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AM38" i="9"/>
  <c r="U38" i="9"/>
  <c r="C38" i="9"/>
  <c r="AM37" i="9"/>
  <c r="U37" i="9"/>
  <c r="AM36" i="9"/>
  <c r="CO34" i="9"/>
  <c r="CO35" i="9" s="1"/>
  <c r="CO36" i="9" s="1"/>
  <c r="CO37" i="9" s="1"/>
  <c r="CO38" i="9" s="1"/>
  <c r="CO39" i="9" s="1"/>
  <c r="CO40" i="9" s="1"/>
  <c r="CO41" i="9" s="1"/>
  <c r="CO42" i="9" s="1"/>
  <c r="CO43" i="9" s="1"/>
  <c r="BW34" i="9"/>
  <c r="BW35" i="9" s="1"/>
  <c r="BW36" i="9" s="1"/>
  <c r="BW37" i="9" s="1"/>
  <c r="BW38" i="9" s="1"/>
  <c r="BW39" i="9" s="1"/>
  <c r="BW40" i="9" s="1"/>
  <c r="BW41" i="9" s="1"/>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<sst xmlns="http://schemas.openxmlformats.org/spreadsheetml/2006/main" count="1043" uniqueCount="584">
  <si>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</si>
  <si>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</si>
  <si>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</si>
  <si>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</si>
  <si>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</si>
  <si>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</si>
  <si>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</si>
  <si>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</si>
  <si>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</si>
  <si>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</si>
  <si>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</si>
  <si>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</si>
  <si>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</si>
  <si>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</si>
  <si>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</si>
  <si>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</si>
  <si>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</si>
  <si>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</si>
  <si>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</si>
  <si>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</si>
  <si>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</si>
  <si>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</si>
  <si>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</si>
  <si>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</si>
  <si>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</si>
  <si>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</si>
  <si>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</si>
  <si>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</si>
  <si>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</si>
  <si>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</si>
  <si>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</si>
  <si>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</si>
  <si>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</si>
  <si>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</si>
  <si>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</si>
  <si>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</si>
  <si>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</si>
  <si>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</si>
  <si>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</si>
  <si>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</si>
  <si>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</si>
  <si>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</si>
  <si>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</si>
  <si>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</si>
  <si>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</si>
  <si>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</si>
  <si>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</si>
  <si>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</si>
  <si>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</si>
  <si>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</si>
  <si>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</si>
  <si>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</si>
  <si>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</si>
  <si>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</si>
  <si>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</si>
  <si>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</si>
  <si>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</si>
  <si>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</si>
  <si>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</si>
  <si>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</si>
  <si>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</si>
  <si>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</si>
  <si>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</si>
  <si>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</si>
  <si>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</si>
  <si>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</si>
  <si>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</si>
  <si>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</si>
  <si>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</si>
  <si>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</si>
  <si>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</si>
  <si>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</si>
  <si>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</si>
  <si>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</si>
  <si>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</si>
  <si>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</si>
  <si>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</si>
  <si>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</si>
  <si>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</si>
  <si>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</si>
  <si>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</si>
  <si>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</si>
  <si>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</si>
  <si>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</si>
  <si>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</si>
  <si>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</si>
  <si>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</si>
  <si>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</si>
  <si>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</si>
  <si>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</si>
  <si>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</si>
  <si>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</si>
  <si>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</si>
  <si>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</si>
  <si>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</si>
  <si>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</si>
  <si>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</si>
  <si>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</si>
  <si>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</si>
  <si>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</si>
  <si>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</si>
  <si>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</si>
  <si>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</si>
  <si>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</si>
  <si>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</si>
  <si>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</si>
  <si>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</si>
  <si>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</si>
  <si>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</si>
  <si>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</si>
  <si>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</si>
  <si>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</si>
  <si>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</si>
  <si>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</si>
  <si>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</si>
  <si>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</si>
  <si>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</si>
  <si>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</si>
  <si>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</si>
  <si>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</si>
  <si>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</si>
  <si>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</si>
  <si>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</si>
  <si>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</si>
  <si>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</si>
  <si>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</si>
  <si>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</si>
  <si>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</si>
  <si>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</si>
  <si>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</si>
  <si>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</si>
  <si>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</si>
  <si>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</si>
  <si>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</si>
  <si>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</si>
  <si>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</si>
  <si>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</si>
  <si>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</si>
  <si>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</si>
  <si>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</si>
  <si>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</si>
  <si>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</si>
  <si>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</si>
  <si>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</si>
  <si>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</si>
  <si>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</si>
  <si>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</si>
  <si>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</si>
  <si>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</si>
  <si>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</si>
  <si>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</si>
  <si>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</si>
  <si>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</si>
  <si>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</si>
  <si>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</si>
  <si>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</si>
  <si>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</si>
  <si>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</si>
  <si>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</si>
  <si>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</si>
  <si>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</si>
  <si>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</si>
  <si>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</si>
  <si>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</si>
  <si>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</si>
  <si>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</si>
  <si>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</si>
  <si>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</si>
  <si>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</si>
  <si>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</si>
  <si>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</si>
  <si>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</si>
  <si>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</si>
  <si>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</si>
  <si>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</si>
  <si>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</si>
  <si>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</si>
  <si>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</si>
  <si>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</si>
  <si>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</si>
  <si>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</si>
  <si>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</si>
  <si>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</si>
  <si>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</si>
  <si>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</si>
  <si>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</si>
  <si>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</si>
  <si>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</si>
  <si>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</si>
  <si>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</si>
  <si>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宮城県大崎市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</si>
  <si>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</si>
  <si>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</si>
  <si>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</si>
  <si>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</si>
  <si>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</si>
  <si>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</si>
  <si>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</si>
  <si>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</si>
  <si>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</si>
  <si>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</si>
  <si>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</si>
  <si>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</si>
  <si>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</si>
  <si>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</si>
  <si>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</si>
  <si>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</si>
  <si>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</si>
  <si>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</si>
  <si>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</si>
  <si>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</si>
  <si>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</si>
  <si>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</si>
  <si>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</si>
  <si>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</si>
  <si>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</si>
  <si>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</si>
  <si>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</si>
  <si>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</si>
  <si>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</si>
  <si>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</si>
  <si>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</si>
  <si>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</si>
  <si>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</si>
  <si>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</si>
  <si>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</si>
  <si>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</si>
  <si>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</si>
  <si>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</si>
  <si>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</si>
  <si>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</si>
  <si>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</si>
  <si>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</si>
  <si>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</si>
  <si>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</si>
  <si>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</si>
  <si>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</si>
  <si>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</si>
  <si>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</si>
  <si>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</si>
  <si>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</si>
  <si>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</si>
  <si>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</si>
  <si>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</si>
  <si>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</si>
  <si>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</si>
  <si>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</si>
  <si>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</si>
  <si>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</si>
  <si>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</si>
  <si>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</si>
  <si>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</si>
  <si>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</si>
  <si>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</si>
  <si>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</si>
  <si>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</si>
  <si>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</si>
  <si>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</si>
  <si>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</si>
  <si>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</si>
  <si>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</si>
  <si>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</si>
  <si>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</si>
  <si>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</si>
  <si>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</si>
  <si>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</si>
  <si>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</si>
  <si>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</si>
  <si>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</si>
  <si>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</si>
  <si>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</si>
  <si>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</si>
  <si>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</si>
  <si>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</si>
  <si>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</si>
  <si>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</si>
  <si>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</si>
  <si>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</si>
  <si>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</si>
  <si>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</si>
  <si>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</si>
  <si>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</si>
  <si>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</si>
  <si>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</si>
  <si>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</si>
  <si>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</si>
  <si>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</si>
  <si>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</si>
  <si>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</si>
  <si>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</si>
  <si>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</si>
  <si>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</si>
  <si>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</si>
  <si>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</si>
  <si>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</si>
  <si>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</si>
  <si>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</si>
  <si>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</si>
  <si>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</si>
  <si>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</si>
  <si>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</si>
  <si>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</si>
  <si>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</si>
  <si>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</si>
  <si>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</si>
  <si>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</si>
  <si>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</si>
  <si>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</si>
  <si>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</si>
  <si>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</si>
  <si>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</si>
  <si>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</si>
  <si>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</si>
  <si>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</si>
  <si>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</si>
  <si>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</si>
  <si>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</si>
  <si>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</si>
  <si>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</si>
  <si>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</si>
  <si>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</si>
  <si>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</si>
  <si>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</si>
  <si>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</si>
  <si>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</si>
  <si>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</si>
  <si>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</si>
  <si>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</si>
  <si>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</si>
  <si>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</si>
  <si>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</si>
  <si>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</si>
  <si>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</si>
  <si>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</si>
  <si>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</si>
  <si>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</si>
  <si>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</si>
  <si>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</si>
  <si>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宮城県大崎市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</si>
  <si>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</si>
  <si>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</si>
  <si>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</si>
  <si>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</si>
  <si>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</si>
  <si>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</si>
  <si>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</si>
  <si>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</si>
  <si>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</si>
  <si>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</si>
  <si>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</si>
  <si>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</si>
  <si>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</si>
  <si>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</si>
  <si>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</si>
  <si>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</si>
  <si>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</si>
  <si>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</si>
  <si>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</si>
  <si>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</si>
  <si>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市有林事業特別会計</t>
    <phoneticPr fontId="5"/>
  </si>
  <si>
    <t>奨学資金貸与事業特別会計</t>
    <phoneticPr fontId="5"/>
  </si>
  <si>
    <t>夜間急患センター事業特別会計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</si>
  <si>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</si>
  <si>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</si>
  <si>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</si>
  <si>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</si>
  <si>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</si>
  <si>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</si>
  <si>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</si>
  <si>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</si>
  <si>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</si>
  <si>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</si>
  <si>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</si>
  <si>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</si>
  <si>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</si>
  <si>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</si>
  <si>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</si>
  <si>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</si>
  <si>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</si>
  <si>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</si>
  <si>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</si>
  <si>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</si>
  <si>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</si>
  <si>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</si>
  <si>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浄化槽事業特別会計</t>
    <phoneticPr fontId="5"/>
  </si>
  <si>
    <t>岩出山簡易水道事業特別会計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</si>
  <si>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</si>
  <si>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</si>
  <si>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</si>
  <si>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</si>
  <si>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</si>
  <si>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</si>
  <si>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</si>
  <si>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</si>
  <si>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</si>
  <si>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</si>
  <si>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</si>
  <si>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</si>
  <si>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</si>
  <si>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</si>
  <si>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</si>
  <si>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</si>
  <si>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</si>
  <si>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</si>
  <si>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</si>
  <si>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</si>
  <si>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</si>
  <si>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</si>
  <si>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</si>
  <si>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</si>
  <si>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</si>
  <si>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</si>
  <si>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</si>
  <si>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</si>
  <si>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</si>
  <si>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</si>
  <si>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</si>
  <si>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</si>
  <si>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</si>
  <si>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</si>
  <si>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</si>
  <si>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</si>
  <si>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</si>
  <si>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</si>
  <si>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</si>
  <si>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</si>
  <si>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</si>
  <si>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</si>
  <si>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</si>
  <si>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</si>
  <si>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</si>
  <si>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</si>
  <si>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</si>
  <si>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</si>
  <si>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</si>
  <si>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</si>
  <si>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</si>
  <si>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</si>
  <si>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</si>
  <si>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</si>
  <si>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</si>
  <si>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</si>
  <si>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</si>
  <si>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</si>
  <si>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</si>
  <si>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岩出山簡易水道事業特別会計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</si>
  <si>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</si>
  <si>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</si>
  <si>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</si>
  <si>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</si>
  <si>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</si>
  <si>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</si>
  <si>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</si>
  <si>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</si>
  <si>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</si>
  <si>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</si>
  <si>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</si>
  <si>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</si>
  <si>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</si>
  <si>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</si>
  <si>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</si>
  <si>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</si>
  <si>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</si>
  <si>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</si>
  <si>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</si>
  <si>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</si>
  <si>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</si>
  <si>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</si>
  <si>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</si>
  <si>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</si>
  <si>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</si>
  <si>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</si>
  <si>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</si>
  <si>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</si>
  <si>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</si>
  <si>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</si>
  <si>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</si>
  <si>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</si>
  <si>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</si>
  <si>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</si>
  <si>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</si>
  <si>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</si>
  <si>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</si>
  <si>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</si>
  <si>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</si>
  <si>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</si>
  <si>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</si>
  <si>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</si>
  <si>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</si>
  <si>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</si>
  <si>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</si>
  <si>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</si>
  <si>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</si>
  <si>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</si>
  <si>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</si>
  <si>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</si>
  <si>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</si>
  <si>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</si>
  <si>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</si>
  <si>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</si>
  <si>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</si>
  <si>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</si>
  <si>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</si>
  <si>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</si>
  <si>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</si>
  <si>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</si>
  <si>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</si>
  <si>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</si>
  <si>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</si>
  <si>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</si>
  <si>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</si>
  <si>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</si>
  <si>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</si>
  <si>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</si>
  <si>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</si>
  <si>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</si>
  <si>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</si>
  <si>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</si>
  <si>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</si>
  <si>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</si>
  <si>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</si>
  <si>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</si>
  <si>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</si>
  <si>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</si>
  <si>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</si>
  <si>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</si>
  <si>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</si>
  <si>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0.28</t>
  </si>
  <si>
    <t>病院事業会計</t>
  </si>
  <si>
    <t>水道事業会計</t>
  </si>
  <si>
    <t>一般会計</t>
  </si>
  <si>
    <t>国民健康保険特別会計</t>
  </si>
  <si>
    <t>介護保険特別会計</t>
  </si>
  <si>
    <t>宅地造成事業特別会計</t>
  </si>
  <si>
    <t>下水道事業特別会計</t>
  </si>
  <si>
    <t>浄化槽事業特別会計</t>
  </si>
  <si>
    <t>その他会計（赤字）</t>
  </si>
  <si>
    <t>その他会計（黒字）</t>
  </si>
  <si>
    <t>-</t>
    <phoneticPr fontId="2"/>
  </si>
  <si>
    <t>-</t>
    <phoneticPr fontId="2"/>
  </si>
  <si>
    <t>-</t>
    <phoneticPr fontId="2"/>
  </si>
  <si>
    <t>-</t>
    <phoneticPr fontId="2"/>
  </si>
  <si>
    <t>-</t>
    <phoneticPr fontId="2"/>
  </si>
  <si>
    <t>-</t>
    <phoneticPr fontId="2"/>
  </si>
  <si>
    <t>色麻町外一市一ヶ村花川ダム管理組合</t>
  </si>
  <si>
    <t>吉田川流域溜池大和町外２市４ヶ町村組合</t>
  </si>
  <si>
    <t>宮城県市町村職員退職手当組合</t>
  </si>
  <si>
    <t>宮城県市町村非常勤消防団員補償報償組合</t>
  </si>
  <si>
    <t>大崎地域広域行政事務組合</t>
  </si>
  <si>
    <t>宮城県市町村自治振興センター</t>
  </si>
  <si>
    <t>宮城県後期高齢者医療広域連合</t>
  </si>
  <si>
    <t>宮城県後期高齢者医療事業会計</t>
  </si>
  <si>
    <t>-</t>
    <phoneticPr fontId="2"/>
  </si>
  <si>
    <t>-</t>
    <phoneticPr fontId="2"/>
  </si>
  <si>
    <t>大崎市土地開発公社</t>
  </si>
  <si>
    <t>古川体育協会</t>
  </si>
  <si>
    <t>まちづくり古川</t>
  </si>
  <si>
    <t>アクアライト台町</t>
  </si>
  <si>
    <t>醸室</t>
  </si>
  <si>
    <t>大崎市三本木振興公社</t>
  </si>
  <si>
    <t>池月道の駅</t>
  </si>
  <si>
    <t>鳴子まちづくり</t>
  </si>
  <si>
    <t>オニコウベ</t>
  </si>
  <si>
    <t>たじり穂波公社</t>
  </si>
  <si>
    <t>古川青果地方卸売市場</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</si>
  <si>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</si>
  <si>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</si>
  <si>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</si>
  <si>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</si>
  <si>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</si>
  <si>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</si>
  <si>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</si>
  <si>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</si>
  <si>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</si>
  <si>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</si>
  <si>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</si>
  <si>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</si>
  <si>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</si>
  <si>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</si>
  <si>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</si>
  <si>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</si>
  <si>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</si>
  <si>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</si>
  <si>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ともに減少傾向であったが，平成27年度は新図書館建設や豪雨被害等に伴い地方債借入が増えたことで，地方債現在高が上昇し将来負担比率は増加する結果となった。いずれの比率についても類似団体平均値を上回るところであるが，今後は総合支所及び本庁舎建設等の大規模建設事業が控えており，地方債発行が高い水準で推移する見通しであることから，将来負担比率，実質公債費比率の上昇が予想される。緊急性・住民ニーズを十分に勘案し建設事業の縮小整理を図りながら新規の起債発行を抑制するとともに，既発債の計画的な償還を行い，健全な財政状況の維持に努めたい。</t>
    <rPh sb="1" eb="3">
      <t>ショウライ</t>
    </rPh>
    <rPh sb="3" eb="5">
      <t>フタン</t>
    </rPh>
    <rPh sb="5" eb="7">
      <t>ヒリツ</t>
    </rPh>
    <rPh sb="7" eb="8">
      <t>オヨ</t>
    </rPh>
    <rPh sb="9" eb="11">
      <t>ジッシツ</t>
    </rPh>
    <rPh sb="11" eb="14">
      <t>コウサイヒ</t>
    </rPh>
    <rPh sb="14" eb="16">
      <t>ヒリツ</t>
    </rPh>
    <rPh sb="19" eb="21">
      <t>ゲンショウ</t>
    </rPh>
    <rPh sb="21" eb="23">
      <t>ケイコウ</t>
    </rPh>
    <rPh sb="29" eb="31">
      <t>ヘイセイ</t>
    </rPh>
    <rPh sb="33" eb="34">
      <t>ネン</t>
    </rPh>
    <rPh sb="34" eb="35">
      <t>ド</t>
    </rPh>
    <rPh sb="36" eb="37">
      <t>シン</t>
    </rPh>
    <rPh sb="37" eb="40">
      <t>トショカン</t>
    </rPh>
    <rPh sb="40" eb="42">
      <t>ケンセツ</t>
    </rPh>
    <rPh sb="43" eb="45">
      <t>ゴウウ</t>
    </rPh>
    <rPh sb="45" eb="47">
      <t>ヒガイ</t>
    </rPh>
    <rPh sb="47" eb="48">
      <t>トウ</t>
    </rPh>
    <rPh sb="49" eb="50">
      <t>トモナ</t>
    </rPh>
    <rPh sb="103" eb="105">
      <t>ルイジ</t>
    </rPh>
    <rPh sb="105" eb="107">
      <t>ダンタイ</t>
    </rPh>
    <rPh sb="107" eb="110">
      <t>ヘイキンチ</t>
    </rPh>
    <rPh sb="111" eb="113">
      <t>ウワマワ</t>
    </rPh>
    <rPh sb="122" eb="124">
      <t>コンゴ</t>
    </rPh>
    <rPh sb="125" eb="127">
      <t>ソウゴウ</t>
    </rPh>
    <rPh sb="127" eb="129">
      <t>シショ</t>
    </rPh>
    <rPh sb="129" eb="130">
      <t>オヨ</t>
    </rPh>
    <rPh sb="131" eb="134">
      <t>ホンチョウシャ</t>
    </rPh>
    <rPh sb="134" eb="136">
      <t>ケンセツ</t>
    </rPh>
    <rPh sb="136" eb="137">
      <t>トウ</t>
    </rPh>
    <rPh sb="138" eb="141">
      <t>ダイキボ</t>
    </rPh>
    <rPh sb="141" eb="143">
      <t>ケンセツ</t>
    </rPh>
    <rPh sb="143" eb="145">
      <t>ジギョウ</t>
    </rPh>
    <rPh sb="146" eb="147">
      <t>ヒカ</t>
    </rPh>
    <rPh sb="152" eb="155">
      <t>チホウサイ</t>
    </rPh>
    <rPh sb="155" eb="157">
      <t>ハッコウ</t>
    </rPh>
    <rPh sb="158" eb="159">
      <t>タカ</t>
    </rPh>
    <rPh sb="160" eb="162">
      <t>スイジュン</t>
    </rPh>
    <rPh sb="163" eb="165">
      <t>スイイ</t>
    </rPh>
    <rPh sb="167" eb="169">
      <t>ミトオ</t>
    </rPh>
    <rPh sb="178" eb="180">
      <t>ショウライ</t>
    </rPh>
    <rPh sb="180" eb="182">
      <t>フタン</t>
    </rPh>
    <rPh sb="182" eb="184">
      <t>ヒリツ</t>
    </rPh>
    <rPh sb="185" eb="187">
      <t>ジッシツ</t>
    </rPh>
    <rPh sb="187" eb="190">
      <t>コウサイヒ</t>
    </rPh>
    <rPh sb="190" eb="192">
      <t>ヒリツ</t>
    </rPh>
    <rPh sb="193" eb="195">
      <t>ジョウショウ</t>
    </rPh>
    <rPh sb="196" eb="198">
      <t>ヨソウ</t>
    </rPh>
    <rPh sb="202" eb="205">
      <t>キンキュウセイ</t>
    </rPh>
    <rPh sb="206" eb="208">
      <t>ジュウミン</t>
    </rPh>
    <rPh sb="212" eb="214">
      <t>ジュウブン</t>
    </rPh>
    <rPh sb="215" eb="217">
      <t>カンアン</t>
    </rPh>
    <rPh sb="218" eb="220">
      <t>ケンセツ</t>
    </rPh>
    <rPh sb="220" eb="222">
      <t>ジギョウ</t>
    </rPh>
    <rPh sb="223" eb="225">
      <t>シュクショウ</t>
    </rPh>
    <rPh sb="225" eb="227">
      <t>セイリ</t>
    </rPh>
    <rPh sb="228" eb="229">
      <t>ハカ</t>
    </rPh>
    <rPh sb="233" eb="235">
      <t>シンキ</t>
    </rPh>
    <rPh sb="236" eb="238">
      <t>キサイ</t>
    </rPh>
    <rPh sb="238" eb="240">
      <t>ハッコウ</t>
    </rPh>
    <rPh sb="241" eb="243">
      <t>ヨクセイ</t>
    </rPh>
    <rPh sb="254" eb="257">
      <t>ケイカクテキ</t>
    </rPh>
    <rPh sb="258" eb="260">
      <t>ショウカン</t>
    </rPh>
    <rPh sb="261" eb="262">
      <t>オコナ</t>
    </rPh>
    <rPh sb="264" eb="266">
      <t>ケンゼン</t>
    </rPh>
    <rPh sb="267" eb="269">
      <t>ザイセイ</t>
    </rPh>
    <rPh sb="269" eb="271">
      <t>ジョウキョウ</t>
    </rPh>
    <rPh sb="272" eb="274">
      <t>イジ</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</si>
</sst>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23748</c:v>
                </c:pt>
                <c:pt idx="1">
                  <c:v>26493</c:v>
                </c:pt>
                <c:pt idx="2">
                  <c:v>40772</c:v>
                </c:pt>
                <c:pt idx="3">
                  <c:v>75200</c:v>
                </c:pt>
                <c:pt idx="4">
                  <c:v>84386</c:v>
                </c:pt>
              </c:numCache>
            </c:numRef>
          </c:val>
          <c:smooth val="0"/>
        </c:ser>
        <c:dLbls>
          <c:showLegendKey val="0"/>
          <c:showVal val="0"/>
          <c:showCatName val="0"/>
          <c:showSerName val="0"/>
          <c:showPercent val="0"/>
          <c:showBubbleSize val="0"/>
        </c:dLbls>
        <c:marker val="1"/>
        <c:smooth val="0"/>
        <c:axId val="120629120"/>
        <c:axId val="120635392"/>
      </c:lineChart>
      <c:catAx>
        <c:axId val="120629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35392"/>
        <c:crosses val="autoZero"/>
        <c:auto val="1"/>
        <c:lblAlgn val="ctr"/>
        <c:lblOffset val="100"/>
        <c:tickLblSkip val="1"/>
        <c:tickMarkSkip val="1"/>
        <c:noMultiLvlLbl val="0"/>
      </c:catAx>
      <c:valAx>
        <c:axId val="1206353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5.74</c:v>
                </c:pt>
                <c:pt idx="1">
                  <c:v>6.64</c:v>
                </c:pt>
                <c:pt idx="2">
                  <c:v>5.95</c:v>
                </c:pt>
                <c:pt idx="3">
                  <c:v>5.05</c:v>
                </c:pt>
                <c:pt idx="4">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19.3</c:v>
                </c:pt>
                <c:pt idx="1">
                  <c:v>27.08</c:v>
                </c:pt>
                <c:pt idx="2">
                  <c:v>31.35</c:v>
                </c:pt>
                <c:pt idx="3">
                  <c:v>34.619999999999997</c:v>
                </c:pt>
                <c:pt idx="4">
                  <c:v>35.03</c:v>
                </c:pt>
              </c:numCache>
            </c:numRef>
          </c:val>
        </c:ser>
        <c:dLbls>
          <c:showLegendKey val="0"/>
          <c:showVal val="0"/>
          <c:showCatName val="0"/>
          <c:showSerName val="0"/>
          <c:showPercent val="0"/>
          <c:showBubbleSize val="0"/>
        </c:dLbls>
        <c:gapWidth val="250"/>
        <c:overlap val="100"/>
        <c:axId val="123040896"/>
        <c:axId val="12304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4.05</c:v>
                </c:pt>
                <c:pt idx="1">
                  <c:v>6.57</c:v>
                </c:pt>
                <c:pt idx="2">
                  <c:v>1.25</c:v>
                </c:pt>
                <c:pt idx="3">
                  <c:v>-0.18</c:v>
                </c:pt>
                <c:pt idx="4">
                  <c:v>-0.28000000000000003</c:v>
                </c:pt>
              </c:numCache>
            </c:numRef>
          </c:val>
          <c:smooth val="0"/>
        </c:ser>
        <c:dLbls>
          <c:showLegendKey val="0"/>
          <c:showVal val="0"/>
          <c:showCatName val="0"/>
          <c:showSerName val="0"/>
          <c:showPercent val="0"/>
          <c:showBubbleSize val="0"/>
        </c:dLbls>
        <c:marker val="1"/>
        <c:smooth val="0"/>
        <c:axId val="123040896"/>
        <c:axId val="123042816"/>
      </c:lineChart>
      <c:catAx>
        <c:axId val="1230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042816"/>
        <c:crosses val="autoZero"/>
        <c:auto val="1"/>
        <c:lblAlgn val="ctr"/>
        <c:lblOffset val="100"/>
        <c:tickLblSkip val="1"/>
        <c:tickMarkSkip val="1"/>
        <c:noMultiLvlLbl val="0"/>
      </c:catAx>
      <c:valAx>
        <c:axId val="1230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0.25</c:v>
                </c:pt>
                <c:pt idx="2">
                  <c:v>#N/A</c:v>
                </c:pt>
                <c:pt idx="3">
                  <c:v>0.26</c:v>
                </c:pt>
                <c:pt idx="4">
                  <c:v>#N/A</c:v>
                </c:pt>
                <c:pt idx="5">
                  <c:v>0.25</c:v>
                </c:pt>
                <c:pt idx="6">
                  <c:v>#N/A</c:v>
                </c:pt>
                <c:pt idx="7">
                  <c:v>0.25</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0.18</c:v>
                </c:pt>
                <c:pt idx="4">
                  <c:v>#N/A</c:v>
                </c:pt>
                <c:pt idx="5">
                  <c:v>0.22</c:v>
                </c:pt>
                <c:pt idx="6">
                  <c:v>#N/A</c:v>
                </c:pt>
                <c:pt idx="7">
                  <c:v>0.22</c:v>
                </c:pt>
                <c:pt idx="8">
                  <c:v>#N/A</c:v>
                </c:pt>
                <c:pt idx="9">
                  <c:v>0.15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0.39</c:v>
                </c:pt>
                <c:pt idx="2">
                  <c:v>#N/A</c:v>
                </c:pt>
                <c:pt idx="3">
                  <c:v>0.53</c:v>
                </c:pt>
                <c:pt idx="4">
                  <c:v>#N/A</c:v>
                </c:pt>
                <c:pt idx="5">
                  <c:v>0.49</c:v>
                </c:pt>
                <c:pt idx="6">
                  <c:v>#N/A</c:v>
                </c:pt>
                <c:pt idx="7">
                  <c:v>0.36</c:v>
                </c:pt>
                <c:pt idx="8">
                  <c:v>#N/A</c:v>
                </c:pt>
                <c:pt idx="9">
                  <c:v>0.28999999999999998</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0.55000000000000004</c:v>
                </c:pt>
                <c:pt idx="2">
                  <c:v>#N/A</c:v>
                </c:pt>
                <c:pt idx="3">
                  <c:v>0.47</c:v>
                </c:pt>
                <c:pt idx="4">
                  <c:v>#N/A</c:v>
                </c:pt>
                <c:pt idx="5">
                  <c:v>0.4</c:v>
                </c:pt>
                <c:pt idx="6">
                  <c:v>#N/A</c:v>
                </c:pt>
                <c:pt idx="7">
                  <c:v>0.41</c:v>
                </c:pt>
                <c:pt idx="8">
                  <c:v>#N/A</c:v>
                </c:pt>
                <c:pt idx="9">
                  <c:v>0.39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0.27</c:v>
                </c:pt>
                <c:pt idx="4">
                  <c:v>#N/A</c:v>
                </c:pt>
                <c:pt idx="5">
                  <c:v>0.04</c:v>
                </c:pt>
                <c:pt idx="6">
                  <c:v>#N/A</c:v>
                </c:pt>
                <c:pt idx="7">
                  <c:v>0.48</c:v>
                </c:pt>
                <c:pt idx="8">
                  <c:v>#N/A</c:v>
                </c:pt>
                <c:pt idx="9">
                  <c:v>0.48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1.99</c:v>
                </c:pt>
                <c:pt idx="2">
                  <c:v>#N/A</c:v>
                </c:pt>
                <c:pt idx="3">
                  <c:v>1.66</c:v>
                </c:pt>
                <c:pt idx="4">
                  <c:v>#N/A</c:v>
                </c:pt>
                <c:pt idx="5">
                  <c:v>1.5</c:v>
                </c:pt>
                <c:pt idx="6">
                  <c:v>#N/A</c:v>
                </c:pt>
                <c:pt idx="7">
                  <c:v>1.84</c:v>
                </c:pt>
                <c:pt idx="8">
                  <c:v>#N/A</c:v>
                </c:pt>
                <c:pt idx="9">
                  <c:v>2.17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5.71</c:v>
                </c:pt>
                <c:pt idx="2">
                  <c:v>#N/A</c:v>
                </c:pt>
                <c:pt idx="3">
                  <c:v>6.62</c:v>
                </c:pt>
                <c:pt idx="4">
                  <c:v>#N/A</c:v>
                </c:pt>
                <c:pt idx="5">
                  <c:v>5.93</c:v>
                </c:pt>
                <c:pt idx="6">
                  <c:v>#N/A</c:v>
                </c:pt>
                <c:pt idx="7">
                  <c:v>5.03</c:v>
                </c:pt>
                <c:pt idx="8">
                  <c:v>#N/A</c:v>
                </c:pt>
                <c:pt idx="9">
                  <c:v>6.13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7.81</c:v>
                </c:pt>
                <c:pt idx="2">
                  <c:v>#N/A</c:v>
                </c:pt>
                <c:pt idx="3">
                  <c:v>9.5</c:v>
                </c:pt>
                <c:pt idx="4">
                  <c:v>#N/A</c:v>
                </c:pt>
                <c:pt idx="5">
                  <c:v>9.66</c:v>
                </c:pt>
                <c:pt idx="6">
                  <c:v>#N/A</c:v>
                </c:pt>
                <c:pt idx="7">
                  <c:v>10.6</c:v>
                </c:pt>
                <c:pt idx="8">
                  <c:v>#N/A</c:v>
                </c:pt>
                <c:pt idx="9">
                  <c:v>9.92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7.76</c:v>
                </c:pt>
                <c:pt idx="2">
                  <c:v>#N/A</c:v>
                </c:pt>
                <c:pt idx="3">
                  <c:v>11.21</c:v>
                </c:pt>
                <c:pt idx="4">
                  <c:v>#N/A</c:v>
                </c:pt>
                <c:pt idx="5">
                  <c:v>13.58</c:v>
                </c:pt>
                <c:pt idx="6">
                  <c:v>#N/A</c:v>
                </c:pt>
                <c:pt idx="7">
                  <c:v>11.13</c:v>
                </c:pt>
                <c:pt idx="8">
                  <c:v>#N/A</c:v>
                </c:pt>
                <c:pt idx="9">
                  <c:v>11.61</c:v>
                </c:pt>
              </c:numCache>
            </c:numRef>
          </c:val>
        </c:ser>
        <c:dLbls>
          <c:showLegendKey val="0"/>
          <c:showVal val="0"/>
          <c:showCatName val="0"/>
          <c:showSerName val="0"/>
          <c:showPercent val="0"/>
          <c:showBubbleSize val="0"/>
        </c:dLbls>
        <c:gapWidth val="150"/>
        <c:overlap val="100"/>
        <c:axId val="123738752"/>
        <c:axId val="123740544"/>
      </c:barChart>
      <c:catAx>
        <c:axId val="1237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40544"/>
        <c:crosses val="autoZero"/>
        <c:auto val="1"/>
        <c:lblAlgn val="ctr"/>
        <c:lblOffset val="100"/>
        <c:tickLblSkip val="1"/>
        <c:tickMarkSkip val="1"/>
        <c:noMultiLvlLbl val="0"/>
      </c:catAx>
      <c:valAx>
        <c:axId val="1237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3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6412</c:v>
                </c:pt>
                <c:pt idx="5">
                  <c:v>6540</c:v>
                </c:pt>
                <c:pt idx="8">
                  <c:v>6581</c:v>
                </c:pt>
                <c:pt idx="11">
                  <c:v>7006</c:v>
                </c:pt>
                <c:pt idx="14">
                  <c:v>6982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523</c:v>
                </c:pt>
                <c:pt idx="3">
                  <c:v>113</c:v>
                </c:pt>
                <c:pt idx="6">
                  <c:v>112</c:v>
                </c:pt>
                <c:pt idx="9">
                  <c:v>109</c:v>
                </c:pt>
                <c:pt idx="12">
                  <c:v>102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555</c:v>
                </c:pt>
                <c:pt idx="3">
                  <c:v>292</c:v>
                </c:pt>
                <c:pt idx="6">
                  <c:v>172</c:v>
                </c:pt>
                <c:pt idx="9">
                  <c:v>182</c:v>
                </c:pt>
                <c:pt idx="12">
                  <c:v>225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2338</c:v>
                </c:pt>
                <c:pt idx="3">
                  <c:v>2339</c:v>
                </c:pt>
                <c:pt idx="6">
                  <c:v>2518</c:v>
                </c:pt>
                <c:pt idx="9">
                  <c:v>2703</c:v>
                </c:pt>
                <c:pt idx="12">
                  <c:v>2847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7210</c:v>
                </c:pt>
                <c:pt idx="3">
                  <c:v>7096</c:v>
                </c:pt>
                <c:pt idx="6">
                  <c:v>7077</c:v>
                </c:pt>
                <c:pt idx="9">
                  <c:v>6907</c:v>
                </c:pt>
                <c:pt idx="12">
                  <c:v>6654</c:v>
                </c:pt>
              </c:numCache>
            </c:numRef>
          </c:val>
        </c:ser>
        <c:dLbls>
          <c:showLegendKey val="0"/>
          <c:showVal val="0"/>
          <c:showCatName val="0"/>
          <c:showSerName val="0"/>
          <c:showPercent val="0"/>
          <c:showBubbleSize val="0"/>
        </c:dLbls>
        <c:gapWidth val="100"/>
        <c:overlap val="100"/>
        <c:axId val="123812096"/>
        <c:axId val="1238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4214</c:v>
                </c:pt>
                <c:pt idx="2">
                  <c:v>#N/A</c:v>
                </c:pt>
                <c:pt idx="3">
                  <c:v>#N/A</c:v>
                </c:pt>
                <c:pt idx="4">
                  <c:v>3300</c:v>
                </c:pt>
                <c:pt idx="5">
                  <c:v>#N/A</c:v>
                </c:pt>
                <c:pt idx="6">
                  <c:v>#N/A</c:v>
                </c:pt>
                <c:pt idx="7">
                  <c:v>3299</c:v>
                </c:pt>
                <c:pt idx="8">
                  <c:v>#N/A</c:v>
                </c:pt>
                <c:pt idx="9">
                  <c:v>#N/A</c:v>
                </c:pt>
                <c:pt idx="10">
                  <c:v>2895</c:v>
                </c:pt>
                <c:pt idx="11">
                  <c:v>#N/A</c:v>
                </c:pt>
                <c:pt idx="12">
                  <c:v>#N/A</c:v>
                </c:pt>
                <c:pt idx="13">
                  <c:v>2846</c:v>
                </c:pt>
                <c:pt idx="14">
                  <c:v>#N/A</c:v>
                </c:pt>
              </c:numCache>
            </c:numRef>
          </c:val>
          <c:smooth val="0"/>
        </c:ser>
        <c:dLbls>
          <c:showLegendKey val="0"/>
          <c:showVal val="0"/>
          <c:showCatName val="0"/>
          <c:showSerName val="0"/>
          <c:showPercent val="0"/>
          <c:showBubbleSize val="0"/>
        </c:dLbls>
        <c:marker val="1"/>
        <c:smooth val="0"/>
        <c:axId val="123812096"/>
        <c:axId val="123818368"/>
      </c:lineChart>
      <c:catAx>
        <c:axId val="1238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18368"/>
        <c:crosses val="autoZero"/>
        <c:auto val="1"/>
        <c:lblAlgn val="ctr"/>
        <c:lblOffset val="100"/>
        <c:tickLblSkip val="1"/>
        <c:tickMarkSkip val="1"/>
        <c:noMultiLvlLbl val="0"/>
      </c:catAx>
      <c:valAx>
        <c:axId val="1238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67997</c:v>
                </c:pt>
                <c:pt idx="5">
                  <c:v>66991</c:v>
                </c:pt>
                <c:pt idx="8">
                  <c:v>70280</c:v>
                </c:pt>
                <c:pt idx="11">
                  <c:v>71875</c:v>
                </c:pt>
                <c:pt idx="14">
                  <c:v>71953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11163</c:v>
                </c:pt>
                <c:pt idx="5">
                  <c:v>10626</c:v>
                </c:pt>
                <c:pt idx="8">
                  <c:v>9224</c:v>
                </c:pt>
                <c:pt idx="11">
                  <c:v>9488</c:v>
                </c:pt>
                <c:pt idx="14">
                  <c:v>9623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9858</c:v>
                </c:pt>
                <c:pt idx="5">
                  <c:v>12721</c:v>
                </c:pt>
                <c:pt idx="8">
                  <c:v>14446</c:v>
                </c:pt>
                <c:pt idx="11">
                  <c:v>15458</c:v>
                </c:pt>
                <c:pt idx="14">
                  <c:v>16207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404</c:v>
                </c:pt>
                <c:pt idx="3">
                  <c:v>308</c:v>
                </c:pt>
                <c:pt idx="6">
                  <c:v>18</c:v>
                </c:pt>
                <c:pt idx="9">
                  <c:v>159</c:v>
                </c:pt>
                <c:pt idx="12">
                  <c:v>237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9157</c:v>
                </c:pt>
                <c:pt idx="3">
                  <c:v>9075</c:v>
                </c:pt>
                <c:pt idx="6">
                  <c:v>9251</c:v>
                </c:pt>
                <c:pt idx="9">
                  <c:v>7315</c:v>
                </c:pt>
                <c:pt idx="12">
                  <c:v>7067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2356</c:v>
                </c:pt>
                <c:pt idx="3">
                  <c:v>2087</c:v>
                </c:pt>
                <c:pt idx="6">
                  <c:v>1934</c:v>
                </c:pt>
                <c:pt idx="9">
                  <c:v>1645</c:v>
                </c:pt>
                <c:pt idx="12">
                  <c:v>1343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37358</c:v>
                </c:pt>
                <c:pt idx="3">
                  <c:v>35797</c:v>
                </c:pt>
                <c:pt idx="6">
                  <c:v>37941</c:v>
                </c:pt>
                <c:pt idx="9">
                  <c:v>39867</c:v>
                </c:pt>
                <c:pt idx="12">
                  <c:v>39595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800</c:v>
                </c:pt>
                <c:pt idx="3">
                  <c:v>702</c:v>
                </c:pt>
                <c:pt idx="6">
                  <c:v>603</c:v>
                </c:pt>
                <c:pt idx="9">
                  <c:v>504</c:v>
                </c:pt>
                <c:pt idx="12">
                  <c:v>411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63763</c:v>
                </c:pt>
                <c:pt idx="3">
                  <c:v>62317</c:v>
                </c:pt>
                <c:pt idx="6">
                  <c:v>63748</c:v>
                </c:pt>
                <c:pt idx="9">
                  <c:v>62956</c:v>
                </c:pt>
                <c:pt idx="12">
                  <c:v>65551</c:v>
                </c:pt>
              </c:numCache>
            </c:numRef>
          </c:val>
        </c:ser>
        <c:dLbls>
          <c:showLegendKey val="0"/>
          <c:showVal val="0"/>
          <c:showCatName val="0"/>
          <c:showSerName val="0"/>
          <c:showPercent val="0"/>
          <c:showBubbleSize val="0"/>
        </c:dLbls>
        <c:gapWidth val="100"/>
        <c:overlap val="100"/>
        <c:axId val="18273024"/>
        <c:axId val="1827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24819</c:v>
                </c:pt>
                <c:pt idx="2">
                  <c:v>#N/A</c:v>
                </c:pt>
                <c:pt idx="3">
                  <c:v>#N/A</c:v>
                </c:pt>
                <c:pt idx="4">
                  <c:v>19948</c:v>
                </c:pt>
                <c:pt idx="5">
                  <c:v>#N/A</c:v>
                </c:pt>
                <c:pt idx="6">
                  <c:v>#N/A</c:v>
                </c:pt>
                <c:pt idx="7">
                  <c:v>19545</c:v>
                </c:pt>
                <c:pt idx="8">
                  <c:v>#N/A</c:v>
                </c:pt>
                <c:pt idx="9">
                  <c:v>#N/A</c:v>
                </c:pt>
                <c:pt idx="10">
                  <c:v>15624</c:v>
                </c:pt>
                <c:pt idx="11">
                  <c:v>#N/A</c:v>
                </c:pt>
                <c:pt idx="12">
                  <c:v>#N/A</c:v>
                </c:pt>
                <c:pt idx="13">
                  <c:v>16422</c:v>
                </c:pt>
                <c:pt idx="14">
                  <c:v>#N/A</c:v>
                </c:pt>
              </c:numCache>
            </c:numRef>
          </c:val>
          <c:smooth val="0"/>
        </c:ser>
        <c:dLbls>
          <c:showLegendKey val="0"/>
          <c:showVal val="0"/>
          <c:showCatName val="0"/>
          <c:showSerName val="0"/>
          <c:showPercent val="0"/>
          <c:showBubbleSize val="0"/>
        </c:dLbls>
        <c:marker val="1"/>
        <c:smooth val="0"/>
        <c:axId val="18273024"/>
        <c:axId val="18274944"/>
      </c:lineChart>
      <c:catAx>
        <c:axId val="182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74944"/>
        <c:crosses val="autoZero"/>
        <c:auto val="1"/>
        <c:lblAlgn val="ctr"/>
        <c:lblOffset val="100"/>
        <c:tickLblSkip val="1"/>
        <c:tickMarkSkip val="1"/>
        <c:noMultiLvlLbl val="0"/>
      </c:catAx>
      <c:valAx>
        <c:axId val="182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917056"/>
        <c:axId val="123918976"/>
      </c:scatterChart>
      <c:valAx>
        <c:axId val="123917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18976"/>
        <c:crosses val="autoZero"/>
        <c:crossBetween val="midCat"/>
      </c:valAx>
      <c:valAx>
        <c:axId val="12391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17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14.5</c:v>
                </c:pt>
                <c:pt idx="1">
                  <c:v>12.8</c:v>
                </c:pt>
                <c:pt idx="2">
                  <c:v>11.6</c:v>
                </c:pt>
                <c:pt idx="3">
                  <c:v>10.199999999999999</c:v>
                </c:pt>
                <c:pt idx="4">
                  <c:v>9.6999999999999993</c:v>
                </c:pt>
              </c:numCache>
            </c:numRef>
          </c:xVal>
          <c:yVal>
            <c:numRef>
              <c:f>公会計指標分析・財政指標組合せ分析表!$K$73:$O$73</c:f>
              <c:numCache>
                <c:formatCode>#,##0.0;"▲ "#,##0.0</c:formatCode>
                <c:ptCount val="5"/>
                <c:pt idx="0">
                  <c:v>79.599999999999994</c:v>
                </c:pt>
                <c:pt idx="1">
                  <c:v>65</c:v>
                </c:pt>
                <c:pt idx="2">
                  <c:v>63.2</c:v>
                </c:pt>
                <c:pt idx="3">
                  <c:v>51</c:v>
                </c:pt>
                <c:pt idx="4">
                  <c:v>53.3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024638165099403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316454287263339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23990016"/>
        <c:axId val="123991936"/>
      </c:scatterChart>
      <c:valAx>
        <c:axId val="123990016"/>
        <c:scaling>
          <c:orientation val="minMax"/>
          <c:max val="15.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91936"/>
        <c:crosses val="autoZero"/>
        <c:crossBetween val="midCat"/>
      </c:valAx>
      <c:valAx>
        <c:axId val="123991936"/>
        <c:scaling>
          <c:orientation val="minMax"/>
          <c:max val="8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90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平成２７年度においては，準元利償還金が増となったが，元利償還金が減であったこと，基準財政需要額算入公債費が微減したことが影響し，分子は４９百万円の減となった。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当市は合併前に借入れた地方債の償還を進めるとともに，新規の借り入れは合併特例債などの有利な地方債を活用しており，前年度から微減しているものの，基準財政需要額算入公債費は増額傾向にある。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平成２７年度においては，分子の額は７９８百万円の増となった。主な要因は，新図書館建設や</a:t>
          </a:r>
          <a:r>
            <a:rPr kumimoji="1" lang="en-US" altLang="ja-JP" sz="1400">
              <a:latin typeface="ＭＳ ゴシック" pitchFamily="49" charset="-128"/>
              <a:ea typeface="ＭＳ ゴシック" pitchFamily="49" charset="-128"/>
            </a:rPr>
            <a:t>9.11</a:t>
          </a:r>
          <a:r>
            <a:rPr kumimoji="1" lang="ja-JP" altLang="en-US" sz="1400">
              <a:latin typeface="ＭＳ ゴシック" pitchFamily="49" charset="-128"/>
              <a:ea typeface="ＭＳ ゴシック" pitchFamily="49" charset="-128"/>
            </a:rPr>
            <a:t>豪雨に係る災害復旧などによって地方債借入額が増となったことに伴う地方債現在高の増である。制度改正による退職手当負担見込額の減少や充当可能基金の増などの将来負担比率の減要因もあったが，地方債現在高の上昇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前年度から</a:t>
          </a:r>
          <a:r>
            <a:rPr kumimoji="1" lang="en-US" altLang="ja-JP" sz="1300">
              <a:latin typeface="ＭＳ Ｐゴシック"/>
            </a:rPr>
            <a:t>0.01</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分子となる基準財政需要額，分母となる基準財政収入額どちらについても年々増加している傾向にある。</a:t>
          </a:r>
          <a:endParaRPr kumimoji="1" lang="en-US" altLang="ja-JP" sz="1300">
            <a:latin typeface="ＭＳ Ｐゴシック"/>
          </a:endParaRPr>
        </a:p>
        <a:p>
          <a:r>
            <a:rPr kumimoji="1" lang="ja-JP" altLang="en-US" sz="1300">
              <a:latin typeface="ＭＳ Ｐゴシック"/>
            </a:rPr>
            <a:t>　基準財政需要額については，主に合併特例債償還費，社会福祉費などにおいて増加しており，基準財政収入額については市税や地方消費税交付金などが主な増加項目となっている。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148872</xdr:rowOff>
    </xdr:to>
    <xdr:cxnSp macro="">
      <xdr:nvCxnSpPr>
        <xdr:cNvPr id="68" name="直線コネクタ 67"/>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71" name="直線コネクタ 70"/>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4" name="直線コネクタ 73"/>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7" name="直線コネクタ 76"/>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要因として歳出においては，定員適正化計画に基づく職員数削減を進めてきており，平成２７年度は前年度と比較して１６名（普通会計職員）の減となるなど，人件費が年々減少している。また歳入面では市税や普通交付税の減少があったものの，地方消費税交付金が約１０億円増加していることから，経常的な歳入が全体として増加し，指標の改善につなが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76623</xdr:rowOff>
    </xdr:to>
    <xdr:cxnSp macro="">
      <xdr:nvCxnSpPr>
        <xdr:cNvPr id="131" name="直線コネクタ 130"/>
        <xdr:cNvCxnSpPr/>
      </xdr:nvCxnSpPr>
      <xdr:spPr>
        <a:xfrm flipV="1">
          <a:off x="4114800" y="106341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62</xdr:row>
      <xdr:rowOff>76623</xdr:rowOff>
    </xdr:to>
    <xdr:cxnSp macro="">
      <xdr:nvCxnSpPr>
        <xdr:cNvPr id="134" name="直線コネクタ 133"/>
        <xdr:cNvCxnSpPr/>
      </xdr:nvCxnSpPr>
      <xdr:spPr>
        <a:xfrm>
          <a:off x="3225800" y="104893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30904</xdr:rowOff>
    </xdr:to>
    <xdr:cxnSp macro="">
      <xdr:nvCxnSpPr>
        <xdr:cNvPr id="137" name="直線コネクタ 136"/>
        <xdr:cNvCxnSpPr/>
      </xdr:nvCxnSpPr>
      <xdr:spPr>
        <a:xfrm>
          <a:off x="2336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60</xdr:row>
      <xdr:rowOff>170180</xdr:rowOff>
    </xdr:to>
    <xdr:cxnSp macro="">
      <xdr:nvCxnSpPr>
        <xdr:cNvPr id="140" name="直線コネクタ 139"/>
        <xdr:cNvCxnSpPr/>
      </xdr:nvCxnSpPr>
      <xdr:spPr>
        <a:xfrm flipV="1">
          <a:off x="1447800" y="1042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2" name="円/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3" name="テキスト ボックス 152"/>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6" name="円/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8" name="円/楕円 157"/>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9" name="テキスト ボックス 158"/>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前年度から約</a:t>
          </a:r>
          <a:r>
            <a:rPr kumimoji="1" lang="en-US" altLang="ja-JP" sz="1300">
              <a:latin typeface="ＭＳ Ｐゴシック"/>
            </a:rPr>
            <a:t>3</a:t>
          </a:r>
          <a:r>
            <a:rPr kumimoji="1" lang="ja-JP" altLang="en-US" sz="1300">
              <a:latin typeface="ＭＳ Ｐゴシック"/>
            </a:rPr>
            <a:t>千円増加した。</a:t>
          </a:r>
          <a:endParaRPr kumimoji="1" lang="en-US" altLang="ja-JP" sz="1300">
            <a:latin typeface="ＭＳ Ｐゴシック"/>
          </a:endParaRPr>
        </a:p>
        <a:p>
          <a:r>
            <a:rPr kumimoji="1" lang="ja-JP" altLang="en-US" sz="1300">
              <a:latin typeface="ＭＳ Ｐゴシック"/>
            </a:rPr>
            <a:t>　定員適正化計画に基づく職員数削減により人件費は減少しているが，物件費については，国の経済対策に伴う地方創生関連事業等に係る委託料等が増加したため歳出が増加した。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62942</xdr:rowOff>
    </xdr:from>
    <xdr:to>
      <xdr:col>7</xdr:col>
      <xdr:colOff>152400</xdr:colOff>
      <xdr:row>83</xdr:row>
      <xdr:rowOff>114787</xdr:rowOff>
    </xdr:to>
    <xdr:cxnSp macro="">
      <xdr:nvCxnSpPr>
        <xdr:cNvPr id="196" name="直線コネクタ 195"/>
        <xdr:cNvCxnSpPr/>
      </xdr:nvCxnSpPr>
      <xdr:spPr>
        <a:xfrm>
          <a:off x="4114800" y="14293292"/>
          <a:ext cx="838200" cy="5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10477</xdr:rowOff>
    </xdr:from>
    <xdr:to>
      <xdr:col>6</xdr:col>
      <xdr:colOff>0</xdr:colOff>
      <xdr:row>83</xdr:row>
      <xdr:rowOff>62942</xdr:rowOff>
    </xdr:to>
    <xdr:cxnSp macro="">
      <xdr:nvCxnSpPr>
        <xdr:cNvPr id="199" name="直線コネクタ 198"/>
        <xdr:cNvCxnSpPr/>
      </xdr:nvCxnSpPr>
      <xdr:spPr>
        <a:xfrm>
          <a:off x="3225800" y="14240827"/>
          <a:ext cx="8890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10477</xdr:rowOff>
    </xdr:from>
    <xdr:to>
      <xdr:col>4</xdr:col>
      <xdr:colOff>482600</xdr:colOff>
      <xdr:row>83</xdr:row>
      <xdr:rowOff>139106</xdr:rowOff>
    </xdr:to>
    <xdr:cxnSp macro="">
      <xdr:nvCxnSpPr>
        <xdr:cNvPr id="202" name="直線コネクタ 201"/>
        <xdr:cNvCxnSpPr/>
      </xdr:nvCxnSpPr>
      <xdr:spPr>
        <a:xfrm flipV="1">
          <a:off x="2336800" y="14240827"/>
          <a:ext cx="889000" cy="1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139106</xdr:rowOff>
    </xdr:from>
    <xdr:to>
      <xdr:col>3</xdr:col>
      <xdr:colOff>279400</xdr:colOff>
      <xdr:row>84</xdr:row>
      <xdr:rowOff>134499</xdr:rowOff>
    </xdr:to>
    <xdr:cxnSp macro="">
      <xdr:nvCxnSpPr>
        <xdr:cNvPr id="205" name="直線コネクタ 204"/>
        <xdr:cNvCxnSpPr/>
      </xdr:nvCxnSpPr>
      <xdr:spPr>
        <a:xfrm flipV="1">
          <a:off x="1447800" y="14369456"/>
          <a:ext cx="889000" cy="1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63987</xdr:rowOff>
    </xdr:from>
    <xdr:to>
      <xdr:col>7</xdr:col>
      <xdr:colOff>203200</xdr:colOff>
      <xdr:row>83</xdr:row>
      <xdr:rowOff>165587</xdr:rowOff>
    </xdr:to>
    <xdr:sp macro="" textlink="">
      <xdr:nvSpPr>
        <xdr:cNvPr id="215" name="円/楕円 214"/>
        <xdr:cNvSpPr/>
      </xdr:nvSpPr>
      <xdr:spPr>
        <a:xfrm>
          <a:off x="4902200" y="142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36064</xdr:rowOff>
    </xdr:from>
    <xdr:ext cx="762000" cy="259045"/>
    <xdr:sp macro="" textlink="">
      <xdr:nvSpPr>
        <xdr:cNvPr id="216" name="人件費・物件費等の状況該当値テキスト"/>
        <xdr:cNvSpPr txBox="1"/>
      </xdr:nvSpPr>
      <xdr:spPr>
        <a:xfrm>
          <a:off x="5041900" y="1426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114,923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12142</xdr:rowOff>
    </xdr:from>
    <xdr:to>
      <xdr:col>6</xdr:col>
      <xdr:colOff>50800</xdr:colOff>
      <xdr:row>83</xdr:row>
      <xdr:rowOff>113742</xdr:rowOff>
    </xdr:to>
    <xdr:sp macro="" textlink="">
      <xdr:nvSpPr>
        <xdr:cNvPr id="217" name="円/楕円 216"/>
        <xdr:cNvSpPr/>
      </xdr:nvSpPr>
      <xdr:spPr>
        <a:xfrm>
          <a:off x="4064000" y="142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98519</xdr:rowOff>
    </xdr:from>
    <xdr:ext cx="736600" cy="259045"/>
    <xdr:sp macro="" textlink="">
      <xdr:nvSpPr>
        <xdr:cNvPr id="218" name="テキスト ボックス 217"/>
        <xdr:cNvSpPr txBox="1"/>
      </xdr:nvSpPr>
      <xdr:spPr>
        <a:xfrm>
          <a:off x="3733800" y="143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131127</xdr:rowOff>
    </xdr:from>
    <xdr:to>
      <xdr:col>4</xdr:col>
      <xdr:colOff>533400</xdr:colOff>
      <xdr:row>83</xdr:row>
      <xdr:rowOff>61277</xdr:rowOff>
    </xdr:to>
    <xdr:sp macro="" textlink="">
      <xdr:nvSpPr>
        <xdr:cNvPr id="219" name="円/楕円 218"/>
        <xdr:cNvSpPr/>
      </xdr:nvSpPr>
      <xdr:spPr>
        <a:xfrm>
          <a:off x="3175000" y="141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46054</xdr:rowOff>
    </xdr:from>
    <xdr:ext cx="762000" cy="259045"/>
    <xdr:sp macro="" textlink="">
      <xdr:nvSpPr>
        <xdr:cNvPr id="220" name="テキスト ボックス 219"/>
        <xdr:cNvSpPr txBox="1"/>
      </xdr:nvSpPr>
      <xdr:spPr>
        <a:xfrm>
          <a:off x="2844800" y="1427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88306</xdr:rowOff>
    </xdr:from>
    <xdr:to>
      <xdr:col>3</xdr:col>
      <xdr:colOff>330200</xdr:colOff>
      <xdr:row>84</xdr:row>
      <xdr:rowOff>18456</xdr:rowOff>
    </xdr:to>
    <xdr:sp macro="" textlink="">
      <xdr:nvSpPr>
        <xdr:cNvPr id="221" name="円/楕円 220"/>
        <xdr:cNvSpPr/>
      </xdr:nvSpPr>
      <xdr:spPr>
        <a:xfrm>
          <a:off x="2286000" y="143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3233</xdr:rowOff>
    </xdr:from>
    <xdr:ext cx="762000" cy="259045"/>
    <xdr:sp macro="" textlink="">
      <xdr:nvSpPr>
        <xdr:cNvPr id="222" name="テキスト ボックス 221"/>
        <xdr:cNvSpPr txBox="1"/>
      </xdr:nvSpPr>
      <xdr:spPr>
        <a:xfrm>
          <a:off x="1955800" y="144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83699</xdr:rowOff>
    </xdr:from>
    <xdr:to>
      <xdr:col>2</xdr:col>
      <xdr:colOff>127000</xdr:colOff>
      <xdr:row>85</xdr:row>
      <xdr:rowOff>13849</xdr:rowOff>
    </xdr:to>
    <xdr:sp macro="" textlink="">
      <xdr:nvSpPr>
        <xdr:cNvPr id="223" name="円/楕円 222"/>
        <xdr:cNvSpPr/>
      </xdr:nvSpPr>
      <xdr:spPr>
        <a:xfrm>
          <a:off x="1397000" y="144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170076</xdr:rowOff>
    </xdr:from>
    <xdr:ext cx="762000" cy="259045"/>
    <xdr:sp macro="" textlink="">
      <xdr:nvSpPr>
        <xdr:cNvPr id="224" name="テキスト ボックス 223"/>
        <xdr:cNvSpPr txBox="1"/>
      </xdr:nvSpPr>
      <xdr:spPr>
        <a:xfrm>
          <a:off x="1066800" y="145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前年度から職員構成の変動等により０．７ポイント上昇したものの，類似団体内平均を１．５ポイント，全国市平均を１．７ポイント下回っている。今後もより一層の給与の適正化に努める。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18445</xdr:rowOff>
    </xdr:to>
    <xdr:cxnSp macro="">
      <xdr:nvCxnSpPr>
        <xdr:cNvPr id="260" name="直線コネクタ 259"/>
        <xdr:cNvCxnSpPr/>
      </xdr:nvCxnSpPr>
      <xdr:spPr>
        <a:xfrm>
          <a:off x="16179800" y="141683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109462</xdr:rowOff>
    </xdr:to>
    <xdr:cxnSp macro="">
      <xdr:nvCxnSpPr>
        <xdr:cNvPr id="263" name="直線コネクタ 262"/>
        <xdr:cNvCxnSpPr/>
      </xdr:nvCxnSpPr>
      <xdr:spPr>
        <a:xfrm>
          <a:off x="15290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87</xdr:row>
      <xdr:rowOff>79527</xdr:rowOff>
    </xdr:to>
    <xdr:cxnSp macro="">
      <xdr:nvCxnSpPr>
        <xdr:cNvPr id="266" name="直線コネクタ 265"/>
        <xdr:cNvCxnSpPr/>
      </xdr:nvCxnSpPr>
      <xdr:spPr>
        <a:xfrm flipV="1">
          <a:off x="14401800" y="1414538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68036</xdr:rowOff>
    </xdr:from>
    <xdr:to>
      <xdr:col>21</xdr:col>
      <xdr:colOff>0</xdr:colOff>
      <xdr:row>87</xdr:row>
      <xdr:rowOff>79527</xdr:rowOff>
    </xdr:to>
    <xdr:cxnSp macro="">
      <xdr:nvCxnSpPr>
        <xdr:cNvPr id="269" name="直線コネクタ 268"/>
        <xdr:cNvCxnSpPr/>
      </xdr:nvCxnSpPr>
      <xdr:spPr>
        <a:xfrm>
          <a:off x="13512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9" name="円/楕円 278"/>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80"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81" name="円/楕円 280"/>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2" name="テキスト ボックス 281"/>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83" name="円/楕円 282"/>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84" name="テキスト ボックス 283"/>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28727</xdr:rowOff>
    </xdr:from>
    <xdr:to>
      <xdr:col>21</xdr:col>
      <xdr:colOff>50800</xdr:colOff>
      <xdr:row>87</xdr:row>
      <xdr:rowOff>130327</xdr:rowOff>
    </xdr:to>
    <xdr:sp macro="" textlink="">
      <xdr:nvSpPr>
        <xdr:cNvPr id="285" name="円/楕円 284"/>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140504</xdr:rowOff>
    </xdr:from>
    <xdr:ext cx="762000" cy="259045"/>
    <xdr:sp macro="" textlink="">
      <xdr:nvSpPr>
        <xdr:cNvPr id="286" name="テキスト ボックス 285"/>
        <xdr:cNvSpPr txBox="1"/>
      </xdr:nvSpPr>
      <xdr:spPr>
        <a:xfrm>
          <a:off x="14020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87" name="円/楕円 286"/>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88" name="テキスト ボックス 287"/>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合併以降，集中改革プランと連動した定員適正化計画のもとで，一貫して職員の削減を行ってきたことから，平成２７年４月１日には定員適正化計画の目標値（合併時から４００人削減）を達成した。</a:t>
          </a:r>
        </a:p>
        <a:p>
          <a:r>
            <a:rPr kumimoji="1" lang="ja-JP" altLang="en-US" sz="1300">
              <a:latin typeface="ＭＳ Ｐゴシック"/>
            </a:rPr>
            <a:t>　今後は，効率的で質の高い行政運営を実現するために，行政需要の変化や地域特性などに配慮した新たな定員管理計画に基づき，職員採用・人員配置を実施し，職員人件費の動向に配慮しつつ，組織運営の安定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13081</xdr:rowOff>
    </xdr:from>
    <xdr:to>
      <xdr:col>24</xdr:col>
      <xdr:colOff>558800</xdr:colOff>
      <xdr:row>62</xdr:row>
      <xdr:rowOff>114427</xdr:rowOff>
    </xdr:to>
    <xdr:cxnSp macro="">
      <xdr:nvCxnSpPr>
        <xdr:cNvPr id="321" name="直線コネクタ 320"/>
        <xdr:cNvCxnSpPr/>
      </xdr:nvCxnSpPr>
      <xdr:spPr>
        <a:xfrm>
          <a:off x="16179800" y="1064298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13081</xdr:rowOff>
    </xdr:from>
    <xdr:to>
      <xdr:col>23</xdr:col>
      <xdr:colOff>406400</xdr:colOff>
      <xdr:row>62</xdr:row>
      <xdr:rowOff>29972</xdr:rowOff>
    </xdr:to>
    <xdr:cxnSp macro="">
      <xdr:nvCxnSpPr>
        <xdr:cNvPr id="324" name="直線コネクタ 323"/>
        <xdr:cNvCxnSpPr/>
      </xdr:nvCxnSpPr>
      <xdr:spPr>
        <a:xfrm flipV="1">
          <a:off x="15290800" y="1064298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29972</xdr:rowOff>
    </xdr:from>
    <xdr:to>
      <xdr:col>22</xdr:col>
      <xdr:colOff>203200</xdr:colOff>
      <xdr:row>62</xdr:row>
      <xdr:rowOff>63754</xdr:rowOff>
    </xdr:to>
    <xdr:cxnSp macro="">
      <xdr:nvCxnSpPr>
        <xdr:cNvPr id="327" name="直線コネクタ 326"/>
        <xdr:cNvCxnSpPr/>
      </xdr:nvCxnSpPr>
      <xdr:spPr>
        <a:xfrm flipV="1">
          <a:off x="14401800" y="106598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63754</xdr:rowOff>
    </xdr:from>
    <xdr:to>
      <xdr:col>21</xdr:col>
      <xdr:colOff>0</xdr:colOff>
      <xdr:row>62</xdr:row>
      <xdr:rowOff>131318</xdr:rowOff>
    </xdr:to>
    <xdr:cxnSp macro="">
      <xdr:nvCxnSpPr>
        <xdr:cNvPr id="330" name="直線コネクタ 329"/>
        <xdr:cNvCxnSpPr/>
      </xdr:nvCxnSpPr>
      <xdr:spPr>
        <a:xfrm flipV="1">
          <a:off x="13512800" y="1069365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63627</xdr:rowOff>
    </xdr:from>
    <xdr:to>
      <xdr:col>24</xdr:col>
      <xdr:colOff>609600</xdr:colOff>
      <xdr:row>62</xdr:row>
      <xdr:rowOff>165227</xdr:rowOff>
    </xdr:to>
    <xdr:sp macro="" textlink="">
      <xdr:nvSpPr>
        <xdr:cNvPr id="340" name="円/楕円 339"/>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35704</xdr:rowOff>
    </xdr:from>
    <xdr:ext cx="762000" cy="259045"/>
    <xdr:sp macro="" textlink="">
      <xdr:nvSpPr>
        <xdr:cNvPr id="341" name="定員管理の状況該当値テキスト"/>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133731</xdr:rowOff>
    </xdr:from>
    <xdr:to>
      <xdr:col>23</xdr:col>
      <xdr:colOff>457200</xdr:colOff>
      <xdr:row>62</xdr:row>
      <xdr:rowOff>63881</xdr:rowOff>
    </xdr:to>
    <xdr:sp macro="" textlink="">
      <xdr:nvSpPr>
        <xdr:cNvPr id="342" name="円/楕円 341"/>
        <xdr:cNvSpPr/>
      </xdr:nvSpPr>
      <xdr:spPr>
        <a:xfrm>
          <a:off x="16129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74058</xdr:rowOff>
    </xdr:from>
    <xdr:ext cx="736600" cy="259045"/>
    <xdr:sp macro="" textlink="">
      <xdr:nvSpPr>
        <xdr:cNvPr id="343" name="テキスト ボックス 342"/>
        <xdr:cNvSpPr txBox="1"/>
      </xdr:nvSpPr>
      <xdr:spPr>
        <a:xfrm>
          <a:off x="15798800" y="1036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150622</xdr:rowOff>
    </xdr:from>
    <xdr:to>
      <xdr:col>22</xdr:col>
      <xdr:colOff>254000</xdr:colOff>
      <xdr:row>62</xdr:row>
      <xdr:rowOff>80772</xdr:rowOff>
    </xdr:to>
    <xdr:sp macro="" textlink="">
      <xdr:nvSpPr>
        <xdr:cNvPr id="344" name="円/楕円 343"/>
        <xdr:cNvSpPr/>
      </xdr:nvSpPr>
      <xdr:spPr>
        <a:xfrm>
          <a:off x="15240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65549</xdr:rowOff>
    </xdr:from>
    <xdr:ext cx="762000" cy="259045"/>
    <xdr:sp macro="" textlink="">
      <xdr:nvSpPr>
        <xdr:cNvPr id="345" name="テキスト ボックス 344"/>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12954</xdr:rowOff>
    </xdr:from>
    <xdr:to>
      <xdr:col>21</xdr:col>
      <xdr:colOff>50800</xdr:colOff>
      <xdr:row>62</xdr:row>
      <xdr:rowOff>114554</xdr:rowOff>
    </xdr:to>
    <xdr:sp macro="" textlink="">
      <xdr:nvSpPr>
        <xdr:cNvPr id="346" name="円/楕円 345"/>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99331</xdr:rowOff>
    </xdr:from>
    <xdr:ext cx="762000" cy="259045"/>
    <xdr:sp macro="" textlink="">
      <xdr:nvSpPr>
        <xdr:cNvPr id="347" name="テキスト ボックス 346"/>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80518</xdr:rowOff>
    </xdr:from>
    <xdr:to>
      <xdr:col>19</xdr:col>
      <xdr:colOff>533400</xdr:colOff>
      <xdr:row>63</xdr:row>
      <xdr:rowOff>10668</xdr:rowOff>
    </xdr:to>
    <xdr:sp macro="" textlink="">
      <xdr:nvSpPr>
        <xdr:cNvPr id="348" name="円/楕円 347"/>
        <xdr:cNvSpPr/>
      </xdr:nvSpPr>
      <xdr:spPr>
        <a:xfrm>
          <a:off x="13462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166895</xdr:rowOff>
    </xdr:from>
    <xdr:ext cx="762000" cy="259045"/>
    <xdr:sp macro="" textlink="">
      <xdr:nvSpPr>
        <xdr:cNvPr id="349" name="テキスト ボックス 348"/>
        <xdr:cNvSpPr txBox="1"/>
      </xdr:nvSpPr>
      <xdr:spPr>
        <a:xfrm>
          <a:off x="13131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準元利償還金が増となった一方で，元利償還金が減少したことなどの影響で，前年度から</a:t>
          </a:r>
          <a:r>
            <a:rPr kumimoji="1" lang="en-US" altLang="ja-JP" sz="1300">
              <a:latin typeface="ＭＳ Ｐゴシック"/>
            </a:rPr>
            <a:t>0.5</a:t>
          </a:r>
          <a:r>
            <a:rPr kumimoji="1" lang="ja-JP" altLang="en-US" sz="1300">
              <a:latin typeface="ＭＳ Ｐゴシック"/>
            </a:rPr>
            <a:t>ポイント低下したが，全国平均を上回る数値となっている。今後は，大規模建設事業に係る元利償還金・準元利償還金の増が見込まれることから，緊急度・住民ニーズを的確に把握した上で，事業の縮小整理を図りながら，起債に大きく頼ることのない財政運営に努めたい。</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167894</xdr:rowOff>
    </xdr:from>
    <xdr:to>
      <xdr:col>24</xdr:col>
      <xdr:colOff>558800</xdr:colOff>
      <xdr:row>42</xdr:row>
      <xdr:rowOff>44704</xdr:rowOff>
    </xdr:to>
    <xdr:cxnSp macro="">
      <xdr:nvCxnSpPr>
        <xdr:cNvPr id="381" name="直線コネクタ 380"/>
        <xdr:cNvCxnSpPr/>
      </xdr:nvCxnSpPr>
      <xdr:spPr>
        <a:xfrm flipV="1">
          <a:off x="16179800" y="71973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43</xdr:row>
      <xdr:rowOff>8382</xdr:rowOff>
    </xdr:to>
    <xdr:cxnSp macro="">
      <xdr:nvCxnSpPr>
        <xdr:cNvPr id="384" name="直線コネクタ 383"/>
        <xdr:cNvCxnSpPr/>
      </xdr:nvCxnSpPr>
      <xdr:spPr>
        <a:xfrm flipV="1">
          <a:off x="15290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124206</xdr:rowOff>
    </xdr:to>
    <xdr:cxnSp macro="">
      <xdr:nvCxnSpPr>
        <xdr:cNvPr id="387" name="直線コネクタ 386"/>
        <xdr:cNvCxnSpPr/>
      </xdr:nvCxnSpPr>
      <xdr:spPr>
        <a:xfrm flipV="1">
          <a:off x="14401800" y="73807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116840</xdr:rowOff>
    </xdr:to>
    <xdr:cxnSp macro="">
      <xdr:nvCxnSpPr>
        <xdr:cNvPr id="390" name="直線コネクタ 389"/>
        <xdr:cNvCxnSpPr/>
      </xdr:nvCxnSpPr>
      <xdr:spPr>
        <a:xfrm flipV="1">
          <a:off x="13512800" y="749655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117094</xdr:rowOff>
    </xdr:from>
    <xdr:to>
      <xdr:col>24</xdr:col>
      <xdr:colOff>609600</xdr:colOff>
      <xdr:row>42</xdr:row>
      <xdr:rowOff>47244</xdr:rowOff>
    </xdr:to>
    <xdr:sp macro="" textlink="">
      <xdr:nvSpPr>
        <xdr:cNvPr id="400" name="円/楕円 399"/>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89171</xdr:rowOff>
    </xdr:from>
    <xdr:ext cx="762000" cy="259045"/>
    <xdr:sp macro="" textlink="">
      <xdr:nvSpPr>
        <xdr:cNvPr id="401"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2" name="円/楕円 401"/>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3" name="テキスト ボックス 402"/>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404" name="円/楕円 403"/>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405" name="テキスト ボックス 404"/>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6" name="円/楕円 405"/>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7" name="テキスト ボックス 406"/>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8" name="円/楕円 40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9" name="テキスト ボックス 40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前年度から</a:t>
          </a:r>
          <a:r>
            <a:rPr kumimoji="1" lang="en-US" altLang="ja-JP" sz="1300" baseline="0">
              <a:latin typeface="ＭＳ Ｐゴシック"/>
            </a:rPr>
            <a:t>2.3</a:t>
          </a:r>
          <a:r>
            <a:rPr kumimoji="1" lang="ja-JP" altLang="en-US" sz="1300" baseline="0">
              <a:latin typeface="ＭＳ Ｐゴシック"/>
            </a:rPr>
            <a:t>ポイント上昇している。上昇の主要因は，地方債現在高の増である。図書館等複合施設の建設等係る合併特例債，</a:t>
          </a:r>
          <a:r>
            <a:rPr kumimoji="1" lang="en-US" altLang="ja-JP" sz="1300" baseline="0">
              <a:latin typeface="ＭＳ Ｐゴシック"/>
            </a:rPr>
            <a:t>9.11</a:t>
          </a:r>
          <a:r>
            <a:rPr kumimoji="1" lang="ja-JP" altLang="en-US" sz="1300" baseline="0">
              <a:latin typeface="ＭＳ Ｐゴシック"/>
            </a:rPr>
            <a:t>豪雨に係る災害復旧事業債等の借入により，地方債現在高は前年度より約</a:t>
          </a:r>
          <a:r>
            <a:rPr kumimoji="1" lang="en-US" altLang="ja-JP" sz="1300" baseline="0">
              <a:latin typeface="ＭＳ Ｐゴシック"/>
            </a:rPr>
            <a:t>26</a:t>
          </a:r>
          <a:r>
            <a:rPr kumimoji="1" lang="ja-JP" altLang="en-US" sz="1300" baseline="0">
              <a:latin typeface="ＭＳ Ｐゴシック"/>
            </a:rPr>
            <a:t>億円の増となった。</a:t>
          </a:r>
          <a:endParaRPr kumimoji="1" lang="en-US" altLang="ja-JP" sz="1300" baseline="0">
            <a:latin typeface="ＭＳ Ｐゴシック"/>
          </a:endParaRPr>
        </a:p>
        <a:p>
          <a:r>
            <a:rPr kumimoji="1" lang="ja-JP" altLang="en-US" sz="1300" baseline="0">
              <a:latin typeface="ＭＳ Ｐゴシック"/>
            </a:rPr>
            <a:t>　今後も大規模建設事業を控えており，当該事業に係る地方債の借入により比率上昇も見込まれることから，繰上償還を含めた地方債の計画的償還を実施するなどして，財政の健全化に努める。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28702</xdr:rowOff>
    </xdr:from>
    <xdr:to>
      <xdr:col>24</xdr:col>
      <xdr:colOff>558800</xdr:colOff>
      <xdr:row>17</xdr:row>
      <xdr:rowOff>50902</xdr:rowOff>
    </xdr:to>
    <xdr:cxnSp macro="">
      <xdr:nvCxnSpPr>
        <xdr:cNvPr id="441" name="直線コネクタ 440"/>
        <xdr:cNvCxnSpPr/>
      </xdr:nvCxnSpPr>
      <xdr:spPr>
        <a:xfrm>
          <a:off x="16179800" y="2943352"/>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28702</xdr:rowOff>
    </xdr:from>
    <xdr:to>
      <xdr:col>23</xdr:col>
      <xdr:colOff>406400</xdr:colOff>
      <xdr:row>17</xdr:row>
      <xdr:rowOff>146456</xdr:rowOff>
    </xdr:to>
    <xdr:cxnSp macro="">
      <xdr:nvCxnSpPr>
        <xdr:cNvPr id="444" name="直線コネクタ 443"/>
        <xdr:cNvCxnSpPr/>
      </xdr:nvCxnSpPr>
      <xdr:spPr>
        <a:xfrm flipV="1">
          <a:off x="15290800" y="2943352"/>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146456</xdr:rowOff>
    </xdr:from>
    <xdr:to>
      <xdr:col>22</xdr:col>
      <xdr:colOff>203200</xdr:colOff>
      <xdr:row>17</xdr:row>
      <xdr:rowOff>163830</xdr:rowOff>
    </xdr:to>
    <xdr:cxnSp macro="">
      <xdr:nvCxnSpPr>
        <xdr:cNvPr id="447" name="直線コネクタ 446"/>
        <xdr:cNvCxnSpPr/>
      </xdr:nvCxnSpPr>
      <xdr:spPr>
        <a:xfrm flipV="1">
          <a:off x="14401800" y="306110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163830</xdr:rowOff>
    </xdr:from>
    <xdr:to>
      <xdr:col>21</xdr:col>
      <xdr:colOff>0</xdr:colOff>
      <xdr:row>18</xdr:row>
      <xdr:rowOff>133299</xdr:rowOff>
    </xdr:to>
    <xdr:cxnSp macro="">
      <xdr:nvCxnSpPr>
        <xdr:cNvPr id="450" name="直線コネクタ 449"/>
        <xdr:cNvCxnSpPr/>
      </xdr:nvCxnSpPr>
      <xdr:spPr>
        <a:xfrm flipV="1">
          <a:off x="13512800" y="3078480"/>
          <a:ext cx="8890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102</xdr:rowOff>
    </xdr:from>
    <xdr:to>
      <xdr:col>24</xdr:col>
      <xdr:colOff>609600</xdr:colOff>
      <xdr:row>17</xdr:row>
      <xdr:rowOff>101702</xdr:rowOff>
    </xdr:to>
    <xdr:sp macro="" textlink="">
      <xdr:nvSpPr>
        <xdr:cNvPr id="460" name="円/楕円 459"/>
        <xdr:cNvSpPr/>
      </xdr:nvSpPr>
      <xdr:spPr>
        <a:xfrm>
          <a:off x="169672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143629</xdr:rowOff>
    </xdr:from>
    <xdr:ext cx="762000" cy="259045"/>
    <xdr:sp macro="" textlink="">
      <xdr:nvSpPr>
        <xdr:cNvPr id="461" name="将来負担の状況該当値テキスト"/>
        <xdr:cNvSpPr txBox="1"/>
      </xdr:nvSpPr>
      <xdr:spPr>
        <a:xfrm>
          <a:off x="17106900" y="28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149352</xdr:rowOff>
    </xdr:from>
    <xdr:to>
      <xdr:col>23</xdr:col>
      <xdr:colOff>457200</xdr:colOff>
      <xdr:row>17</xdr:row>
      <xdr:rowOff>79502</xdr:rowOff>
    </xdr:to>
    <xdr:sp macro="" textlink="">
      <xdr:nvSpPr>
        <xdr:cNvPr id="462" name="円/楕円 461"/>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64279</xdr:rowOff>
    </xdr:from>
    <xdr:ext cx="736600" cy="259045"/>
    <xdr:sp macro="" textlink="">
      <xdr:nvSpPr>
        <xdr:cNvPr id="463" name="テキスト ボックス 462"/>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95656</xdr:rowOff>
    </xdr:from>
    <xdr:to>
      <xdr:col>22</xdr:col>
      <xdr:colOff>254000</xdr:colOff>
      <xdr:row>18</xdr:row>
      <xdr:rowOff>25806</xdr:rowOff>
    </xdr:to>
    <xdr:sp macro="" textlink="">
      <xdr:nvSpPr>
        <xdr:cNvPr id="464" name="円/楕円 463"/>
        <xdr:cNvSpPr/>
      </xdr:nvSpPr>
      <xdr:spPr>
        <a:xfrm>
          <a:off x="15240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10583</xdr:rowOff>
    </xdr:from>
    <xdr:ext cx="762000" cy="259045"/>
    <xdr:sp macro="" textlink="">
      <xdr:nvSpPr>
        <xdr:cNvPr id="465" name="テキスト ボックス 464"/>
        <xdr:cNvSpPr txBox="1"/>
      </xdr:nvSpPr>
      <xdr:spPr>
        <a:xfrm>
          <a:off x="14909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113030</xdr:rowOff>
    </xdr:from>
    <xdr:to>
      <xdr:col>21</xdr:col>
      <xdr:colOff>50800</xdr:colOff>
      <xdr:row>18</xdr:row>
      <xdr:rowOff>43180</xdr:rowOff>
    </xdr:to>
    <xdr:sp macro="" textlink="">
      <xdr:nvSpPr>
        <xdr:cNvPr id="466" name="円/楕円 465"/>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27957</xdr:rowOff>
    </xdr:from>
    <xdr:ext cx="762000" cy="259045"/>
    <xdr:sp macro="" textlink="">
      <xdr:nvSpPr>
        <xdr:cNvPr id="467" name="テキスト ボックス 466"/>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82499</xdr:rowOff>
    </xdr:from>
    <xdr:to>
      <xdr:col>19</xdr:col>
      <xdr:colOff>533400</xdr:colOff>
      <xdr:row>19</xdr:row>
      <xdr:rowOff>12649</xdr:rowOff>
    </xdr:to>
    <xdr:sp macro="" textlink="">
      <xdr:nvSpPr>
        <xdr:cNvPr id="468" name="円/楕円 467"/>
        <xdr:cNvSpPr/>
      </xdr:nvSpPr>
      <xdr:spPr>
        <a:xfrm>
          <a:off x="13462000" y="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168876</xdr:rowOff>
    </xdr:from>
    <xdr:ext cx="762000" cy="259045"/>
    <xdr:sp macro="" textlink="">
      <xdr:nvSpPr>
        <xdr:cNvPr id="469" name="テキスト ボックス 468"/>
        <xdr:cNvSpPr txBox="1"/>
      </xdr:nvSpPr>
      <xdr:spPr>
        <a:xfrm>
          <a:off x="13131800" y="325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前年度から１．２ポイント低下している。</a:t>
          </a:r>
          <a:endParaRPr kumimoji="1" lang="en-US" altLang="ja-JP" sz="1300">
            <a:latin typeface="ＭＳ Ｐゴシック"/>
          </a:endParaRPr>
        </a:p>
        <a:p>
          <a:r>
            <a:rPr kumimoji="1" lang="ja-JP" altLang="en-US" sz="1300">
              <a:latin typeface="ＭＳ Ｐゴシック"/>
            </a:rPr>
            <a:t>　人件費については，定員適正化計画による職員数削減を継続して実施してきたことから年々減少してきている。平成２７年４月１日に定員削減の目標を達成し，平成２７年度からは定員管理計画に基づきながら定数管理を実施している状況である。今後も引き続き人件費の抑制を図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34</xdr:row>
      <xdr:rowOff>165100</xdr:rowOff>
    </xdr:to>
    <xdr:cxnSp macro="">
      <xdr:nvCxnSpPr>
        <xdr:cNvPr id="66" name="直線コネクタ 65"/>
        <xdr:cNvCxnSpPr/>
      </xdr:nvCxnSpPr>
      <xdr:spPr>
        <a:xfrm flipV="1">
          <a:off x="3987800" y="5765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69850</xdr:rowOff>
    </xdr:to>
    <xdr:cxnSp macro="">
      <xdr:nvCxnSpPr>
        <xdr:cNvPr id="69" name="直線コネクタ 68"/>
        <xdr:cNvCxnSpPr/>
      </xdr:nvCxnSpPr>
      <xdr:spPr>
        <a:xfrm flipV="1">
          <a:off x="3098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50800</xdr:rowOff>
    </xdr:to>
    <xdr:cxnSp macro="">
      <xdr:nvCxnSpPr>
        <xdr:cNvPr id="72" name="直線コネクタ 71"/>
        <xdr:cNvCxnSpPr/>
      </xdr:nvCxnSpPr>
      <xdr:spPr>
        <a:xfrm flipV="1">
          <a:off x="2209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165100</xdr:rowOff>
    </xdr:to>
    <xdr:cxnSp macro="">
      <xdr:nvCxnSpPr>
        <xdr:cNvPr id="75" name="直線コネクタ 74"/>
        <xdr:cNvCxnSpPr/>
      </xdr:nvCxnSpPr>
      <xdr:spPr>
        <a:xfrm flipV="1">
          <a:off x="1320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57150</xdr:rowOff>
    </xdr:from>
    <xdr:to>
      <xdr:col>7</xdr:col>
      <xdr:colOff>66675</xdr:colOff>
      <xdr:row>33</xdr:row>
      <xdr:rowOff>158750</xdr:rowOff>
    </xdr:to>
    <xdr:sp macro="" textlink="">
      <xdr:nvSpPr>
        <xdr:cNvPr id="85" name="円/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137177</xdr:rowOff>
    </xdr:from>
    <xdr:ext cx="762000" cy="259045"/>
    <xdr:sp macro="" textlink="">
      <xdr:nvSpPr>
        <xdr:cNvPr id="86"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前年度から０．４ポイント低下している。</a:t>
          </a:r>
          <a:endParaRPr kumimoji="1" lang="en-US" altLang="ja-JP" sz="1300">
            <a:latin typeface="ＭＳ Ｐゴシック"/>
          </a:endParaRPr>
        </a:p>
        <a:p>
          <a:r>
            <a:rPr kumimoji="1" lang="ja-JP" altLang="en-US" sz="1300">
              <a:latin typeface="ＭＳ Ｐゴシック"/>
            </a:rPr>
            <a:t>　各種委託料などは前年度より支出が増えているが，原油価格の下落や暖冬などの影響により暖房として使用する燃料費や光熱水費が減額しており，全体として経常的な支出が減少したことが主な要因となっ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124714</xdr:rowOff>
    </xdr:from>
    <xdr:to>
      <xdr:col>24</xdr:col>
      <xdr:colOff>31750</xdr:colOff>
      <xdr:row>13</xdr:row>
      <xdr:rowOff>161290</xdr:rowOff>
    </xdr:to>
    <xdr:cxnSp macro="">
      <xdr:nvCxnSpPr>
        <xdr:cNvPr id="125" name="直線コネクタ 124"/>
        <xdr:cNvCxnSpPr/>
      </xdr:nvCxnSpPr>
      <xdr:spPr>
        <a:xfrm flipV="1">
          <a:off x="15671800" y="23535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161290</xdr:rowOff>
    </xdr:to>
    <xdr:cxnSp macro="">
      <xdr:nvCxnSpPr>
        <xdr:cNvPr id="128" name="直線コネクタ 127"/>
        <xdr:cNvCxnSpPr/>
      </xdr:nvCxnSpPr>
      <xdr:spPr>
        <a:xfrm>
          <a:off x="14782800" y="23169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42418</xdr:rowOff>
    </xdr:from>
    <xdr:to>
      <xdr:col>21</xdr:col>
      <xdr:colOff>361950</xdr:colOff>
      <xdr:row>13</xdr:row>
      <xdr:rowOff>88138</xdr:rowOff>
    </xdr:to>
    <xdr:cxnSp macro="">
      <xdr:nvCxnSpPr>
        <xdr:cNvPr id="131" name="直線コネクタ 130"/>
        <xdr:cNvCxnSpPr/>
      </xdr:nvCxnSpPr>
      <xdr:spPr>
        <a:xfrm>
          <a:off x="13893800" y="2271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113284</xdr:rowOff>
    </xdr:from>
    <xdr:to>
      <xdr:col>20</xdr:col>
      <xdr:colOff>158750</xdr:colOff>
      <xdr:row>13</xdr:row>
      <xdr:rowOff>42418</xdr:rowOff>
    </xdr:to>
    <xdr:cxnSp macro="">
      <xdr:nvCxnSpPr>
        <xdr:cNvPr id="134" name="直線コネクタ 133"/>
        <xdr:cNvCxnSpPr/>
      </xdr:nvCxnSpPr>
      <xdr:spPr>
        <a:xfrm>
          <a:off x="13004800" y="2170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73914</xdr:rowOff>
    </xdr:from>
    <xdr:to>
      <xdr:col>24</xdr:col>
      <xdr:colOff>82550</xdr:colOff>
      <xdr:row>14</xdr:row>
      <xdr:rowOff>4064</xdr:rowOff>
    </xdr:to>
    <xdr:sp macro="" textlink="">
      <xdr:nvSpPr>
        <xdr:cNvPr id="144" name="円/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153941</xdr:rowOff>
    </xdr:from>
    <xdr:ext cx="762000" cy="259045"/>
    <xdr:sp macro="" textlink="">
      <xdr:nvSpPr>
        <xdr:cNvPr id="145"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46" name="円/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37338</xdr:rowOff>
    </xdr:from>
    <xdr:to>
      <xdr:col>21</xdr:col>
      <xdr:colOff>412750</xdr:colOff>
      <xdr:row>13</xdr:row>
      <xdr:rowOff>138938</xdr:rowOff>
    </xdr:to>
    <xdr:sp macro="" textlink="">
      <xdr:nvSpPr>
        <xdr:cNvPr id="148" name="円/楕円 147"/>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149115</xdr:rowOff>
    </xdr:from>
    <xdr:ext cx="762000" cy="259045"/>
    <xdr:sp macro="" textlink="">
      <xdr:nvSpPr>
        <xdr:cNvPr id="149" name="テキスト ボックス 148"/>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163068</xdr:rowOff>
    </xdr:from>
    <xdr:to>
      <xdr:col>20</xdr:col>
      <xdr:colOff>209550</xdr:colOff>
      <xdr:row>13</xdr:row>
      <xdr:rowOff>93218</xdr:rowOff>
    </xdr:to>
    <xdr:sp macro="" textlink="">
      <xdr:nvSpPr>
        <xdr:cNvPr id="150" name="円/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62484</xdr:rowOff>
    </xdr:from>
    <xdr:to>
      <xdr:col>19</xdr:col>
      <xdr:colOff>6350</xdr:colOff>
      <xdr:row>12</xdr:row>
      <xdr:rowOff>164084</xdr:rowOff>
    </xdr:to>
    <xdr:sp macro="" textlink="">
      <xdr:nvSpPr>
        <xdr:cNvPr id="152" name="円/楕円 151"/>
        <xdr:cNvSpPr/>
      </xdr:nvSpPr>
      <xdr:spPr>
        <a:xfrm>
          <a:off x="12954000" y="2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2811</xdr:rowOff>
    </xdr:from>
    <xdr:ext cx="762000" cy="259045"/>
    <xdr:sp macro="" textlink="">
      <xdr:nvSpPr>
        <xdr:cNvPr id="153" name="テキスト ボックス 152"/>
        <xdr:cNvSpPr txBox="1"/>
      </xdr:nvSpPr>
      <xdr:spPr>
        <a:xfrm>
          <a:off x="12623800" y="188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前年度から０．８ポイント上昇している。</a:t>
          </a:r>
          <a:endParaRPr kumimoji="1" lang="en-US" altLang="ja-JP" sz="1300">
            <a:latin typeface="ＭＳ Ｐゴシック"/>
          </a:endParaRPr>
        </a:p>
        <a:p>
          <a:r>
            <a:rPr kumimoji="1" lang="ja-JP" altLang="en-US" sz="1300">
              <a:latin typeface="ＭＳ Ｐゴシック"/>
            </a:rPr>
            <a:t>　障害者福祉サービス扶助費や生活保護費が年々増加していることに加え，保育園の新設に伴う児童保育運営委託料の増加などが主な要因となっている。社会保障関連経費は景気の状況や雇用環境などにも大きく左右されるため，自治体単独の取り組みだけでは改善が難しい状況に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9978</xdr:rowOff>
    </xdr:to>
    <xdr:cxnSp macro="">
      <xdr:nvCxnSpPr>
        <xdr:cNvPr id="188" name="直線コネクタ 187"/>
        <xdr:cNvCxnSpPr/>
      </xdr:nvCxnSpPr>
      <xdr:spPr>
        <a:xfrm>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94343</xdr:rowOff>
    </xdr:to>
    <xdr:cxnSp macro="">
      <xdr:nvCxnSpPr>
        <xdr:cNvPr id="191" name="直線コネクタ 190"/>
        <xdr:cNvCxnSpPr/>
      </xdr:nvCxnSpPr>
      <xdr:spPr>
        <a:xfrm>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4" name="直線コネクタ 193"/>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7" name="直線コネクタ 196"/>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9" name="円/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1" name="円/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3" name="円/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5" name="円/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前年度から０．１ポイント上昇している。</a:t>
          </a:r>
          <a:endParaRPr kumimoji="1" lang="en-US" altLang="ja-JP" sz="1300">
            <a:latin typeface="ＭＳ Ｐゴシック"/>
          </a:endParaRPr>
        </a:p>
        <a:p>
          <a:r>
            <a:rPr kumimoji="1" lang="ja-JP" altLang="en-US" sz="1300">
              <a:latin typeface="ＭＳ Ｐゴシック"/>
            </a:rPr>
            <a:t>　維持補修費については暖冬による除雪費用の減額などにより減少となったが，国民健康保険や介護保険，下水道事業など特別会計への繰出しについて経常的な経費が増加したことに伴い，全体として歳出が増加したもの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38100</xdr:rowOff>
    </xdr:from>
    <xdr:to>
      <xdr:col>24</xdr:col>
      <xdr:colOff>31750</xdr:colOff>
      <xdr:row>58</xdr:row>
      <xdr:rowOff>50800</xdr:rowOff>
    </xdr:to>
    <xdr:cxnSp macro="">
      <xdr:nvCxnSpPr>
        <xdr:cNvPr id="249" name="直線コネクタ 248"/>
        <xdr:cNvCxnSpPr/>
      </xdr:nvCxnSpPr>
      <xdr:spPr>
        <a:xfrm>
          <a:off x="15671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58</xdr:row>
      <xdr:rowOff>38100</xdr:rowOff>
    </xdr:to>
    <xdr:cxnSp macro="">
      <xdr:nvCxnSpPr>
        <xdr:cNvPr id="252" name="直線コネクタ 251"/>
        <xdr:cNvCxnSpPr/>
      </xdr:nvCxnSpPr>
      <xdr:spPr>
        <a:xfrm>
          <a:off x="14782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57</xdr:row>
      <xdr:rowOff>120650</xdr:rowOff>
    </xdr:to>
    <xdr:cxnSp macro="">
      <xdr:nvCxnSpPr>
        <xdr:cNvPr id="255" name="直線コネクタ 254"/>
        <xdr:cNvCxnSpPr/>
      </xdr:nvCxnSpPr>
      <xdr:spPr>
        <a:xfrm>
          <a:off x="13893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44450</xdr:rowOff>
    </xdr:to>
    <xdr:cxnSp macro="">
      <xdr:nvCxnSpPr>
        <xdr:cNvPr id="258" name="直線コネクタ 257"/>
        <xdr:cNvCxnSpPr/>
      </xdr:nvCxnSpPr>
      <xdr:spPr>
        <a:xfrm>
          <a:off x="13004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8" name="円/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158750</xdr:rowOff>
    </xdr:from>
    <xdr:to>
      <xdr:col>22</xdr:col>
      <xdr:colOff>615950</xdr:colOff>
      <xdr:row>58</xdr:row>
      <xdr:rowOff>88900</xdr:rowOff>
    </xdr:to>
    <xdr:sp macro="" textlink="">
      <xdr:nvSpPr>
        <xdr:cNvPr id="270" name="円/楕円 269"/>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73677</xdr:rowOff>
    </xdr:from>
    <xdr:ext cx="736600" cy="259045"/>
    <xdr:sp macro="" textlink="">
      <xdr:nvSpPr>
        <xdr:cNvPr id="271" name="テキスト ボックス 270"/>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69850</xdr:rowOff>
    </xdr:from>
    <xdr:to>
      <xdr:col>21</xdr:col>
      <xdr:colOff>412750</xdr:colOff>
      <xdr:row>58</xdr:row>
      <xdr:rowOff>0</xdr:rowOff>
    </xdr:to>
    <xdr:sp macro="" textlink="">
      <xdr:nvSpPr>
        <xdr:cNvPr id="272" name="円/楕円 271"/>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156227</xdr:rowOff>
    </xdr:from>
    <xdr:ext cx="762000" cy="259045"/>
    <xdr:sp macro="" textlink="">
      <xdr:nvSpPr>
        <xdr:cNvPr id="273" name="テキスト ボックス 272"/>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4" name="円/楕円 273"/>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5" name="テキスト ボックス 274"/>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6" name="円/楕円 275"/>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77" name="テキスト ボックス 276"/>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前年度から１．１ポイント上昇している。</a:t>
          </a:r>
          <a:endParaRPr kumimoji="1" lang="en-US" altLang="ja-JP" sz="1300">
            <a:latin typeface="ＭＳ Ｐゴシック"/>
          </a:endParaRPr>
        </a:p>
        <a:p>
          <a:r>
            <a:rPr kumimoji="1" lang="ja-JP" altLang="en-US" sz="1300">
              <a:latin typeface="ＭＳ Ｐゴシック"/>
            </a:rPr>
            <a:t>　一部事務組合負担金や公営企業会計への負担金等支出額の増加が主な要因である。特に病院事業会計に対する不採算地区病院分の補助金については，年々増加している傾向にある。現在，病院改革プランの見直しを実施しており，医療体制のあり方と併せて，一般会計繰出金の積算方法などについて検討することとし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xdr:rowOff>
    </xdr:from>
    <xdr:to>
      <xdr:col>24</xdr:col>
      <xdr:colOff>31750</xdr:colOff>
      <xdr:row>40</xdr:row>
      <xdr:rowOff>132443</xdr:rowOff>
    </xdr:to>
    <xdr:cxnSp macro="">
      <xdr:nvCxnSpPr>
        <xdr:cNvPr id="312" name="直線コネクタ 311"/>
        <xdr:cNvCxnSpPr/>
      </xdr:nvCxnSpPr>
      <xdr:spPr>
        <a:xfrm>
          <a:off x="15671800" y="6870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3"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40</xdr:row>
      <xdr:rowOff>12700</xdr:rowOff>
    </xdr:to>
    <xdr:cxnSp macro="">
      <xdr:nvCxnSpPr>
        <xdr:cNvPr id="315" name="直線コネクタ 314"/>
        <xdr:cNvCxnSpPr/>
      </xdr:nvCxnSpPr>
      <xdr:spPr>
        <a:xfrm>
          <a:off x="14782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53522</xdr:rowOff>
    </xdr:to>
    <xdr:cxnSp macro="">
      <xdr:nvCxnSpPr>
        <xdr:cNvPr id="318" name="直線コネクタ 317"/>
        <xdr:cNvCxnSpPr/>
      </xdr:nvCxnSpPr>
      <xdr:spPr>
        <a:xfrm flipV="1">
          <a:off x="13893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53522</xdr:rowOff>
    </xdr:from>
    <xdr:to>
      <xdr:col>20</xdr:col>
      <xdr:colOff>158750</xdr:colOff>
      <xdr:row>39</xdr:row>
      <xdr:rowOff>162378</xdr:rowOff>
    </xdr:to>
    <xdr:cxnSp macro="">
      <xdr:nvCxnSpPr>
        <xdr:cNvPr id="321" name="直線コネクタ 320"/>
        <xdr:cNvCxnSpPr/>
      </xdr:nvCxnSpPr>
      <xdr:spPr>
        <a:xfrm flipV="1">
          <a:off x="13004800" y="6740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81643</xdr:rowOff>
    </xdr:from>
    <xdr:to>
      <xdr:col>24</xdr:col>
      <xdr:colOff>82550</xdr:colOff>
      <xdr:row>41</xdr:row>
      <xdr:rowOff>11793</xdr:rowOff>
    </xdr:to>
    <xdr:sp macro="" textlink="">
      <xdr:nvSpPr>
        <xdr:cNvPr id="331" name="円/楕円 330"/>
        <xdr:cNvSpPr/>
      </xdr:nvSpPr>
      <xdr:spPr>
        <a:xfrm>
          <a:off x="16459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161670</xdr:rowOff>
    </xdr:from>
    <xdr:ext cx="762000" cy="259045"/>
    <xdr:sp macro="" textlink="">
      <xdr:nvSpPr>
        <xdr:cNvPr id="332" name="補助費等該当値テキスト"/>
        <xdr:cNvSpPr txBox="1"/>
      </xdr:nvSpPr>
      <xdr:spPr>
        <a:xfrm>
          <a:off x="16598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3" name="円/楕円 332"/>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4" name="テキスト ボックス 333"/>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2722</xdr:rowOff>
    </xdr:from>
    <xdr:to>
      <xdr:col>20</xdr:col>
      <xdr:colOff>209550</xdr:colOff>
      <xdr:row>39</xdr:row>
      <xdr:rowOff>104322</xdr:rowOff>
    </xdr:to>
    <xdr:sp macro="" textlink="">
      <xdr:nvSpPr>
        <xdr:cNvPr id="337" name="円/楕円 336"/>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89099</xdr:rowOff>
    </xdr:from>
    <xdr:ext cx="762000" cy="259045"/>
    <xdr:sp macro="" textlink="">
      <xdr:nvSpPr>
        <xdr:cNvPr id="338" name="テキスト ボックス 337"/>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111578</xdr:rowOff>
    </xdr:from>
    <xdr:to>
      <xdr:col>19</xdr:col>
      <xdr:colOff>6350</xdr:colOff>
      <xdr:row>40</xdr:row>
      <xdr:rowOff>41728</xdr:rowOff>
    </xdr:to>
    <xdr:sp macro="" textlink="">
      <xdr:nvSpPr>
        <xdr:cNvPr id="339" name="円/楕円 338"/>
        <xdr:cNvSpPr/>
      </xdr:nvSpPr>
      <xdr:spPr>
        <a:xfrm>
          <a:off x="12954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26505</xdr:rowOff>
    </xdr:from>
    <xdr:ext cx="762000" cy="259045"/>
    <xdr:sp macro="" textlink="">
      <xdr:nvSpPr>
        <xdr:cNvPr id="340" name="テキスト ボックス 339"/>
        <xdr:cNvSpPr txBox="1"/>
      </xdr:nvSpPr>
      <xdr:spPr>
        <a:xfrm>
          <a:off x="12623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前年度から１．３ポイント低下している。</a:t>
          </a:r>
          <a:endParaRPr kumimoji="1" lang="en-US" altLang="ja-JP" sz="1300">
            <a:latin typeface="ＭＳ Ｐゴシック"/>
          </a:endParaRPr>
        </a:p>
        <a:p>
          <a:r>
            <a:rPr kumimoji="1" lang="ja-JP" altLang="en-US" sz="1300">
              <a:latin typeface="ＭＳ Ｐゴシック"/>
            </a:rPr>
            <a:t>　毎年度継続して高利債の繰上償還を実施してきており，低利債への切替が進んだことから公債費は年々減少してきている。今後も計画的な繰上償還や低利への借換えなどを行いながら，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149861</xdr:rowOff>
    </xdr:to>
    <xdr:cxnSp macro="">
      <xdr:nvCxnSpPr>
        <xdr:cNvPr id="373" name="直線コネクタ 372"/>
        <xdr:cNvCxnSpPr/>
      </xdr:nvCxnSpPr>
      <xdr:spPr>
        <a:xfrm flipV="1">
          <a:off x="3987800" y="13423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8889</xdr:rowOff>
    </xdr:to>
    <xdr:cxnSp macro="">
      <xdr:nvCxnSpPr>
        <xdr:cNvPr id="376" name="直線コネクタ 375"/>
        <xdr:cNvCxnSpPr/>
      </xdr:nvCxnSpPr>
      <xdr:spPr>
        <a:xfrm flipV="1">
          <a:off x="3098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8889</xdr:rowOff>
    </xdr:to>
    <xdr:cxnSp macro="">
      <xdr:nvCxnSpPr>
        <xdr:cNvPr id="379" name="直線コネクタ 378"/>
        <xdr:cNvCxnSpPr/>
      </xdr:nvCxnSpPr>
      <xdr:spPr>
        <a:xfrm>
          <a:off x="2209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31750</xdr:rowOff>
    </xdr:to>
    <xdr:cxnSp macro="">
      <xdr:nvCxnSpPr>
        <xdr:cNvPr id="382" name="直線コネクタ 381"/>
        <xdr:cNvCxnSpPr/>
      </xdr:nvCxnSpPr>
      <xdr:spPr>
        <a:xfrm flipV="1">
          <a:off x="1320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2" name="円/楕円 391"/>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3"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94" name="円/楕円 393"/>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95" name="テキスト ボックス 394"/>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6" name="円/楕円 395"/>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7" name="テキスト ボックス 396"/>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8" name="円/楕円 397"/>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9" name="テキスト ボックス 398"/>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400" name="円/楕円 399"/>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401" name="テキスト ボックス 400"/>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前年度から０．４ポイント上昇している。</a:t>
          </a:r>
          <a:endParaRPr kumimoji="1" lang="en-US" altLang="ja-JP" sz="1300">
            <a:latin typeface="ＭＳ Ｐゴシック"/>
          </a:endParaRPr>
        </a:p>
        <a:p>
          <a:r>
            <a:rPr kumimoji="1" lang="ja-JP" altLang="en-US" sz="1300">
              <a:latin typeface="ＭＳ Ｐゴシック"/>
            </a:rPr>
            <a:t>　主に補助費，扶助費において上昇が大きく，人件費や公債費の削減分の効果以上に指標の悪化を招いている状況にある。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77470</xdr:rowOff>
    </xdr:from>
    <xdr:to>
      <xdr:col>24</xdr:col>
      <xdr:colOff>31750</xdr:colOff>
      <xdr:row>75</xdr:row>
      <xdr:rowOff>107950</xdr:rowOff>
    </xdr:to>
    <xdr:cxnSp macro="">
      <xdr:nvCxnSpPr>
        <xdr:cNvPr id="434" name="直線コネクタ 433"/>
        <xdr:cNvCxnSpPr/>
      </xdr:nvCxnSpPr>
      <xdr:spPr>
        <a:xfrm>
          <a:off x="15671800" y="12936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5"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75</xdr:row>
      <xdr:rowOff>77470</xdr:rowOff>
    </xdr:to>
    <xdr:cxnSp macro="">
      <xdr:nvCxnSpPr>
        <xdr:cNvPr id="437" name="直線コネクタ 436"/>
        <xdr:cNvCxnSpPr/>
      </xdr:nvCxnSpPr>
      <xdr:spPr>
        <a:xfrm>
          <a:off x="14782800" y="127000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12700</xdr:rowOff>
    </xdr:to>
    <xdr:cxnSp macro="">
      <xdr:nvCxnSpPr>
        <xdr:cNvPr id="440" name="直線コネクタ 439"/>
        <xdr:cNvCxnSpPr/>
      </xdr:nvCxnSpPr>
      <xdr:spPr>
        <a:xfrm>
          <a:off x="13893800" y="12646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130810</xdr:rowOff>
    </xdr:from>
    <xdr:to>
      <xdr:col>20</xdr:col>
      <xdr:colOff>158750</xdr:colOff>
      <xdr:row>73</xdr:row>
      <xdr:rowOff>130810</xdr:rowOff>
    </xdr:to>
    <xdr:cxnSp macro="">
      <xdr:nvCxnSpPr>
        <xdr:cNvPr id="443" name="直線コネクタ 442"/>
        <xdr:cNvCxnSpPr/>
      </xdr:nvCxnSpPr>
      <xdr:spPr>
        <a:xfrm>
          <a:off x="13004800" y="12646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53" name="円/楕円 452"/>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54"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26670</xdr:rowOff>
    </xdr:from>
    <xdr:to>
      <xdr:col>22</xdr:col>
      <xdr:colOff>615950</xdr:colOff>
      <xdr:row>75</xdr:row>
      <xdr:rowOff>128270</xdr:rowOff>
    </xdr:to>
    <xdr:sp macro="" textlink="">
      <xdr:nvSpPr>
        <xdr:cNvPr id="455" name="円/楕円 454"/>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138447</xdr:rowOff>
    </xdr:from>
    <xdr:ext cx="736600" cy="259045"/>
    <xdr:sp macro="" textlink="">
      <xdr:nvSpPr>
        <xdr:cNvPr id="456" name="テキスト ボックス 455"/>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7" name="円/楕円 456"/>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58" name="テキスト ボックス 457"/>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80010</xdr:rowOff>
    </xdr:from>
    <xdr:to>
      <xdr:col>20</xdr:col>
      <xdr:colOff>209550</xdr:colOff>
      <xdr:row>74</xdr:row>
      <xdr:rowOff>10160</xdr:rowOff>
    </xdr:to>
    <xdr:sp macro="" textlink="">
      <xdr:nvSpPr>
        <xdr:cNvPr id="459" name="円/楕円 458"/>
        <xdr:cNvSpPr/>
      </xdr:nvSpPr>
      <xdr:spPr>
        <a:xfrm>
          <a:off x="13843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20337</xdr:rowOff>
    </xdr:from>
    <xdr:ext cx="762000" cy="259045"/>
    <xdr:sp macro="" textlink="">
      <xdr:nvSpPr>
        <xdr:cNvPr id="460" name="テキスト ボックス 459"/>
        <xdr:cNvSpPr txBox="1"/>
      </xdr:nvSpPr>
      <xdr:spPr>
        <a:xfrm>
          <a:off x="13512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80010</xdr:rowOff>
    </xdr:from>
    <xdr:to>
      <xdr:col>19</xdr:col>
      <xdr:colOff>6350</xdr:colOff>
      <xdr:row>74</xdr:row>
      <xdr:rowOff>10160</xdr:rowOff>
    </xdr:to>
    <xdr:sp macro="" textlink="">
      <xdr:nvSpPr>
        <xdr:cNvPr id="461" name="円/楕円 460"/>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20337</xdr:rowOff>
    </xdr:from>
    <xdr:ext cx="762000" cy="259045"/>
    <xdr:sp macro="" textlink="">
      <xdr:nvSpPr>
        <xdr:cNvPr id="462" name="テキスト ボックス 461"/>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115189</xdr:rowOff>
    </xdr:from>
    <xdr:to>
      <xdr:col>4</xdr:col>
      <xdr:colOff>1117600</xdr:colOff>
      <xdr:row>14</xdr:row>
      <xdr:rowOff>149342</xdr:rowOff>
    </xdr:to>
    <xdr:cxnSp macro="">
      <xdr:nvCxnSpPr>
        <xdr:cNvPr id="48" name="直線コネクタ 47"/>
        <xdr:cNvCxnSpPr/>
      </xdr:nvCxnSpPr>
      <xdr:spPr bwMode="auto">
        <a:xfrm flipV="1">
          <a:off x="5003800" y="2563114"/>
          <a:ext cx="647700" cy="3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134734</xdr:rowOff>
    </xdr:from>
    <xdr:to>
      <xdr:col>4</xdr:col>
      <xdr:colOff>469900</xdr:colOff>
      <xdr:row>14</xdr:row>
      <xdr:rowOff>149342</xdr:rowOff>
    </xdr:to>
    <xdr:cxnSp macro="">
      <xdr:nvCxnSpPr>
        <xdr:cNvPr id="51" name="直線コネクタ 50"/>
        <xdr:cNvCxnSpPr/>
      </xdr:nvCxnSpPr>
      <xdr:spPr bwMode="auto">
        <a:xfrm>
          <a:off x="4305300" y="2582659"/>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99050</xdr:rowOff>
    </xdr:from>
    <xdr:to>
      <xdr:col>3</xdr:col>
      <xdr:colOff>904875</xdr:colOff>
      <xdr:row>14</xdr:row>
      <xdr:rowOff>134734</xdr:rowOff>
    </xdr:to>
    <xdr:cxnSp macro="">
      <xdr:nvCxnSpPr>
        <xdr:cNvPr id="54" name="直線コネクタ 53"/>
        <xdr:cNvCxnSpPr/>
      </xdr:nvCxnSpPr>
      <xdr:spPr bwMode="auto">
        <a:xfrm>
          <a:off x="3606800" y="2546975"/>
          <a:ext cx="698500" cy="3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149342</xdr:rowOff>
    </xdr:from>
    <xdr:to>
      <xdr:col>3</xdr:col>
      <xdr:colOff>206375</xdr:colOff>
      <xdr:row>14</xdr:row>
      <xdr:rowOff>99050</xdr:rowOff>
    </xdr:to>
    <xdr:cxnSp macro="">
      <xdr:nvCxnSpPr>
        <xdr:cNvPr id="57" name="直線コネクタ 56"/>
        <xdr:cNvCxnSpPr/>
      </xdr:nvCxnSpPr>
      <xdr:spPr bwMode="auto">
        <a:xfrm>
          <a:off x="2908300" y="2425817"/>
          <a:ext cx="6985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64389</xdr:rowOff>
    </xdr:from>
    <xdr:to>
      <xdr:col>5</xdr:col>
      <xdr:colOff>34925</xdr:colOff>
      <xdr:row>14</xdr:row>
      <xdr:rowOff>165989</xdr:rowOff>
    </xdr:to>
    <xdr:sp macro="" textlink="">
      <xdr:nvSpPr>
        <xdr:cNvPr id="67" name="円/楕円 66"/>
        <xdr:cNvSpPr/>
      </xdr:nvSpPr>
      <xdr:spPr bwMode="auto">
        <a:xfrm>
          <a:off x="5600700" y="251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80916</xdr:rowOff>
    </xdr:from>
    <xdr:ext cx="762000" cy="259045"/>
    <xdr:sp macro="" textlink="">
      <xdr:nvSpPr>
        <xdr:cNvPr id="68" name="人口1人当たり決算額の推移該当値テキスト130"/>
        <xdr:cNvSpPr txBox="1"/>
      </xdr:nvSpPr>
      <xdr:spPr>
        <a:xfrm>
          <a:off x="57404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98542</xdr:rowOff>
    </xdr:from>
    <xdr:to>
      <xdr:col>4</xdr:col>
      <xdr:colOff>520700</xdr:colOff>
      <xdr:row>15</xdr:row>
      <xdr:rowOff>28692</xdr:rowOff>
    </xdr:to>
    <xdr:sp macro="" textlink="">
      <xdr:nvSpPr>
        <xdr:cNvPr id="69" name="円/楕円 68"/>
        <xdr:cNvSpPr/>
      </xdr:nvSpPr>
      <xdr:spPr bwMode="auto">
        <a:xfrm>
          <a:off x="4953000" y="2546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38869</xdr:rowOff>
    </xdr:from>
    <xdr:ext cx="736600" cy="259045"/>
    <xdr:sp macro="" textlink="">
      <xdr:nvSpPr>
        <xdr:cNvPr id="70" name="テキスト ボックス 69"/>
        <xdr:cNvSpPr txBox="1"/>
      </xdr:nvSpPr>
      <xdr:spPr>
        <a:xfrm>
          <a:off x="4622800" y="23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78,606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83934</xdr:rowOff>
    </xdr:from>
    <xdr:to>
      <xdr:col>3</xdr:col>
      <xdr:colOff>955675</xdr:colOff>
      <xdr:row>15</xdr:row>
      <xdr:rowOff>14084</xdr:rowOff>
    </xdr:to>
    <xdr:sp macro="" textlink="">
      <xdr:nvSpPr>
        <xdr:cNvPr id="71" name="円/楕円 70"/>
        <xdr:cNvSpPr/>
      </xdr:nvSpPr>
      <xdr:spPr bwMode="auto">
        <a:xfrm>
          <a:off x="4254500" y="253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24261</xdr:rowOff>
    </xdr:from>
    <xdr:ext cx="762000" cy="259045"/>
    <xdr:sp macro="" textlink="">
      <xdr:nvSpPr>
        <xdr:cNvPr id="72" name="テキスト ボックス 71"/>
        <xdr:cNvSpPr txBox="1"/>
      </xdr:nvSpPr>
      <xdr:spPr>
        <a:xfrm>
          <a:off x="3924300" y="230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48250</xdr:rowOff>
    </xdr:from>
    <xdr:to>
      <xdr:col>3</xdr:col>
      <xdr:colOff>257175</xdr:colOff>
      <xdr:row>14</xdr:row>
      <xdr:rowOff>149850</xdr:rowOff>
    </xdr:to>
    <xdr:sp macro="" textlink="">
      <xdr:nvSpPr>
        <xdr:cNvPr id="73" name="円/楕円 72"/>
        <xdr:cNvSpPr/>
      </xdr:nvSpPr>
      <xdr:spPr bwMode="auto">
        <a:xfrm>
          <a:off x="3556000" y="249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160027</xdr:rowOff>
    </xdr:from>
    <xdr:ext cx="762000" cy="259045"/>
    <xdr:sp macro="" textlink="">
      <xdr:nvSpPr>
        <xdr:cNvPr id="74" name="テキスト ボックス 73"/>
        <xdr:cNvSpPr txBox="1"/>
      </xdr:nvSpPr>
      <xdr:spPr>
        <a:xfrm>
          <a:off x="3225800" y="2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98542</xdr:rowOff>
    </xdr:from>
    <xdr:to>
      <xdr:col>2</xdr:col>
      <xdr:colOff>692150</xdr:colOff>
      <xdr:row>14</xdr:row>
      <xdr:rowOff>28692</xdr:rowOff>
    </xdr:to>
    <xdr:sp macro="" textlink="">
      <xdr:nvSpPr>
        <xdr:cNvPr id="75" name="円/楕円 74"/>
        <xdr:cNvSpPr/>
      </xdr:nvSpPr>
      <xdr:spPr bwMode="auto">
        <a:xfrm>
          <a:off x="2857500" y="237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38869</xdr:rowOff>
    </xdr:from>
    <xdr:ext cx="762000" cy="259045"/>
    <xdr:sp macro="" textlink="">
      <xdr:nvSpPr>
        <xdr:cNvPr id="76" name="テキスト ボックス 75"/>
        <xdr:cNvSpPr txBox="1"/>
      </xdr:nvSpPr>
      <xdr:spPr>
        <a:xfrm>
          <a:off x="2527300" y="214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89624</xdr:rowOff>
    </xdr:from>
    <xdr:to>
      <xdr:col>4</xdr:col>
      <xdr:colOff>1117600</xdr:colOff>
      <xdr:row>34</xdr:row>
      <xdr:rowOff>98082</xdr:rowOff>
    </xdr:to>
    <xdr:cxnSp macro="">
      <xdr:nvCxnSpPr>
        <xdr:cNvPr id="109" name="直線コネクタ 108"/>
        <xdr:cNvCxnSpPr/>
      </xdr:nvCxnSpPr>
      <xdr:spPr bwMode="auto">
        <a:xfrm>
          <a:off x="5003800" y="6357074"/>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324167</xdr:rowOff>
    </xdr:from>
    <xdr:to>
      <xdr:col>4</xdr:col>
      <xdr:colOff>469900</xdr:colOff>
      <xdr:row>34</xdr:row>
      <xdr:rowOff>89624</xdr:rowOff>
    </xdr:to>
    <xdr:cxnSp macro="">
      <xdr:nvCxnSpPr>
        <xdr:cNvPr id="112" name="直線コネクタ 111"/>
        <xdr:cNvCxnSpPr/>
      </xdr:nvCxnSpPr>
      <xdr:spPr bwMode="auto">
        <a:xfrm>
          <a:off x="4305300" y="6248717"/>
          <a:ext cx="698500" cy="10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324167</xdr:rowOff>
    </xdr:from>
    <xdr:to>
      <xdr:col>3</xdr:col>
      <xdr:colOff>904875</xdr:colOff>
      <xdr:row>33</xdr:row>
      <xdr:rowOff>324510</xdr:rowOff>
    </xdr:to>
    <xdr:cxnSp macro="">
      <xdr:nvCxnSpPr>
        <xdr:cNvPr id="115" name="直線コネクタ 114"/>
        <xdr:cNvCxnSpPr/>
      </xdr:nvCxnSpPr>
      <xdr:spPr bwMode="auto">
        <a:xfrm flipV="1">
          <a:off x="3606800" y="6248717"/>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65926</xdr:rowOff>
    </xdr:from>
    <xdr:to>
      <xdr:col>3</xdr:col>
      <xdr:colOff>206375</xdr:colOff>
      <xdr:row>33</xdr:row>
      <xdr:rowOff>324510</xdr:rowOff>
    </xdr:to>
    <xdr:cxnSp macro="">
      <xdr:nvCxnSpPr>
        <xdr:cNvPr id="118" name="直線コネクタ 117"/>
        <xdr:cNvCxnSpPr/>
      </xdr:nvCxnSpPr>
      <xdr:spPr bwMode="auto">
        <a:xfrm>
          <a:off x="2908300" y="5990476"/>
          <a:ext cx="698500" cy="25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47282</xdr:rowOff>
    </xdr:from>
    <xdr:to>
      <xdr:col>5</xdr:col>
      <xdr:colOff>34925</xdr:colOff>
      <xdr:row>34</xdr:row>
      <xdr:rowOff>148882</xdr:rowOff>
    </xdr:to>
    <xdr:sp macro="" textlink="">
      <xdr:nvSpPr>
        <xdr:cNvPr id="128" name="円/楕円 127"/>
        <xdr:cNvSpPr/>
      </xdr:nvSpPr>
      <xdr:spPr bwMode="auto">
        <a:xfrm>
          <a:off x="5600700" y="631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235259</xdr:rowOff>
    </xdr:from>
    <xdr:ext cx="762000" cy="259045"/>
    <xdr:sp macro="" textlink="">
      <xdr:nvSpPr>
        <xdr:cNvPr id="129" name="人口1人当たり決算額の推移該当値テキスト445"/>
        <xdr:cNvSpPr txBox="1"/>
      </xdr:nvSpPr>
      <xdr:spPr>
        <a:xfrm>
          <a:off x="5740400" y="61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38824</xdr:rowOff>
    </xdr:from>
    <xdr:to>
      <xdr:col>4</xdr:col>
      <xdr:colOff>520700</xdr:colOff>
      <xdr:row>34</xdr:row>
      <xdr:rowOff>140424</xdr:rowOff>
    </xdr:to>
    <xdr:sp macro="" textlink="">
      <xdr:nvSpPr>
        <xdr:cNvPr id="130" name="円/楕円 129"/>
        <xdr:cNvSpPr/>
      </xdr:nvSpPr>
      <xdr:spPr bwMode="auto">
        <a:xfrm>
          <a:off x="4953000" y="630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150601</xdr:rowOff>
    </xdr:from>
    <xdr:ext cx="736600" cy="259045"/>
    <xdr:sp macro="" textlink="">
      <xdr:nvSpPr>
        <xdr:cNvPr id="131" name="テキスト ボックス 130"/>
        <xdr:cNvSpPr txBox="1"/>
      </xdr:nvSpPr>
      <xdr:spPr>
        <a:xfrm>
          <a:off x="4622800" y="607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273367</xdr:rowOff>
    </xdr:from>
    <xdr:to>
      <xdr:col>3</xdr:col>
      <xdr:colOff>955675</xdr:colOff>
      <xdr:row>34</xdr:row>
      <xdr:rowOff>32067</xdr:rowOff>
    </xdr:to>
    <xdr:sp macro="" textlink="">
      <xdr:nvSpPr>
        <xdr:cNvPr id="132" name="円/楕円 131"/>
        <xdr:cNvSpPr/>
      </xdr:nvSpPr>
      <xdr:spPr bwMode="auto">
        <a:xfrm>
          <a:off x="4254500" y="619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42244</xdr:rowOff>
    </xdr:from>
    <xdr:ext cx="762000" cy="259045"/>
    <xdr:sp macro="" textlink="">
      <xdr:nvSpPr>
        <xdr:cNvPr id="133" name="テキスト ボックス 132"/>
        <xdr:cNvSpPr txBox="1"/>
      </xdr:nvSpPr>
      <xdr:spPr>
        <a:xfrm>
          <a:off x="3924300" y="596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273710</xdr:rowOff>
    </xdr:from>
    <xdr:to>
      <xdr:col>3</xdr:col>
      <xdr:colOff>257175</xdr:colOff>
      <xdr:row>34</xdr:row>
      <xdr:rowOff>32410</xdr:rowOff>
    </xdr:to>
    <xdr:sp macro="" textlink="">
      <xdr:nvSpPr>
        <xdr:cNvPr id="134" name="円/楕円 133"/>
        <xdr:cNvSpPr/>
      </xdr:nvSpPr>
      <xdr:spPr bwMode="auto">
        <a:xfrm>
          <a:off x="3556000" y="61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42587</xdr:rowOff>
    </xdr:from>
    <xdr:ext cx="762000" cy="259045"/>
    <xdr:sp macro="" textlink="">
      <xdr:nvSpPr>
        <xdr:cNvPr id="135" name="テキスト ボックス 134"/>
        <xdr:cNvSpPr txBox="1"/>
      </xdr:nvSpPr>
      <xdr:spPr>
        <a:xfrm>
          <a:off x="3225800" y="59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15126</xdr:rowOff>
    </xdr:from>
    <xdr:to>
      <xdr:col>2</xdr:col>
      <xdr:colOff>692150</xdr:colOff>
      <xdr:row>33</xdr:row>
      <xdr:rowOff>116726</xdr:rowOff>
    </xdr:to>
    <xdr:sp macro="" textlink="">
      <xdr:nvSpPr>
        <xdr:cNvPr id="136" name="円/楕円 135"/>
        <xdr:cNvSpPr/>
      </xdr:nvSpPr>
      <xdr:spPr bwMode="auto">
        <a:xfrm>
          <a:off x="2857500" y="593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298353</xdr:rowOff>
    </xdr:from>
    <xdr:ext cx="762000" cy="259045"/>
    <xdr:sp macro="" textlink="">
      <xdr:nvSpPr>
        <xdr:cNvPr id="137" name="テキスト ボックス 136"/>
        <xdr:cNvSpPr txBox="1"/>
      </xdr:nvSpPr>
      <xdr:spPr>
        <a:xfrm>
          <a:off x="2527300" y="570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20959</xdr:rowOff>
    </xdr:from>
    <xdr:to>
      <xdr:col>6</xdr:col>
      <xdr:colOff>511175</xdr:colOff>
      <xdr:row>36</xdr:row>
      <xdr:rowOff>88624</xdr:rowOff>
    </xdr:to>
    <xdr:cxnSp macro="">
      <xdr:nvCxnSpPr>
        <xdr:cNvPr id="63" name="直線コネクタ 62"/>
        <xdr:cNvCxnSpPr/>
      </xdr:nvCxnSpPr>
      <xdr:spPr>
        <a:xfrm>
          <a:off x="3797300" y="6193159"/>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13545</xdr:rowOff>
    </xdr:from>
    <xdr:to>
      <xdr:col>5</xdr:col>
      <xdr:colOff>358775</xdr:colOff>
      <xdr:row>36</xdr:row>
      <xdr:rowOff>20959</xdr:rowOff>
    </xdr:to>
    <xdr:cxnSp macro="">
      <xdr:nvCxnSpPr>
        <xdr:cNvPr id="66" name="直線コネクタ 65"/>
        <xdr:cNvCxnSpPr/>
      </xdr:nvCxnSpPr>
      <xdr:spPr>
        <a:xfrm>
          <a:off x="2908300" y="6185745"/>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99663</xdr:rowOff>
    </xdr:from>
    <xdr:to>
      <xdr:col>4</xdr:col>
      <xdr:colOff>155575</xdr:colOff>
      <xdr:row>36</xdr:row>
      <xdr:rowOff>13545</xdr:rowOff>
    </xdr:to>
    <xdr:cxnSp macro="">
      <xdr:nvCxnSpPr>
        <xdr:cNvPr id="69" name="直線コネクタ 68"/>
        <xdr:cNvCxnSpPr/>
      </xdr:nvCxnSpPr>
      <xdr:spPr>
        <a:xfrm>
          <a:off x="2019300" y="6100413"/>
          <a:ext cx="889000" cy="8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143684</xdr:rowOff>
    </xdr:from>
    <xdr:to>
      <xdr:col>2</xdr:col>
      <xdr:colOff>638175</xdr:colOff>
      <xdr:row>35</xdr:row>
      <xdr:rowOff>99663</xdr:rowOff>
    </xdr:to>
    <xdr:cxnSp macro="">
      <xdr:nvCxnSpPr>
        <xdr:cNvPr id="72" name="直線コネクタ 71"/>
        <xdr:cNvCxnSpPr/>
      </xdr:nvCxnSpPr>
      <xdr:spPr>
        <a:xfrm>
          <a:off x="1130300" y="5972984"/>
          <a:ext cx="889000" cy="1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37824</xdr:rowOff>
    </xdr:from>
    <xdr:to>
      <xdr:col>6</xdr:col>
      <xdr:colOff>561975</xdr:colOff>
      <xdr:row>36</xdr:row>
      <xdr:rowOff>139424</xdr:rowOff>
    </xdr:to>
    <xdr:sp macro="" textlink="">
      <xdr:nvSpPr>
        <xdr:cNvPr id="82" name="円/楕円 81"/>
        <xdr:cNvSpPr/>
      </xdr:nvSpPr>
      <xdr:spPr>
        <a:xfrm>
          <a:off x="4584700" y="6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16251</xdr:rowOff>
    </xdr:from>
    <xdr:ext cx="534377" cy="259045"/>
    <xdr:sp macro="" textlink="">
      <xdr:nvSpPr>
        <xdr:cNvPr id="83" name="人件費該当値テキスト"/>
        <xdr:cNvSpPr txBox="1"/>
      </xdr:nvSpPr>
      <xdr:spPr>
        <a:xfrm>
          <a:off x="4686300" y="61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141609</xdr:rowOff>
    </xdr:from>
    <xdr:to>
      <xdr:col>5</xdr:col>
      <xdr:colOff>409575</xdr:colOff>
      <xdr:row>36</xdr:row>
      <xdr:rowOff>71759</xdr:rowOff>
    </xdr:to>
    <xdr:sp macro="" textlink="">
      <xdr:nvSpPr>
        <xdr:cNvPr id="84" name="円/楕円 83"/>
        <xdr:cNvSpPr/>
      </xdr:nvSpPr>
      <xdr:spPr>
        <a:xfrm>
          <a:off x="3746500" y="61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62886</xdr:rowOff>
    </xdr:from>
    <xdr:ext cx="534377" cy="259045"/>
    <xdr:sp macro="" textlink="">
      <xdr:nvSpPr>
        <xdr:cNvPr id="85" name="テキスト ボックス 84"/>
        <xdr:cNvSpPr txBox="1"/>
      </xdr:nvSpPr>
      <xdr:spPr>
        <a:xfrm>
          <a:off x="3530111" y="6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134195</xdr:rowOff>
    </xdr:from>
    <xdr:to>
      <xdr:col>4</xdr:col>
      <xdr:colOff>206375</xdr:colOff>
      <xdr:row>36</xdr:row>
      <xdr:rowOff>64345</xdr:rowOff>
    </xdr:to>
    <xdr:sp macro="" textlink="">
      <xdr:nvSpPr>
        <xdr:cNvPr id="86" name="円/楕円 85"/>
        <xdr:cNvSpPr/>
      </xdr:nvSpPr>
      <xdr:spPr>
        <a:xfrm>
          <a:off x="2857500" y="61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55472</xdr:rowOff>
    </xdr:from>
    <xdr:ext cx="534377" cy="259045"/>
    <xdr:sp macro="" textlink="">
      <xdr:nvSpPr>
        <xdr:cNvPr id="87" name="テキスト ボックス 86"/>
        <xdr:cNvSpPr txBox="1"/>
      </xdr:nvSpPr>
      <xdr:spPr>
        <a:xfrm>
          <a:off x="2641111" y="62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48863</xdr:rowOff>
    </xdr:from>
    <xdr:to>
      <xdr:col>3</xdr:col>
      <xdr:colOff>3175</xdr:colOff>
      <xdr:row>35</xdr:row>
      <xdr:rowOff>150463</xdr:rowOff>
    </xdr:to>
    <xdr:sp macro="" textlink="">
      <xdr:nvSpPr>
        <xdr:cNvPr id="88" name="円/楕円 87"/>
        <xdr:cNvSpPr/>
      </xdr:nvSpPr>
      <xdr:spPr>
        <a:xfrm>
          <a:off x="1968500" y="60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141590</xdr:rowOff>
    </xdr:from>
    <xdr:ext cx="534377" cy="259045"/>
    <xdr:sp macro="" textlink="">
      <xdr:nvSpPr>
        <xdr:cNvPr id="89" name="テキスト ボックス 88"/>
        <xdr:cNvSpPr txBox="1"/>
      </xdr:nvSpPr>
      <xdr:spPr>
        <a:xfrm>
          <a:off x="1752111" y="61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92884</xdr:rowOff>
    </xdr:from>
    <xdr:to>
      <xdr:col>1</xdr:col>
      <xdr:colOff>485775</xdr:colOff>
      <xdr:row>35</xdr:row>
      <xdr:rowOff>23034</xdr:rowOff>
    </xdr:to>
    <xdr:sp macro="" textlink="">
      <xdr:nvSpPr>
        <xdr:cNvPr id="90" name="円/楕円 89"/>
        <xdr:cNvSpPr/>
      </xdr:nvSpPr>
      <xdr:spPr>
        <a:xfrm>
          <a:off x="1079500" y="592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39561</xdr:rowOff>
    </xdr:from>
    <xdr:ext cx="534377" cy="259045"/>
    <xdr:sp macro="" textlink="">
      <xdr:nvSpPr>
        <xdr:cNvPr id="91" name="テキスト ボックス 90"/>
        <xdr:cNvSpPr txBox="1"/>
      </xdr:nvSpPr>
      <xdr:spPr>
        <a:xfrm>
          <a:off x="863111" y="56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153828</xdr:rowOff>
    </xdr:from>
    <xdr:to>
      <xdr:col>6</xdr:col>
      <xdr:colOff>511175</xdr:colOff>
      <xdr:row>57</xdr:row>
      <xdr:rowOff>83648</xdr:rowOff>
    </xdr:to>
    <xdr:cxnSp macro="">
      <xdr:nvCxnSpPr>
        <xdr:cNvPr id="119" name="直線コネクタ 118"/>
        <xdr:cNvCxnSpPr/>
      </xdr:nvCxnSpPr>
      <xdr:spPr>
        <a:xfrm flipV="1">
          <a:off x="3797300" y="9755028"/>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83648</xdr:rowOff>
    </xdr:from>
    <xdr:to>
      <xdr:col>5</xdr:col>
      <xdr:colOff>358775</xdr:colOff>
      <xdr:row>57</xdr:row>
      <xdr:rowOff>108085</xdr:rowOff>
    </xdr:to>
    <xdr:cxnSp macro="">
      <xdr:nvCxnSpPr>
        <xdr:cNvPr id="122" name="直線コネクタ 121"/>
        <xdr:cNvCxnSpPr/>
      </xdr:nvCxnSpPr>
      <xdr:spPr>
        <a:xfrm flipV="1">
          <a:off x="2908300" y="9856298"/>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140203</xdr:rowOff>
    </xdr:from>
    <xdr:to>
      <xdr:col>4</xdr:col>
      <xdr:colOff>155575</xdr:colOff>
      <xdr:row>57</xdr:row>
      <xdr:rowOff>108085</xdr:rowOff>
    </xdr:to>
    <xdr:cxnSp macro="">
      <xdr:nvCxnSpPr>
        <xdr:cNvPr id="125" name="直線コネクタ 124"/>
        <xdr:cNvCxnSpPr/>
      </xdr:nvCxnSpPr>
      <xdr:spPr>
        <a:xfrm>
          <a:off x="2019300" y="9741403"/>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148753</xdr:rowOff>
    </xdr:from>
    <xdr:to>
      <xdr:col>2</xdr:col>
      <xdr:colOff>638175</xdr:colOff>
      <xdr:row>56</xdr:row>
      <xdr:rowOff>140203</xdr:rowOff>
    </xdr:to>
    <xdr:cxnSp macro="">
      <xdr:nvCxnSpPr>
        <xdr:cNvPr id="128" name="直線コネクタ 127"/>
        <xdr:cNvCxnSpPr/>
      </xdr:nvCxnSpPr>
      <xdr:spPr>
        <a:xfrm>
          <a:off x="1130300" y="9578503"/>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103028</xdr:rowOff>
    </xdr:from>
    <xdr:to>
      <xdr:col>6</xdr:col>
      <xdr:colOff>561975</xdr:colOff>
      <xdr:row>57</xdr:row>
      <xdr:rowOff>33178</xdr:rowOff>
    </xdr:to>
    <xdr:sp macro="" textlink="">
      <xdr:nvSpPr>
        <xdr:cNvPr id="138" name="円/楕円 137"/>
        <xdr:cNvSpPr/>
      </xdr:nvSpPr>
      <xdr:spPr>
        <a:xfrm>
          <a:off x="4584700" y="97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81455</xdr:rowOff>
    </xdr:from>
    <xdr:ext cx="534377" cy="259045"/>
    <xdr:sp macro="" textlink="">
      <xdr:nvSpPr>
        <xdr:cNvPr id="139" name="物件費該当値テキスト"/>
        <xdr:cNvSpPr txBox="1"/>
      </xdr:nvSpPr>
      <xdr:spPr>
        <a:xfrm>
          <a:off x="4686300" y="9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32848</xdr:rowOff>
    </xdr:from>
    <xdr:to>
      <xdr:col>5</xdr:col>
      <xdr:colOff>409575</xdr:colOff>
      <xdr:row>57</xdr:row>
      <xdr:rowOff>134448</xdr:rowOff>
    </xdr:to>
    <xdr:sp macro="" textlink="">
      <xdr:nvSpPr>
        <xdr:cNvPr id="140" name="円/楕円 139"/>
        <xdr:cNvSpPr/>
      </xdr:nvSpPr>
      <xdr:spPr>
        <a:xfrm>
          <a:off x="3746500" y="98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125575</xdr:rowOff>
    </xdr:from>
    <xdr:ext cx="534377" cy="259045"/>
    <xdr:sp macro="" textlink="">
      <xdr:nvSpPr>
        <xdr:cNvPr id="141" name="テキスト ボックス 140"/>
        <xdr:cNvSpPr txBox="1"/>
      </xdr:nvSpPr>
      <xdr:spPr>
        <a:xfrm>
          <a:off x="3530111" y="98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57285</xdr:rowOff>
    </xdr:from>
    <xdr:to>
      <xdr:col>4</xdr:col>
      <xdr:colOff>206375</xdr:colOff>
      <xdr:row>57</xdr:row>
      <xdr:rowOff>158885</xdr:rowOff>
    </xdr:to>
    <xdr:sp macro="" textlink="">
      <xdr:nvSpPr>
        <xdr:cNvPr id="142" name="円/楕円 141"/>
        <xdr:cNvSpPr/>
      </xdr:nvSpPr>
      <xdr:spPr>
        <a:xfrm>
          <a:off x="2857500" y="9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3962</xdr:rowOff>
    </xdr:from>
    <xdr:ext cx="534377" cy="259045"/>
    <xdr:sp macro="" textlink="">
      <xdr:nvSpPr>
        <xdr:cNvPr id="143" name="テキスト ボックス 142"/>
        <xdr:cNvSpPr txBox="1"/>
      </xdr:nvSpPr>
      <xdr:spPr>
        <a:xfrm>
          <a:off x="2641111" y="96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89403</xdr:rowOff>
    </xdr:from>
    <xdr:to>
      <xdr:col>3</xdr:col>
      <xdr:colOff>3175</xdr:colOff>
      <xdr:row>57</xdr:row>
      <xdr:rowOff>19553</xdr:rowOff>
    </xdr:to>
    <xdr:sp macro="" textlink="">
      <xdr:nvSpPr>
        <xdr:cNvPr id="144" name="円/楕円 143"/>
        <xdr:cNvSpPr/>
      </xdr:nvSpPr>
      <xdr:spPr>
        <a:xfrm>
          <a:off x="1968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36080</xdr:rowOff>
    </xdr:from>
    <xdr:ext cx="534377" cy="259045"/>
    <xdr:sp macro="" textlink="">
      <xdr:nvSpPr>
        <xdr:cNvPr id="145" name="テキスト ボックス 144"/>
        <xdr:cNvSpPr txBox="1"/>
      </xdr:nvSpPr>
      <xdr:spPr>
        <a:xfrm>
          <a:off x="1752111" y="94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97953</xdr:rowOff>
    </xdr:from>
    <xdr:to>
      <xdr:col>1</xdr:col>
      <xdr:colOff>485775</xdr:colOff>
      <xdr:row>56</xdr:row>
      <xdr:rowOff>28103</xdr:rowOff>
    </xdr:to>
    <xdr:sp macro="" textlink="">
      <xdr:nvSpPr>
        <xdr:cNvPr id="146" name="円/楕円 145"/>
        <xdr:cNvSpPr/>
      </xdr:nvSpPr>
      <xdr:spPr>
        <a:xfrm>
          <a:off x="1079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44630</xdr:rowOff>
    </xdr:from>
    <xdr:ext cx="534377" cy="259045"/>
    <xdr:sp macro="" textlink="">
      <xdr:nvSpPr>
        <xdr:cNvPr id="147" name="テキスト ボックス 146"/>
        <xdr:cNvSpPr txBox="1"/>
      </xdr:nvSpPr>
      <xdr:spPr>
        <a:xfrm>
          <a:off x="863111" y="93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30143</xdr:rowOff>
    </xdr:from>
    <xdr:to>
      <xdr:col>6</xdr:col>
      <xdr:colOff>511175</xdr:colOff>
      <xdr:row>75</xdr:row>
      <xdr:rowOff>116325</xdr:rowOff>
    </xdr:to>
    <xdr:cxnSp macro="">
      <xdr:nvCxnSpPr>
        <xdr:cNvPr id="172" name="直線コネクタ 171"/>
        <xdr:cNvCxnSpPr/>
      </xdr:nvCxnSpPr>
      <xdr:spPr>
        <a:xfrm>
          <a:off x="3797300" y="12888893"/>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3"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30143</xdr:rowOff>
    </xdr:from>
    <xdr:to>
      <xdr:col>5</xdr:col>
      <xdr:colOff>358775</xdr:colOff>
      <xdr:row>75</xdr:row>
      <xdr:rowOff>126556</xdr:rowOff>
    </xdr:to>
    <xdr:cxnSp macro="">
      <xdr:nvCxnSpPr>
        <xdr:cNvPr id="175" name="直線コネクタ 174"/>
        <xdr:cNvCxnSpPr/>
      </xdr:nvCxnSpPr>
      <xdr:spPr>
        <a:xfrm flipV="1">
          <a:off x="2908300" y="12888893"/>
          <a:ext cx="889000" cy="9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11892</xdr:rowOff>
    </xdr:from>
    <xdr:ext cx="469744" cy="259045"/>
    <xdr:sp macro="" textlink="">
      <xdr:nvSpPr>
        <xdr:cNvPr id="177" name="テキスト ボックス 176"/>
        <xdr:cNvSpPr txBox="1"/>
      </xdr:nvSpPr>
      <xdr:spPr>
        <a:xfrm>
          <a:off x="3562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126556</xdr:rowOff>
    </xdr:from>
    <xdr:to>
      <xdr:col>4</xdr:col>
      <xdr:colOff>155575</xdr:colOff>
      <xdr:row>75</xdr:row>
      <xdr:rowOff>162446</xdr:rowOff>
    </xdr:to>
    <xdr:cxnSp macro="">
      <xdr:nvCxnSpPr>
        <xdr:cNvPr id="178" name="直線コネクタ 177"/>
        <xdr:cNvCxnSpPr/>
      </xdr:nvCxnSpPr>
      <xdr:spPr>
        <a:xfrm flipV="1">
          <a:off x="2019300" y="1298530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24692</xdr:rowOff>
    </xdr:from>
    <xdr:ext cx="469744" cy="259045"/>
    <xdr:sp macro="" textlink="">
      <xdr:nvSpPr>
        <xdr:cNvPr id="180" name="テキスト ボックス 179"/>
        <xdr:cNvSpPr txBox="1"/>
      </xdr:nvSpPr>
      <xdr:spPr>
        <a:xfrm>
          <a:off x="2673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162446</xdr:rowOff>
    </xdr:from>
    <xdr:to>
      <xdr:col>2</xdr:col>
      <xdr:colOff>638175</xdr:colOff>
      <xdr:row>76</xdr:row>
      <xdr:rowOff>96495</xdr:rowOff>
    </xdr:to>
    <xdr:cxnSp macro="">
      <xdr:nvCxnSpPr>
        <xdr:cNvPr id="181" name="直線コネクタ 180"/>
        <xdr:cNvCxnSpPr/>
      </xdr:nvCxnSpPr>
      <xdr:spPr>
        <a:xfrm flipV="1">
          <a:off x="1130300" y="13021196"/>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21950</xdr:rowOff>
    </xdr:from>
    <xdr:ext cx="469744" cy="259045"/>
    <xdr:sp macro="" textlink="">
      <xdr:nvSpPr>
        <xdr:cNvPr id="183" name="テキスト ボックス 182"/>
        <xdr:cNvSpPr txBox="1"/>
      </xdr:nvSpPr>
      <xdr:spPr>
        <a:xfrm>
          <a:off x="1784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21265</xdr:rowOff>
    </xdr:from>
    <xdr:ext cx="469744" cy="259045"/>
    <xdr:sp macro="" textlink="">
      <xdr:nvSpPr>
        <xdr:cNvPr id="185" name="テキスト ボックス 184"/>
        <xdr:cNvSpPr txBox="1"/>
      </xdr:nvSpPr>
      <xdr:spPr>
        <a:xfrm>
          <a:off x="895427"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65525</xdr:rowOff>
    </xdr:from>
    <xdr:to>
      <xdr:col>6</xdr:col>
      <xdr:colOff>561975</xdr:colOff>
      <xdr:row>75</xdr:row>
      <xdr:rowOff>167125</xdr:rowOff>
    </xdr:to>
    <xdr:sp macro="" textlink="">
      <xdr:nvSpPr>
        <xdr:cNvPr id="191" name="円/楕円 190"/>
        <xdr:cNvSpPr/>
      </xdr:nvSpPr>
      <xdr:spPr>
        <a:xfrm>
          <a:off x="4584700" y="129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88402</xdr:rowOff>
    </xdr:from>
    <xdr:ext cx="469744" cy="259045"/>
    <xdr:sp macro="" textlink="">
      <xdr:nvSpPr>
        <xdr:cNvPr id="192" name="維持補修費該当値テキスト"/>
        <xdr:cNvSpPr txBox="1"/>
      </xdr:nvSpPr>
      <xdr:spPr>
        <a:xfrm>
          <a:off x="4686300" y="127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150793</xdr:rowOff>
    </xdr:from>
    <xdr:to>
      <xdr:col>5</xdr:col>
      <xdr:colOff>409575</xdr:colOff>
      <xdr:row>75</xdr:row>
      <xdr:rowOff>80943</xdr:rowOff>
    </xdr:to>
    <xdr:sp macro="" textlink="">
      <xdr:nvSpPr>
        <xdr:cNvPr id="193" name="円/楕円 192"/>
        <xdr:cNvSpPr/>
      </xdr:nvSpPr>
      <xdr:spPr>
        <a:xfrm>
          <a:off x="3746500" y="128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97470</xdr:rowOff>
    </xdr:from>
    <xdr:ext cx="469744" cy="259045"/>
    <xdr:sp macro="" textlink="">
      <xdr:nvSpPr>
        <xdr:cNvPr id="194" name="テキスト ボックス 193"/>
        <xdr:cNvSpPr txBox="1"/>
      </xdr:nvSpPr>
      <xdr:spPr>
        <a:xfrm>
          <a:off x="3562427" y="126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75756</xdr:rowOff>
    </xdr:from>
    <xdr:to>
      <xdr:col>4</xdr:col>
      <xdr:colOff>206375</xdr:colOff>
      <xdr:row>76</xdr:row>
      <xdr:rowOff>5907</xdr:rowOff>
    </xdr:to>
    <xdr:sp macro="" textlink="">
      <xdr:nvSpPr>
        <xdr:cNvPr id="195" name="円/楕円 194"/>
        <xdr:cNvSpPr/>
      </xdr:nvSpPr>
      <xdr:spPr>
        <a:xfrm>
          <a:off x="2857500" y="129345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22433</xdr:rowOff>
    </xdr:from>
    <xdr:ext cx="469744" cy="259045"/>
    <xdr:sp macro="" textlink="">
      <xdr:nvSpPr>
        <xdr:cNvPr id="196" name="テキスト ボックス 195"/>
        <xdr:cNvSpPr txBox="1"/>
      </xdr:nvSpPr>
      <xdr:spPr>
        <a:xfrm>
          <a:off x="2673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111646</xdr:rowOff>
    </xdr:from>
    <xdr:to>
      <xdr:col>3</xdr:col>
      <xdr:colOff>3175</xdr:colOff>
      <xdr:row>76</xdr:row>
      <xdr:rowOff>41796</xdr:rowOff>
    </xdr:to>
    <xdr:sp macro="" textlink="">
      <xdr:nvSpPr>
        <xdr:cNvPr id="197" name="円/楕円 196"/>
        <xdr:cNvSpPr/>
      </xdr:nvSpPr>
      <xdr:spPr>
        <a:xfrm>
          <a:off x="1968500" y="12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58323</xdr:rowOff>
    </xdr:from>
    <xdr:ext cx="469744" cy="259045"/>
    <xdr:sp macro="" textlink="">
      <xdr:nvSpPr>
        <xdr:cNvPr id="198" name="テキスト ボックス 197"/>
        <xdr:cNvSpPr txBox="1"/>
      </xdr:nvSpPr>
      <xdr:spPr>
        <a:xfrm>
          <a:off x="1784427" y="127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45695</xdr:rowOff>
    </xdr:from>
    <xdr:to>
      <xdr:col>1</xdr:col>
      <xdr:colOff>485775</xdr:colOff>
      <xdr:row>76</xdr:row>
      <xdr:rowOff>147295</xdr:rowOff>
    </xdr:to>
    <xdr:sp macro="" textlink="">
      <xdr:nvSpPr>
        <xdr:cNvPr id="199" name="円/楕円 198"/>
        <xdr:cNvSpPr/>
      </xdr:nvSpPr>
      <xdr:spPr>
        <a:xfrm>
          <a:off x="1079500" y="130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163822</xdr:rowOff>
    </xdr:from>
    <xdr:ext cx="469744" cy="259045"/>
    <xdr:sp macro="" textlink="">
      <xdr:nvSpPr>
        <xdr:cNvPr id="200" name="テキスト ボックス 199"/>
        <xdr:cNvSpPr txBox="1"/>
      </xdr:nvSpPr>
      <xdr:spPr>
        <a:xfrm>
          <a:off x="895427" y="128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63348</xdr:rowOff>
    </xdr:from>
    <xdr:to>
      <xdr:col>6</xdr:col>
      <xdr:colOff>511175</xdr:colOff>
      <xdr:row>97</xdr:row>
      <xdr:rowOff>129739</xdr:rowOff>
    </xdr:to>
    <xdr:cxnSp macro="">
      <xdr:nvCxnSpPr>
        <xdr:cNvPr id="232" name="直線コネクタ 231"/>
        <xdr:cNvCxnSpPr/>
      </xdr:nvCxnSpPr>
      <xdr:spPr>
        <a:xfrm flipV="1">
          <a:off x="3797300" y="16693998"/>
          <a:ext cx="8382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129739</xdr:rowOff>
    </xdr:from>
    <xdr:to>
      <xdr:col>5</xdr:col>
      <xdr:colOff>358775</xdr:colOff>
      <xdr:row>98</xdr:row>
      <xdr:rowOff>80428</xdr:rowOff>
    </xdr:to>
    <xdr:cxnSp macro="">
      <xdr:nvCxnSpPr>
        <xdr:cNvPr id="235" name="直線コネクタ 234"/>
        <xdr:cNvCxnSpPr/>
      </xdr:nvCxnSpPr>
      <xdr:spPr>
        <a:xfrm flipV="1">
          <a:off x="2908300" y="16760389"/>
          <a:ext cx="889000" cy="1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7" name="テキスト ボックス 236"/>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80428</xdr:rowOff>
    </xdr:from>
    <xdr:to>
      <xdr:col>4</xdr:col>
      <xdr:colOff>155575</xdr:colOff>
      <xdr:row>98</xdr:row>
      <xdr:rowOff>84803</xdr:rowOff>
    </xdr:to>
    <xdr:cxnSp macro="">
      <xdr:nvCxnSpPr>
        <xdr:cNvPr id="238" name="直線コネクタ 237"/>
        <xdr:cNvCxnSpPr/>
      </xdr:nvCxnSpPr>
      <xdr:spPr>
        <a:xfrm flipV="1">
          <a:off x="2019300" y="1688252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84803</xdr:rowOff>
    </xdr:from>
    <xdr:to>
      <xdr:col>2</xdr:col>
      <xdr:colOff>638175</xdr:colOff>
      <xdr:row>98</xdr:row>
      <xdr:rowOff>93605</xdr:rowOff>
    </xdr:to>
    <xdr:cxnSp macro="">
      <xdr:nvCxnSpPr>
        <xdr:cNvPr id="241" name="直線コネクタ 240"/>
        <xdr:cNvCxnSpPr/>
      </xdr:nvCxnSpPr>
      <xdr:spPr>
        <a:xfrm flipV="1">
          <a:off x="1130300" y="16886903"/>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12548</xdr:rowOff>
    </xdr:from>
    <xdr:to>
      <xdr:col>6</xdr:col>
      <xdr:colOff>561975</xdr:colOff>
      <xdr:row>97</xdr:row>
      <xdr:rowOff>114148</xdr:rowOff>
    </xdr:to>
    <xdr:sp macro="" textlink="">
      <xdr:nvSpPr>
        <xdr:cNvPr id="251" name="円/楕円 250"/>
        <xdr:cNvSpPr/>
      </xdr:nvSpPr>
      <xdr:spPr>
        <a:xfrm>
          <a:off x="45847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162425</xdr:rowOff>
    </xdr:from>
    <xdr:ext cx="534377" cy="259045"/>
    <xdr:sp macro="" textlink="">
      <xdr:nvSpPr>
        <xdr:cNvPr id="252" name="扶助費該当値テキスト"/>
        <xdr:cNvSpPr txBox="1"/>
      </xdr:nvSpPr>
      <xdr:spPr>
        <a:xfrm>
          <a:off x="4686300"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78939</xdr:rowOff>
    </xdr:from>
    <xdr:to>
      <xdr:col>5</xdr:col>
      <xdr:colOff>409575</xdr:colOff>
      <xdr:row>98</xdr:row>
      <xdr:rowOff>9089</xdr:rowOff>
    </xdr:to>
    <xdr:sp macro="" textlink="">
      <xdr:nvSpPr>
        <xdr:cNvPr id="253" name="円/楕円 252"/>
        <xdr:cNvSpPr/>
      </xdr:nvSpPr>
      <xdr:spPr>
        <a:xfrm>
          <a:off x="3746500" y="167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216</xdr:rowOff>
    </xdr:from>
    <xdr:ext cx="534377" cy="259045"/>
    <xdr:sp macro="" textlink="">
      <xdr:nvSpPr>
        <xdr:cNvPr id="254" name="テキスト ボックス 253"/>
        <xdr:cNvSpPr txBox="1"/>
      </xdr:nvSpPr>
      <xdr:spPr>
        <a:xfrm>
          <a:off x="3530111" y="168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29628</xdr:rowOff>
    </xdr:from>
    <xdr:to>
      <xdr:col>4</xdr:col>
      <xdr:colOff>206375</xdr:colOff>
      <xdr:row>98</xdr:row>
      <xdr:rowOff>131228</xdr:rowOff>
    </xdr:to>
    <xdr:sp macro="" textlink="">
      <xdr:nvSpPr>
        <xdr:cNvPr id="255" name="円/楕円 254"/>
        <xdr:cNvSpPr/>
      </xdr:nvSpPr>
      <xdr:spPr>
        <a:xfrm>
          <a:off x="2857500" y="16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122355</xdr:rowOff>
    </xdr:from>
    <xdr:ext cx="534377" cy="259045"/>
    <xdr:sp macro="" textlink="">
      <xdr:nvSpPr>
        <xdr:cNvPr id="256" name="テキスト ボックス 255"/>
        <xdr:cNvSpPr txBox="1"/>
      </xdr:nvSpPr>
      <xdr:spPr>
        <a:xfrm>
          <a:off x="2641111" y="169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34003</xdr:rowOff>
    </xdr:from>
    <xdr:to>
      <xdr:col>3</xdr:col>
      <xdr:colOff>3175</xdr:colOff>
      <xdr:row>98</xdr:row>
      <xdr:rowOff>135603</xdr:rowOff>
    </xdr:to>
    <xdr:sp macro="" textlink="">
      <xdr:nvSpPr>
        <xdr:cNvPr id="257" name="円/楕円 256"/>
        <xdr:cNvSpPr/>
      </xdr:nvSpPr>
      <xdr:spPr>
        <a:xfrm>
          <a:off x="1968500" y="168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126730</xdr:rowOff>
    </xdr:from>
    <xdr:ext cx="534377" cy="259045"/>
    <xdr:sp macro="" textlink="">
      <xdr:nvSpPr>
        <xdr:cNvPr id="258" name="テキスト ボックス 257"/>
        <xdr:cNvSpPr txBox="1"/>
      </xdr:nvSpPr>
      <xdr:spPr>
        <a:xfrm>
          <a:off x="1752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42805</xdr:rowOff>
    </xdr:from>
    <xdr:to>
      <xdr:col>1</xdr:col>
      <xdr:colOff>485775</xdr:colOff>
      <xdr:row>98</xdr:row>
      <xdr:rowOff>144405</xdr:rowOff>
    </xdr:to>
    <xdr:sp macro="" textlink="">
      <xdr:nvSpPr>
        <xdr:cNvPr id="259" name="円/楕円 258"/>
        <xdr:cNvSpPr/>
      </xdr:nvSpPr>
      <xdr:spPr>
        <a:xfrm>
          <a:off x="1079500" y="16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135532</xdr:rowOff>
    </xdr:from>
    <xdr:ext cx="534377" cy="259045"/>
    <xdr:sp macro="" textlink="">
      <xdr:nvSpPr>
        <xdr:cNvPr id="260" name="テキスト ボックス 259"/>
        <xdr:cNvSpPr txBox="1"/>
      </xdr:nvSpPr>
      <xdr:spPr>
        <a:xfrm>
          <a:off x="863111" y="169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149492</xdr:rowOff>
    </xdr:from>
    <xdr:to>
      <xdr:col>15</xdr:col>
      <xdr:colOff>180975</xdr:colOff>
      <xdr:row>33</xdr:row>
      <xdr:rowOff>166370</xdr:rowOff>
    </xdr:to>
    <xdr:cxnSp macro="">
      <xdr:nvCxnSpPr>
        <xdr:cNvPr id="289" name="直線コネクタ 288"/>
        <xdr:cNvCxnSpPr/>
      </xdr:nvCxnSpPr>
      <xdr:spPr>
        <a:xfrm flipV="1">
          <a:off x="9639300" y="5807342"/>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134535</xdr:rowOff>
    </xdr:from>
    <xdr:ext cx="534377" cy="259045"/>
    <xdr:sp macro="" textlink="">
      <xdr:nvSpPr>
        <xdr:cNvPr id="290" name="補助費等平均値テキスト"/>
        <xdr:cNvSpPr txBox="1"/>
      </xdr:nvSpPr>
      <xdr:spPr>
        <a:xfrm>
          <a:off x="10528300" y="6135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166370</xdr:rowOff>
    </xdr:from>
    <xdr:to>
      <xdr:col>14</xdr:col>
      <xdr:colOff>28575</xdr:colOff>
      <xdr:row>34</xdr:row>
      <xdr:rowOff>105296</xdr:rowOff>
    </xdr:to>
    <xdr:cxnSp macro="">
      <xdr:nvCxnSpPr>
        <xdr:cNvPr id="292" name="直線コネクタ 291"/>
        <xdr:cNvCxnSpPr/>
      </xdr:nvCxnSpPr>
      <xdr:spPr>
        <a:xfrm flipV="1">
          <a:off x="8750300" y="5824220"/>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105296</xdr:rowOff>
    </xdr:from>
    <xdr:to>
      <xdr:col>12</xdr:col>
      <xdr:colOff>511175</xdr:colOff>
      <xdr:row>34</xdr:row>
      <xdr:rowOff>130353</xdr:rowOff>
    </xdr:to>
    <xdr:cxnSp macro="">
      <xdr:nvCxnSpPr>
        <xdr:cNvPr id="295" name="直線コネクタ 294"/>
        <xdr:cNvCxnSpPr/>
      </xdr:nvCxnSpPr>
      <xdr:spPr>
        <a:xfrm flipV="1">
          <a:off x="7861300" y="5934596"/>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123558</xdr:rowOff>
    </xdr:from>
    <xdr:to>
      <xdr:col>11</xdr:col>
      <xdr:colOff>307975</xdr:colOff>
      <xdr:row>34</xdr:row>
      <xdr:rowOff>130353</xdr:rowOff>
    </xdr:to>
    <xdr:cxnSp macro="">
      <xdr:nvCxnSpPr>
        <xdr:cNvPr id="298" name="直線コネクタ 297"/>
        <xdr:cNvCxnSpPr/>
      </xdr:nvCxnSpPr>
      <xdr:spPr>
        <a:xfrm>
          <a:off x="6972300" y="5952858"/>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98692</xdr:rowOff>
    </xdr:from>
    <xdr:to>
      <xdr:col>15</xdr:col>
      <xdr:colOff>231775</xdr:colOff>
      <xdr:row>34</xdr:row>
      <xdr:rowOff>28842</xdr:rowOff>
    </xdr:to>
    <xdr:sp macro="" textlink="">
      <xdr:nvSpPr>
        <xdr:cNvPr id="308" name="円/楕円 307"/>
        <xdr:cNvSpPr/>
      </xdr:nvSpPr>
      <xdr:spPr>
        <a:xfrm>
          <a:off x="10426700" y="57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121569</xdr:rowOff>
    </xdr:from>
    <xdr:ext cx="534377" cy="259045"/>
    <xdr:sp macro="" textlink="">
      <xdr:nvSpPr>
        <xdr:cNvPr id="309" name="補助費等該当値テキスト"/>
        <xdr:cNvSpPr txBox="1"/>
      </xdr:nvSpPr>
      <xdr:spPr>
        <a:xfrm>
          <a:off x="10528300" y="56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115570</xdr:rowOff>
    </xdr:from>
    <xdr:to>
      <xdr:col>14</xdr:col>
      <xdr:colOff>79375</xdr:colOff>
      <xdr:row>34</xdr:row>
      <xdr:rowOff>45720</xdr:rowOff>
    </xdr:to>
    <xdr:sp macro="" textlink="">
      <xdr:nvSpPr>
        <xdr:cNvPr id="310" name="円/楕円 309"/>
        <xdr:cNvSpPr/>
      </xdr:nvSpPr>
      <xdr:spPr>
        <a:xfrm>
          <a:off x="9588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62247</xdr:rowOff>
    </xdr:from>
    <xdr:ext cx="534377" cy="259045"/>
    <xdr:sp macro="" textlink="">
      <xdr:nvSpPr>
        <xdr:cNvPr id="311" name="テキスト ボックス 310"/>
        <xdr:cNvSpPr txBox="1"/>
      </xdr:nvSpPr>
      <xdr:spPr>
        <a:xfrm>
          <a:off x="9372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54496</xdr:rowOff>
    </xdr:from>
    <xdr:to>
      <xdr:col>12</xdr:col>
      <xdr:colOff>561975</xdr:colOff>
      <xdr:row>34</xdr:row>
      <xdr:rowOff>156096</xdr:rowOff>
    </xdr:to>
    <xdr:sp macro="" textlink="">
      <xdr:nvSpPr>
        <xdr:cNvPr id="312" name="円/楕円 311"/>
        <xdr:cNvSpPr/>
      </xdr:nvSpPr>
      <xdr:spPr>
        <a:xfrm>
          <a:off x="8699500" y="58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1173</xdr:rowOff>
    </xdr:from>
    <xdr:ext cx="534377" cy="259045"/>
    <xdr:sp macro="" textlink="">
      <xdr:nvSpPr>
        <xdr:cNvPr id="313" name="テキスト ボックス 312"/>
        <xdr:cNvSpPr txBox="1"/>
      </xdr:nvSpPr>
      <xdr:spPr>
        <a:xfrm>
          <a:off x="8483111" y="5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79553</xdr:rowOff>
    </xdr:from>
    <xdr:to>
      <xdr:col>11</xdr:col>
      <xdr:colOff>358775</xdr:colOff>
      <xdr:row>35</xdr:row>
      <xdr:rowOff>9703</xdr:rowOff>
    </xdr:to>
    <xdr:sp macro="" textlink="">
      <xdr:nvSpPr>
        <xdr:cNvPr id="314" name="円/楕円 313"/>
        <xdr:cNvSpPr/>
      </xdr:nvSpPr>
      <xdr:spPr>
        <a:xfrm>
          <a:off x="7810500" y="59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26230</xdr:rowOff>
    </xdr:from>
    <xdr:ext cx="534377" cy="259045"/>
    <xdr:sp macro="" textlink="">
      <xdr:nvSpPr>
        <xdr:cNvPr id="315" name="テキスト ボックス 314"/>
        <xdr:cNvSpPr txBox="1"/>
      </xdr:nvSpPr>
      <xdr:spPr>
        <a:xfrm>
          <a:off x="7594111" y="56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72758</xdr:rowOff>
    </xdr:from>
    <xdr:to>
      <xdr:col>10</xdr:col>
      <xdr:colOff>155575</xdr:colOff>
      <xdr:row>35</xdr:row>
      <xdr:rowOff>2908</xdr:rowOff>
    </xdr:to>
    <xdr:sp macro="" textlink="">
      <xdr:nvSpPr>
        <xdr:cNvPr id="316" name="円/楕円 315"/>
        <xdr:cNvSpPr/>
      </xdr:nvSpPr>
      <xdr:spPr>
        <a:xfrm>
          <a:off x="6921500" y="59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19435</xdr:rowOff>
    </xdr:from>
    <xdr:ext cx="534377" cy="259045"/>
    <xdr:sp macro="" textlink="">
      <xdr:nvSpPr>
        <xdr:cNvPr id="317" name="テキスト ボックス 316"/>
        <xdr:cNvSpPr txBox="1"/>
      </xdr:nvSpPr>
      <xdr:spPr>
        <a:xfrm>
          <a:off x="6705111" y="56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55145</xdr:rowOff>
    </xdr:from>
    <xdr:to>
      <xdr:col>15</xdr:col>
      <xdr:colOff>180975</xdr:colOff>
      <xdr:row>58</xdr:row>
      <xdr:rowOff>72644</xdr:rowOff>
    </xdr:to>
    <xdr:cxnSp macro="">
      <xdr:nvCxnSpPr>
        <xdr:cNvPr id="346" name="直線コネクタ 345"/>
        <xdr:cNvCxnSpPr/>
      </xdr:nvCxnSpPr>
      <xdr:spPr>
        <a:xfrm flipV="1">
          <a:off x="9639300" y="9999245"/>
          <a:ext cx="838200" cy="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72644</xdr:rowOff>
    </xdr:from>
    <xdr:to>
      <xdr:col>14</xdr:col>
      <xdr:colOff>28575</xdr:colOff>
      <xdr:row>58</xdr:row>
      <xdr:rowOff>138230</xdr:rowOff>
    </xdr:to>
    <xdr:cxnSp macro="">
      <xdr:nvCxnSpPr>
        <xdr:cNvPr id="349" name="直線コネクタ 348"/>
        <xdr:cNvCxnSpPr/>
      </xdr:nvCxnSpPr>
      <xdr:spPr>
        <a:xfrm flipV="1">
          <a:off x="8750300" y="10016744"/>
          <a:ext cx="88900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138230</xdr:rowOff>
    </xdr:from>
    <xdr:to>
      <xdr:col>12</xdr:col>
      <xdr:colOff>511175</xdr:colOff>
      <xdr:row>58</xdr:row>
      <xdr:rowOff>165431</xdr:rowOff>
    </xdr:to>
    <xdr:cxnSp macro="">
      <xdr:nvCxnSpPr>
        <xdr:cNvPr id="352" name="直線コネクタ 351"/>
        <xdr:cNvCxnSpPr/>
      </xdr:nvCxnSpPr>
      <xdr:spPr>
        <a:xfrm flipV="1">
          <a:off x="7861300" y="10082330"/>
          <a:ext cx="889000" cy="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14927</xdr:rowOff>
    </xdr:from>
    <xdr:ext cx="534377" cy="259045"/>
    <xdr:sp macro="" textlink="">
      <xdr:nvSpPr>
        <xdr:cNvPr id="354" name="テキスト ボックス 353"/>
        <xdr:cNvSpPr txBox="1"/>
      </xdr:nvSpPr>
      <xdr:spPr>
        <a:xfrm>
          <a:off x="8483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165431</xdr:rowOff>
    </xdr:from>
    <xdr:to>
      <xdr:col>11</xdr:col>
      <xdr:colOff>307975</xdr:colOff>
      <xdr:row>58</xdr:row>
      <xdr:rowOff>170660</xdr:rowOff>
    </xdr:to>
    <xdr:cxnSp macro="">
      <xdr:nvCxnSpPr>
        <xdr:cNvPr id="355" name="直線コネクタ 354"/>
        <xdr:cNvCxnSpPr/>
      </xdr:nvCxnSpPr>
      <xdr:spPr>
        <a:xfrm flipV="1">
          <a:off x="6972300" y="1010953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28923</xdr:rowOff>
    </xdr:from>
    <xdr:ext cx="534377" cy="259045"/>
    <xdr:sp macro="" textlink="">
      <xdr:nvSpPr>
        <xdr:cNvPr id="357" name="テキスト ボックス 356"/>
        <xdr:cNvSpPr txBox="1"/>
      </xdr:nvSpPr>
      <xdr:spPr>
        <a:xfrm>
          <a:off x="7594111" y="98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4345</xdr:rowOff>
    </xdr:from>
    <xdr:to>
      <xdr:col>15</xdr:col>
      <xdr:colOff>231775</xdr:colOff>
      <xdr:row>58</xdr:row>
      <xdr:rowOff>105945</xdr:rowOff>
    </xdr:to>
    <xdr:sp macro="" textlink="">
      <xdr:nvSpPr>
        <xdr:cNvPr id="365" name="円/楕円 364"/>
        <xdr:cNvSpPr/>
      </xdr:nvSpPr>
      <xdr:spPr>
        <a:xfrm>
          <a:off x="10426700" y="99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27222</xdr:rowOff>
    </xdr:from>
    <xdr:ext cx="534377" cy="259045"/>
    <xdr:sp macro="" textlink="">
      <xdr:nvSpPr>
        <xdr:cNvPr id="366" name="普通建設事業費該当値テキスト"/>
        <xdr:cNvSpPr txBox="1"/>
      </xdr:nvSpPr>
      <xdr:spPr>
        <a:xfrm>
          <a:off x="10528300" y="97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21844</xdr:rowOff>
    </xdr:from>
    <xdr:to>
      <xdr:col>14</xdr:col>
      <xdr:colOff>79375</xdr:colOff>
      <xdr:row>58</xdr:row>
      <xdr:rowOff>123444</xdr:rowOff>
    </xdr:to>
    <xdr:sp macro="" textlink="">
      <xdr:nvSpPr>
        <xdr:cNvPr id="367" name="円/楕円 366"/>
        <xdr:cNvSpPr/>
      </xdr:nvSpPr>
      <xdr:spPr>
        <a:xfrm>
          <a:off x="9588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139971</xdr:rowOff>
    </xdr:from>
    <xdr:ext cx="534377" cy="259045"/>
    <xdr:sp macro="" textlink="">
      <xdr:nvSpPr>
        <xdr:cNvPr id="368" name="テキスト ボックス 367"/>
        <xdr:cNvSpPr txBox="1"/>
      </xdr:nvSpPr>
      <xdr:spPr>
        <a:xfrm>
          <a:off x="9372111" y="97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87430</xdr:rowOff>
    </xdr:from>
    <xdr:to>
      <xdr:col>12</xdr:col>
      <xdr:colOff>561975</xdr:colOff>
      <xdr:row>59</xdr:row>
      <xdr:rowOff>17580</xdr:rowOff>
    </xdr:to>
    <xdr:sp macro="" textlink="">
      <xdr:nvSpPr>
        <xdr:cNvPr id="369" name="円/楕円 368"/>
        <xdr:cNvSpPr/>
      </xdr:nvSpPr>
      <xdr:spPr>
        <a:xfrm>
          <a:off x="8699500" y="100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8707</xdr:rowOff>
    </xdr:from>
    <xdr:ext cx="534377" cy="259045"/>
    <xdr:sp macro="" textlink="">
      <xdr:nvSpPr>
        <xdr:cNvPr id="370" name="テキスト ボックス 369"/>
        <xdr:cNvSpPr txBox="1"/>
      </xdr:nvSpPr>
      <xdr:spPr>
        <a:xfrm>
          <a:off x="8483111" y="101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114631</xdr:rowOff>
    </xdr:from>
    <xdr:to>
      <xdr:col>11</xdr:col>
      <xdr:colOff>358775</xdr:colOff>
      <xdr:row>59</xdr:row>
      <xdr:rowOff>44781</xdr:rowOff>
    </xdr:to>
    <xdr:sp macro="" textlink="">
      <xdr:nvSpPr>
        <xdr:cNvPr id="371" name="円/楕円 370"/>
        <xdr:cNvSpPr/>
      </xdr:nvSpPr>
      <xdr:spPr>
        <a:xfrm>
          <a:off x="7810500" y="100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35908</xdr:rowOff>
    </xdr:from>
    <xdr:ext cx="534377" cy="259045"/>
    <xdr:sp macro="" textlink="">
      <xdr:nvSpPr>
        <xdr:cNvPr id="372" name="テキスト ボックス 371"/>
        <xdr:cNvSpPr txBox="1"/>
      </xdr:nvSpPr>
      <xdr:spPr>
        <a:xfrm>
          <a:off x="7594111" y="101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119860</xdr:rowOff>
    </xdr:from>
    <xdr:to>
      <xdr:col>10</xdr:col>
      <xdr:colOff>155575</xdr:colOff>
      <xdr:row>59</xdr:row>
      <xdr:rowOff>50010</xdr:rowOff>
    </xdr:to>
    <xdr:sp macro="" textlink="">
      <xdr:nvSpPr>
        <xdr:cNvPr id="373" name="円/楕円 372"/>
        <xdr:cNvSpPr/>
      </xdr:nvSpPr>
      <xdr:spPr>
        <a:xfrm>
          <a:off x="6921500" y="100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41137</xdr:rowOff>
    </xdr:from>
    <xdr:ext cx="534377" cy="259045"/>
    <xdr:sp macro="" textlink="">
      <xdr:nvSpPr>
        <xdr:cNvPr id="374" name="テキスト ボックス 373"/>
        <xdr:cNvSpPr txBox="1"/>
      </xdr:nvSpPr>
      <xdr:spPr>
        <a:xfrm>
          <a:off x="6705111" y="101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18647</xdr:rowOff>
    </xdr:from>
    <xdr:to>
      <xdr:col>15</xdr:col>
      <xdr:colOff>180975</xdr:colOff>
      <xdr:row>78</xdr:row>
      <xdr:rowOff>28073</xdr:rowOff>
    </xdr:to>
    <xdr:cxnSp macro="">
      <xdr:nvCxnSpPr>
        <xdr:cNvPr id="401" name="直線コネクタ 400"/>
        <xdr:cNvCxnSpPr/>
      </xdr:nvCxnSpPr>
      <xdr:spPr>
        <a:xfrm flipV="1">
          <a:off x="9639300" y="13391747"/>
          <a:ext cx="8382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139297</xdr:rowOff>
    </xdr:from>
    <xdr:to>
      <xdr:col>15</xdr:col>
      <xdr:colOff>231775</xdr:colOff>
      <xdr:row>78</xdr:row>
      <xdr:rowOff>69447</xdr:rowOff>
    </xdr:to>
    <xdr:sp macro="" textlink="">
      <xdr:nvSpPr>
        <xdr:cNvPr id="411" name="円/楕円 410"/>
        <xdr:cNvSpPr/>
      </xdr:nvSpPr>
      <xdr:spPr>
        <a:xfrm>
          <a:off x="10426700" y="133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98674</xdr:rowOff>
    </xdr:from>
    <xdr:ext cx="534377" cy="259045"/>
    <xdr:sp macro="" textlink="">
      <xdr:nvSpPr>
        <xdr:cNvPr id="412" name="普通建設事業費 （ うち新規整備　）該当値テキスト"/>
        <xdr:cNvSpPr txBox="1"/>
      </xdr:nvSpPr>
      <xdr:spPr>
        <a:xfrm>
          <a:off x="10528300" y="131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148723</xdr:rowOff>
    </xdr:from>
    <xdr:to>
      <xdr:col>14</xdr:col>
      <xdr:colOff>79375</xdr:colOff>
      <xdr:row>78</xdr:row>
      <xdr:rowOff>78873</xdr:rowOff>
    </xdr:to>
    <xdr:sp macro="" textlink="">
      <xdr:nvSpPr>
        <xdr:cNvPr id="413" name="円/楕円 412"/>
        <xdr:cNvSpPr/>
      </xdr:nvSpPr>
      <xdr:spPr>
        <a:xfrm>
          <a:off x="9588500" y="133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95400</xdr:rowOff>
    </xdr:from>
    <xdr:ext cx="534377" cy="259045"/>
    <xdr:sp macro="" textlink="">
      <xdr:nvSpPr>
        <xdr:cNvPr id="414" name="テキスト ボックス 413"/>
        <xdr:cNvSpPr txBox="1"/>
      </xdr:nvSpPr>
      <xdr:spPr>
        <a:xfrm>
          <a:off x="9372111" y="131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155049</xdr:rowOff>
    </xdr:from>
    <xdr:to>
      <xdr:col>15</xdr:col>
      <xdr:colOff>180975</xdr:colOff>
      <xdr:row>97</xdr:row>
      <xdr:rowOff>29189</xdr:rowOff>
    </xdr:to>
    <xdr:cxnSp macro="">
      <xdr:nvCxnSpPr>
        <xdr:cNvPr id="445" name="直線コネクタ 444"/>
        <xdr:cNvCxnSpPr/>
      </xdr:nvCxnSpPr>
      <xdr:spPr>
        <a:xfrm flipV="1">
          <a:off x="9639300" y="16614249"/>
          <a:ext cx="8382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104249</xdr:rowOff>
    </xdr:from>
    <xdr:to>
      <xdr:col>15</xdr:col>
      <xdr:colOff>231775</xdr:colOff>
      <xdr:row>97</xdr:row>
      <xdr:rowOff>34399</xdr:rowOff>
    </xdr:to>
    <xdr:sp macro="" textlink="">
      <xdr:nvSpPr>
        <xdr:cNvPr id="455" name="円/楕円 454"/>
        <xdr:cNvSpPr/>
      </xdr:nvSpPr>
      <xdr:spPr>
        <a:xfrm>
          <a:off x="10426700" y="165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82676</xdr:rowOff>
    </xdr:from>
    <xdr:ext cx="534377" cy="259045"/>
    <xdr:sp macro="" textlink="">
      <xdr:nvSpPr>
        <xdr:cNvPr id="456" name="普通建設事業費 （ うち更新整備　）該当値テキスト"/>
        <xdr:cNvSpPr txBox="1"/>
      </xdr:nvSpPr>
      <xdr:spPr>
        <a:xfrm>
          <a:off x="10528300" y="165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149839</xdr:rowOff>
    </xdr:from>
    <xdr:to>
      <xdr:col>14</xdr:col>
      <xdr:colOff>79375</xdr:colOff>
      <xdr:row>97</xdr:row>
      <xdr:rowOff>79989</xdr:rowOff>
    </xdr:to>
    <xdr:sp macro="" textlink="">
      <xdr:nvSpPr>
        <xdr:cNvPr id="457" name="円/楕円 456"/>
        <xdr:cNvSpPr/>
      </xdr:nvSpPr>
      <xdr:spPr>
        <a:xfrm>
          <a:off x="9588500" y="166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71116</xdr:rowOff>
    </xdr:from>
    <xdr:ext cx="534377" cy="259045"/>
    <xdr:sp macro="" textlink="">
      <xdr:nvSpPr>
        <xdr:cNvPr id="458" name="テキスト ボックス 457"/>
        <xdr:cNvSpPr txBox="1"/>
      </xdr:nvSpPr>
      <xdr:spPr>
        <a:xfrm>
          <a:off x="9372111" y="167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11488</xdr:rowOff>
    </xdr:from>
    <xdr:to>
      <xdr:col>23</xdr:col>
      <xdr:colOff>517525</xdr:colOff>
      <xdr:row>39</xdr:row>
      <xdr:rowOff>51428</xdr:rowOff>
    </xdr:to>
    <xdr:cxnSp macro="">
      <xdr:nvCxnSpPr>
        <xdr:cNvPr id="489" name="直線コネクタ 488"/>
        <xdr:cNvCxnSpPr/>
      </xdr:nvCxnSpPr>
      <xdr:spPr>
        <a:xfrm flipV="1">
          <a:off x="15481300" y="6698038"/>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147456</xdr:rowOff>
    </xdr:from>
    <xdr:to>
      <xdr:col>22</xdr:col>
      <xdr:colOff>365125</xdr:colOff>
      <xdr:row>39</xdr:row>
      <xdr:rowOff>51428</xdr:rowOff>
    </xdr:to>
    <xdr:cxnSp macro="">
      <xdr:nvCxnSpPr>
        <xdr:cNvPr id="492" name="直線コネクタ 491"/>
        <xdr:cNvCxnSpPr/>
      </xdr:nvCxnSpPr>
      <xdr:spPr>
        <a:xfrm>
          <a:off x="14592300" y="6491106"/>
          <a:ext cx="889000" cy="2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50742</xdr:rowOff>
    </xdr:from>
    <xdr:to>
      <xdr:col>21</xdr:col>
      <xdr:colOff>161925</xdr:colOff>
      <xdr:row>37</xdr:row>
      <xdr:rowOff>147456</xdr:rowOff>
    </xdr:to>
    <xdr:cxnSp macro="">
      <xdr:nvCxnSpPr>
        <xdr:cNvPr id="495" name="直線コネクタ 494"/>
        <xdr:cNvCxnSpPr/>
      </xdr:nvCxnSpPr>
      <xdr:spPr>
        <a:xfrm>
          <a:off x="13703300" y="6222942"/>
          <a:ext cx="889000" cy="26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50742</xdr:rowOff>
    </xdr:from>
    <xdr:to>
      <xdr:col>19</xdr:col>
      <xdr:colOff>644525</xdr:colOff>
      <xdr:row>37</xdr:row>
      <xdr:rowOff>16338</xdr:rowOff>
    </xdr:to>
    <xdr:cxnSp macro="">
      <xdr:nvCxnSpPr>
        <xdr:cNvPr id="498" name="直線コネクタ 497"/>
        <xdr:cNvCxnSpPr/>
      </xdr:nvCxnSpPr>
      <xdr:spPr>
        <a:xfrm flipV="1">
          <a:off x="12814300" y="6222942"/>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132138</xdr:rowOff>
    </xdr:from>
    <xdr:to>
      <xdr:col>23</xdr:col>
      <xdr:colOff>568325</xdr:colOff>
      <xdr:row>39</xdr:row>
      <xdr:rowOff>62288</xdr:rowOff>
    </xdr:to>
    <xdr:sp macro="" textlink="">
      <xdr:nvSpPr>
        <xdr:cNvPr id="508" name="円/楕円 507"/>
        <xdr:cNvSpPr/>
      </xdr:nvSpPr>
      <xdr:spPr>
        <a:xfrm>
          <a:off x="16268700" y="66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91515</xdr:rowOff>
    </xdr:from>
    <xdr:ext cx="469744" cy="259045"/>
    <xdr:sp macro="" textlink="">
      <xdr:nvSpPr>
        <xdr:cNvPr id="509" name="災害復旧事業費該当値テキスト"/>
        <xdr:cNvSpPr txBox="1"/>
      </xdr:nvSpPr>
      <xdr:spPr>
        <a:xfrm>
          <a:off x="16370300" y="643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628</xdr:rowOff>
    </xdr:from>
    <xdr:to>
      <xdr:col>22</xdr:col>
      <xdr:colOff>415925</xdr:colOff>
      <xdr:row>39</xdr:row>
      <xdr:rowOff>102228</xdr:rowOff>
    </xdr:to>
    <xdr:sp macro="" textlink="">
      <xdr:nvSpPr>
        <xdr:cNvPr id="510" name="円/楕円 509"/>
        <xdr:cNvSpPr/>
      </xdr:nvSpPr>
      <xdr:spPr>
        <a:xfrm>
          <a:off x="15430500" y="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118755</xdr:rowOff>
    </xdr:from>
    <xdr:ext cx="469744" cy="259045"/>
    <xdr:sp macro="" textlink="">
      <xdr:nvSpPr>
        <xdr:cNvPr id="511" name="テキスト ボックス 510"/>
        <xdr:cNvSpPr txBox="1"/>
      </xdr:nvSpPr>
      <xdr:spPr>
        <a:xfrm>
          <a:off x="15246427" y="64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96656</xdr:rowOff>
    </xdr:from>
    <xdr:to>
      <xdr:col>21</xdr:col>
      <xdr:colOff>212725</xdr:colOff>
      <xdr:row>38</xdr:row>
      <xdr:rowOff>26806</xdr:rowOff>
    </xdr:to>
    <xdr:sp macro="" textlink="">
      <xdr:nvSpPr>
        <xdr:cNvPr id="512" name="円/楕円 511"/>
        <xdr:cNvSpPr/>
      </xdr:nvSpPr>
      <xdr:spPr>
        <a:xfrm>
          <a:off x="14541500" y="64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43333</xdr:rowOff>
    </xdr:from>
    <xdr:ext cx="534377" cy="259045"/>
    <xdr:sp macro="" textlink="">
      <xdr:nvSpPr>
        <xdr:cNvPr id="513" name="テキスト ボックス 512"/>
        <xdr:cNvSpPr txBox="1"/>
      </xdr:nvSpPr>
      <xdr:spPr>
        <a:xfrm>
          <a:off x="14325111" y="62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171392</xdr:rowOff>
    </xdr:from>
    <xdr:to>
      <xdr:col>20</xdr:col>
      <xdr:colOff>9525</xdr:colOff>
      <xdr:row>36</xdr:row>
      <xdr:rowOff>101542</xdr:rowOff>
    </xdr:to>
    <xdr:sp macro="" textlink="">
      <xdr:nvSpPr>
        <xdr:cNvPr id="514" name="円/楕円 513"/>
        <xdr:cNvSpPr/>
      </xdr:nvSpPr>
      <xdr:spPr>
        <a:xfrm>
          <a:off x="13652500" y="61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118069</xdr:rowOff>
    </xdr:from>
    <xdr:ext cx="534377" cy="259045"/>
    <xdr:sp macro="" textlink="">
      <xdr:nvSpPr>
        <xdr:cNvPr id="515" name="テキスト ボックス 514"/>
        <xdr:cNvSpPr txBox="1"/>
      </xdr:nvSpPr>
      <xdr:spPr>
        <a:xfrm>
          <a:off x="13436111" y="59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136988</xdr:rowOff>
    </xdr:from>
    <xdr:to>
      <xdr:col>18</xdr:col>
      <xdr:colOff>492125</xdr:colOff>
      <xdr:row>37</xdr:row>
      <xdr:rowOff>67138</xdr:rowOff>
    </xdr:to>
    <xdr:sp macro="" textlink="">
      <xdr:nvSpPr>
        <xdr:cNvPr id="516" name="円/楕円 515"/>
        <xdr:cNvSpPr/>
      </xdr:nvSpPr>
      <xdr:spPr>
        <a:xfrm>
          <a:off x="12763500" y="63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83665</xdr:rowOff>
    </xdr:from>
    <xdr:ext cx="534377" cy="259045"/>
    <xdr:sp macro="" textlink="">
      <xdr:nvSpPr>
        <xdr:cNvPr id="517" name="テキスト ボックス 516"/>
        <xdr:cNvSpPr txBox="1"/>
      </xdr:nvSpPr>
      <xdr:spPr>
        <a:xfrm>
          <a:off x="12547111" y="60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60737</xdr:rowOff>
    </xdr:from>
    <xdr:to>
      <xdr:col>23</xdr:col>
      <xdr:colOff>517525</xdr:colOff>
      <xdr:row>73</xdr:row>
      <xdr:rowOff>99181</xdr:rowOff>
    </xdr:to>
    <xdr:cxnSp macro="">
      <xdr:nvCxnSpPr>
        <xdr:cNvPr id="595" name="直線コネクタ 594"/>
        <xdr:cNvCxnSpPr/>
      </xdr:nvCxnSpPr>
      <xdr:spPr>
        <a:xfrm>
          <a:off x="15481300" y="12576587"/>
          <a:ext cx="8382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33458</xdr:rowOff>
    </xdr:from>
    <xdr:to>
      <xdr:col>22</xdr:col>
      <xdr:colOff>365125</xdr:colOff>
      <xdr:row>73</xdr:row>
      <xdr:rowOff>60737</xdr:rowOff>
    </xdr:to>
    <xdr:cxnSp macro="">
      <xdr:nvCxnSpPr>
        <xdr:cNvPr id="598" name="直線コネクタ 597"/>
        <xdr:cNvCxnSpPr/>
      </xdr:nvCxnSpPr>
      <xdr:spPr>
        <a:xfrm>
          <a:off x="14592300" y="1254930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18085</xdr:rowOff>
    </xdr:from>
    <xdr:to>
      <xdr:col>21</xdr:col>
      <xdr:colOff>161925</xdr:colOff>
      <xdr:row>73</xdr:row>
      <xdr:rowOff>33458</xdr:rowOff>
    </xdr:to>
    <xdr:cxnSp macro="">
      <xdr:nvCxnSpPr>
        <xdr:cNvPr id="601" name="直線コネクタ 600"/>
        <xdr:cNvCxnSpPr/>
      </xdr:nvCxnSpPr>
      <xdr:spPr>
        <a:xfrm>
          <a:off x="13703300" y="12533935"/>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15113</xdr:rowOff>
    </xdr:from>
    <xdr:to>
      <xdr:col>19</xdr:col>
      <xdr:colOff>644525</xdr:colOff>
      <xdr:row>73</xdr:row>
      <xdr:rowOff>18085</xdr:rowOff>
    </xdr:to>
    <xdr:cxnSp macro="">
      <xdr:nvCxnSpPr>
        <xdr:cNvPr id="604" name="直線コネクタ 603"/>
        <xdr:cNvCxnSpPr/>
      </xdr:nvCxnSpPr>
      <xdr:spPr>
        <a:xfrm>
          <a:off x="12814300" y="1253096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48381</xdr:rowOff>
    </xdr:from>
    <xdr:to>
      <xdr:col>23</xdr:col>
      <xdr:colOff>568325</xdr:colOff>
      <xdr:row>73</xdr:row>
      <xdr:rowOff>149981</xdr:rowOff>
    </xdr:to>
    <xdr:sp macro="" textlink="">
      <xdr:nvSpPr>
        <xdr:cNvPr id="614" name="円/楕円 613"/>
        <xdr:cNvSpPr/>
      </xdr:nvSpPr>
      <xdr:spPr>
        <a:xfrm>
          <a:off x="16268700" y="125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71258</xdr:rowOff>
    </xdr:from>
    <xdr:ext cx="534377" cy="259045"/>
    <xdr:sp macro="" textlink="">
      <xdr:nvSpPr>
        <xdr:cNvPr id="615" name="公債費該当値テキスト"/>
        <xdr:cNvSpPr txBox="1"/>
      </xdr:nvSpPr>
      <xdr:spPr>
        <a:xfrm>
          <a:off x="16370300" y="124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9937</xdr:rowOff>
    </xdr:from>
    <xdr:to>
      <xdr:col>22</xdr:col>
      <xdr:colOff>415925</xdr:colOff>
      <xdr:row>73</xdr:row>
      <xdr:rowOff>111537</xdr:rowOff>
    </xdr:to>
    <xdr:sp macro="" textlink="">
      <xdr:nvSpPr>
        <xdr:cNvPr id="616" name="円/楕円 615"/>
        <xdr:cNvSpPr/>
      </xdr:nvSpPr>
      <xdr:spPr>
        <a:xfrm>
          <a:off x="15430500" y="125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128064</xdr:rowOff>
    </xdr:from>
    <xdr:ext cx="534377" cy="259045"/>
    <xdr:sp macro="" textlink="">
      <xdr:nvSpPr>
        <xdr:cNvPr id="617" name="テキスト ボックス 616"/>
        <xdr:cNvSpPr txBox="1"/>
      </xdr:nvSpPr>
      <xdr:spPr>
        <a:xfrm>
          <a:off x="15214111" y="12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154108</xdr:rowOff>
    </xdr:from>
    <xdr:to>
      <xdr:col>21</xdr:col>
      <xdr:colOff>212725</xdr:colOff>
      <xdr:row>73</xdr:row>
      <xdr:rowOff>84258</xdr:rowOff>
    </xdr:to>
    <xdr:sp macro="" textlink="">
      <xdr:nvSpPr>
        <xdr:cNvPr id="618" name="円/楕円 617"/>
        <xdr:cNvSpPr/>
      </xdr:nvSpPr>
      <xdr:spPr>
        <a:xfrm>
          <a:off x="14541500" y="12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100785</xdr:rowOff>
    </xdr:from>
    <xdr:ext cx="534377" cy="259045"/>
    <xdr:sp macro="" textlink="">
      <xdr:nvSpPr>
        <xdr:cNvPr id="619" name="テキスト ボックス 618"/>
        <xdr:cNvSpPr txBox="1"/>
      </xdr:nvSpPr>
      <xdr:spPr>
        <a:xfrm>
          <a:off x="14325111" y="122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138735</xdr:rowOff>
    </xdr:from>
    <xdr:to>
      <xdr:col>20</xdr:col>
      <xdr:colOff>9525</xdr:colOff>
      <xdr:row>73</xdr:row>
      <xdr:rowOff>68885</xdr:rowOff>
    </xdr:to>
    <xdr:sp macro="" textlink="">
      <xdr:nvSpPr>
        <xdr:cNvPr id="620" name="円/楕円 619"/>
        <xdr:cNvSpPr/>
      </xdr:nvSpPr>
      <xdr:spPr>
        <a:xfrm>
          <a:off x="13652500" y="124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85412</xdr:rowOff>
    </xdr:from>
    <xdr:ext cx="534377" cy="259045"/>
    <xdr:sp macro="" textlink="">
      <xdr:nvSpPr>
        <xdr:cNvPr id="621" name="テキスト ボックス 620"/>
        <xdr:cNvSpPr txBox="1"/>
      </xdr:nvSpPr>
      <xdr:spPr>
        <a:xfrm>
          <a:off x="13436111" y="122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135763</xdr:rowOff>
    </xdr:from>
    <xdr:to>
      <xdr:col>18</xdr:col>
      <xdr:colOff>492125</xdr:colOff>
      <xdr:row>73</xdr:row>
      <xdr:rowOff>65913</xdr:rowOff>
    </xdr:to>
    <xdr:sp macro="" textlink="">
      <xdr:nvSpPr>
        <xdr:cNvPr id="622" name="円/楕円 621"/>
        <xdr:cNvSpPr/>
      </xdr:nvSpPr>
      <xdr:spPr>
        <a:xfrm>
          <a:off x="12763500" y="124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82440</xdr:rowOff>
    </xdr:from>
    <xdr:ext cx="534377" cy="259045"/>
    <xdr:sp macro="" textlink="">
      <xdr:nvSpPr>
        <xdr:cNvPr id="623" name="テキスト ボックス 622"/>
        <xdr:cNvSpPr txBox="1"/>
      </xdr:nvSpPr>
      <xdr:spPr>
        <a:xfrm>
          <a:off x="12547111" y="122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82465</xdr:rowOff>
    </xdr:from>
    <xdr:to>
      <xdr:col>23</xdr:col>
      <xdr:colOff>517525</xdr:colOff>
      <xdr:row>99</xdr:row>
      <xdr:rowOff>86221</xdr:rowOff>
    </xdr:to>
    <xdr:cxnSp macro="">
      <xdr:nvCxnSpPr>
        <xdr:cNvPr id="654" name="直線コネクタ 653"/>
        <xdr:cNvCxnSpPr/>
      </xdr:nvCxnSpPr>
      <xdr:spPr>
        <a:xfrm flipV="1">
          <a:off x="15481300" y="17056015"/>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54843</xdr:rowOff>
    </xdr:from>
    <xdr:to>
      <xdr:col>22</xdr:col>
      <xdr:colOff>365125</xdr:colOff>
      <xdr:row>99</xdr:row>
      <xdr:rowOff>86221</xdr:rowOff>
    </xdr:to>
    <xdr:cxnSp macro="">
      <xdr:nvCxnSpPr>
        <xdr:cNvPr id="657" name="直線コネクタ 656"/>
        <xdr:cNvCxnSpPr/>
      </xdr:nvCxnSpPr>
      <xdr:spPr>
        <a:xfrm>
          <a:off x="14592300" y="17028393"/>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133045</xdr:rowOff>
    </xdr:from>
    <xdr:ext cx="534377" cy="259045"/>
    <xdr:sp macro="" textlink="">
      <xdr:nvSpPr>
        <xdr:cNvPr id="659" name="テキスト ボックス 658"/>
        <xdr:cNvSpPr txBox="1"/>
      </xdr:nvSpPr>
      <xdr:spPr>
        <a:xfrm>
          <a:off x="15214111" y="167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143345</xdr:rowOff>
    </xdr:from>
    <xdr:to>
      <xdr:col>21</xdr:col>
      <xdr:colOff>161925</xdr:colOff>
      <xdr:row>99</xdr:row>
      <xdr:rowOff>54843</xdr:rowOff>
    </xdr:to>
    <xdr:cxnSp macro="">
      <xdr:nvCxnSpPr>
        <xdr:cNvPr id="660" name="直線コネクタ 659"/>
        <xdr:cNvCxnSpPr/>
      </xdr:nvCxnSpPr>
      <xdr:spPr>
        <a:xfrm>
          <a:off x="13703300" y="16945445"/>
          <a:ext cx="889000" cy="8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143345</xdr:rowOff>
    </xdr:from>
    <xdr:to>
      <xdr:col>19</xdr:col>
      <xdr:colOff>644525</xdr:colOff>
      <xdr:row>99</xdr:row>
      <xdr:rowOff>20176</xdr:rowOff>
    </xdr:to>
    <xdr:cxnSp macro="">
      <xdr:nvCxnSpPr>
        <xdr:cNvPr id="663" name="直線コネクタ 662"/>
        <xdr:cNvCxnSpPr/>
      </xdr:nvCxnSpPr>
      <xdr:spPr>
        <a:xfrm flipV="1">
          <a:off x="12814300" y="16945445"/>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31665</xdr:rowOff>
    </xdr:from>
    <xdr:to>
      <xdr:col>23</xdr:col>
      <xdr:colOff>568325</xdr:colOff>
      <xdr:row>99</xdr:row>
      <xdr:rowOff>133265</xdr:rowOff>
    </xdr:to>
    <xdr:sp macro="" textlink="">
      <xdr:nvSpPr>
        <xdr:cNvPr id="673" name="円/楕円 672"/>
        <xdr:cNvSpPr/>
      </xdr:nvSpPr>
      <xdr:spPr>
        <a:xfrm>
          <a:off x="16268700" y="170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469744" cy="259045"/>
    <xdr:sp macro="" textlink="">
      <xdr:nvSpPr>
        <xdr:cNvPr id="674" name="積立金該当値テキスト"/>
        <xdr:cNvSpPr txBox="1"/>
      </xdr:nvSpPr>
      <xdr:spPr>
        <a:xfrm>
          <a:off x="16370300"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35421</xdr:rowOff>
    </xdr:from>
    <xdr:to>
      <xdr:col>22</xdr:col>
      <xdr:colOff>415925</xdr:colOff>
      <xdr:row>99</xdr:row>
      <xdr:rowOff>137021</xdr:rowOff>
    </xdr:to>
    <xdr:sp macro="" textlink="">
      <xdr:nvSpPr>
        <xdr:cNvPr id="675" name="円/楕円 674"/>
        <xdr:cNvSpPr/>
      </xdr:nvSpPr>
      <xdr:spPr>
        <a:xfrm>
          <a:off x="15430500" y="170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128148</xdr:rowOff>
    </xdr:from>
    <xdr:ext cx="469744" cy="259045"/>
    <xdr:sp macro="" textlink="">
      <xdr:nvSpPr>
        <xdr:cNvPr id="676" name="テキスト ボックス 675"/>
        <xdr:cNvSpPr txBox="1"/>
      </xdr:nvSpPr>
      <xdr:spPr>
        <a:xfrm>
          <a:off x="15246427" y="171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4043</xdr:rowOff>
    </xdr:from>
    <xdr:to>
      <xdr:col>21</xdr:col>
      <xdr:colOff>212725</xdr:colOff>
      <xdr:row>99</xdr:row>
      <xdr:rowOff>105643</xdr:rowOff>
    </xdr:to>
    <xdr:sp macro="" textlink="">
      <xdr:nvSpPr>
        <xdr:cNvPr id="677" name="円/楕円 676"/>
        <xdr:cNvSpPr/>
      </xdr:nvSpPr>
      <xdr:spPr>
        <a:xfrm>
          <a:off x="14541500" y="169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122170</xdr:rowOff>
    </xdr:from>
    <xdr:ext cx="534377" cy="259045"/>
    <xdr:sp macro="" textlink="">
      <xdr:nvSpPr>
        <xdr:cNvPr id="678" name="テキスト ボックス 677"/>
        <xdr:cNvSpPr txBox="1"/>
      </xdr:nvSpPr>
      <xdr:spPr>
        <a:xfrm>
          <a:off x="14325111" y="167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92545</xdr:rowOff>
    </xdr:from>
    <xdr:to>
      <xdr:col>20</xdr:col>
      <xdr:colOff>9525</xdr:colOff>
      <xdr:row>99</xdr:row>
      <xdr:rowOff>22695</xdr:rowOff>
    </xdr:to>
    <xdr:sp macro="" textlink="">
      <xdr:nvSpPr>
        <xdr:cNvPr id="679" name="円/楕円 678"/>
        <xdr:cNvSpPr/>
      </xdr:nvSpPr>
      <xdr:spPr>
        <a:xfrm>
          <a:off x="13652500" y="168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39222</xdr:rowOff>
    </xdr:from>
    <xdr:ext cx="534377" cy="259045"/>
    <xdr:sp macro="" textlink="">
      <xdr:nvSpPr>
        <xdr:cNvPr id="680" name="テキスト ボックス 679"/>
        <xdr:cNvSpPr txBox="1"/>
      </xdr:nvSpPr>
      <xdr:spPr>
        <a:xfrm>
          <a:off x="13436111" y="166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140826</xdr:rowOff>
    </xdr:from>
    <xdr:to>
      <xdr:col>18</xdr:col>
      <xdr:colOff>492125</xdr:colOff>
      <xdr:row>99</xdr:row>
      <xdr:rowOff>70976</xdr:rowOff>
    </xdr:to>
    <xdr:sp macro="" textlink="">
      <xdr:nvSpPr>
        <xdr:cNvPr id="681" name="円/楕円 680"/>
        <xdr:cNvSpPr/>
      </xdr:nvSpPr>
      <xdr:spPr>
        <a:xfrm>
          <a:off x="127635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87503</xdr:rowOff>
    </xdr:from>
    <xdr:ext cx="534377" cy="259045"/>
    <xdr:sp macro="" textlink="">
      <xdr:nvSpPr>
        <xdr:cNvPr id="682" name="テキスト ボックス 681"/>
        <xdr:cNvSpPr txBox="1"/>
      </xdr:nvSpPr>
      <xdr:spPr>
        <a:xfrm>
          <a:off x="12547111" y="167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148753</xdr:rowOff>
    </xdr:from>
    <xdr:to>
      <xdr:col>32</xdr:col>
      <xdr:colOff>186689</xdr:colOff>
      <xdr:row>38</xdr:row>
      <xdr:rowOff>139700</xdr:rowOff>
    </xdr:to>
    <xdr:cxnSp macro="">
      <xdr:nvCxnSpPr>
        <xdr:cNvPr id="704" name="直線コネクタ 703"/>
        <xdr:cNvCxnSpPr/>
      </xdr:nvCxnSpPr>
      <xdr:spPr>
        <a:xfrm flipV="1">
          <a:off x="22159595" y="5978053"/>
          <a:ext cx="1269" cy="67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148973</xdr:rowOff>
    </xdr:from>
    <xdr:ext cx="249299" cy="259045"/>
    <xdr:sp macro="" textlink="">
      <xdr:nvSpPr>
        <xdr:cNvPr id="705" name="投資及び出資金最小値テキスト"/>
        <xdr:cNvSpPr txBox="1"/>
      </xdr:nvSpPr>
      <xdr:spPr>
        <a:xfrm>
          <a:off x="22212300" y="6664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95430</xdr:rowOff>
    </xdr:from>
    <xdr:ext cx="534377" cy="259045"/>
    <xdr:sp macro="" textlink="">
      <xdr:nvSpPr>
        <xdr:cNvPr id="707" name="投資及び出資金最大値テキスト"/>
        <xdr:cNvSpPr txBox="1"/>
      </xdr:nvSpPr>
      <xdr:spPr>
        <a:xfrm>
          <a:off x="22212300" y="57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34</xdr:row>
      <xdr:rowOff>148753</xdr:rowOff>
    </xdr:from>
    <xdr:to>
      <xdr:col>32</xdr:col>
      <xdr:colOff>276225</xdr:colOff>
      <xdr:row>34</xdr:row>
      <xdr:rowOff>148753</xdr:rowOff>
    </xdr:to>
    <xdr:cxnSp macro="">
      <xdr:nvCxnSpPr>
        <xdr:cNvPr id="708" name="直線コネクタ 707"/>
        <xdr:cNvCxnSpPr/>
      </xdr:nvCxnSpPr>
      <xdr:spPr>
        <a:xfrm>
          <a:off x="22072600" y="597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31572</xdr:rowOff>
    </xdr:from>
    <xdr:to>
      <xdr:col>32</xdr:col>
      <xdr:colOff>187325</xdr:colOff>
      <xdr:row>38</xdr:row>
      <xdr:rowOff>128773</xdr:rowOff>
    </xdr:to>
    <xdr:cxnSp macro="">
      <xdr:nvCxnSpPr>
        <xdr:cNvPr id="709" name="直線コネクタ 708"/>
        <xdr:cNvCxnSpPr/>
      </xdr:nvCxnSpPr>
      <xdr:spPr>
        <a:xfrm>
          <a:off x="21323300" y="6546672"/>
          <a:ext cx="8382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66423</xdr:rowOff>
    </xdr:from>
    <xdr:ext cx="378565" cy="259045"/>
    <xdr:sp macro="" textlink="">
      <xdr:nvSpPr>
        <xdr:cNvPr id="710" name="投資及び出資金平均値テキスト"/>
        <xdr:cNvSpPr txBox="1"/>
      </xdr:nvSpPr>
      <xdr:spPr>
        <a:xfrm>
          <a:off x="22212300" y="6410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43545</xdr:rowOff>
    </xdr:from>
    <xdr:to>
      <xdr:col>32</xdr:col>
      <xdr:colOff>238125</xdr:colOff>
      <xdr:row>38</xdr:row>
      <xdr:rowOff>145145</xdr:rowOff>
    </xdr:to>
    <xdr:sp macro="" textlink="">
      <xdr:nvSpPr>
        <xdr:cNvPr id="711" name="フローチャート : 判断 710"/>
        <xdr:cNvSpPr/>
      </xdr:nvSpPr>
      <xdr:spPr>
        <a:xfrm>
          <a:off x="22110700" y="6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135494</xdr:rowOff>
    </xdr:from>
    <xdr:to>
      <xdr:col>31</xdr:col>
      <xdr:colOff>34925</xdr:colOff>
      <xdr:row>38</xdr:row>
      <xdr:rowOff>31572</xdr:rowOff>
    </xdr:to>
    <xdr:cxnSp macro="">
      <xdr:nvCxnSpPr>
        <xdr:cNvPr id="712" name="直線コネクタ 711"/>
        <xdr:cNvCxnSpPr/>
      </xdr:nvCxnSpPr>
      <xdr:spPr>
        <a:xfrm>
          <a:off x="20434300" y="5450444"/>
          <a:ext cx="889000" cy="10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41442</xdr:rowOff>
    </xdr:from>
    <xdr:to>
      <xdr:col>31</xdr:col>
      <xdr:colOff>85725</xdr:colOff>
      <xdr:row>38</xdr:row>
      <xdr:rowOff>143042</xdr:rowOff>
    </xdr:to>
    <xdr:sp macro="" textlink="">
      <xdr:nvSpPr>
        <xdr:cNvPr id="713" name="フローチャート : 判断 712"/>
        <xdr:cNvSpPr/>
      </xdr:nvSpPr>
      <xdr:spPr>
        <a:xfrm>
          <a:off x="21272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134169</xdr:rowOff>
    </xdr:from>
    <xdr:ext cx="469744" cy="259045"/>
    <xdr:sp macro="" textlink="">
      <xdr:nvSpPr>
        <xdr:cNvPr id="714" name="テキスト ボックス 713"/>
        <xdr:cNvSpPr txBox="1"/>
      </xdr:nvSpPr>
      <xdr:spPr>
        <a:xfrm>
          <a:off x="21088427" y="66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135494</xdr:rowOff>
    </xdr:from>
    <xdr:to>
      <xdr:col>29</xdr:col>
      <xdr:colOff>517525</xdr:colOff>
      <xdr:row>37</xdr:row>
      <xdr:rowOff>34407</xdr:rowOff>
    </xdr:to>
    <xdr:cxnSp macro="">
      <xdr:nvCxnSpPr>
        <xdr:cNvPr id="715" name="直線コネクタ 714"/>
        <xdr:cNvCxnSpPr/>
      </xdr:nvCxnSpPr>
      <xdr:spPr>
        <a:xfrm flipV="1">
          <a:off x="19545300" y="5450444"/>
          <a:ext cx="889000" cy="9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20503</xdr:rowOff>
    </xdr:from>
    <xdr:to>
      <xdr:col>29</xdr:col>
      <xdr:colOff>568325</xdr:colOff>
      <xdr:row>38</xdr:row>
      <xdr:rowOff>122103</xdr:rowOff>
    </xdr:to>
    <xdr:sp macro="" textlink="">
      <xdr:nvSpPr>
        <xdr:cNvPr id="716" name="フローチャート : 判断 715"/>
        <xdr:cNvSpPr/>
      </xdr:nvSpPr>
      <xdr:spPr>
        <a:xfrm>
          <a:off x="20383500" y="65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113230</xdr:rowOff>
    </xdr:from>
    <xdr:ext cx="469744" cy="259045"/>
    <xdr:sp macro="" textlink="">
      <xdr:nvSpPr>
        <xdr:cNvPr id="717" name="テキスト ボックス 716"/>
        <xdr:cNvSpPr txBox="1"/>
      </xdr:nvSpPr>
      <xdr:spPr>
        <a:xfrm>
          <a:off x="20199427" y="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34407</xdr:rowOff>
    </xdr:from>
    <xdr:to>
      <xdr:col>28</xdr:col>
      <xdr:colOff>314325</xdr:colOff>
      <xdr:row>37</xdr:row>
      <xdr:rowOff>117023</xdr:rowOff>
    </xdr:to>
    <xdr:cxnSp macro="">
      <xdr:nvCxnSpPr>
        <xdr:cNvPr id="718" name="直線コネクタ 717"/>
        <xdr:cNvCxnSpPr/>
      </xdr:nvCxnSpPr>
      <xdr:spPr>
        <a:xfrm flipV="1">
          <a:off x="18656300" y="6378057"/>
          <a:ext cx="889000" cy="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32116</xdr:rowOff>
    </xdr:from>
    <xdr:to>
      <xdr:col>28</xdr:col>
      <xdr:colOff>365125</xdr:colOff>
      <xdr:row>38</xdr:row>
      <xdr:rowOff>133716</xdr:rowOff>
    </xdr:to>
    <xdr:sp macro="" textlink="">
      <xdr:nvSpPr>
        <xdr:cNvPr id="719" name="フローチャート : 判断 718"/>
        <xdr:cNvSpPr/>
      </xdr:nvSpPr>
      <xdr:spPr>
        <a:xfrm>
          <a:off x="19494500" y="65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124843</xdr:rowOff>
    </xdr:from>
    <xdr:ext cx="469744" cy="259045"/>
    <xdr:sp macro="" textlink="">
      <xdr:nvSpPr>
        <xdr:cNvPr id="720" name="テキスト ボックス 719"/>
        <xdr:cNvSpPr txBox="1"/>
      </xdr:nvSpPr>
      <xdr:spPr>
        <a:xfrm>
          <a:off x="19310427" y="66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43500</xdr:rowOff>
    </xdr:from>
    <xdr:to>
      <xdr:col>27</xdr:col>
      <xdr:colOff>161925</xdr:colOff>
      <xdr:row>38</xdr:row>
      <xdr:rowOff>145100</xdr:rowOff>
    </xdr:to>
    <xdr:sp macro="" textlink="">
      <xdr:nvSpPr>
        <xdr:cNvPr id="721" name="フローチャート : 判断 720"/>
        <xdr:cNvSpPr/>
      </xdr:nvSpPr>
      <xdr:spPr>
        <a:xfrm>
          <a:off x="18605500" y="65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136227</xdr:rowOff>
    </xdr:from>
    <xdr:ext cx="378565" cy="259045"/>
    <xdr:sp macro="" textlink="">
      <xdr:nvSpPr>
        <xdr:cNvPr id="722" name="テキスト ボックス 721"/>
        <xdr:cNvSpPr txBox="1"/>
      </xdr:nvSpPr>
      <xdr:spPr>
        <a:xfrm>
          <a:off x="18467017" y="665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77973</xdr:rowOff>
    </xdr:from>
    <xdr:to>
      <xdr:col>32</xdr:col>
      <xdr:colOff>238125</xdr:colOff>
      <xdr:row>39</xdr:row>
      <xdr:rowOff>8123</xdr:rowOff>
    </xdr:to>
    <xdr:sp macro="" textlink="">
      <xdr:nvSpPr>
        <xdr:cNvPr id="728" name="円/楕円 727"/>
        <xdr:cNvSpPr/>
      </xdr:nvSpPr>
      <xdr:spPr>
        <a:xfrm>
          <a:off x="22110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21973</xdr:rowOff>
    </xdr:from>
    <xdr:ext cx="378565" cy="259045"/>
    <xdr:sp macro="" textlink="">
      <xdr:nvSpPr>
        <xdr:cNvPr id="729" name="投資及び出資金該当値テキスト"/>
        <xdr:cNvSpPr txBox="1"/>
      </xdr:nvSpPr>
      <xdr:spPr>
        <a:xfrm>
          <a:off x="22212300" y="653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152222</xdr:rowOff>
    </xdr:from>
    <xdr:to>
      <xdr:col>31</xdr:col>
      <xdr:colOff>85725</xdr:colOff>
      <xdr:row>38</xdr:row>
      <xdr:rowOff>82372</xdr:rowOff>
    </xdr:to>
    <xdr:sp macro="" textlink="">
      <xdr:nvSpPr>
        <xdr:cNvPr id="730" name="円/楕円 729"/>
        <xdr:cNvSpPr/>
      </xdr:nvSpPr>
      <xdr:spPr>
        <a:xfrm>
          <a:off x="21272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98899</xdr:rowOff>
    </xdr:from>
    <xdr:ext cx="469744" cy="259045"/>
    <xdr:sp macro="" textlink="">
      <xdr:nvSpPr>
        <xdr:cNvPr id="731" name="テキスト ボックス 730"/>
        <xdr:cNvSpPr txBox="1"/>
      </xdr:nvSpPr>
      <xdr:spPr>
        <a:xfrm>
          <a:off x="21088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84694</xdr:rowOff>
    </xdr:from>
    <xdr:to>
      <xdr:col>29</xdr:col>
      <xdr:colOff>568325</xdr:colOff>
      <xdr:row>32</xdr:row>
      <xdr:rowOff>14844</xdr:rowOff>
    </xdr:to>
    <xdr:sp macro="" textlink="">
      <xdr:nvSpPr>
        <xdr:cNvPr id="732" name="円/楕円 731"/>
        <xdr:cNvSpPr/>
      </xdr:nvSpPr>
      <xdr:spPr>
        <a:xfrm>
          <a:off x="20383500" y="53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31371</xdr:rowOff>
    </xdr:from>
    <xdr:ext cx="534377" cy="259045"/>
    <xdr:sp macro="" textlink="">
      <xdr:nvSpPr>
        <xdr:cNvPr id="733" name="テキスト ボックス 732"/>
        <xdr:cNvSpPr txBox="1"/>
      </xdr:nvSpPr>
      <xdr:spPr>
        <a:xfrm>
          <a:off x="20167111" y="51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155057</xdr:rowOff>
    </xdr:from>
    <xdr:to>
      <xdr:col>28</xdr:col>
      <xdr:colOff>365125</xdr:colOff>
      <xdr:row>37</xdr:row>
      <xdr:rowOff>85207</xdr:rowOff>
    </xdr:to>
    <xdr:sp macro="" textlink="">
      <xdr:nvSpPr>
        <xdr:cNvPr id="734" name="円/楕円 733"/>
        <xdr:cNvSpPr/>
      </xdr:nvSpPr>
      <xdr:spPr>
        <a:xfrm>
          <a:off x="19494500" y="63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101734</xdr:rowOff>
    </xdr:from>
    <xdr:ext cx="469744" cy="259045"/>
    <xdr:sp macro="" textlink="">
      <xdr:nvSpPr>
        <xdr:cNvPr id="735" name="テキスト ボックス 734"/>
        <xdr:cNvSpPr txBox="1"/>
      </xdr:nvSpPr>
      <xdr:spPr>
        <a:xfrm>
          <a:off x="19310427" y="61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66223</xdr:rowOff>
    </xdr:from>
    <xdr:to>
      <xdr:col>27</xdr:col>
      <xdr:colOff>161925</xdr:colOff>
      <xdr:row>37</xdr:row>
      <xdr:rowOff>167822</xdr:rowOff>
    </xdr:to>
    <xdr:sp macro="" textlink="">
      <xdr:nvSpPr>
        <xdr:cNvPr id="736" name="円/楕円 735"/>
        <xdr:cNvSpPr/>
      </xdr:nvSpPr>
      <xdr:spPr>
        <a:xfrm>
          <a:off x="18605500" y="6409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12900</xdr:rowOff>
    </xdr:from>
    <xdr:ext cx="469744" cy="259045"/>
    <xdr:sp macro="" textlink="">
      <xdr:nvSpPr>
        <xdr:cNvPr id="737" name="テキスト ボックス 736"/>
        <xdr:cNvSpPr txBox="1"/>
      </xdr:nvSpPr>
      <xdr:spPr>
        <a:xfrm>
          <a:off x="18421427" y="618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1" name="直線コネクタ 760"/>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4"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5" name="直線コネクタ 764"/>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597</xdr:rowOff>
    </xdr:from>
    <xdr:to>
      <xdr:col>32</xdr:col>
      <xdr:colOff>187325</xdr:colOff>
      <xdr:row>58</xdr:row>
      <xdr:rowOff>3035</xdr:rowOff>
    </xdr:to>
    <xdr:cxnSp macro="">
      <xdr:nvCxnSpPr>
        <xdr:cNvPr id="766" name="直線コネクタ 765"/>
        <xdr:cNvCxnSpPr/>
      </xdr:nvCxnSpPr>
      <xdr:spPr>
        <a:xfrm>
          <a:off x="21323300" y="9944697"/>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67"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68" name="フローチャート : 判断 767"/>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158636</xdr:rowOff>
    </xdr:from>
    <xdr:to>
      <xdr:col>31</xdr:col>
      <xdr:colOff>34925</xdr:colOff>
      <xdr:row>58</xdr:row>
      <xdr:rowOff>597</xdr:rowOff>
    </xdr:to>
    <xdr:cxnSp macro="">
      <xdr:nvCxnSpPr>
        <xdr:cNvPr id="769" name="直線コネクタ 768"/>
        <xdr:cNvCxnSpPr/>
      </xdr:nvCxnSpPr>
      <xdr:spPr>
        <a:xfrm>
          <a:off x="20434300" y="993128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0" name="フローチャート : 判断 769"/>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1" name="テキスト ボックス 770"/>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111430</xdr:rowOff>
    </xdr:from>
    <xdr:to>
      <xdr:col>29</xdr:col>
      <xdr:colOff>517525</xdr:colOff>
      <xdr:row>57</xdr:row>
      <xdr:rowOff>158636</xdr:rowOff>
    </xdr:to>
    <xdr:cxnSp macro="">
      <xdr:nvCxnSpPr>
        <xdr:cNvPr id="772" name="直線コネクタ 771"/>
        <xdr:cNvCxnSpPr/>
      </xdr:nvCxnSpPr>
      <xdr:spPr>
        <a:xfrm>
          <a:off x="19545300" y="9884080"/>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3" name="フローチャート : 判断 772"/>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4" name="テキスト ボックス 773"/>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167056</xdr:rowOff>
    </xdr:from>
    <xdr:to>
      <xdr:col>28</xdr:col>
      <xdr:colOff>314325</xdr:colOff>
      <xdr:row>57</xdr:row>
      <xdr:rowOff>111430</xdr:rowOff>
    </xdr:to>
    <xdr:cxnSp macro="">
      <xdr:nvCxnSpPr>
        <xdr:cNvPr id="775" name="直線コネクタ 774"/>
        <xdr:cNvCxnSpPr/>
      </xdr:nvCxnSpPr>
      <xdr:spPr>
        <a:xfrm>
          <a:off x="18656300" y="97682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76" name="フローチャート : 判断 775"/>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77" name="テキスト ボックス 776"/>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78" name="フローチャート : 判断 777"/>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79" name="テキスト ボックス 778"/>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123685</xdr:rowOff>
    </xdr:from>
    <xdr:to>
      <xdr:col>32</xdr:col>
      <xdr:colOff>238125</xdr:colOff>
      <xdr:row>58</xdr:row>
      <xdr:rowOff>53835</xdr:rowOff>
    </xdr:to>
    <xdr:sp macro="" textlink="">
      <xdr:nvSpPr>
        <xdr:cNvPr id="785" name="円/楕円 784"/>
        <xdr:cNvSpPr/>
      </xdr:nvSpPr>
      <xdr:spPr>
        <a:xfrm>
          <a:off x="22110700" y="98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102112</xdr:rowOff>
    </xdr:from>
    <xdr:ext cx="469744" cy="259045"/>
    <xdr:sp macro="" textlink="">
      <xdr:nvSpPr>
        <xdr:cNvPr id="786" name="貸付金該当値テキスト"/>
        <xdr:cNvSpPr txBox="1"/>
      </xdr:nvSpPr>
      <xdr:spPr>
        <a:xfrm>
          <a:off x="22212300" y="98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121247</xdr:rowOff>
    </xdr:from>
    <xdr:to>
      <xdr:col>31</xdr:col>
      <xdr:colOff>85725</xdr:colOff>
      <xdr:row>58</xdr:row>
      <xdr:rowOff>51397</xdr:rowOff>
    </xdr:to>
    <xdr:sp macro="" textlink="">
      <xdr:nvSpPr>
        <xdr:cNvPr id="787" name="円/楕円 786"/>
        <xdr:cNvSpPr/>
      </xdr:nvSpPr>
      <xdr:spPr>
        <a:xfrm>
          <a:off x="21272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42524</xdr:rowOff>
    </xdr:from>
    <xdr:ext cx="469744" cy="259045"/>
    <xdr:sp macro="" textlink="">
      <xdr:nvSpPr>
        <xdr:cNvPr id="788" name="テキスト ボックス 787"/>
        <xdr:cNvSpPr txBox="1"/>
      </xdr:nvSpPr>
      <xdr:spPr>
        <a:xfrm>
          <a:off x="21088427" y="998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107836</xdr:rowOff>
    </xdr:from>
    <xdr:to>
      <xdr:col>29</xdr:col>
      <xdr:colOff>568325</xdr:colOff>
      <xdr:row>58</xdr:row>
      <xdr:rowOff>37986</xdr:rowOff>
    </xdr:to>
    <xdr:sp macro="" textlink="">
      <xdr:nvSpPr>
        <xdr:cNvPr id="789" name="円/楕円 788"/>
        <xdr:cNvSpPr/>
      </xdr:nvSpPr>
      <xdr:spPr>
        <a:xfrm>
          <a:off x="203835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29113</xdr:rowOff>
    </xdr:from>
    <xdr:ext cx="469744" cy="259045"/>
    <xdr:sp macro="" textlink="">
      <xdr:nvSpPr>
        <xdr:cNvPr id="790" name="テキスト ボックス 789"/>
        <xdr:cNvSpPr txBox="1"/>
      </xdr:nvSpPr>
      <xdr:spPr>
        <a:xfrm>
          <a:off x="20199427" y="99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60630</xdr:rowOff>
    </xdr:from>
    <xdr:to>
      <xdr:col>28</xdr:col>
      <xdr:colOff>365125</xdr:colOff>
      <xdr:row>57</xdr:row>
      <xdr:rowOff>162230</xdr:rowOff>
    </xdr:to>
    <xdr:sp macro="" textlink="">
      <xdr:nvSpPr>
        <xdr:cNvPr id="791" name="円/楕円 790"/>
        <xdr:cNvSpPr/>
      </xdr:nvSpPr>
      <xdr:spPr>
        <a:xfrm>
          <a:off x="19494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7307</xdr:rowOff>
    </xdr:from>
    <xdr:ext cx="469744" cy="259045"/>
    <xdr:sp macro="" textlink="">
      <xdr:nvSpPr>
        <xdr:cNvPr id="792" name="テキスト ボックス 791"/>
        <xdr:cNvSpPr txBox="1"/>
      </xdr:nvSpPr>
      <xdr:spPr>
        <a:xfrm>
          <a:off x="19310427" y="96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116256</xdr:rowOff>
    </xdr:from>
    <xdr:to>
      <xdr:col>27</xdr:col>
      <xdr:colOff>161925</xdr:colOff>
      <xdr:row>57</xdr:row>
      <xdr:rowOff>46406</xdr:rowOff>
    </xdr:to>
    <xdr:sp macro="" textlink="">
      <xdr:nvSpPr>
        <xdr:cNvPr id="793" name="円/楕円 792"/>
        <xdr:cNvSpPr/>
      </xdr:nvSpPr>
      <xdr:spPr>
        <a:xfrm>
          <a:off x="18605500" y="97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62933</xdr:rowOff>
    </xdr:from>
    <xdr:ext cx="534377" cy="259045"/>
    <xdr:sp macro="" textlink="">
      <xdr:nvSpPr>
        <xdr:cNvPr id="794" name="テキスト ボックス 793"/>
        <xdr:cNvSpPr txBox="1"/>
      </xdr:nvSpPr>
      <xdr:spPr>
        <a:xfrm>
          <a:off x="18389111" y="94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7" name="テキスト ボックス 80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1" name="直線コネクタ 820"/>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2"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3" name="直線コネクタ 822"/>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4"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5" name="直線コネクタ 824"/>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146836</xdr:rowOff>
    </xdr:from>
    <xdr:to>
      <xdr:col>32</xdr:col>
      <xdr:colOff>187325</xdr:colOff>
      <xdr:row>77</xdr:row>
      <xdr:rowOff>17236</xdr:rowOff>
    </xdr:to>
    <xdr:cxnSp macro="">
      <xdr:nvCxnSpPr>
        <xdr:cNvPr id="826" name="直線コネクタ 825"/>
        <xdr:cNvCxnSpPr/>
      </xdr:nvCxnSpPr>
      <xdr:spPr>
        <a:xfrm flipV="1">
          <a:off x="21323300" y="13177036"/>
          <a:ext cx="8382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27"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28" name="フローチャート : 判断 827"/>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17236</xdr:rowOff>
    </xdr:from>
    <xdr:to>
      <xdr:col>31</xdr:col>
      <xdr:colOff>34925</xdr:colOff>
      <xdr:row>77</xdr:row>
      <xdr:rowOff>62923</xdr:rowOff>
    </xdr:to>
    <xdr:cxnSp macro="">
      <xdr:nvCxnSpPr>
        <xdr:cNvPr id="829" name="直線コネクタ 828"/>
        <xdr:cNvCxnSpPr/>
      </xdr:nvCxnSpPr>
      <xdr:spPr>
        <a:xfrm flipV="1">
          <a:off x="20434300" y="13218886"/>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0" name="フローチャート : 判断 829"/>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1" name="テキスト ボックス 830"/>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58531</xdr:rowOff>
    </xdr:from>
    <xdr:to>
      <xdr:col>29</xdr:col>
      <xdr:colOff>517525</xdr:colOff>
      <xdr:row>77</xdr:row>
      <xdr:rowOff>62923</xdr:rowOff>
    </xdr:to>
    <xdr:cxnSp macro="">
      <xdr:nvCxnSpPr>
        <xdr:cNvPr id="832" name="直線コネクタ 831"/>
        <xdr:cNvCxnSpPr/>
      </xdr:nvCxnSpPr>
      <xdr:spPr>
        <a:xfrm>
          <a:off x="19545300" y="13260181"/>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3" name="フローチャート : 判断 832"/>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4" name="テキスト ボックス 833"/>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1512</xdr:rowOff>
    </xdr:from>
    <xdr:to>
      <xdr:col>28</xdr:col>
      <xdr:colOff>314325</xdr:colOff>
      <xdr:row>77</xdr:row>
      <xdr:rowOff>58531</xdr:rowOff>
    </xdr:to>
    <xdr:cxnSp macro="">
      <xdr:nvCxnSpPr>
        <xdr:cNvPr id="835" name="直線コネクタ 834"/>
        <xdr:cNvCxnSpPr/>
      </xdr:nvCxnSpPr>
      <xdr:spPr>
        <a:xfrm>
          <a:off x="18656300" y="13203162"/>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36" name="フローチャート : 判断 835"/>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37" name="テキスト ボックス 836"/>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38" name="フローチャート : 判断 837"/>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39" name="テキスト ボックス 838"/>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96036</xdr:rowOff>
    </xdr:from>
    <xdr:to>
      <xdr:col>32</xdr:col>
      <xdr:colOff>238125</xdr:colOff>
      <xdr:row>77</xdr:row>
      <xdr:rowOff>26186</xdr:rowOff>
    </xdr:to>
    <xdr:sp macro="" textlink="">
      <xdr:nvSpPr>
        <xdr:cNvPr id="845" name="円/楕円 844"/>
        <xdr:cNvSpPr/>
      </xdr:nvSpPr>
      <xdr:spPr>
        <a:xfrm>
          <a:off x="22110700" y="131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118913</xdr:rowOff>
    </xdr:from>
    <xdr:ext cx="534377" cy="259045"/>
    <xdr:sp macro="" textlink="">
      <xdr:nvSpPr>
        <xdr:cNvPr id="846" name="繰出金該当値テキスト"/>
        <xdr:cNvSpPr txBox="1"/>
      </xdr:nvSpPr>
      <xdr:spPr>
        <a:xfrm>
          <a:off x="22212300" y="129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137886</xdr:rowOff>
    </xdr:from>
    <xdr:to>
      <xdr:col>31</xdr:col>
      <xdr:colOff>85725</xdr:colOff>
      <xdr:row>77</xdr:row>
      <xdr:rowOff>68036</xdr:rowOff>
    </xdr:to>
    <xdr:sp macro="" textlink="">
      <xdr:nvSpPr>
        <xdr:cNvPr id="847" name="円/楕円 846"/>
        <xdr:cNvSpPr/>
      </xdr:nvSpPr>
      <xdr:spPr>
        <a:xfrm>
          <a:off x="21272500" y="131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84562</xdr:rowOff>
    </xdr:from>
    <xdr:ext cx="534377" cy="259045"/>
    <xdr:sp macro="" textlink="">
      <xdr:nvSpPr>
        <xdr:cNvPr id="848" name="テキスト ボックス 847"/>
        <xdr:cNvSpPr txBox="1"/>
      </xdr:nvSpPr>
      <xdr:spPr>
        <a:xfrm>
          <a:off x="21056111" y="129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12123</xdr:rowOff>
    </xdr:from>
    <xdr:to>
      <xdr:col>29</xdr:col>
      <xdr:colOff>568325</xdr:colOff>
      <xdr:row>77</xdr:row>
      <xdr:rowOff>113723</xdr:rowOff>
    </xdr:to>
    <xdr:sp macro="" textlink="">
      <xdr:nvSpPr>
        <xdr:cNvPr id="849" name="円/楕円 848"/>
        <xdr:cNvSpPr/>
      </xdr:nvSpPr>
      <xdr:spPr>
        <a:xfrm>
          <a:off x="20383500" y="13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130250</xdr:rowOff>
    </xdr:from>
    <xdr:ext cx="534377" cy="259045"/>
    <xdr:sp macro="" textlink="">
      <xdr:nvSpPr>
        <xdr:cNvPr id="850" name="テキスト ボックス 849"/>
        <xdr:cNvSpPr txBox="1"/>
      </xdr:nvSpPr>
      <xdr:spPr>
        <a:xfrm>
          <a:off x="20167111" y="129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7731</xdr:rowOff>
    </xdr:from>
    <xdr:to>
      <xdr:col>28</xdr:col>
      <xdr:colOff>365125</xdr:colOff>
      <xdr:row>77</xdr:row>
      <xdr:rowOff>109331</xdr:rowOff>
    </xdr:to>
    <xdr:sp macro="" textlink="">
      <xdr:nvSpPr>
        <xdr:cNvPr id="851" name="円/楕円 850"/>
        <xdr:cNvSpPr/>
      </xdr:nvSpPr>
      <xdr:spPr>
        <a:xfrm>
          <a:off x="19494500" y="1320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125858</xdr:rowOff>
    </xdr:from>
    <xdr:ext cx="534377" cy="259045"/>
    <xdr:sp macro="" textlink="">
      <xdr:nvSpPr>
        <xdr:cNvPr id="852" name="テキスト ボックス 851"/>
        <xdr:cNvSpPr txBox="1"/>
      </xdr:nvSpPr>
      <xdr:spPr>
        <a:xfrm>
          <a:off x="19278111" y="129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122162</xdr:rowOff>
    </xdr:from>
    <xdr:to>
      <xdr:col>27</xdr:col>
      <xdr:colOff>161925</xdr:colOff>
      <xdr:row>77</xdr:row>
      <xdr:rowOff>52312</xdr:rowOff>
    </xdr:to>
    <xdr:sp macro="" textlink="">
      <xdr:nvSpPr>
        <xdr:cNvPr id="853" name="円/楕円 852"/>
        <xdr:cNvSpPr/>
      </xdr:nvSpPr>
      <xdr:spPr>
        <a:xfrm>
          <a:off x="18605500" y="13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68839</xdr:rowOff>
    </xdr:from>
    <xdr:ext cx="534377" cy="259045"/>
    <xdr:sp macro="" textlink="">
      <xdr:nvSpPr>
        <xdr:cNvPr id="854" name="テキスト ボックス 853"/>
        <xdr:cNvSpPr txBox="1"/>
      </xdr:nvSpPr>
      <xdr:spPr>
        <a:xfrm>
          <a:off x="18389111" y="12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0" name="テキスト ボックス 86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2" name="テキスト ボックス 87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4" name="テキスト ボックス 87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1" name="フローチャート : 判断 890"/>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2" name="テキスト ボックス 891"/>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3" name="フローチャート : 判断 892"/>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4" name="テキスト ボックス 893"/>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7" name="テキスト ボックス 906"/>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人件費，扶助費，公債費）は，全体として減少している。人件費は，集中改革プランと連動した定員適正化計画のもとで，一貫として職員の削減を行ってきた結果，年々減少している。また，公債費についても，前年度実施した臨時財政対策債の繰上償還などの効果もあり，減少傾向にある。一方，扶助費については，子ども医療扶助費や児童保育運営委託料，地域型保育事業委託料の増額の他，生活保護扶助費が増加しており，年々増加傾向にある。</a:t>
          </a:r>
        </a:p>
        <a:p>
          <a:r>
            <a:rPr kumimoji="1" lang="ja-JP" altLang="en-US" sz="1300">
              <a:latin typeface="ＭＳ Ｐゴシック"/>
            </a:rPr>
            <a:t>　投資的経費は，平成</a:t>
          </a:r>
          <a:r>
            <a:rPr kumimoji="1" lang="en-US" altLang="ja-JP" sz="1300">
              <a:latin typeface="ＭＳ Ｐゴシック"/>
            </a:rPr>
            <a:t>24</a:t>
          </a:r>
          <a:r>
            <a:rPr kumimoji="1" lang="ja-JP" altLang="en-US" sz="1300">
              <a:latin typeface="ＭＳ Ｐゴシック"/>
            </a:rPr>
            <a:t>年度以降増加傾向にある。これまでは東日本大震災関連の大規模復旧・復興事業を優先に行ってきたが，平成２７年度は総合計画に沿った鹿島台駅周辺地区整備事業や図書館等複合施設整備事業などを着実に進めた結果，普通建設事業費が増加した。また，平成２７年</a:t>
          </a:r>
          <a:r>
            <a:rPr kumimoji="1" lang="en-US" altLang="ja-JP" sz="1300">
              <a:latin typeface="ＭＳ Ｐゴシック"/>
            </a:rPr>
            <a:t>9</a:t>
          </a:r>
          <a:r>
            <a:rPr kumimoji="1" lang="ja-JP" altLang="en-US" sz="1300">
              <a:latin typeface="ＭＳ Ｐゴシック"/>
            </a:rPr>
            <a:t>月に発生した関東・東北豪雨災害に関する復旧事業費が増加したことにより，災害復旧事業費も増加している。</a:t>
          </a:r>
        </a:p>
        <a:p>
          <a:r>
            <a:rPr kumimoji="1" lang="ja-JP" altLang="en-US" sz="1300">
              <a:latin typeface="ＭＳ Ｐゴシック"/>
            </a:rPr>
            <a:t>　その他の経費も全体として増加している。物件費は地域活性化・地域住民生活等緊急支援交付金を財源とする「地方創生関連事業」の委託料が増えたことに伴い増加，積立金は災害公営住宅の家賃低廉化・低減化事業の復興交付金を維持管理基金に積立したことから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133,958
133,270
796.76
67,103,119
63,501,334
2,285,830
36,965,182
65,551,170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19114</xdr:rowOff>
    </xdr:from>
    <xdr:to>
      <xdr:col>6</xdr:col>
      <xdr:colOff>511175</xdr:colOff>
      <xdr:row>35</xdr:row>
      <xdr:rowOff>30543</xdr:rowOff>
    </xdr:to>
    <xdr:cxnSp macro="">
      <xdr:nvCxnSpPr>
        <xdr:cNvPr id="57" name="直線コネクタ 56"/>
        <xdr:cNvCxnSpPr/>
      </xdr:nvCxnSpPr>
      <xdr:spPr>
        <a:xfrm>
          <a:off x="3797300" y="6019864"/>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155130</xdr:rowOff>
    </xdr:from>
    <xdr:to>
      <xdr:col>5</xdr:col>
      <xdr:colOff>358775</xdr:colOff>
      <xdr:row>35</xdr:row>
      <xdr:rowOff>19114</xdr:rowOff>
    </xdr:to>
    <xdr:cxnSp macro="">
      <xdr:nvCxnSpPr>
        <xdr:cNvPr id="60" name="直線コネクタ 59"/>
        <xdr:cNvCxnSpPr/>
      </xdr:nvCxnSpPr>
      <xdr:spPr>
        <a:xfrm>
          <a:off x="2908300" y="5984430"/>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113411</xdr:rowOff>
    </xdr:from>
    <xdr:to>
      <xdr:col>4</xdr:col>
      <xdr:colOff>155575</xdr:colOff>
      <xdr:row>34</xdr:row>
      <xdr:rowOff>155130</xdr:rowOff>
    </xdr:to>
    <xdr:cxnSp macro="">
      <xdr:nvCxnSpPr>
        <xdr:cNvPr id="63" name="直線コネクタ 62"/>
        <xdr:cNvCxnSpPr/>
      </xdr:nvCxnSpPr>
      <xdr:spPr>
        <a:xfrm>
          <a:off x="2019300" y="5942711"/>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77407</xdr:rowOff>
    </xdr:from>
    <xdr:to>
      <xdr:col>2</xdr:col>
      <xdr:colOff>638175</xdr:colOff>
      <xdr:row>34</xdr:row>
      <xdr:rowOff>113411</xdr:rowOff>
    </xdr:to>
    <xdr:cxnSp macro="">
      <xdr:nvCxnSpPr>
        <xdr:cNvPr id="66" name="直線コネクタ 65"/>
        <xdr:cNvCxnSpPr/>
      </xdr:nvCxnSpPr>
      <xdr:spPr>
        <a:xfrm>
          <a:off x="1130300" y="5735257"/>
          <a:ext cx="889000" cy="2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151193</xdr:rowOff>
    </xdr:from>
    <xdr:to>
      <xdr:col>6</xdr:col>
      <xdr:colOff>561975</xdr:colOff>
      <xdr:row>35</xdr:row>
      <xdr:rowOff>81343</xdr:rowOff>
    </xdr:to>
    <xdr:sp macro="" textlink="">
      <xdr:nvSpPr>
        <xdr:cNvPr id="76" name="円/楕円 75"/>
        <xdr:cNvSpPr/>
      </xdr:nvSpPr>
      <xdr:spPr>
        <a:xfrm>
          <a:off x="4584700" y="59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129620</xdr:rowOff>
    </xdr:from>
    <xdr:ext cx="469744" cy="259045"/>
    <xdr:sp macro="" textlink="">
      <xdr:nvSpPr>
        <xdr:cNvPr id="77" name="議会費該当値テキスト"/>
        <xdr:cNvSpPr txBox="1"/>
      </xdr:nvSpPr>
      <xdr:spPr>
        <a:xfrm>
          <a:off x="4686300" y="59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139764</xdr:rowOff>
    </xdr:from>
    <xdr:to>
      <xdr:col>5</xdr:col>
      <xdr:colOff>409575</xdr:colOff>
      <xdr:row>35</xdr:row>
      <xdr:rowOff>69914</xdr:rowOff>
    </xdr:to>
    <xdr:sp macro="" textlink="">
      <xdr:nvSpPr>
        <xdr:cNvPr id="78" name="円/楕円 77"/>
        <xdr:cNvSpPr/>
      </xdr:nvSpPr>
      <xdr:spPr>
        <a:xfrm>
          <a:off x="37465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86441</xdr:rowOff>
    </xdr:from>
    <xdr:ext cx="469744" cy="259045"/>
    <xdr:sp macro="" textlink="">
      <xdr:nvSpPr>
        <xdr:cNvPr id="79" name="テキスト ボックス 78"/>
        <xdr:cNvSpPr txBox="1"/>
      </xdr:nvSpPr>
      <xdr:spPr>
        <a:xfrm>
          <a:off x="3562427" y="5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104330</xdr:rowOff>
    </xdr:from>
    <xdr:to>
      <xdr:col>4</xdr:col>
      <xdr:colOff>206375</xdr:colOff>
      <xdr:row>35</xdr:row>
      <xdr:rowOff>34480</xdr:rowOff>
    </xdr:to>
    <xdr:sp macro="" textlink="">
      <xdr:nvSpPr>
        <xdr:cNvPr id="80" name="円/楕円 79"/>
        <xdr:cNvSpPr/>
      </xdr:nvSpPr>
      <xdr:spPr>
        <a:xfrm>
          <a:off x="2857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51007</xdr:rowOff>
    </xdr:from>
    <xdr:ext cx="469744" cy="259045"/>
    <xdr:sp macro="" textlink="">
      <xdr:nvSpPr>
        <xdr:cNvPr id="81" name="テキスト ボックス 80"/>
        <xdr:cNvSpPr txBox="1"/>
      </xdr:nvSpPr>
      <xdr:spPr>
        <a:xfrm>
          <a:off x="2673427"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62611</xdr:rowOff>
    </xdr:from>
    <xdr:to>
      <xdr:col>3</xdr:col>
      <xdr:colOff>3175</xdr:colOff>
      <xdr:row>34</xdr:row>
      <xdr:rowOff>164211</xdr:rowOff>
    </xdr:to>
    <xdr:sp macro="" textlink="">
      <xdr:nvSpPr>
        <xdr:cNvPr id="82" name="円/楕円 81"/>
        <xdr:cNvSpPr/>
      </xdr:nvSpPr>
      <xdr:spPr>
        <a:xfrm>
          <a:off x="1968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9288</xdr:rowOff>
    </xdr:from>
    <xdr:ext cx="469744" cy="259045"/>
    <xdr:sp macro="" textlink="">
      <xdr:nvSpPr>
        <xdr:cNvPr id="83" name="テキスト ボックス 82"/>
        <xdr:cNvSpPr txBox="1"/>
      </xdr:nvSpPr>
      <xdr:spPr>
        <a:xfrm>
          <a:off x="1784427"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26607</xdr:rowOff>
    </xdr:from>
    <xdr:to>
      <xdr:col>1</xdr:col>
      <xdr:colOff>485775</xdr:colOff>
      <xdr:row>33</xdr:row>
      <xdr:rowOff>128207</xdr:rowOff>
    </xdr:to>
    <xdr:sp macro="" textlink="">
      <xdr:nvSpPr>
        <xdr:cNvPr id="84" name="円/楕円 83"/>
        <xdr:cNvSpPr/>
      </xdr:nvSpPr>
      <xdr:spPr>
        <a:xfrm>
          <a:off x="1079500" y="56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144734</xdr:rowOff>
    </xdr:from>
    <xdr:ext cx="469744" cy="259045"/>
    <xdr:sp macro="" textlink="">
      <xdr:nvSpPr>
        <xdr:cNvPr id="85" name="テキスト ボックス 84"/>
        <xdr:cNvSpPr txBox="1"/>
      </xdr:nvSpPr>
      <xdr:spPr>
        <a:xfrm>
          <a:off x="895427" y="545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37305</xdr:rowOff>
    </xdr:from>
    <xdr:to>
      <xdr:col>6</xdr:col>
      <xdr:colOff>511175</xdr:colOff>
      <xdr:row>58</xdr:row>
      <xdr:rowOff>47570</xdr:rowOff>
    </xdr:to>
    <xdr:cxnSp macro="">
      <xdr:nvCxnSpPr>
        <xdr:cNvPr id="112" name="直線コネクタ 111"/>
        <xdr:cNvCxnSpPr/>
      </xdr:nvCxnSpPr>
      <xdr:spPr>
        <a:xfrm flipV="1">
          <a:off x="3797300" y="9981405"/>
          <a:ext cx="8382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25884</xdr:rowOff>
    </xdr:from>
    <xdr:to>
      <xdr:col>5</xdr:col>
      <xdr:colOff>358775</xdr:colOff>
      <xdr:row>58</xdr:row>
      <xdr:rowOff>47570</xdr:rowOff>
    </xdr:to>
    <xdr:cxnSp macro="">
      <xdr:nvCxnSpPr>
        <xdr:cNvPr id="115" name="直線コネクタ 114"/>
        <xdr:cNvCxnSpPr/>
      </xdr:nvCxnSpPr>
      <xdr:spPr>
        <a:xfrm>
          <a:off x="2908300" y="9969984"/>
          <a:ext cx="8890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139281</xdr:rowOff>
    </xdr:from>
    <xdr:to>
      <xdr:col>4</xdr:col>
      <xdr:colOff>155575</xdr:colOff>
      <xdr:row>58</xdr:row>
      <xdr:rowOff>25884</xdr:rowOff>
    </xdr:to>
    <xdr:cxnSp macro="">
      <xdr:nvCxnSpPr>
        <xdr:cNvPr id="118" name="直線コネクタ 117"/>
        <xdr:cNvCxnSpPr/>
      </xdr:nvCxnSpPr>
      <xdr:spPr>
        <a:xfrm>
          <a:off x="2019300" y="9911931"/>
          <a:ext cx="889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139281</xdr:rowOff>
    </xdr:from>
    <xdr:to>
      <xdr:col>2</xdr:col>
      <xdr:colOff>638175</xdr:colOff>
      <xdr:row>57</xdr:row>
      <xdr:rowOff>168316</xdr:rowOff>
    </xdr:to>
    <xdr:cxnSp macro="">
      <xdr:nvCxnSpPr>
        <xdr:cNvPr id="121" name="直線コネクタ 120"/>
        <xdr:cNvCxnSpPr/>
      </xdr:nvCxnSpPr>
      <xdr:spPr>
        <a:xfrm flipV="1">
          <a:off x="1130300" y="9911931"/>
          <a:ext cx="889000" cy="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157955</xdr:rowOff>
    </xdr:from>
    <xdr:to>
      <xdr:col>6</xdr:col>
      <xdr:colOff>561975</xdr:colOff>
      <xdr:row>58</xdr:row>
      <xdr:rowOff>88105</xdr:rowOff>
    </xdr:to>
    <xdr:sp macro="" textlink="">
      <xdr:nvSpPr>
        <xdr:cNvPr id="131" name="円/楕円 130"/>
        <xdr:cNvSpPr/>
      </xdr:nvSpPr>
      <xdr:spPr>
        <a:xfrm>
          <a:off x="4584700" y="99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119415</xdr:rowOff>
    </xdr:from>
    <xdr:ext cx="534377" cy="259045"/>
    <xdr:sp macro="" textlink="">
      <xdr:nvSpPr>
        <xdr:cNvPr id="132" name="総務費該当値テキスト"/>
        <xdr:cNvSpPr txBox="1"/>
      </xdr:nvSpPr>
      <xdr:spPr>
        <a:xfrm>
          <a:off x="4686300" y="98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168220</xdr:rowOff>
    </xdr:from>
    <xdr:to>
      <xdr:col>5</xdr:col>
      <xdr:colOff>409575</xdr:colOff>
      <xdr:row>58</xdr:row>
      <xdr:rowOff>98370</xdr:rowOff>
    </xdr:to>
    <xdr:sp macro="" textlink="">
      <xdr:nvSpPr>
        <xdr:cNvPr id="133" name="円/楕円 132"/>
        <xdr:cNvSpPr/>
      </xdr:nvSpPr>
      <xdr:spPr>
        <a:xfrm>
          <a:off x="3746500" y="9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89497</xdr:rowOff>
    </xdr:from>
    <xdr:ext cx="534377" cy="259045"/>
    <xdr:sp macro="" textlink="">
      <xdr:nvSpPr>
        <xdr:cNvPr id="134" name="テキスト ボックス 133"/>
        <xdr:cNvSpPr txBox="1"/>
      </xdr:nvSpPr>
      <xdr:spPr>
        <a:xfrm>
          <a:off x="3530111" y="100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146534</xdr:rowOff>
    </xdr:from>
    <xdr:to>
      <xdr:col>4</xdr:col>
      <xdr:colOff>206375</xdr:colOff>
      <xdr:row>58</xdr:row>
      <xdr:rowOff>76684</xdr:rowOff>
    </xdr:to>
    <xdr:sp macro="" textlink="">
      <xdr:nvSpPr>
        <xdr:cNvPr id="135" name="円/楕円 134"/>
        <xdr:cNvSpPr/>
      </xdr:nvSpPr>
      <xdr:spPr>
        <a:xfrm>
          <a:off x="2857500" y="99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93211</xdr:rowOff>
    </xdr:from>
    <xdr:ext cx="534377" cy="259045"/>
    <xdr:sp macro="" textlink="">
      <xdr:nvSpPr>
        <xdr:cNvPr id="136" name="テキスト ボックス 135"/>
        <xdr:cNvSpPr txBox="1"/>
      </xdr:nvSpPr>
      <xdr:spPr>
        <a:xfrm>
          <a:off x="2641111" y="96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88481</xdr:rowOff>
    </xdr:from>
    <xdr:to>
      <xdr:col>3</xdr:col>
      <xdr:colOff>3175</xdr:colOff>
      <xdr:row>58</xdr:row>
      <xdr:rowOff>18631</xdr:rowOff>
    </xdr:to>
    <xdr:sp macro="" textlink="">
      <xdr:nvSpPr>
        <xdr:cNvPr id="137" name="円/楕円 136"/>
        <xdr:cNvSpPr/>
      </xdr:nvSpPr>
      <xdr:spPr>
        <a:xfrm>
          <a:off x="1968500" y="98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35158</xdr:rowOff>
    </xdr:from>
    <xdr:ext cx="534377" cy="259045"/>
    <xdr:sp macro="" textlink="">
      <xdr:nvSpPr>
        <xdr:cNvPr id="138" name="テキスト ボックス 137"/>
        <xdr:cNvSpPr txBox="1"/>
      </xdr:nvSpPr>
      <xdr:spPr>
        <a:xfrm>
          <a:off x="1752111" y="96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117516</xdr:rowOff>
    </xdr:from>
    <xdr:to>
      <xdr:col>1</xdr:col>
      <xdr:colOff>485775</xdr:colOff>
      <xdr:row>58</xdr:row>
      <xdr:rowOff>47666</xdr:rowOff>
    </xdr:to>
    <xdr:sp macro="" textlink="">
      <xdr:nvSpPr>
        <xdr:cNvPr id="139" name="円/楕円 138"/>
        <xdr:cNvSpPr/>
      </xdr:nvSpPr>
      <xdr:spPr>
        <a:xfrm>
          <a:off x="1079500" y="98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64193</xdr:rowOff>
    </xdr:from>
    <xdr:ext cx="534377" cy="259045"/>
    <xdr:sp macro="" textlink="">
      <xdr:nvSpPr>
        <xdr:cNvPr id="140" name="テキスト ボックス 139"/>
        <xdr:cNvSpPr txBox="1"/>
      </xdr:nvSpPr>
      <xdr:spPr>
        <a:xfrm>
          <a:off x="863111" y="96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116942</xdr:rowOff>
    </xdr:from>
    <xdr:to>
      <xdr:col>6</xdr:col>
      <xdr:colOff>511175</xdr:colOff>
      <xdr:row>78</xdr:row>
      <xdr:rowOff>72861</xdr:rowOff>
    </xdr:to>
    <xdr:cxnSp macro="">
      <xdr:nvCxnSpPr>
        <xdr:cNvPr id="170" name="直線コネクタ 169"/>
        <xdr:cNvCxnSpPr/>
      </xdr:nvCxnSpPr>
      <xdr:spPr>
        <a:xfrm flipV="1">
          <a:off x="3797300" y="13318592"/>
          <a:ext cx="8382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72861</xdr:rowOff>
    </xdr:from>
    <xdr:to>
      <xdr:col>5</xdr:col>
      <xdr:colOff>358775</xdr:colOff>
      <xdr:row>79</xdr:row>
      <xdr:rowOff>19202</xdr:rowOff>
    </xdr:to>
    <xdr:cxnSp macro="">
      <xdr:nvCxnSpPr>
        <xdr:cNvPr id="173" name="直線コネクタ 172"/>
        <xdr:cNvCxnSpPr/>
      </xdr:nvCxnSpPr>
      <xdr:spPr>
        <a:xfrm flipV="1">
          <a:off x="2908300" y="13445961"/>
          <a:ext cx="889000" cy="1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11777</xdr:rowOff>
    </xdr:from>
    <xdr:ext cx="599010" cy="259045"/>
    <xdr:sp macro="" textlink="">
      <xdr:nvSpPr>
        <xdr:cNvPr id="175" name="テキスト ボックス 174"/>
        <xdr:cNvSpPr txBox="1"/>
      </xdr:nvSpPr>
      <xdr:spPr>
        <a:xfrm>
          <a:off x="3497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104051</xdr:rowOff>
    </xdr:from>
    <xdr:to>
      <xdr:col>4</xdr:col>
      <xdr:colOff>155575</xdr:colOff>
      <xdr:row>79</xdr:row>
      <xdr:rowOff>19202</xdr:rowOff>
    </xdr:to>
    <xdr:cxnSp macro="">
      <xdr:nvCxnSpPr>
        <xdr:cNvPr id="176" name="直線コネクタ 175"/>
        <xdr:cNvCxnSpPr/>
      </xdr:nvCxnSpPr>
      <xdr:spPr>
        <a:xfrm>
          <a:off x="2019300" y="13477151"/>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130294</xdr:rowOff>
    </xdr:from>
    <xdr:ext cx="599010" cy="259045"/>
    <xdr:sp macro="" textlink="">
      <xdr:nvSpPr>
        <xdr:cNvPr id="178" name="テキスト ボックス 177"/>
        <xdr:cNvSpPr txBox="1"/>
      </xdr:nvSpPr>
      <xdr:spPr>
        <a:xfrm>
          <a:off x="2608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100978</xdr:rowOff>
    </xdr:from>
    <xdr:to>
      <xdr:col>2</xdr:col>
      <xdr:colOff>638175</xdr:colOff>
      <xdr:row>78</xdr:row>
      <xdr:rowOff>104051</xdr:rowOff>
    </xdr:to>
    <xdr:cxnSp macro="">
      <xdr:nvCxnSpPr>
        <xdr:cNvPr id="179" name="直線コネクタ 178"/>
        <xdr:cNvCxnSpPr/>
      </xdr:nvCxnSpPr>
      <xdr:spPr>
        <a:xfrm>
          <a:off x="1130300" y="13302628"/>
          <a:ext cx="889000" cy="1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157115</xdr:rowOff>
    </xdr:from>
    <xdr:ext cx="599010" cy="259045"/>
    <xdr:sp macro="" textlink="">
      <xdr:nvSpPr>
        <xdr:cNvPr id="181" name="テキスト ボックス 180"/>
        <xdr:cNvSpPr txBox="1"/>
      </xdr:nvSpPr>
      <xdr:spPr>
        <a:xfrm>
          <a:off x="1719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66142</xdr:rowOff>
    </xdr:from>
    <xdr:to>
      <xdr:col>6</xdr:col>
      <xdr:colOff>561975</xdr:colOff>
      <xdr:row>77</xdr:row>
      <xdr:rowOff>167742</xdr:rowOff>
    </xdr:to>
    <xdr:sp macro="" textlink="">
      <xdr:nvSpPr>
        <xdr:cNvPr id="189" name="円/楕円 188"/>
        <xdr:cNvSpPr/>
      </xdr:nvSpPr>
      <xdr:spPr>
        <a:xfrm>
          <a:off x="4584700" y="132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44569</xdr:rowOff>
    </xdr:from>
    <xdr:ext cx="599010" cy="259045"/>
    <xdr:sp macro="" textlink="">
      <xdr:nvSpPr>
        <xdr:cNvPr id="190" name="民生費該当値テキスト"/>
        <xdr:cNvSpPr txBox="1"/>
      </xdr:nvSpPr>
      <xdr:spPr>
        <a:xfrm>
          <a:off x="4686300" y="132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22061</xdr:rowOff>
    </xdr:from>
    <xdr:to>
      <xdr:col>5</xdr:col>
      <xdr:colOff>409575</xdr:colOff>
      <xdr:row>78</xdr:row>
      <xdr:rowOff>123661</xdr:rowOff>
    </xdr:to>
    <xdr:sp macro="" textlink="">
      <xdr:nvSpPr>
        <xdr:cNvPr id="191" name="円/楕円 190"/>
        <xdr:cNvSpPr/>
      </xdr:nvSpPr>
      <xdr:spPr>
        <a:xfrm>
          <a:off x="3746500" y="133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114788</xdr:rowOff>
    </xdr:from>
    <xdr:ext cx="599010" cy="259045"/>
    <xdr:sp macro="" textlink="">
      <xdr:nvSpPr>
        <xdr:cNvPr id="192" name="テキスト ボックス 191"/>
        <xdr:cNvSpPr txBox="1"/>
      </xdr:nvSpPr>
      <xdr:spPr>
        <a:xfrm>
          <a:off x="3497794" y="1348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139852</xdr:rowOff>
    </xdr:from>
    <xdr:to>
      <xdr:col>4</xdr:col>
      <xdr:colOff>206375</xdr:colOff>
      <xdr:row>79</xdr:row>
      <xdr:rowOff>70002</xdr:rowOff>
    </xdr:to>
    <xdr:sp macro="" textlink="">
      <xdr:nvSpPr>
        <xdr:cNvPr id="193" name="円/楕円 192"/>
        <xdr:cNvSpPr/>
      </xdr:nvSpPr>
      <xdr:spPr>
        <a:xfrm>
          <a:off x="2857500" y="13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61129</xdr:rowOff>
    </xdr:from>
    <xdr:ext cx="599010" cy="259045"/>
    <xdr:sp macro="" textlink="">
      <xdr:nvSpPr>
        <xdr:cNvPr id="194" name="テキスト ボックス 193"/>
        <xdr:cNvSpPr txBox="1"/>
      </xdr:nvSpPr>
      <xdr:spPr>
        <a:xfrm>
          <a:off x="2608794" y="1360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53251</xdr:rowOff>
    </xdr:from>
    <xdr:to>
      <xdr:col>3</xdr:col>
      <xdr:colOff>3175</xdr:colOff>
      <xdr:row>78</xdr:row>
      <xdr:rowOff>154851</xdr:rowOff>
    </xdr:to>
    <xdr:sp macro="" textlink="">
      <xdr:nvSpPr>
        <xdr:cNvPr id="195" name="円/楕円 194"/>
        <xdr:cNvSpPr/>
      </xdr:nvSpPr>
      <xdr:spPr>
        <a:xfrm>
          <a:off x="1968500" y="134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145978</xdr:rowOff>
    </xdr:from>
    <xdr:ext cx="599010" cy="259045"/>
    <xdr:sp macro="" textlink="">
      <xdr:nvSpPr>
        <xdr:cNvPr id="196" name="テキスト ボックス 195"/>
        <xdr:cNvSpPr txBox="1"/>
      </xdr:nvSpPr>
      <xdr:spPr>
        <a:xfrm>
          <a:off x="1719794" y="1351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50178</xdr:rowOff>
    </xdr:from>
    <xdr:to>
      <xdr:col>1</xdr:col>
      <xdr:colOff>485775</xdr:colOff>
      <xdr:row>77</xdr:row>
      <xdr:rowOff>151778</xdr:rowOff>
    </xdr:to>
    <xdr:sp macro="" textlink="">
      <xdr:nvSpPr>
        <xdr:cNvPr id="197" name="円/楕円 196"/>
        <xdr:cNvSpPr/>
      </xdr:nvSpPr>
      <xdr:spPr>
        <a:xfrm>
          <a:off x="1079500" y="132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168305</xdr:rowOff>
    </xdr:from>
    <xdr:ext cx="599010" cy="259045"/>
    <xdr:sp macro="" textlink="">
      <xdr:nvSpPr>
        <xdr:cNvPr id="198" name="テキスト ボックス 197"/>
        <xdr:cNvSpPr txBox="1"/>
      </xdr:nvSpPr>
      <xdr:spPr>
        <a:xfrm>
          <a:off x="830794" y="1302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111697</xdr:rowOff>
    </xdr:from>
    <xdr:to>
      <xdr:col>6</xdr:col>
      <xdr:colOff>510540</xdr:colOff>
      <xdr:row>99</xdr:row>
      <xdr:rowOff>40351</xdr:rowOff>
    </xdr:to>
    <xdr:cxnSp macro="">
      <xdr:nvCxnSpPr>
        <xdr:cNvPr id="221" name="直線コネクタ 220"/>
        <xdr:cNvCxnSpPr/>
      </xdr:nvCxnSpPr>
      <xdr:spPr>
        <a:xfrm flipV="1">
          <a:off x="4633595" y="15885097"/>
          <a:ext cx="1270" cy="112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44178</xdr:rowOff>
    </xdr:from>
    <xdr:ext cx="534377" cy="259045"/>
    <xdr:sp macro="" textlink="">
      <xdr:nvSpPr>
        <xdr:cNvPr id="222" name="衛生費最小値テキスト"/>
        <xdr:cNvSpPr txBox="1"/>
      </xdr:nvSpPr>
      <xdr:spPr>
        <a:xfrm>
          <a:off x="4686300" y="170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99</xdr:row>
      <xdr:rowOff>40351</xdr:rowOff>
    </xdr:from>
    <xdr:to>
      <xdr:col>6</xdr:col>
      <xdr:colOff>600075</xdr:colOff>
      <xdr:row>99</xdr:row>
      <xdr:rowOff>40351</xdr:rowOff>
    </xdr:to>
    <xdr:cxnSp macro="">
      <xdr:nvCxnSpPr>
        <xdr:cNvPr id="223" name="直線コネクタ 222"/>
        <xdr:cNvCxnSpPr/>
      </xdr:nvCxnSpPr>
      <xdr:spPr>
        <a:xfrm>
          <a:off x="4546600" y="17013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58374</xdr:rowOff>
    </xdr:from>
    <xdr:ext cx="534377" cy="259045"/>
    <xdr:sp macro="" textlink="">
      <xdr:nvSpPr>
        <xdr:cNvPr id="224" name="衛生費最大値テキスト"/>
        <xdr:cNvSpPr txBox="1"/>
      </xdr:nvSpPr>
      <xdr:spPr>
        <a:xfrm>
          <a:off x="4686300" y="156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92</xdr:row>
      <xdr:rowOff>111697</xdr:rowOff>
    </xdr:from>
    <xdr:to>
      <xdr:col>6</xdr:col>
      <xdr:colOff>600075</xdr:colOff>
      <xdr:row>92</xdr:row>
      <xdr:rowOff>111697</xdr:rowOff>
    </xdr:to>
    <xdr:cxnSp macro="">
      <xdr:nvCxnSpPr>
        <xdr:cNvPr id="225" name="直線コネクタ 224"/>
        <xdr:cNvCxnSpPr/>
      </xdr:nvCxnSpPr>
      <xdr:spPr>
        <a:xfrm>
          <a:off x="4546600" y="1588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38224</xdr:rowOff>
    </xdr:from>
    <xdr:to>
      <xdr:col>6</xdr:col>
      <xdr:colOff>511175</xdr:colOff>
      <xdr:row>94</xdr:row>
      <xdr:rowOff>136317</xdr:rowOff>
    </xdr:to>
    <xdr:cxnSp macro="">
      <xdr:nvCxnSpPr>
        <xdr:cNvPr id="226" name="直線コネクタ 225"/>
        <xdr:cNvCxnSpPr/>
      </xdr:nvCxnSpPr>
      <xdr:spPr>
        <a:xfrm>
          <a:off x="3797300" y="16154524"/>
          <a:ext cx="8382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101274</xdr:rowOff>
    </xdr:from>
    <xdr:ext cx="534377" cy="259045"/>
    <xdr:sp macro="" textlink="">
      <xdr:nvSpPr>
        <xdr:cNvPr id="227" name="衛生費平均値テキスト"/>
        <xdr:cNvSpPr txBox="1"/>
      </xdr:nvSpPr>
      <xdr:spPr>
        <a:xfrm>
          <a:off x="4686300" y="1656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122847</xdr:rowOff>
    </xdr:from>
    <xdr:to>
      <xdr:col>6</xdr:col>
      <xdr:colOff>561975</xdr:colOff>
      <xdr:row>97</xdr:row>
      <xdr:rowOff>52997</xdr:rowOff>
    </xdr:to>
    <xdr:sp macro="" textlink="">
      <xdr:nvSpPr>
        <xdr:cNvPr id="228" name="フローチャート : 判断 227"/>
        <xdr:cNvSpPr/>
      </xdr:nvSpPr>
      <xdr:spPr>
        <a:xfrm>
          <a:off x="45847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14610</xdr:rowOff>
    </xdr:from>
    <xdr:to>
      <xdr:col>5</xdr:col>
      <xdr:colOff>358775</xdr:colOff>
      <xdr:row>94</xdr:row>
      <xdr:rowOff>38224</xdr:rowOff>
    </xdr:to>
    <xdr:cxnSp macro="">
      <xdr:nvCxnSpPr>
        <xdr:cNvPr id="229" name="直線コネクタ 228"/>
        <xdr:cNvCxnSpPr/>
      </xdr:nvCxnSpPr>
      <xdr:spPr>
        <a:xfrm>
          <a:off x="2908300" y="15788010"/>
          <a:ext cx="889000" cy="3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0" name="フローチャート : 判断 229"/>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1" name="テキスト ボックス 230"/>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14610</xdr:rowOff>
    </xdr:from>
    <xdr:to>
      <xdr:col>4</xdr:col>
      <xdr:colOff>155575</xdr:colOff>
      <xdr:row>94</xdr:row>
      <xdr:rowOff>155473</xdr:rowOff>
    </xdr:to>
    <xdr:cxnSp macro="">
      <xdr:nvCxnSpPr>
        <xdr:cNvPr id="232" name="直線コネクタ 231"/>
        <xdr:cNvCxnSpPr/>
      </xdr:nvCxnSpPr>
      <xdr:spPr>
        <a:xfrm flipV="1">
          <a:off x="2019300" y="15788010"/>
          <a:ext cx="889000" cy="4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3" name="フローチャート : 判断 232"/>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34" name="テキスト ボックス 233"/>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155473</xdr:rowOff>
    </xdr:from>
    <xdr:to>
      <xdr:col>2</xdr:col>
      <xdr:colOff>638175</xdr:colOff>
      <xdr:row>95</xdr:row>
      <xdr:rowOff>70434</xdr:rowOff>
    </xdr:to>
    <xdr:cxnSp macro="">
      <xdr:nvCxnSpPr>
        <xdr:cNvPr id="235" name="直線コネクタ 234"/>
        <xdr:cNvCxnSpPr/>
      </xdr:nvCxnSpPr>
      <xdr:spPr>
        <a:xfrm flipV="1">
          <a:off x="1130300" y="16271773"/>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36" name="フローチャート : 判断 235"/>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37" name="テキスト ボックス 236"/>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38" name="フローチャート : 判断 237"/>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39" name="テキスト ボックス 238"/>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85517</xdr:rowOff>
    </xdr:from>
    <xdr:to>
      <xdr:col>6</xdr:col>
      <xdr:colOff>561975</xdr:colOff>
      <xdr:row>95</xdr:row>
      <xdr:rowOff>15667</xdr:rowOff>
    </xdr:to>
    <xdr:sp macro="" textlink="">
      <xdr:nvSpPr>
        <xdr:cNvPr id="245" name="円/楕円 244"/>
        <xdr:cNvSpPr/>
      </xdr:nvSpPr>
      <xdr:spPr>
        <a:xfrm>
          <a:off x="4584700" y="162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108394</xdr:rowOff>
    </xdr:from>
    <xdr:ext cx="534377" cy="259045"/>
    <xdr:sp macro="" textlink="">
      <xdr:nvSpPr>
        <xdr:cNvPr id="246" name="衛生費該当値テキスト"/>
        <xdr:cNvSpPr txBox="1"/>
      </xdr:nvSpPr>
      <xdr:spPr>
        <a:xfrm>
          <a:off x="4686300" y="16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158874</xdr:rowOff>
    </xdr:from>
    <xdr:to>
      <xdr:col>5</xdr:col>
      <xdr:colOff>409575</xdr:colOff>
      <xdr:row>94</xdr:row>
      <xdr:rowOff>89024</xdr:rowOff>
    </xdr:to>
    <xdr:sp macro="" textlink="">
      <xdr:nvSpPr>
        <xdr:cNvPr id="247" name="円/楕円 246"/>
        <xdr:cNvSpPr/>
      </xdr:nvSpPr>
      <xdr:spPr>
        <a:xfrm>
          <a:off x="3746500" y="161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105551</xdr:rowOff>
    </xdr:from>
    <xdr:ext cx="534377" cy="259045"/>
    <xdr:sp macro="" textlink="">
      <xdr:nvSpPr>
        <xdr:cNvPr id="248" name="テキスト ボックス 247"/>
        <xdr:cNvSpPr txBox="1"/>
      </xdr:nvSpPr>
      <xdr:spPr>
        <a:xfrm>
          <a:off x="3530111" y="158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135260</xdr:rowOff>
    </xdr:from>
    <xdr:to>
      <xdr:col>4</xdr:col>
      <xdr:colOff>206375</xdr:colOff>
      <xdr:row>92</xdr:row>
      <xdr:rowOff>65410</xdr:rowOff>
    </xdr:to>
    <xdr:sp macro="" textlink="">
      <xdr:nvSpPr>
        <xdr:cNvPr id="249" name="円/楕円 248"/>
        <xdr:cNvSpPr/>
      </xdr:nvSpPr>
      <xdr:spPr>
        <a:xfrm>
          <a:off x="2857500" y="157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81937</xdr:rowOff>
    </xdr:from>
    <xdr:ext cx="534377" cy="259045"/>
    <xdr:sp macro="" textlink="">
      <xdr:nvSpPr>
        <xdr:cNvPr id="250" name="テキスト ボックス 249"/>
        <xdr:cNvSpPr txBox="1"/>
      </xdr:nvSpPr>
      <xdr:spPr>
        <a:xfrm>
          <a:off x="2641111" y="155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104673</xdr:rowOff>
    </xdr:from>
    <xdr:to>
      <xdr:col>3</xdr:col>
      <xdr:colOff>3175</xdr:colOff>
      <xdr:row>95</xdr:row>
      <xdr:rowOff>34823</xdr:rowOff>
    </xdr:to>
    <xdr:sp macro="" textlink="">
      <xdr:nvSpPr>
        <xdr:cNvPr id="251" name="円/楕円 250"/>
        <xdr:cNvSpPr/>
      </xdr:nvSpPr>
      <xdr:spPr>
        <a:xfrm>
          <a:off x="1968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51350</xdr:rowOff>
    </xdr:from>
    <xdr:ext cx="534377" cy="259045"/>
    <xdr:sp macro="" textlink="">
      <xdr:nvSpPr>
        <xdr:cNvPr id="252" name="テキスト ボックス 251"/>
        <xdr:cNvSpPr txBox="1"/>
      </xdr:nvSpPr>
      <xdr:spPr>
        <a:xfrm>
          <a:off x="1752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19634</xdr:rowOff>
    </xdr:from>
    <xdr:to>
      <xdr:col>1</xdr:col>
      <xdr:colOff>485775</xdr:colOff>
      <xdr:row>95</xdr:row>
      <xdr:rowOff>121234</xdr:rowOff>
    </xdr:to>
    <xdr:sp macro="" textlink="">
      <xdr:nvSpPr>
        <xdr:cNvPr id="253" name="円/楕円 252"/>
        <xdr:cNvSpPr/>
      </xdr:nvSpPr>
      <xdr:spPr>
        <a:xfrm>
          <a:off x="1079500" y="163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137761</xdr:rowOff>
    </xdr:from>
    <xdr:ext cx="534377" cy="259045"/>
    <xdr:sp macro="" textlink="">
      <xdr:nvSpPr>
        <xdr:cNvPr id="254" name="テキスト ボックス 253"/>
        <xdr:cNvSpPr txBox="1"/>
      </xdr:nvSpPr>
      <xdr:spPr>
        <a:xfrm>
          <a:off x="863111"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4" name="テキスト ボックス 27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78" name="直線コネクタ 277"/>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79"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0" name="直線コネクタ 279"/>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1"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2" name="直線コネクタ 281"/>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143764</xdr:rowOff>
    </xdr:from>
    <xdr:to>
      <xdr:col>15</xdr:col>
      <xdr:colOff>180975</xdr:colOff>
      <xdr:row>36</xdr:row>
      <xdr:rowOff>114300</xdr:rowOff>
    </xdr:to>
    <xdr:cxnSp macro="">
      <xdr:nvCxnSpPr>
        <xdr:cNvPr id="283" name="直線コネクタ 282"/>
        <xdr:cNvCxnSpPr/>
      </xdr:nvCxnSpPr>
      <xdr:spPr>
        <a:xfrm>
          <a:off x="9639300" y="6144514"/>
          <a:ext cx="838200" cy="1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84"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85" name="フローチャート : 判断 284"/>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143764</xdr:rowOff>
    </xdr:from>
    <xdr:to>
      <xdr:col>14</xdr:col>
      <xdr:colOff>28575</xdr:colOff>
      <xdr:row>36</xdr:row>
      <xdr:rowOff>78994</xdr:rowOff>
    </xdr:to>
    <xdr:cxnSp macro="">
      <xdr:nvCxnSpPr>
        <xdr:cNvPr id="286" name="直線コネクタ 285"/>
        <xdr:cNvCxnSpPr/>
      </xdr:nvCxnSpPr>
      <xdr:spPr>
        <a:xfrm flipV="1">
          <a:off x="8750300" y="614451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87" name="フローチャート : 判断 286"/>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88" name="テキスト ボックス 287"/>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78994</xdr:rowOff>
    </xdr:from>
    <xdr:to>
      <xdr:col>12</xdr:col>
      <xdr:colOff>511175</xdr:colOff>
      <xdr:row>36</xdr:row>
      <xdr:rowOff>121285</xdr:rowOff>
    </xdr:to>
    <xdr:cxnSp macro="">
      <xdr:nvCxnSpPr>
        <xdr:cNvPr id="289" name="直線コネクタ 288"/>
        <xdr:cNvCxnSpPr/>
      </xdr:nvCxnSpPr>
      <xdr:spPr>
        <a:xfrm flipV="1">
          <a:off x="7861300" y="625119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0" name="フローチャート : 判断 289"/>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1" name="テキスト ボックス 290"/>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23114</xdr:rowOff>
    </xdr:from>
    <xdr:to>
      <xdr:col>11</xdr:col>
      <xdr:colOff>307975</xdr:colOff>
      <xdr:row>36</xdr:row>
      <xdr:rowOff>121285</xdr:rowOff>
    </xdr:to>
    <xdr:cxnSp macro="">
      <xdr:nvCxnSpPr>
        <xdr:cNvPr id="292" name="直線コネクタ 291"/>
        <xdr:cNvCxnSpPr/>
      </xdr:nvCxnSpPr>
      <xdr:spPr>
        <a:xfrm>
          <a:off x="6972300" y="6195314"/>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3" name="フローチャート : 判断 292"/>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294" name="テキスト ボックス 293"/>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295" name="フローチャート : 判断 294"/>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296" name="テキスト ボックス 295"/>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63500</xdr:rowOff>
    </xdr:from>
    <xdr:to>
      <xdr:col>15</xdr:col>
      <xdr:colOff>231775</xdr:colOff>
      <xdr:row>36</xdr:row>
      <xdr:rowOff>165100</xdr:rowOff>
    </xdr:to>
    <xdr:sp macro="" textlink="">
      <xdr:nvSpPr>
        <xdr:cNvPr id="302" name="円/楕円 301"/>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86377</xdr:rowOff>
    </xdr:from>
    <xdr:ext cx="469744" cy="259045"/>
    <xdr:sp macro="" textlink="">
      <xdr:nvSpPr>
        <xdr:cNvPr id="303" name="労働費該当値テキスト"/>
        <xdr:cNvSpPr txBox="1"/>
      </xdr:nvSpPr>
      <xdr:spPr>
        <a:xfrm>
          <a:off x="105283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92964</xdr:rowOff>
    </xdr:from>
    <xdr:to>
      <xdr:col>14</xdr:col>
      <xdr:colOff>79375</xdr:colOff>
      <xdr:row>36</xdr:row>
      <xdr:rowOff>23114</xdr:rowOff>
    </xdr:to>
    <xdr:sp macro="" textlink="">
      <xdr:nvSpPr>
        <xdr:cNvPr id="304" name="円/楕円 303"/>
        <xdr:cNvSpPr/>
      </xdr:nvSpPr>
      <xdr:spPr>
        <a:xfrm>
          <a:off x="9588500" y="6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39641</xdr:rowOff>
    </xdr:from>
    <xdr:ext cx="469744" cy="259045"/>
    <xdr:sp macro="" textlink="">
      <xdr:nvSpPr>
        <xdr:cNvPr id="305" name="テキスト ボックス 304"/>
        <xdr:cNvSpPr txBox="1"/>
      </xdr:nvSpPr>
      <xdr:spPr>
        <a:xfrm>
          <a:off x="9404427" y="58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28194</xdr:rowOff>
    </xdr:from>
    <xdr:to>
      <xdr:col>12</xdr:col>
      <xdr:colOff>561975</xdr:colOff>
      <xdr:row>36</xdr:row>
      <xdr:rowOff>129794</xdr:rowOff>
    </xdr:to>
    <xdr:sp macro="" textlink="">
      <xdr:nvSpPr>
        <xdr:cNvPr id="306" name="円/楕円 305"/>
        <xdr:cNvSpPr/>
      </xdr:nvSpPr>
      <xdr:spPr>
        <a:xfrm>
          <a:off x="8699500" y="6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146321</xdr:rowOff>
    </xdr:from>
    <xdr:ext cx="469744" cy="259045"/>
    <xdr:sp macro="" textlink="">
      <xdr:nvSpPr>
        <xdr:cNvPr id="307" name="テキスト ボックス 306"/>
        <xdr:cNvSpPr txBox="1"/>
      </xdr:nvSpPr>
      <xdr:spPr>
        <a:xfrm>
          <a:off x="8515427" y="59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70485</xdr:rowOff>
    </xdr:from>
    <xdr:to>
      <xdr:col>11</xdr:col>
      <xdr:colOff>358775</xdr:colOff>
      <xdr:row>37</xdr:row>
      <xdr:rowOff>635</xdr:rowOff>
    </xdr:to>
    <xdr:sp macro="" textlink="">
      <xdr:nvSpPr>
        <xdr:cNvPr id="308" name="円/楕円 307"/>
        <xdr:cNvSpPr/>
      </xdr:nvSpPr>
      <xdr:spPr>
        <a:xfrm>
          <a:off x="7810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17162</xdr:rowOff>
    </xdr:from>
    <xdr:ext cx="469744" cy="259045"/>
    <xdr:sp macro="" textlink="">
      <xdr:nvSpPr>
        <xdr:cNvPr id="309" name="テキスト ボックス 308"/>
        <xdr:cNvSpPr txBox="1"/>
      </xdr:nvSpPr>
      <xdr:spPr>
        <a:xfrm>
          <a:off x="7626427" y="60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143764</xdr:rowOff>
    </xdr:from>
    <xdr:to>
      <xdr:col>10</xdr:col>
      <xdr:colOff>155575</xdr:colOff>
      <xdr:row>36</xdr:row>
      <xdr:rowOff>73914</xdr:rowOff>
    </xdr:to>
    <xdr:sp macro="" textlink="">
      <xdr:nvSpPr>
        <xdr:cNvPr id="310" name="円/楕円 309"/>
        <xdr:cNvSpPr/>
      </xdr:nvSpPr>
      <xdr:spPr>
        <a:xfrm>
          <a:off x="6921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90441</xdr:rowOff>
    </xdr:from>
    <xdr:ext cx="469744" cy="259045"/>
    <xdr:sp macro="" textlink="">
      <xdr:nvSpPr>
        <xdr:cNvPr id="311" name="テキスト ボックス 310"/>
        <xdr:cNvSpPr txBox="1"/>
      </xdr:nvSpPr>
      <xdr:spPr>
        <a:xfrm>
          <a:off x="6737427" y="59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1" name="テキスト ボックス 33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37" name="直線コネクタ 336"/>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38"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39" name="直線コネクタ 338"/>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0"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1" name="直線コネクタ 340"/>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58172</xdr:rowOff>
    </xdr:from>
    <xdr:to>
      <xdr:col>15</xdr:col>
      <xdr:colOff>180975</xdr:colOff>
      <xdr:row>57</xdr:row>
      <xdr:rowOff>150967</xdr:rowOff>
    </xdr:to>
    <xdr:cxnSp macro="">
      <xdr:nvCxnSpPr>
        <xdr:cNvPr id="342" name="直線コネクタ 341"/>
        <xdr:cNvCxnSpPr/>
      </xdr:nvCxnSpPr>
      <xdr:spPr>
        <a:xfrm>
          <a:off x="9639300" y="9830822"/>
          <a:ext cx="838200" cy="9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3"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44" name="フローチャート : 判断 343"/>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58172</xdr:rowOff>
    </xdr:from>
    <xdr:to>
      <xdr:col>14</xdr:col>
      <xdr:colOff>28575</xdr:colOff>
      <xdr:row>58</xdr:row>
      <xdr:rowOff>72099</xdr:rowOff>
    </xdr:to>
    <xdr:cxnSp macro="">
      <xdr:nvCxnSpPr>
        <xdr:cNvPr id="345" name="直線コネクタ 344"/>
        <xdr:cNvCxnSpPr/>
      </xdr:nvCxnSpPr>
      <xdr:spPr>
        <a:xfrm flipV="1">
          <a:off x="8750300" y="9830822"/>
          <a:ext cx="889000" cy="1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46" name="フローチャート : 判断 345"/>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47" name="テキスト ボックス 346"/>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56180</xdr:rowOff>
    </xdr:from>
    <xdr:to>
      <xdr:col>12</xdr:col>
      <xdr:colOff>511175</xdr:colOff>
      <xdr:row>58</xdr:row>
      <xdr:rowOff>72099</xdr:rowOff>
    </xdr:to>
    <xdr:cxnSp macro="">
      <xdr:nvCxnSpPr>
        <xdr:cNvPr id="348" name="直線コネクタ 347"/>
        <xdr:cNvCxnSpPr/>
      </xdr:nvCxnSpPr>
      <xdr:spPr>
        <a:xfrm>
          <a:off x="7861300" y="10000280"/>
          <a:ext cx="889000" cy="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49" name="フローチャート : 判断 348"/>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0" name="テキスト ボックス 349"/>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21399</xdr:rowOff>
    </xdr:from>
    <xdr:to>
      <xdr:col>11</xdr:col>
      <xdr:colOff>307975</xdr:colOff>
      <xdr:row>58</xdr:row>
      <xdr:rowOff>56180</xdr:rowOff>
    </xdr:to>
    <xdr:cxnSp macro="">
      <xdr:nvCxnSpPr>
        <xdr:cNvPr id="351" name="直線コネクタ 350"/>
        <xdr:cNvCxnSpPr/>
      </xdr:nvCxnSpPr>
      <xdr:spPr>
        <a:xfrm>
          <a:off x="6972300" y="9965499"/>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2" name="フローチャート : 判断 351"/>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3" name="テキスト ボックス 352"/>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54" name="フローチャート : 判断 353"/>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55" name="テキスト ボックス 354"/>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100167</xdr:rowOff>
    </xdr:from>
    <xdr:to>
      <xdr:col>15</xdr:col>
      <xdr:colOff>231775</xdr:colOff>
      <xdr:row>58</xdr:row>
      <xdr:rowOff>30317</xdr:rowOff>
    </xdr:to>
    <xdr:sp macro="" textlink="">
      <xdr:nvSpPr>
        <xdr:cNvPr id="361" name="円/楕円 360"/>
        <xdr:cNvSpPr/>
      </xdr:nvSpPr>
      <xdr:spPr>
        <a:xfrm>
          <a:off x="10426700" y="98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123044</xdr:rowOff>
    </xdr:from>
    <xdr:ext cx="534377" cy="259045"/>
    <xdr:sp macro="" textlink="">
      <xdr:nvSpPr>
        <xdr:cNvPr id="362" name="農林水産業費該当値テキスト"/>
        <xdr:cNvSpPr txBox="1"/>
      </xdr:nvSpPr>
      <xdr:spPr>
        <a:xfrm>
          <a:off x="10528300" y="97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7372</xdr:rowOff>
    </xdr:from>
    <xdr:to>
      <xdr:col>14</xdr:col>
      <xdr:colOff>79375</xdr:colOff>
      <xdr:row>57</xdr:row>
      <xdr:rowOff>108972</xdr:rowOff>
    </xdr:to>
    <xdr:sp macro="" textlink="">
      <xdr:nvSpPr>
        <xdr:cNvPr id="363" name="円/楕円 362"/>
        <xdr:cNvSpPr/>
      </xdr:nvSpPr>
      <xdr:spPr>
        <a:xfrm>
          <a:off x="9588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125499</xdr:rowOff>
    </xdr:from>
    <xdr:ext cx="534377" cy="259045"/>
    <xdr:sp macro="" textlink="">
      <xdr:nvSpPr>
        <xdr:cNvPr id="364" name="テキスト ボックス 363"/>
        <xdr:cNvSpPr txBox="1"/>
      </xdr:nvSpPr>
      <xdr:spPr>
        <a:xfrm>
          <a:off x="9372111" y="95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21299</xdr:rowOff>
    </xdr:from>
    <xdr:to>
      <xdr:col>12</xdr:col>
      <xdr:colOff>561975</xdr:colOff>
      <xdr:row>58</xdr:row>
      <xdr:rowOff>122899</xdr:rowOff>
    </xdr:to>
    <xdr:sp macro="" textlink="">
      <xdr:nvSpPr>
        <xdr:cNvPr id="365" name="円/楕円 364"/>
        <xdr:cNvSpPr/>
      </xdr:nvSpPr>
      <xdr:spPr>
        <a:xfrm>
          <a:off x="8699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139426</xdr:rowOff>
    </xdr:from>
    <xdr:ext cx="534377" cy="259045"/>
    <xdr:sp macro="" textlink="">
      <xdr:nvSpPr>
        <xdr:cNvPr id="366" name="テキスト ボックス 365"/>
        <xdr:cNvSpPr txBox="1"/>
      </xdr:nvSpPr>
      <xdr:spPr>
        <a:xfrm>
          <a:off x="8483111" y="97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5380</xdr:rowOff>
    </xdr:from>
    <xdr:to>
      <xdr:col>11</xdr:col>
      <xdr:colOff>358775</xdr:colOff>
      <xdr:row>58</xdr:row>
      <xdr:rowOff>106980</xdr:rowOff>
    </xdr:to>
    <xdr:sp macro="" textlink="">
      <xdr:nvSpPr>
        <xdr:cNvPr id="367" name="円/楕円 366"/>
        <xdr:cNvSpPr/>
      </xdr:nvSpPr>
      <xdr:spPr>
        <a:xfrm>
          <a:off x="7810500" y="99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123507</xdr:rowOff>
    </xdr:from>
    <xdr:ext cx="534377" cy="259045"/>
    <xdr:sp macro="" textlink="">
      <xdr:nvSpPr>
        <xdr:cNvPr id="368" name="テキスト ボックス 367"/>
        <xdr:cNvSpPr txBox="1"/>
      </xdr:nvSpPr>
      <xdr:spPr>
        <a:xfrm>
          <a:off x="7594111" y="97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142049</xdr:rowOff>
    </xdr:from>
    <xdr:to>
      <xdr:col>10</xdr:col>
      <xdr:colOff>155575</xdr:colOff>
      <xdr:row>58</xdr:row>
      <xdr:rowOff>72199</xdr:rowOff>
    </xdr:to>
    <xdr:sp macro="" textlink="">
      <xdr:nvSpPr>
        <xdr:cNvPr id="369" name="円/楕円 368"/>
        <xdr:cNvSpPr/>
      </xdr:nvSpPr>
      <xdr:spPr>
        <a:xfrm>
          <a:off x="6921500" y="99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88726</xdr:rowOff>
    </xdr:from>
    <xdr:ext cx="534377" cy="259045"/>
    <xdr:sp macro="" textlink="">
      <xdr:nvSpPr>
        <xdr:cNvPr id="370" name="テキスト ボックス 369"/>
        <xdr:cNvSpPr txBox="1"/>
      </xdr:nvSpPr>
      <xdr:spPr>
        <a:xfrm>
          <a:off x="6705111" y="9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396" name="直線コネクタ 395"/>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397"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398" name="直線コネクタ 397"/>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399"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0" name="直線コネクタ 399"/>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128042</xdr:rowOff>
    </xdr:from>
    <xdr:to>
      <xdr:col>15</xdr:col>
      <xdr:colOff>180975</xdr:colOff>
      <xdr:row>77</xdr:row>
      <xdr:rowOff>32094</xdr:rowOff>
    </xdr:to>
    <xdr:cxnSp macro="">
      <xdr:nvCxnSpPr>
        <xdr:cNvPr id="401" name="直線コネクタ 400"/>
        <xdr:cNvCxnSpPr/>
      </xdr:nvCxnSpPr>
      <xdr:spPr>
        <a:xfrm flipV="1">
          <a:off x="9639300" y="13158242"/>
          <a:ext cx="8382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2"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3" name="フローチャート : 判断 402"/>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32094</xdr:rowOff>
    </xdr:from>
    <xdr:to>
      <xdr:col>14</xdr:col>
      <xdr:colOff>28575</xdr:colOff>
      <xdr:row>77</xdr:row>
      <xdr:rowOff>82452</xdr:rowOff>
    </xdr:to>
    <xdr:cxnSp macro="">
      <xdr:nvCxnSpPr>
        <xdr:cNvPr id="404" name="直線コネクタ 403"/>
        <xdr:cNvCxnSpPr/>
      </xdr:nvCxnSpPr>
      <xdr:spPr>
        <a:xfrm flipV="1">
          <a:off x="8750300" y="13233744"/>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05" name="フローチャート : 判断 404"/>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06" name="テキスト ボックス 405"/>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59232</xdr:rowOff>
    </xdr:from>
    <xdr:to>
      <xdr:col>12</xdr:col>
      <xdr:colOff>511175</xdr:colOff>
      <xdr:row>77</xdr:row>
      <xdr:rowOff>82452</xdr:rowOff>
    </xdr:to>
    <xdr:cxnSp macro="">
      <xdr:nvCxnSpPr>
        <xdr:cNvPr id="407" name="直線コネクタ 406"/>
        <xdr:cNvCxnSpPr/>
      </xdr:nvCxnSpPr>
      <xdr:spPr>
        <a:xfrm>
          <a:off x="7861300" y="13260882"/>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08" name="フローチャート : 判断 407"/>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09" name="テキスト ボックス 408"/>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57077</xdr:rowOff>
    </xdr:from>
    <xdr:to>
      <xdr:col>11</xdr:col>
      <xdr:colOff>307975</xdr:colOff>
      <xdr:row>77</xdr:row>
      <xdr:rowOff>59232</xdr:rowOff>
    </xdr:to>
    <xdr:cxnSp macro="">
      <xdr:nvCxnSpPr>
        <xdr:cNvPr id="410" name="直線コネクタ 409"/>
        <xdr:cNvCxnSpPr/>
      </xdr:nvCxnSpPr>
      <xdr:spPr>
        <a:xfrm>
          <a:off x="6972300" y="1325872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1" name="フローチャート : 判断 410"/>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2" name="テキスト ボックス 411"/>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3" name="フローチャート : 判断 412"/>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14" name="テキスト ボックス 413"/>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77242</xdr:rowOff>
    </xdr:from>
    <xdr:to>
      <xdr:col>15</xdr:col>
      <xdr:colOff>231775</xdr:colOff>
      <xdr:row>77</xdr:row>
      <xdr:rowOff>7392</xdr:rowOff>
    </xdr:to>
    <xdr:sp macro="" textlink="">
      <xdr:nvSpPr>
        <xdr:cNvPr id="420" name="円/楕円 419"/>
        <xdr:cNvSpPr/>
      </xdr:nvSpPr>
      <xdr:spPr>
        <a:xfrm>
          <a:off x="104267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100118</xdr:rowOff>
    </xdr:from>
    <xdr:ext cx="534377" cy="259045"/>
    <xdr:sp macro="" textlink="">
      <xdr:nvSpPr>
        <xdr:cNvPr id="421" name="商工費該当値テキスト"/>
        <xdr:cNvSpPr txBox="1"/>
      </xdr:nvSpPr>
      <xdr:spPr>
        <a:xfrm>
          <a:off x="10528300" y="129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152744</xdr:rowOff>
    </xdr:from>
    <xdr:to>
      <xdr:col>14</xdr:col>
      <xdr:colOff>79375</xdr:colOff>
      <xdr:row>77</xdr:row>
      <xdr:rowOff>82894</xdr:rowOff>
    </xdr:to>
    <xdr:sp macro="" textlink="">
      <xdr:nvSpPr>
        <xdr:cNvPr id="422" name="円/楕円 421"/>
        <xdr:cNvSpPr/>
      </xdr:nvSpPr>
      <xdr:spPr>
        <a:xfrm>
          <a:off x="9588500" y="131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99422</xdr:rowOff>
    </xdr:from>
    <xdr:ext cx="534377" cy="259045"/>
    <xdr:sp macro="" textlink="">
      <xdr:nvSpPr>
        <xdr:cNvPr id="423" name="テキスト ボックス 422"/>
        <xdr:cNvSpPr txBox="1"/>
      </xdr:nvSpPr>
      <xdr:spPr>
        <a:xfrm>
          <a:off x="9372111" y="129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31652</xdr:rowOff>
    </xdr:from>
    <xdr:to>
      <xdr:col>12</xdr:col>
      <xdr:colOff>561975</xdr:colOff>
      <xdr:row>77</xdr:row>
      <xdr:rowOff>133252</xdr:rowOff>
    </xdr:to>
    <xdr:sp macro="" textlink="">
      <xdr:nvSpPr>
        <xdr:cNvPr id="424" name="円/楕円 423"/>
        <xdr:cNvSpPr/>
      </xdr:nvSpPr>
      <xdr:spPr>
        <a:xfrm>
          <a:off x="8699500" y="132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149779</xdr:rowOff>
    </xdr:from>
    <xdr:ext cx="534377" cy="259045"/>
    <xdr:sp macro="" textlink="">
      <xdr:nvSpPr>
        <xdr:cNvPr id="425" name="テキスト ボックス 424"/>
        <xdr:cNvSpPr txBox="1"/>
      </xdr:nvSpPr>
      <xdr:spPr>
        <a:xfrm>
          <a:off x="8483111" y="1300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8432</xdr:rowOff>
    </xdr:from>
    <xdr:to>
      <xdr:col>11</xdr:col>
      <xdr:colOff>358775</xdr:colOff>
      <xdr:row>77</xdr:row>
      <xdr:rowOff>110032</xdr:rowOff>
    </xdr:to>
    <xdr:sp macro="" textlink="">
      <xdr:nvSpPr>
        <xdr:cNvPr id="426" name="円/楕円 425"/>
        <xdr:cNvSpPr/>
      </xdr:nvSpPr>
      <xdr:spPr>
        <a:xfrm>
          <a:off x="7810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126559</xdr:rowOff>
    </xdr:from>
    <xdr:ext cx="534377" cy="259045"/>
    <xdr:sp macro="" textlink="">
      <xdr:nvSpPr>
        <xdr:cNvPr id="427" name="テキスト ボックス 426"/>
        <xdr:cNvSpPr txBox="1"/>
      </xdr:nvSpPr>
      <xdr:spPr>
        <a:xfrm>
          <a:off x="7594111" y="129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6277</xdr:rowOff>
    </xdr:from>
    <xdr:to>
      <xdr:col>10</xdr:col>
      <xdr:colOff>155575</xdr:colOff>
      <xdr:row>77</xdr:row>
      <xdr:rowOff>107877</xdr:rowOff>
    </xdr:to>
    <xdr:sp macro="" textlink="">
      <xdr:nvSpPr>
        <xdr:cNvPr id="428" name="円/楕円 427"/>
        <xdr:cNvSpPr/>
      </xdr:nvSpPr>
      <xdr:spPr>
        <a:xfrm>
          <a:off x="6921500" y="132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124404</xdr:rowOff>
    </xdr:from>
    <xdr:ext cx="534377" cy="259045"/>
    <xdr:sp macro="" textlink="">
      <xdr:nvSpPr>
        <xdr:cNvPr id="429" name="テキスト ボックス 428"/>
        <xdr:cNvSpPr txBox="1"/>
      </xdr:nvSpPr>
      <xdr:spPr>
        <a:xfrm>
          <a:off x="6705111" y="129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3" name="直線コネクタ 452"/>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54"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55" name="直線コネクタ 454"/>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56"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57" name="直線コネクタ 456"/>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85496</xdr:rowOff>
    </xdr:from>
    <xdr:to>
      <xdr:col>15</xdr:col>
      <xdr:colOff>180975</xdr:colOff>
      <xdr:row>98</xdr:row>
      <xdr:rowOff>88622</xdr:rowOff>
    </xdr:to>
    <xdr:cxnSp macro="">
      <xdr:nvCxnSpPr>
        <xdr:cNvPr id="458" name="直線コネクタ 457"/>
        <xdr:cNvCxnSpPr/>
      </xdr:nvCxnSpPr>
      <xdr:spPr>
        <a:xfrm>
          <a:off x="9639300" y="16887596"/>
          <a:ext cx="8382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59"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0" name="フローチャート : 判断 459"/>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85496</xdr:rowOff>
    </xdr:from>
    <xdr:to>
      <xdr:col>14</xdr:col>
      <xdr:colOff>28575</xdr:colOff>
      <xdr:row>98</xdr:row>
      <xdr:rowOff>133646</xdr:rowOff>
    </xdr:to>
    <xdr:cxnSp macro="">
      <xdr:nvCxnSpPr>
        <xdr:cNvPr id="461" name="直線コネクタ 460"/>
        <xdr:cNvCxnSpPr/>
      </xdr:nvCxnSpPr>
      <xdr:spPr>
        <a:xfrm flipV="1">
          <a:off x="8750300" y="16887596"/>
          <a:ext cx="889000" cy="4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2" name="フローチャート : 判断 461"/>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3" name="テキスト ボックス 462"/>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133646</xdr:rowOff>
    </xdr:from>
    <xdr:to>
      <xdr:col>12</xdr:col>
      <xdr:colOff>511175</xdr:colOff>
      <xdr:row>98</xdr:row>
      <xdr:rowOff>159618</xdr:rowOff>
    </xdr:to>
    <xdr:cxnSp macro="">
      <xdr:nvCxnSpPr>
        <xdr:cNvPr id="464" name="直線コネクタ 463"/>
        <xdr:cNvCxnSpPr/>
      </xdr:nvCxnSpPr>
      <xdr:spPr>
        <a:xfrm flipV="1">
          <a:off x="7861300" y="16935746"/>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65" name="フローチャート : 判断 464"/>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66" name="テキスト ボックス 465"/>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159618</xdr:rowOff>
    </xdr:from>
    <xdr:to>
      <xdr:col>11</xdr:col>
      <xdr:colOff>307975</xdr:colOff>
      <xdr:row>98</xdr:row>
      <xdr:rowOff>161370</xdr:rowOff>
    </xdr:to>
    <xdr:cxnSp macro="">
      <xdr:nvCxnSpPr>
        <xdr:cNvPr id="467" name="直線コネクタ 466"/>
        <xdr:cNvCxnSpPr/>
      </xdr:nvCxnSpPr>
      <xdr:spPr>
        <a:xfrm flipV="1">
          <a:off x="6972300" y="1696171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68" name="フローチャート : 判断 467"/>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69" name="テキスト ボックス 468"/>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0" name="フローチャート : 判断 469"/>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1" name="テキスト ボックス 470"/>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37822</xdr:rowOff>
    </xdr:from>
    <xdr:to>
      <xdr:col>15</xdr:col>
      <xdr:colOff>231775</xdr:colOff>
      <xdr:row>98</xdr:row>
      <xdr:rowOff>139422</xdr:rowOff>
    </xdr:to>
    <xdr:sp macro="" textlink="">
      <xdr:nvSpPr>
        <xdr:cNvPr id="477" name="円/楕円 476"/>
        <xdr:cNvSpPr/>
      </xdr:nvSpPr>
      <xdr:spPr>
        <a:xfrm>
          <a:off x="10426700" y="168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168649</xdr:rowOff>
    </xdr:from>
    <xdr:ext cx="534377" cy="259045"/>
    <xdr:sp macro="" textlink="">
      <xdr:nvSpPr>
        <xdr:cNvPr id="478" name="土木費該当値テキスト"/>
        <xdr:cNvSpPr txBox="1"/>
      </xdr:nvSpPr>
      <xdr:spPr>
        <a:xfrm>
          <a:off x="10528300" y="166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34696</xdr:rowOff>
    </xdr:from>
    <xdr:to>
      <xdr:col>14</xdr:col>
      <xdr:colOff>79375</xdr:colOff>
      <xdr:row>98</xdr:row>
      <xdr:rowOff>136296</xdr:rowOff>
    </xdr:to>
    <xdr:sp macro="" textlink="">
      <xdr:nvSpPr>
        <xdr:cNvPr id="479" name="円/楕円 478"/>
        <xdr:cNvSpPr/>
      </xdr:nvSpPr>
      <xdr:spPr>
        <a:xfrm>
          <a:off x="9588500" y="168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152823</xdr:rowOff>
    </xdr:from>
    <xdr:ext cx="534377" cy="259045"/>
    <xdr:sp macro="" textlink="">
      <xdr:nvSpPr>
        <xdr:cNvPr id="480" name="テキスト ボックス 479"/>
        <xdr:cNvSpPr txBox="1"/>
      </xdr:nvSpPr>
      <xdr:spPr>
        <a:xfrm>
          <a:off x="9372111" y="1661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82846</xdr:rowOff>
    </xdr:from>
    <xdr:to>
      <xdr:col>12</xdr:col>
      <xdr:colOff>561975</xdr:colOff>
      <xdr:row>99</xdr:row>
      <xdr:rowOff>12996</xdr:rowOff>
    </xdr:to>
    <xdr:sp macro="" textlink="">
      <xdr:nvSpPr>
        <xdr:cNvPr id="481" name="円/楕円 480"/>
        <xdr:cNvSpPr/>
      </xdr:nvSpPr>
      <xdr:spPr>
        <a:xfrm>
          <a:off x="8699500" y="168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29523</xdr:rowOff>
    </xdr:from>
    <xdr:ext cx="534377" cy="259045"/>
    <xdr:sp macro="" textlink="">
      <xdr:nvSpPr>
        <xdr:cNvPr id="482" name="テキスト ボックス 481"/>
        <xdr:cNvSpPr txBox="1"/>
      </xdr:nvSpPr>
      <xdr:spPr>
        <a:xfrm>
          <a:off x="8483111" y="166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108818</xdr:rowOff>
    </xdr:from>
    <xdr:to>
      <xdr:col>11</xdr:col>
      <xdr:colOff>358775</xdr:colOff>
      <xdr:row>99</xdr:row>
      <xdr:rowOff>38968</xdr:rowOff>
    </xdr:to>
    <xdr:sp macro="" textlink="">
      <xdr:nvSpPr>
        <xdr:cNvPr id="483" name="円/楕円 482"/>
        <xdr:cNvSpPr/>
      </xdr:nvSpPr>
      <xdr:spPr>
        <a:xfrm>
          <a:off x="7810500" y="169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30095</xdr:rowOff>
    </xdr:from>
    <xdr:ext cx="534377" cy="259045"/>
    <xdr:sp macro="" textlink="">
      <xdr:nvSpPr>
        <xdr:cNvPr id="484" name="テキスト ボックス 483"/>
        <xdr:cNvSpPr txBox="1"/>
      </xdr:nvSpPr>
      <xdr:spPr>
        <a:xfrm>
          <a:off x="7594111" y="170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110570</xdr:rowOff>
    </xdr:from>
    <xdr:to>
      <xdr:col>10</xdr:col>
      <xdr:colOff>155575</xdr:colOff>
      <xdr:row>99</xdr:row>
      <xdr:rowOff>40720</xdr:rowOff>
    </xdr:to>
    <xdr:sp macro="" textlink="">
      <xdr:nvSpPr>
        <xdr:cNvPr id="485" name="円/楕円 484"/>
        <xdr:cNvSpPr/>
      </xdr:nvSpPr>
      <xdr:spPr>
        <a:xfrm>
          <a:off x="6921500" y="169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31847</xdr:rowOff>
    </xdr:from>
    <xdr:ext cx="534377" cy="259045"/>
    <xdr:sp macro="" textlink="">
      <xdr:nvSpPr>
        <xdr:cNvPr id="486" name="テキスト ボックス 485"/>
        <xdr:cNvSpPr txBox="1"/>
      </xdr:nvSpPr>
      <xdr:spPr>
        <a:xfrm>
          <a:off x="6705111" y="170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07" name="直線コネクタ 506"/>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08"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09" name="直線コネクタ 508"/>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0"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1" name="直線コネクタ 510"/>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157359</xdr:rowOff>
    </xdr:from>
    <xdr:to>
      <xdr:col>23</xdr:col>
      <xdr:colOff>517525</xdr:colOff>
      <xdr:row>35</xdr:row>
      <xdr:rowOff>27629</xdr:rowOff>
    </xdr:to>
    <xdr:cxnSp macro="">
      <xdr:nvCxnSpPr>
        <xdr:cNvPr id="512" name="直線コネクタ 511"/>
        <xdr:cNvCxnSpPr/>
      </xdr:nvCxnSpPr>
      <xdr:spPr>
        <a:xfrm flipV="1">
          <a:off x="15481300" y="5815209"/>
          <a:ext cx="8382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3"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14" name="フローチャート : 判断 513"/>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27629</xdr:rowOff>
    </xdr:from>
    <xdr:to>
      <xdr:col>22</xdr:col>
      <xdr:colOff>365125</xdr:colOff>
      <xdr:row>35</xdr:row>
      <xdr:rowOff>129356</xdr:rowOff>
    </xdr:to>
    <xdr:cxnSp macro="">
      <xdr:nvCxnSpPr>
        <xdr:cNvPr id="515" name="直線コネクタ 514"/>
        <xdr:cNvCxnSpPr/>
      </xdr:nvCxnSpPr>
      <xdr:spPr>
        <a:xfrm flipV="1">
          <a:off x="14592300" y="6028379"/>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16" name="フローチャート : 判断 515"/>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17" name="テキスト ボックス 516"/>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129356</xdr:rowOff>
    </xdr:from>
    <xdr:to>
      <xdr:col>21</xdr:col>
      <xdr:colOff>161925</xdr:colOff>
      <xdr:row>36</xdr:row>
      <xdr:rowOff>34601</xdr:rowOff>
    </xdr:to>
    <xdr:cxnSp macro="">
      <xdr:nvCxnSpPr>
        <xdr:cNvPr id="518" name="直線コネクタ 517"/>
        <xdr:cNvCxnSpPr/>
      </xdr:nvCxnSpPr>
      <xdr:spPr>
        <a:xfrm flipV="1">
          <a:off x="13703300" y="6130106"/>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19" name="フローチャート : 判断 518"/>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0" name="テキスト ボックス 519"/>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71977</xdr:rowOff>
    </xdr:from>
    <xdr:to>
      <xdr:col>19</xdr:col>
      <xdr:colOff>644525</xdr:colOff>
      <xdr:row>36</xdr:row>
      <xdr:rowOff>34601</xdr:rowOff>
    </xdr:to>
    <xdr:cxnSp macro="">
      <xdr:nvCxnSpPr>
        <xdr:cNvPr id="521" name="直線コネクタ 520"/>
        <xdr:cNvCxnSpPr/>
      </xdr:nvCxnSpPr>
      <xdr:spPr>
        <a:xfrm>
          <a:off x="12814300" y="6072727"/>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2" name="フローチャート : 判断 521"/>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3" name="テキスト ボックス 522"/>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24" name="フローチャート : 判断 523"/>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25" name="テキスト ボックス 524"/>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106559</xdr:rowOff>
    </xdr:from>
    <xdr:to>
      <xdr:col>23</xdr:col>
      <xdr:colOff>568325</xdr:colOff>
      <xdr:row>34</xdr:row>
      <xdr:rowOff>36709</xdr:rowOff>
    </xdr:to>
    <xdr:sp macro="" textlink="">
      <xdr:nvSpPr>
        <xdr:cNvPr id="531" name="円/楕円 530"/>
        <xdr:cNvSpPr/>
      </xdr:nvSpPr>
      <xdr:spPr>
        <a:xfrm>
          <a:off x="16268700" y="5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129436</xdr:rowOff>
    </xdr:from>
    <xdr:ext cx="534377" cy="259045"/>
    <xdr:sp macro="" textlink="">
      <xdr:nvSpPr>
        <xdr:cNvPr id="532" name="消防費該当値テキスト"/>
        <xdr:cNvSpPr txBox="1"/>
      </xdr:nvSpPr>
      <xdr:spPr>
        <a:xfrm>
          <a:off x="16370300" y="56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148279</xdr:rowOff>
    </xdr:from>
    <xdr:to>
      <xdr:col>22</xdr:col>
      <xdr:colOff>415925</xdr:colOff>
      <xdr:row>35</xdr:row>
      <xdr:rowOff>78429</xdr:rowOff>
    </xdr:to>
    <xdr:sp macro="" textlink="">
      <xdr:nvSpPr>
        <xdr:cNvPr id="533" name="円/楕円 532"/>
        <xdr:cNvSpPr/>
      </xdr:nvSpPr>
      <xdr:spPr>
        <a:xfrm>
          <a:off x="15430500" y="59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94956</xdr:rowOff>
    </xdr:from>
    <xdr:ext cx="534377" cy="259045"/>
    <xdr:sp macro="" textlink="">
      <xdr:nvSpPr>
        <xdr:cNvPr id="534" name="テキスト ボックス 533"/>
        <xdr:cNvSpPr txBox="1"/>
      </xdr:nvSpPr>
      <xdr:spPr>
        <a:xfrm>
          <a:off x="15214111" y="57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78556</xdr:rowOff>
    </xdr:from>
    <xdr:to>
      <xdr:col>21</xdr:col>
      <xdr:colOff>212725</xdr:colOff>
      <xdr:row>36</xdr:row>
      <xdr:rowOff>8706</xdr:rowOff>
    </xdr:to>
    <xdr:sp macro="" textlink="">
      <xdr:nvSpPr>
        <xdr:cNvPr id="535" name="円/楕円 534"/>
        <xdr:cNvSpPr/>
      </xdr:nvSpPr>
      <xdr:spPr>
        <a:xfrm>
          <a:off x="14541500" y="60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25233</xdr:rowOff>
    </xdr:from>
    <xdr:ext cx="534377" cy="259045"/>
    <xdr:sp macro="" textlink="">
      <xdr:nvSpPr>
        <xdr:cNvPr id="536" name="テキスト ボックス 535"/>
        <xdr:cNvSpPr txBox="1"/>
      </xdr:nvSpPr>
      <xdr:spPr>
        <a:xfrm>
          <a:off x="14325111" y="58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155251</xdr:rowOff>
    </xdr:from>
    <xdr:to>
      <xdr:col>20</xdr:col>
      <xdr:colOff>9525</xdr:colOff>
      <xdr:row>36</xdr:row>
      <xdr:rowOff>85401</xdr:rowOff>
    </xdr:to>
    <xdr:sp macro="" textlink="">
      <xdr:nvSpPr>
        <xdr:cNvPr id="537" name="円/楕円 536"/>
        <xdr:cNvSpPr/>
      </xdr:nvSpPr>
      <xdr:spPr>
        <a:xfrm>
          <a:off x="13652500" y="61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101928</xdr:rowOff>
    </xdr:from>
    <xdr:ext cx="534377" cy="259045"/>
    <xdr:sp macro="" textlink="">
      <xdr:nvSpPr>
        <xdr:cNvPr id="538" name="テキスト ボックス 537"/>
        <xdr:cNvSpPr txBox="1"/>
      </xdr:nvSpPr>
      <xdr:spPr>
        <a:xfrm>
          <a:off x="13436111" y="59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21177</xdr:rowOff>
    </xdr:from>
    <xdr:to>
      <xdr:col>18</xdr:col>
      <xdr:colOff>492125</xdr:colOff>
      <xdr:row>35</xdr:row>
      <xdr:rowOff>122777</xdr:rowOff>
    </xdr:to>
    <xdr:sp macro="" textlink="">
      <xdr:nvSpPr>
        <xdr:cNvPr id="539" name="円/楕円 538"/>
        <xdr:cNvSpPr/>
      </xdr:nvSpPr>
      <xdr:spPr>
        <a:xfrm>
          <a:off x="12763500" y="60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139304</xdr:rowOff>
    </xdr:from>
    <xdr:ext cx="534377" cy="259045"/>
    <xdr:sp macro="" textlink="">
      <xdr:nvSpPr>
        <xdr:cNvPr id="540" name="テキスト ボックス 539"/>
        <xdr:cNvSpPr txBox="1"/>
      </xdr:nvSpPr>
      <xdr:spPr>
        <a:xfrm>
          <a:off x="12547111" y="57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65" name="直線コネクタ 564"/>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66"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67" name="直線コネクタ 566"/>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68"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69" name="直線コネクタ 568"/>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106038</xdr:rowOff>
    </xdr:from>
    <xdr:to>
      <xdr:col>23</xdr:col>
      <xdr:colOff>517525</xdr:colOff>
      <xdr:row>56</xdr:row>
      <xdr:rowOff>108801</xdr:rowOff>
    </xdr:to>
    <xdr:cxnSp macro="">
      <xdr:nvCxnSpPr>
        <xdr:cNvPr id="570" name="直線コネクタ 569"/>
        <xdr:cNvCxnSpPr/>
      </xdr:nvCxnSpPr>
      <xdr:spPr>
        <a:xfrm flipV="1">
          <a:off x="15481300" y="9535788"/>
          <a:ext cx="838200" cy="17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1"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2" name="フローチャート : 判断 571"/>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61328</xdr:rowOff>
    </xdr:from>
    <xdr:to>
      <xdr:col>22</xdr:col>
      <xdr:colOff>365125</xdr:colOff>
      <xdr:row>56</xdr:row>
      <xdr:rowOff>108801</xdr:rowOff>
    </xdr:to>
    <xdr:cxnSp macro="">
      <xdr:nvCxnSpPr>
        <xdr:cNvPr id="573" name="直線コネクタ 572"/>
        <xdr:cNvCxnSpPr/>
      </xdr:nvCxnSpPr>
      <xdr:spPr>
        <a:xfrm>
          <a:off x="14592300" y="966252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4" name="フローチャート : 判断 573"/>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75" name="テキスト ボックス 574"/>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48375</xdr:rowOff>
    </xdr:from>
    <xdr:to>
      <xdr:col>21</xdr:col>
      <xdr:colOff>161925</xdr:colOff>
      <xdr:row>56</xdr:row>
      <xdr:rowOff>61328</xdr:rowOff>
    </xdr:to>
    <xdr:cxnSp macro="">
      <xdr:nvCxnSpPr>
        <xdr:cNvPr id="576" name="直線コネクタ 575"/>
        <xdr:cNvCxnSpPr/>
      </xdr:nvCxnSpPr>
      <xdr:spPr>
        <a:xfrm>
          <a:off x="13703300" y="964957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7" name="フローチャート : 判断 576"/>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78" name="テキスト ボックス 577"/>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48375</xdr:rowOff>
    </xdr:from>
    <xdr:to>
      <xdr:col>19</xdr:col>
      <xdr:colOff>644525</xdr:colOff>
      <xdr:row>56</xdr:row>
      <xdr:rowOff>159969</xdr:rowOff>
    </xdr:to>
    <xdr:cxnSp macro="">
      <xdr:nvCxnSpPr>
        <xdr:cNvPr id="579" name="直線コネクタ 578"/>
        <xdr:cNvCxnSpPr/>
      </xdr:nvCxnSpPr>
      <xdr:spPr>
        <a:xfrm flipV="1">
          <a:off x="12814300" y="9649575"/>
          <a:ext cx="889000" cy="1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0" name="フローチャート : 判断 579"/>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1" name="テキスト ボックス 580"/>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2" name="フローチャート : 判断 581"/>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83" name="テキスト ボックス 582"/>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55238</xdr:rowOff>
    </xdr:from>
    <xdr:to>
      <xdr:col>23</xdr:col>
      <xdr:colOff>568325</xdr:colOff>
      <xdr:row>55</xdr:row>
      <xdr:rowOff>156838</xdr:rowOff>
    </xdr:to>
    <xdr:sp macro="" textlink="">
      <xdr:nvSpPr>
        <xdr:cNvPr id="589" name="円/楕円 588"/>
        <xdr:cNvSpPr/>
      </xdr:nvSpPr>
      <xdr:spPr>
        <a:xfrm>
          <a:off x="16268700" y="9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78115</xdr:rowOff>
    </xdr:from>
    <xdr:ext cx="534377" cy="259045"/>
    <xdr:sp macro="" textlink="">
      <xdr:nvSpPr>
        <xdr:cNvPr id="590" name="教育費該当値テキスト"/>
        <xdr:cNvSpPr txBox="1"/>
      </xdr:nvSpPr>
      <xdr:spPr>
        <a:xfrm>
          <a:off x="16370300" y="9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58001</xdr:rowOff>
    </xdr:from>
    <xdr:to>
      <xdr:col>22</xdr:col>
      <xdr:colOff>415925</xdr:colOff>
      <xdr:row>56</xdr:row>
      <xdr:rowOff>159601</xdr:rowOff>
    </xdr:to>
    <xdr:sp macro="" textlink="">
      <xdr:nvSpPr>
        <xdr:cNvPr id="591" name="円/楕円 590"/>
        <xdr:cNvSpPr/>
      </xdr:nvSpPr>
      <xdr:spPr>
        <a:xfrm>
          <a:off x="15430500" y="96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150728</xdr:rowOff>
    </xdr:from>
    <xdr:ext cx="534377" cy="259045"/>
    <xdr:sp macro="" textlink="">
      <xdr:nvSpPr>
        <xdr:cNvPr id="592" name="テキスト ボックス 591"/>
        <xdr:cNvSpPr txBox="1"/>
      </xdr:nvSpPr>
      <xdr:spPr>
        <a:xfrm>
          <a:off x="15214111" y="97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10528</xdr:rowOff>
    </xdr:from>
    <xdr:to>
      <xdr:col>21</xdr:col>
      <xdr:colOff>212725</xdr:colOff>
      <xdr:row>56</xdr:row>
      <xdr:rowOff>112128</xdr:rowOff>
    </xdr:to>
    <xdr:sp macro="" textlink="">
      <xdr:nvSpPr>
        <xdr:cNvPr id="593" name="円/楕円 592"/>
        <xdr:cNvSpPr/>
      </xdr:nvSpPr>
      <xdr:spPr>
        <a:xfrm>
          <a:off x="14541500" y="96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128655</xdr:rowOff>
    </xdr:from>
    <xdr:ext cx="534377" cy="259045"/>
    <xdr:sp macro="" textlink="">
      <xdr:nvSpPr>
        <xdr:cNvPr id="594" name="テキスト ボックス 593"/>
        <xdr:cNvSpPr txBox="1"/>
      </xdr:nvSpPr>
      <xdr:spPr>
        <a:xfrm>
          <a:off x="14325111" y="93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169025</xdr:rowOff>
    </xdr:from>
    <xdr:to>
      <xdr:col>20</xdr:col>
      <xdr:colOff>9525</xdr:colOff>
      <xdr:row>56</xdr:row>
      <xdr:rowOff>99175</xdr:rowOff>
    </xdr:to>
    <xdr:sp macro="" textlink="">
      <xdr:nvSpPr>
        <xdr:cNvPr id="595" name="円/楕円 594"/>
        <xdr:cNvSpPr/>
      </xdr:nvSpPr>
      <xdr:spPr>
        <a:xfrm>
          <a:off x="13652500" y="9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115702</xdr:rowOff>
    </xdr:from>
    <xdr:ext cx="534377" cy="259045"/>
    <xdr:sp macro="" textlink="">
      <xdr:nvSpPr>
        <xdr:cNvPr id="596" name="テキスト ボックス 595"/>
        <xdr:cNvSpPr txBox="1"/>
      </xdr:nvSpPr>
      <xdr:spPr>
        <a:xfrm>
          <a:off x="13436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109169</xdr:rowOff>
    </xdr:from>
    <xdr:to>
      <xdr:col>18</xdr:col>
      <xdr:colOff>492125</xdr:colOff>
      <xdr:row>57</xdr:row>
      <xdr:rowOff>39319</xdr:rowOff>
    </xdr:to>
    <xdr:sp macro="" textlink="">
      <xdr:nvSpPr>
        <xdr:cNvPr id="597" name="円/楕円 596"/>
        <xdr:cNvSpPr/>
      </xdr:nvSpPr>
      <xdr:spPr>
        <a:xfrm>
          <a:off x="12763500" y="97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30446</xdr:rowOff>
    </xdr:from>
    <xdr:ext cx="534377" cy="259045"/>
    <xdr:sp macro="" textlink="">
      <xdr:nvSpPr>
        <xdr:cNvPr id="598" name="テキスト ボックス 597"/>
        <xdr:cNvSpPr txBox="1"/>
      </xdr:nvSpPr>
      <xdr:spPr>
        <a:xfrm>
          <a:off x="12547111" y="98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24" name="直線コネクタ 623"/>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25"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27"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28" name="直線コネクタ 627"/>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11488</xdr:rowOff>
    </xdr:from>
    <xdr:to>
      <xdr:col>23</xdr:col>
      <xdr:colOff>517525</xdr:colOff>
      <xdr:row>79</xdr:row>
      <xdr:rowOff>51428</xdr:rowOff>
    </xdr:to>
    <xdr:cxnSp macro="">
      <xdr:nvCxnSpPr>
        <xdr:cNvPr id="629" name="直線コネクタ 628"/>
        <xdr:cNvCxnSpPr/>
      </xdr:nvCxnSpPr>
      <xdr:spPr>
        <a:xfrm flipV="1">
          <a:off x="15481300" y="13556038"/>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0"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1" name="フローチャート : 判断 630"/>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147456</xdr:rowOff>
    </xdr:from>
    <xdr:to>
      <xdr:col>22</xdr:col>
      <xdr:colOff>365125</xdr:colOff>
      <xdr:row>79</xdr:row>
      <xdr:rowOff>51428</xdr:rowOff>
    </xdr:to>
    <xdr:cxnSp macro="">
      <xdr:nvCxnSpPr>
        <xdr:cNvPr id="632" name="直線コネクタ 631"/>
        <xdr:cNvCxnSpPr/>
      </xdr:nvCxnSpPr>
      <xdr:spPr>
        <a:xfrm>
          <a:off x="14592300" y="13349106"/>
          <a:ext cx="889000" cy="2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3" name="フローチャート : 判断 632"/>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34" name="テキスト ボックス 633"/>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50743</xdr:rowOff>
    </xdr:from>
    <xdr:to>
      <xdr:col>21</xdr:col>
      <xdr:colOff>161925</xdr:colOff>
      <xdr:row>77</xdr:row>
      <xdr:rowOff>147456</xdr:rowOff>
    </xdr:to>
    <xdr:cxnSp macro="">
      <xdr:nvCxnSpPr>
        <xdr:cNvPr id="635" name="直線コネクタ 634"/>
        <xdr:cNvCxnSpPr/>
      </xdr:nvCxnSpPr>
      <xdr:spPr>
        <a:xfrm>
          <a:off x="13703300" y="13080943"/>
          <a:ext cx="889000" cy="26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36" name="フローチャート : 判断 635"/>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37" name="テキスト ボックス 636"/>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50743</xdr:rowOff>
    </xdr:from>
    <xdr:to>
      <xdr:col>19</xdr:col>
      <xdr:colOff>644525</xdr:colOff>
      <xdr:row>77</xdr:row>
      <xdr:rowOff>16337</xdr:rowOff>
    </xdr:to>
    <xdr:cxnSp macro="">
      <xdr:nvCxnSpPr>
        <xdr:cNvPr id="638" name="直線コネクタ 637"/>
        <xdr:cNvCxnSpPr/>
      </xdr:nvCxnSpPr>
      <xdr:spPr>
        <a:xfrm flipV="1">
          <a:off x="12814300" y="13080943"/>
          <a:ext cx="889000" cy="1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39" name="フローチャート : 判断 638"/>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0" name="テキスト ボックス 639"/>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1" name="フローチャート : 判断 640"/>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2" name="テキスト ボックス 641"/>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132138</xdr:rowOff>
    </xdr:from>
    <xdr:to>
      <xdr:col>23</xdr:col>
      <xdr:colOff>568325</xdr:colOff>
      <xdr:row>79</xdr:row>
      <xdr:rowOff>62288</xdr:rowOff>
    </xdr:to>
    <xdr:sp macro="" textlink="">
      <xdr:nvSpPr>
        <xdr:cNvPr id="648" name="円/楕円 647"/>
        <xdr:cNvSpPr/>
      </xdr:nvSpPr>
      <xdr:spPr>
        <a:xfrm>
          <a:off x="16268700" y="13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91515</xdr:rowOff>
    </xdr:from>
    <xdr:ext cx="469744" cy="259045"/>
    <xdr:sp macro="" textlink="">
      <xdr:nvSpPr>
        <xdr:cNvPr id="649" name="災害復旧費該当値テキスト"/>
        <xdr:cNvSpPr txBox="1"/>
      </xdr:nvSpPr>
      <xdr:spPr>
        <a:xfrm>
          <a:off x="16370300" y="132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628</xdr:rowOff>
    </xdr:from>
    <xdr:to>
      <xdr:col>22</xdr:col>
      <xdr:colOff>415925</xdr:colOff>
      <xdr:row>79</xdr:row>
      <xdr:rowOff>102228</xdr:rowOff>
    </xdr:to>
    <xdr:sp macro="" textlink="">
      <xdr:nvSpPr>
        <xdr:cNvPr id="650" name="円/楕円 649"/>
        <xdr:cNvSpPr/>
      </xdr:nvSpPr>
      <xdr:spPr>
        <a:xfrm>
          <a:off x="15430500" y="135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118755</xdr:rowOff>
    </xdr:from>
    <xdr:ext cx="469744" cy="259045"/>
    <xdr:sp macro="" textlink="">
      <xdr:nvSpPr>
        <xdr:cNvPr id="651" name="テキスト ボックス 650"/>
        <xdr:cNvSpPr txBox="1"/>
      </xdr:nvSpPr>
      <xdr:spPr>
        <a:xfrm>
          <a:off x="15246427" y="133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96656</xdr:rowOff>
    </xdr:from>
    <xdr:to>
      <xdr:col>21</xdr:col>
      <xdr:colOff>212725</xdr:colOff>
      <xdr:row>78</xdr:row>
      <xdr:rowOff>26806</xdr:rowOff>
    </xdr:to>
    <xdr:sp macro="" textlink="">
      <xdr:nvSpPr>
        <xdr:cNvPr id="652" name="円/楕円 651"/>
        <xdr:cNvSpPr/>
      </xdr:nvSpPr>
      <xdr:spPr>
        <a:xfrm>
          <a:off x="14541500" y="132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43333</xdr:rowOff>
    </xdr:from>
    <xdr:ext cx="534377" cy="259045"/>
    <xdr:sp macro="" textlink="">
      <xdr:nvSpPr>
        <xdr:cNvPr id="653" name="テキスト ボックス 652"/>
        <xdr:cNvSpPr txBox="1"/>
      </xdr:nvSpPr>
      <xdr:spPr>
        <a:xfrm>
          <a:off x="14325111" y="130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171393</xdr:rowOff>
    </xdr:from>
    <xdr:to>
      <xdr:col>20</xdr:col>
      <xdr:colOff>9525</xdr:colOff>
      <xdr:row>76</xdr:row>
      <xdr:rowOff>101543</xdr:rowOff>
    </xdr:to>
    <xdr:sp macro="" textlink="">
      <xdr:nvSpPr>
        <xdr:cNvPr id="654" name="円/楕円 653"/>
        <xdr:cNvSpPr/>
      </xdr:nvSpPr>
      <xdr:spPr>
        <a:xfrm>
          <a:off x="13652500" y="13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118069</xdr:rowOff>
    </xdr:from>
    <xdr:ext cx="534377" cy="259045"/>
    <xdr:sp macro="" textlink="">
      <xdr:nvSpPr>
        <xdr:cNvPr id="655" name="テキスト ボックス 654"/>
        <xdr:cNvSpPr txBox="1"/>
      </xdr:nvSpPr>
      <xdr:spPr>
        <a:xfrm>
          <a:off x="13436111" y="128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136987</xdr:rowOff>
    </xdr:from>
    <xdr:to>
      <xdr:col>18</xdr:col>
      <xdr:colOff>492125</xdr:colOff>
      <xdr:row>77</xdr:row>
      <xdr:rowOff>67137</xdr:rowOff>
    </xdr:to>
    <xdr:sp macro="" textlink="">
      <xdr:nvSpPr>
        <xdr:cNvPr id="656" name="円/楕円 655"/>
        <xdr:cNvSpPr/>
      </xdr:nvSpPr>
      <xdr:spPr>
        <a:xfrm>
          <a:off x="12763500" y="131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83665</xdr:rowOff>
    </xdr:from>
    <xdr:ext cx="534377" cy="259045"/>
    <xdr:sp macro="" textlink="">
      <xdr:nvSpPr>
        <xdr:cNvPr id="657" name="テキスト ボックス 656"/>
        <xdr:cNvSpPr txBox="1"/>
      </xdr:nvSpPr>
      <xdr:spPr>
        <a:xfrm>
          <a:off x="12547111" y="129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1" name="直線コネクタ 680"/>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2"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3" name="直線コネクタ 682"/>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84"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85" name="直線コネクタ 684"/>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60737</xdr:rowOff>
    </xdr:from>
    <xdr:to>
      <xdr:col>23</xdr:col>
      <xdr:colOff>517525</xdr:colOff>
      <xdr:row>93</xdr:row>
      <xdr:rowOff>99180</xdr:rowOff>
    </xdr:to>
    <xdr:cxnSp macro="">
      <xdr:nvCxnSpPr>
        <xdr:cNvPr id="686" name="直線コネクタ 685"/>
        <xdr:cNvCxnSpPr/>
      </xdr:nvCxnSpPr>
      <xdr:spPr>
        <a:xfrm>
          <a:off x="15481300" y="16005587"/>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87"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88" name="フローチャート : 判断 687"/>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33458</xdr:rowOff>
    </xdr:from>
    <xdr:to>
      <xdr:col>22</xdr:col>
      <xdr:colOff>365125</xdr:colOff>
      <xdr:row>93</xdr:row>
      <xdr:rowOff>60737</xdr:rowOff>
    </xdr:to>
    <xdr:cxnSp macro="">
      <xdr:nvCxnSpPr>
        <xdr:cNvPr id="689" name="直線コネクタ 688"/>
        <xdr:cNvCxnSpPr/>
      </xdr:nvCxnSpPr>
      <xdr:spPr>
        <a:xfrm>
          <a:off x="14592300" y="1597830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0" name="フローチャート : 判断 689"/>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1" name="テキスト ボックス 690"/>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18084</xdr:rowOff>
    </xdr:from>
    <xdr:to>
      <xdr:col>21</xdr:col>
      <xdr:colOff>161925</xdr:colOff>
      <xdr:row>93</xdr:row>
      <xdr:rowOff>33458</xdr:rowOff>
    </xdr:to>
    <xdr:cxnSp macro="">
      <xdr:nvCxnSpPr>
        <xdr:cNvPr id="692" name="直線コネクタ 691"/>
        <xdr:cNvCxnSpPr/>
      </xdr:nvCxnSpPr>
      <xdr:spPr>
        <a:xfrm>
          <a:off x="13703300" y="1596293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3" name="フローチャート : 判断 692"/>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694" name="テキスト ボックス 693"/>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15112</xdr:rowOff>
    </xdr:from>
    <xdr:to>
      <xdr:col>19</xdr:col>
      <xdr:colOff>644525</xdr:colOff>
      <xdr:row>93</xdr:row>
      <xdr:rowOff>18084</xdr:rowOff>
    </xdr:to>
    <xdr:cxnSp macro="">
      <xdr:nvCxnSpPr>
        <xdr:cNvPr id="695" name="直線コネクタ 694"/>
        <xdr:cNvCxnSpPr/>
      </xdr:nvCxnSpPr>
      <xdr:spPr>
        <a:xfrm>
          <a:off x="12814300" y="1595996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96" name="フローチャート : 判断 695"/>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697" name="テキスト ボックス 696"/>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698" name="フローチャート : 判断 697"/>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699" name="テキスト ボックス 698"/>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48380</xdr:rowOff>
    </xdr:from>
    <xdr:to>
      <xdr:col>23</xdr:col>
      <xdr:colOff>568325</xdr:colOff>
      <xdr:row>93</xdr:row>
      <xdr:rowOff>149980</xdr:rowOff>
    </xdr:to>
    <xdr:sp macro="" textlink="">
      <xdr:nvSpPr>
        <xdr:cNvPr id="705" name="円/楕円 704"/>
        <xdr:cNvSpPr/>
      </xdr:nvSpPr>
      <xdr:spPr>
        <a:xfrm>
          <a:off x="16268700" y="159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71257</xdr:rowOff>
    </xdr:from>
    <xdr:ext cx="534377" cy="259045"/>
    <xdr:sp macro="" textlink="">
      <xdr:nvSpPr>
        <xdr:cNvPr id="706" name="公債費該当値テキスト"/>
        <xdr:cNvSpPr txBox="1"/>
      </xdr:nvSpPr>
      <xdr:spPr>
        <a:xfrm>
          <a:off x="16370300" y="158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9937</xdr:rowOff>
    </xdr:from>
    <xdr:to>
      <xdr:col>22</xdr:col>
      <xdr:colOff>415925</xdr:colOff>
      <xdr:row>93</xdr:row>
      <xdr:rowOff>111537</xdr:rowOff>
    </xdr:to>
    <xdr:sp macro="" textlink="">
      <xdr:nvSpPr>
        <xdr:cNvPr id="707" name="円/楕円 706"/>
        <xdr:cNvSpPr/>
      </xdr:nvSpPr>
      <xdr:spPr>
        <a:xfrm>
          <a:off x="15430500" y="159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128064</xdr:rowOff>
    </xdr:from>
    <xdr:ext cx="534377" cy="259045"/>
    <xdr:sp macro="" textlink="">
      <xdr:nvSpPr>
        <xdr:cNvPr id="708" name="テキスト ボックス 707"/>
        <xdr:cNvSpPr txBox="1"/>
      </xdr:nvSpPr>
      <xdr:spPr>
        <a:xfrm>
          <a:off x="15214111" y="157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154108</xdr:rowOff>
    </xdr:from>
    <xdr:to>
      <xdr:col>21</xdr:col>
      <xdr:colOff>212725</xdr:colOff>
      <xdr:row>93</xdr:row>
      <xdr:rowOff>84258</xdr:rowOff>
    </xdr:to>
    <xdr:sp macro="" textlink="">
      <xdr:nvSpPr>
        <xdr:cNvPr id="709" name="円/楕円 708"/>
        <xdr:cNvSpPr/>
      </xdr:nvSpPr>
      <xdr:spPr>
        <a:xfrm>
          <a:off x="14541500" y="159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100785</xdr:rowOff>
    </xdr:from>
    <xdr:ext cx="534377" cy="259045"/>
    <xdr:sp macro="" textlink="">
      <xdr:nvSpPr>
        <xdr:cNvPr id="710" name="テキスト ボックス 709"/>
        <xdr:cNvSpPr txBox="1"/>
      </xdr:nvSpPr>
      <xdr:spPr>
        <a:xfrm>
          <a:off x="14325111" y="157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138734</xdr:rowOff>
    </xdr:from>
    <xdr:to>
      <xdr:col>20</xdr:col>
      <xdr:colOff>9525</xdr:colOff>
      <xdr:row>93</xdr:row>
      <xdr:rowOff>68884</xdr:rowOff>
    </xdr:to>
    <xdr:sp macro="" textlink="">
      <xdr:nvSpPr>
        <xdr:cNvPr id="711" name="円/楕円 710"/>
        <xdr:cNvSpPr/>
      </xdr:nvSpPr>
      <xdr:spPr>
        <a:xfrm>
          <a:off x="13652500" y="159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85411</xdr:rowOff>
    </xdr:from>
    <xdr:ext cx="534377" cy="259045"/>
    <xdr:sp macro="" textlink="">
      <xdr:nvSpPr>
        <xdr:cNvPr id="712" name="テキスト ボックス 711"/>
        <xdr:cNvSpPr txBox="1"/>
      </xdr:nvSpPr>
      <xdr:spPr>
        <a:xfrm>
          <a:off x="13436111" y="1568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135762</xdr:rowOff>
    </xdr:from>
    <xdr:to>
      <xdr:col>18</xdr:col>
      <xdr:colOff>492125</xdr:colOff>
      <xdr:row>93</xdr:row>
      <xdr:rowOff>65912</xdr:rowOff>
    </xdr:to>
    <xdr:sp macro="" textlink="">
      <xdr:nvSpPr>
        <xdr:cNvPr id="713" name="円/楕円 712"/>
        <xdr:cNvSpPr/>
      </xdr:nvSpPr>
      <xdr:spPr>
        <a:xfrm>
          <a:off x="12763500" y="159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82439</xdr:rowOff>
    </xdr:from>
    <xdr:ext cx="534377" cy="259045"/>
    <xdr:sp macro="" textlink="">
      <xdr:nvSpPr>
        <xdr:cNvPr id="714" name="テキスト ボックス 713"/>
        <xdr:cNvSpPr txBox="1"/>
      </xdr:nvSpPr>
      <xdr:spPr>
        <a:xfrm>
          <a:off x="12547111" y="156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36" name="直線コネクタ 735"/>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39"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0" name="直線コネクタ 739"/>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2"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3" name="フローチャート : 判断 742"/>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45" name="フローチャート : 判断 744"/>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46" name="テキスト ボックス 745"/>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48" name="フローチャート : 判断 747"/>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49" name="テキスト ボックス 748"/>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117297</xdr:rowOff>
    </xdr:from>
    <xdr:to>
      <xdr:col>28</xdr:col>
      <xdr:colOff>314325</xdr:colOff>
      <xdr:row>38</xdr:row>
      <xdr:rowOff>139700</xdr:rowOff>
    </xdr:to>
    <xdr:cxnSp macro="">
      <xdr:nvCxnSpPr>
        <xdr:cNvPr id="750" name="直線コネクタ 749"/>
        <xdr:cNvCxnSpPr/>
      </xdr:nvCxnSpPr>
      <xdr:spPr>
        <a:xfrm>
          <a:off x="18656300" y="6460947"/>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1" name="フローチャート : 判断 750"/>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2" name="テキスト ボックス 751"/>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3" name="フローチャート : 判断 752"/>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54" name="テキスト ボックス 753"/>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66497</xdr:rowOff>
    </xdr:from>
    <xdr:to>
      <xdr:col>27</xdr:col>
      <xdr:colOff>161925</xdr:colOff>
      <xdr:row>37</xdr:row>
      <xdr:rowOff>168097</xdr:rowOff>
    </xdr:to>
    <xdr:sp macro="" textlink="">
      <xdr:nvSpPr>
        <xdr:cNvPr id="768" name="円/楕円 767"/>
        <xdr:cNvSpPr/>
      </xdr:nvSpPr>
      <xdr:spPr>
        <a:xfrm>
          <a:off x="18605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159224</xdr:rowOff>
    </xdr:from>
    <xdr:ext cx="378565" cy="259045"/>
    <xdr:sp macro="" textlink="">
      <xdr:nvSpPr>
        <xdr:cNvPr id="769" name="テキスト ボックス 768"/>
        <xdr:cNvSpPr txBox="1"/>
      </xdr:nvSpPr>
      <xdr:spPr>
        <a:xfrm>
          <a:off x="18467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3" name="テキスト ボックス 78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5" name="テキスト ボックス 78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7" name="テキスト ボックス 78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1" name="直線コネクタ 79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8" name="フローチャート :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0" name="フローチャート :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1" name="テキスト ボックス 80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3" name="フローチャート :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4" name="テキスト ボックス 80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6" name="フローチャート : 判断 805"/>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7" name="テキスト ボックス 806"/>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8" name="フローチャート : 判断 807"/>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9" name="テキスト ボックス 808"/>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5" name="円/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7" name="円/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8" name="テキスト ボックス 81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9" name="円/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0" name="テキスト ボックス 81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1" name="円/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2" name="テキスト ボックス 82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3" name="円/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4" name="テキスト ボックス 82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目的別の主な動向としては，民生費，教育費，総務費，消防費，災害復旧費などにおいて前年度から増加しており，農林水産業費，衛生費，公債費，土木費，議会費などでは減となっている。</a:t>
          </a:r>
        </a:p>
        <a:p>
          <a:r>
            <a:rPr kumimoji="1" lang="ja-JP" altLang="en-US" sz="1300">
              <a:latin typeface="ＭＳ Ｐゴシック"/>
            </a:rPr>
            <a:t>　増となった歳出の要因として，民生費においては，児童保育運営委託料や地域型保育事業委託料をはじめとした扶助費や松山幼保一元化施設をはじめとした普通建設事業費の増額が主な要因となっている。また，教育費では図書館等複合施設整備をはじめとする普通建設事業費が増加している。総務費においては，国からの地域活性化・地域住民生活等緊急支援交付金を受けて実施した地方創生事業などの増加などが主要因となっている。</a:t>
          </a:r>
        </a:p>
        <a:p>
          <a:r>
            <a:rPr kumimoji="1" lang="ja-JP" altLang="en-US" sz="1300">
              <a:latin typeface="ＭＳ Ｐゴシック"/>
            </a:rPr>
            <a:t>　減となった歳出の要因として，農林水産業費は，復興交付金を活用した地域資源利活用施設整備事業（カントリーエレベーター建設）の完了などによる普通建設事業費の減少。また，衛生費では新病院建設に伴う医療機器購入等の出資金の減少，公債費では，毎年度継続して高利債の繰上償還を実施してきている効果として，低利債への切替が進んだことに伴う支出の減少などがあげら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年々増加している。本市は合併団体であることから普通交付税において合併算定替の特例を受けているが，１１年目以降は特例額が減少していくことから，定員適正化計画に基づく人件費削減などの行革効果を将来に向けて積立してきたものである。東日本大震災以降，実質収支比率は高い傾向にあるが，平成２７年度においては，関東・東北豪雨対応などのために，これまで取崩しを行わなかった財政調整基金の繰入を行うなど財源不足の状況が生じ，実質単年度収支比率は２年連続でマイナス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いても，これまでと同様に赤字の発生はなく，黒字算定となっている。黒字額は一般会計，病院事業会計等で増となったことで，前年比１．１１ポイントの増となっている。水道事業会計，下水道事業特別会計等において黒字額が前年を下回ったが，全体として健全な状態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67103119</v>
      </c>
      <c r="BO4" s="409"/>
      <c r="BP4" s="409"/>
      <c r="BQ4" s="409"/>
      <c r="BR4" s="409"/>
      <c r="BS4" s="409"/>
      <c r="BT4" s="409"/>
      <c r="BU4" s="410"/>
      <c r="BV4" s="408">
        <v>64900621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63501334</v>
      </c>
      <c r="BO5" s="414"/>
      <c r="BP5" s="414"/>
      <c r="BQ5" s="414"/>
      <c r="BR5" s="414"/>
      <c r="BS5" s="414"/>
      <c r="BT5" s="414"/>
      <c r="BU5" s="415"/>
      <c r="BV5" s="413">
        <v>61539304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v>
      </c>
      <c r="CU5" s="384"/>
      <c r="CV5" s="384"/>
      <c r="CW5" s="384"/>
      <c r="CX5" s="384"/>
      <c r="CY5" s="384"/>
      <c r="CZ5" s="384"/>
      <c r="DA5" s="385"/>
      <c r="DB5" s="383">
        <v>88.9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3601785</v>
      </c>
      <c r="BO6" s="414"/>
      <c r="BP6" s="414"/>
      <c r="BQ6" s="414"/>
      <c r="BR6" s="414"/>
      <c r="BS6" s="414"/>
      <c r="BT6" s="414"/>
      <c r="BU6" s="415"/>
      <c r="BV6" s="413">
        <v>3361317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93.5</v>
      </c>
      <c r="CU6" s="560"/>
      <c r="CV6" s="560"/>
      <c r="CW6" s="560"/>
      <c r="CX6" s="560"/>
      <c r="CY6" s="560"/>
      <c r="CZ6" s="560"/>
      <c r="DA6" s="561"/>
      <c r="DB6" s="559">
        <v>95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1315955</v>
      </c>
      <c r="BO7" s="414"/>
      <c r="BP7" s="414"/>
      <c r="BQ7" s="414"/>
      <c r="BR7" s="414"/>
      <c r="BS7" s="414"/>
      <c r="BT7" s="414"/>
      <c r="BU7" s="415"/>
      <c r="BV7" s="413">
        <v>1503834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36965182</v>
      </c>
      <c r="CU7" s="414"/>
      <c r="CV7" s="414"/>
      <c r="CW7" s="414"/>
      <c r="CX7" s="414"/>
      <c r="CY7" s="414"/>
      <c r="CZ7" s="414"/>
      <c r="DA7" s="415"/>
      <c r="DB7" s="413">
        <v>36787884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2285830</v>
      </c>
      <c r="BO8" s="414"/>
      <c r="BP8" s="414"/>
      <c r="BQ8" s="414"/>
      <c r="BR8" s="414"/>
      <c r="BS8" s="414"/>
      <c r="BT8" s="414"/>
      <c r="BU8" s="415"/>
      <c r="BV8" s="413">
        <v>1857483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133391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428347</v>
      </c>
      <c r="BO9" s="414"/>
      <c r="BP9" s="414"/>
      <c r="BQ9" s="414"/>
      <c r="BR9" s="414"/>
      <c r="BS9" s="414"/>
      <c r="BT9" s="414"/>
      <c r="BU9" s="415"/>
      <c r="BV9" s="413">
        <v>-328476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15.6</v>
      </c>
      <c r="CU9" s="384"/>
      <c r="CV9" s="384"/>
      <c r="CW9" s="384"/>
      <c r="CX9" s="384"/>
      <c r="CY9" s="384"/>
      <c r="CZ9" s="384"/>
      <c r="DA9" s="385"/>
      <c r="DB9" s="383">
        <v>16.3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135147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71018</v>
      </c>
      <c r="BO10" s="414"/>
      <c r="BP10" s="414"/>
      <c r="BQ10" s="414"/>
      <c r="BR10" s="414"/>
      <c r="BS10" s="414"/>
      <c r="BT10" s="414"/>
      <c r="BU10" s="415"/>
      <c r="BV10" s="413">
        <v>9162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193486</v>
      </c>
      <c r="BO11" s="414"/>
      <c r="BP11" s="414"/>
      <c r="BQ11" s="414"/>
      <c r="BR11" s="414"/>
      <c r="BS11" s="414"/>
      <c r="BT11" s="414"/>
      <c r="BU11" s="415"/>
      <c r="BV11" s="413">
        <v>254580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133958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101</v>
      </c>
      <c r="AV12" s="471"/>
      <c r="AW12" s="471"/>
      <c r="AX12" s="471"/>
      <c r="AY12" s="393" t="s">
        <v>115</v>
      </c>
      <c r="AZ12" s="394"/>
      <c r="BA12" s="394"/>
      <c r="BB12" s="394"/>
      <c r="BC12" s="394"/>
      <c r="BD12" s="394"/>
      <c r="BE12" s="394"/>
      <c r="BF12" s="394"/>
      <c r="BG12" s="394"/>
      <c r="BH12" s="394"/>
      <c r="BI12" s="394"/>
      <c r="BJ12" s="394"/>
      <c r="BK12" s="394"/>
      <c r="BL12" s="394"/>
      <c r="BM12" s="395"/>
      <c r="BN12" s="413">
        <v>795710</v>
      </c>
      <c r="BO12" s="414"/>
      <c r="BP12" s="414"/>
      <c r="BQ12" s="414"/>
      <c r="BR12" s="414"/>
      <c r="BS12" s="414"/>
      <c r="BT12" s="414"/>
      <c r="BU12" s="415"/>
      <c r="BV12" s="413" t="s">
        <v>109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133270</v>
      </c>
      <c r="S13" s="515"/>
      <c r="T13" s="515"/>
      <c r="U13" s="515"/>
      <c r="V13" s="516"/>
      <c r="W13" s="502" t="s">
        <v>118</v>
      </c>
      <c r="X13" s="426"/>
      <c r="Y13" s="426"/>
      <c r="Z13" s="426"/>
      <c r="AA13" s="426"/>
      <c r="AB13" s="427"/>
      <c r="AC13" s="389">
        <v>5894</v>
      </c>
      <c r="AD13" s="390"/>
      <c r="AE13" s="390"/>
      <c r="AF13" s="390"/>
      <c r="AG13" s="391"/>
      <c r="AH13" s="389">
        <v>7468</v>
      </c>
      <c r="AI13" s="390"/>
      <c r="AJ13" s="390"/>
      <c r="AK13" s="390"/>
      <c r="AL13" s="392"/>
      <c r="AM13" s="482" t="s">
        <v>119</v>
      </c>
      <c r="AN13" s="387"/>
      <c r="AO13" s="387"/>
      <c r="AP13" s="387"/>
      <c r="AQ13" s="387"/>
      <c r="AR13" s="387"/>
      <c r="AS13" s="387"/>
      <c r="AT13" s="388"/>
      <c r="AU13" s="470" t="s">
        <v>101</v>
      </c>
      <c r="AV13" s="471"/>
      <c r="AW13" s="471"/>
      <c r="AX13" s="471"/>
      <c r="AY13" s="393" t="s">
        <v>120</v>
      </c>
      <c r="AZ13" s="394"/>
      <c r="BA13" s="394"/>
      <c r="BB13" s="394"/>
      <c r="BC13" s="394"/>
      <c r="BD13" s="394"/>
      <c r="BE13" s="394"/>
      <c r="BF13" s="394"/>
      <c r="BG13" s="394"/>
      <c r="BH13" s="394"/>
      <c r="BI13" s="394"/>
      <c r="BJ13" s="394"/>
      <c r="BK13" s="394"/>
      <c r="BL13" s="394"/>
      <c r="BM13" s="395"/>
      <c r="BN13" s="413">
        <v>-102859</v>
      </c>
      <c r="BO13" s="414"/>
      <c r="BP13" s="414"/>
      <c r="BQ13" s="414"/>
      <c r="BR13" s="414"/>
      <c r="BS13" s="414"/>
      <c r="BT13" s="414"/>
      <c r="BU13" s="415"/>
      <c r="BV13" s="413">
        <v>-64734</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134760</v>
      </c>
      <c r="S14" s="515"/>
      <c r="T14" s="515"/>
      <c r="U14" s="515"/>
      <c r="V14" s="516"/>
      <c r="W14" s="517"/>
      <c r="X14" s="429"/>
      <c r="Y14" s="429"/>
      <c r="Z14" s="429"/>
      <c r="AA14" s="429"/>
      <c r="AB14" s="430"/>
      <c r="AC14" s="507">
        <v>9.4</v>
      </c>
      <c r="AD14" s="508"/>
      <c r="AE14" s="508"/>
      <c r="AF14" s="508"/>
      <c r="AG14" s="509"/>
      <c r="AH14" s="507">
        <v>10.8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53.3</v>
      </c>
      <c r="CU14" s="486"/>
      <c r="CV14" s="486"/>
      <c r="CW14" s="486"/>
      <c r="CX14" s="486"/>
      <c r="CY14" s="486"/>
      <c r="CZ14" s="486"/>
      <c r="DA14" s="487"/>
      <c r="DB14" s="518">
        <v>51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134100</v>
      </c>
      <c r="S15" s="515"/>
      <c r="T15" s="515"/>
      <c r="U15" s="515"/>
      <c r="V15" s="516"/>
      <c r="W15" s="502" t="s">
        <v>124</v>
      </c>
      <c r="X15" s="426"/>
      <c r="Y15" s="426"/>
      <c r="Z15" s="426"/>
      <c r="AA15" s="426"/>
      <c r="AB15" s="427"/>
      <c r="AC15" s="389">
        <v>18395</v>
      </c>
      <c r="AD15" s="390"/>
      <c r="AE15" s="390"/>
      <c r="AF15" s="390"/>
      <c r="AG15" s="391"/>
      <c r="AH15" s="389">
        <v>20483</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14253047</v>
      </c>
      <c r="BO15" s="409"/>
      <c r="BP15" s="409"/>
      <c r="BQ15" s="409"/>
      <c r="BR15" s="409"/>
      <c r="BS15" s="409"/>
      <c r="BT15" s="409"/>
      <c r="BU15" s="410"/>
      <c r="BV15" s="408">
        <v>13528029</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29.3</v>
      </c>
      <c r="AD16" s="508"/>
      <c r="AE16" s="508"/>
      <c r="AF16" s="508"/>
      <c r="AG16" s="509"/>
      <c r="AH16" s="507">
        <v>29.6</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27671973</v>
      </c>
      <c r="BO16" s="414"/>
      <c r="BP16" s="414"/>
      <c r="BQ16" s="414"/>
      <c r="BR16" s="414"/>
      <c r="BS16" s="414"/>
      <c r="BT16" s="414"/>
      <c r="BU16" s="415"/>
      <c r="BV16" s="413">
        <v>26447807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38461</v>
      </c>
      <c r="AD17" s="390"/>
      <c r="AE17" s="390"/>
      <c r="AF17" s="390"/>
      <c r="AG17" s="391"/>
      <c r="AH17" s="389">
        <v>40931</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18080947</v>
      </c>
      <c r="BO17" s="414"/>
      <c r="BP17" s="414"/>
      <c r="BQ17" s="414"/>
      <c r="BR17" s="414"/>
      <c r="BS17" s="414"/>
      <c r="BT17" s="414"/>
      <c r="BU17" s="415"/>
      <c r="BV17" s="413">
        <v>17419614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796.76</v>
      </c>
      <c r="M18" s="478"/>
      <c r="N18" s="478"/>
      <c r="O18" s="478"/>
      <c r="P18" s="478"/>
      <c r="Q18" s="478"/>
      <c r="R18" s="479"/>
      <c r="S18" s="479"/>
      <c r="T18" s="479"/>
      <c r="U18" s="479"/>
      <c r="V18" s="480"/>
      <c r="W18" s="494"/>
      <c r="X18" s="495"/>
      <c r="Y18" s="495"/>
      <c r="Z18" s="495"/>
      <c r="AA18" s="495"/>
      <c r="AB18" s="503"/>
      <c r="AC18" s="377">
        <v>61.3</v>
      </c>
      <c r="AD18" s="378"/>
      <c r="AE18" s="378"/>
      <c r="AF18" s="378"/>
      <c r="AG18" s="481"/>
      <c r="AH18" s="377">
        <v>59.1</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32958654</v>
      </c>
      <c r="BO18" s="414"/>
      <c r="BP18" s="414"/>
      <c r="BQ18" s="414"/>
      <c r="BR18" s="414"/>
      <c r="BS18" s="414"/>
      <c r="BT18" s="414"/>
      <c r="BU18" s="415"/>
      <c r="BV18" s="413">
        <v>32963991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167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43021731</v>
      </c>
      <c r="BO19" s="414"/>
      <c r="BP19" s="414"/>
      <c r="BQ19" s="414"/>
      <c r="BR19" s="414"/>
      <c r="BS19" s="414"/>
      <c r="BT19" s="414"/>
      <c r="BU19" s="415"/>
      <c r="BV19" s="413">
        <v>43020159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48307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65551170</v>
      </c>
      <c r="BO23" s="414"/>
      <c r="BP23" s="414"/>
      <c r="BQ23" s="414"/>
      <c r="BR23" s="414"/>
      <c r="BS23" s="414"/>
      <c r="BT23" s="414"/>
      <c r="BU23" s="415"/>
      <c r="BV23" s="413">
        <v>62955655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9790</v>
      </c>
      <c r="R24" s="390"/>
      <c r="S24" s="390"/>
      <c r="T24" s="390"/>
      <c r="U24" s="390"/>
      <c r="V24" s="391"/>
      <c r="W24" s="455"/>
      <c r="X24" s="446"/>
      <c r="Y24" s="447"/>
      <c r="Z24" s="386" t="s">
        <v>147</v>
      </c>
      <c r="AA24" s="387"/>
      <c r="AB24" s="387"/>
      <c r="AC24" s="387"/>
      <c r="AD24" s="387"/>
      <c r="AE24" s="387"/>
      <c r="AF24" s="387"/>
      <c r="AG24" s="388"/>
      <c r="AH24" s="389">
        <v>882</v>
      </c>
      <c r="AI24" s="390"/>
      <c r="AJ24" s="390"/>
      <c r="AK24" s="390"/>
      <c r="AL24" s="391"/>
      <c r="AM24" s="389">
        <v>2760660</v>
      </c>
      <c r="AN24" s="390"/>
      <c r="AO24" s="390"/>
      <c r="AP24" s="390"/>
      <c r="AQ24" s="390"/>
      <c r="AR24" s="391"/>
      <c r="AS24" s="389">
        <v>3130</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38646066</v>
      </c>
      <c r="BO24" s="414"/>
      <c r="BP24" s="414"/>
      <c r="BQ24" s="414"/>
      <c r="BR24" s="414"/>
      <c r="BS24" s="414"/>
      <c r="BT24" s="414"/>
      <c r="BU24" s="415"/>
      <c r="BV24" s="413">
        <v>38734170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2</v>
      </c>
      <c r="M25" s="390"/>
      <c r="N25" s="390"/>
      <c r="O25" s="390"/>
      <c r="P25" s="391"/>
      <c r="Q25" s="389">
        <v>7850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3622553</v>
      </c>
      <c r="BO25" s="409"/>
      <c r="BP25" s="409"/>
      <c r="BQ25" s="409"/>
      <c r="BR25" s="409"/>
      <c r="BS25" s="409"/>
      <c r="BT25" s="409"/>
      <c r="BU25" s="410"/>
      <c r="BV25" s="408">
        <v>7102498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6440</v>
      </c>
      <c r="R26" s="390"/>
      <c r="S26" s="390"/>
      <c r="T26" s="390"/>
      <c r="U26" s="390"/>
      <c r="V26" s="391"/>
      <c r="W26" s="455"/>
      <c r="X26" s="446"/>
      <c r="Y26" s="447"/>
      <c r="Z26" s="386" t="s">
        <v>154</v>
      </c>
      <c r="AA26" s="468"/>
      <c r="AB26" s="468"/>
      <c r="AC26" s="468"/>
      <c r="AD26" s="468"/>
      <c r="AE26" s="468"/>
      <c r="AF26" s="468"/>
      <c r="AG26" s="469"/>
      <c r="AH26" s="389">
        <v>85</v>
      </c>
      <c r="AI26" s="390"/>
      <c r="AJ26" s="390"/>
      <c r="AK26" s="390"/>
      <c r="AL26" s="391"/>
      <c r="AM26" s="389">
        <v>263840</v>
      </c>
      <c r="AN26" s="390"/>
      <c r="AO26" s="390"/>
      <c r="AP26" s="390"/>
      <c r="AQ26" s="390"/>
      <c r="AR26" s="391"/>
      <c r="AS26" s="389">
        <v>3104</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5290</v>
      </c>
      <c r="R27" s="390"/>
      <c r="S27" s="390"/>
      <c r="T27" s="390"/>
      <c r="U27" s="390"/>
      <c r="V27" s="391"/>
      <c r="W27" s="455"/>
      <c r="X27" s="446"/>
      <c r="Y27" s="447"/>
      <c r="Z27" s="386" t="s">
        <v>157</v>
      </c>
      <c r="AA27" s="387"/>
      <c r="AB27" s="387"/>
      <c r="AC27" s="387"/>
      <c r="AD27" s="387"/>
      <c r="AE27" s="387"/>
      <c r="AF27" s="387"/>
      <c r="AG27" s="388"/>
      <c r="AH27" s="389">
        <v>27</v>
      </c>
      <c r="AI27" s="390"/>
      <c r="AJ27" s="390"/>
      <c r="AK27" s="390"/>
      <c r="AL27" s="391"/>
      <c r="AM27" s="389">
        <v>78881</v>
      </c>
      <c r="AN27" s="390"/>
      <c r="AO27" s="390"/>
      <c r="AP27" s="390"/>
      <c r="AQ27" s="390"/>
      <c r="AR27" s="391"/>
      <c r="AS27" s="389">
        <v>2922</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t="s">
        <v>151</v>
      </c>
      <c r="BO27" s="417"/>
      <c r="BP27" s="417"/>
      <c r="BQ27" s="417"/>
      <c r="BR27" s="417"/>
      <c r="BS27" s="417"/>
      <c r="BT27" s="417"/>
      <c r="BU27" s="418"/>
      <c r="BV27" s="416" t="s">
        <v>151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4580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12950073</v>
      </c>
      <c r="BO28" s="409"/>
      <c r="BP28" s="409"/>
      <c r="BQ28" s="409"/>
      <c r="BR28" s="409"/>
      <c r="BS28" s="409"/>
      <c r="BT28" s="409"/>
      <c r="BU28" s="410"/>
      <c r="BV28" s="408">
        <v>12734765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28</v>
      </c>
      <c r="M29" s="390"/>
      <c r="N29" s="390"/>
      <c r="O29" s="390"/>
      <c r="P29" s="391"/>
      <c r="Q29" s="389">
        <v>4280</v>
      </c>
      <c r="R29" s="390"/>
      <c r="S29" s="390"/>
      <c r="T29" s="390"/>
      <c r="U29" s="390"/>
      <c r="V29" s="391"/>
      <c r="W29" s="456"/>
      <c r="X29" s="457"/>
      <c r="Y29" s="458"/>
      <c r="Z29" s="386" t="s">
        <v>164</v>
      </c>
      <c r="AA29" s="387"/>
      <c r="AB29" s="387"/>
      <c r="AC29" s="387"/>
      <c r="AD29" s="387"/>
      <c r="AE29" s="387"/>
      <c r="AF29" s="387"/>
      <c r="AG29" s="388"/>
      <c r="AH29" s="389">
        <v>909</v>
      </c>
      <c r="AI29" s="390"/>
      <c r="AJ29" s="390"/>
      <c r="AK29" s="390"/>
      <c r="AL29" s="391"/>
      <c r="AM29" s="389">
        <v>2839541</v>
      </c>
      <c r="AN29" s="390"/>
      <c r="AO29" s="390"/>
      <c r="AP29" s="390"/>
      <c r="AQ29" s="390"/>
      <c r="AR29" s="391"/>
      <c r="AS29" s="389">
        <v>3124</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436143</v>
      </c>
      <c r="BO29" s="414"/>
      <c r="BP29" s="414"/>
      <c r="BQ29" s="414"/>
      <c r="BR29" s="414"/>
      <c r="BS29" s="414"/>
      <c r="BT29" s="414"/>
      <c r="BU29" s="415"/>
      <c r="BV29" s="413">
        <v>435948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97.4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7245674</v>
      </c>
      <c r="BO30" s="417"/>
      <c r="BP30" s="417"/>
      <c r="BQ30" s="417"/>
      <c r="BR30" s="417"/>
      <c r="BS30" s="417"/>
      <c r="BT30" s="417"/>
      <c r="BU30" s="418"/>
      <c r="BV30" s="416">
        <v>7002877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色麻町外一市一ヶ村花川ダム管理組合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大崎市土地開発公社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市有林事業特別会計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吉田川流域溜池大和町外２市４ヶ町村組合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古川体育協会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奨学資金貸与事業特別会計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IF('各会計、関係団体の財政状況及び健全化判断比率'!B35="","",'各会計、関係団体の財政状況及び健全化判断比率'!B35)</f>
        <v>浄化槽事業特別会計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宮城県市町村職員退職手当組合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まちづくり古川</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夜間急患センター事業特別会計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IF('各会計、関係団体の財政状況及び健全化判断比率'!B36="","",'各会計、関係団体の財政状況及び健全化判断比率'!B36)</f>
        <v>岩出山簡易水道事業特別会計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宮城県市町村非常勤消防団員補償報償組合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アクアライト台町</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14</v>
      </c>
      <c r="BF38" s="373"/>
      <c r="BG38" s="372" t="str">
        <f>IF('各会計、関係団体の財政状況及び健全化判断比率'!B37="","",'各会計、関係団体の財政状況及び健全化判断比率'!B37)</f>
        <v>宅地造成事業特別会計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大崎地域広域行政事務組合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醸室</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宮城県市町村自治振興センター</v>
      </c>
      <c r="BZ39" s="372"/>
      <c r="CA39" s="372"/>
      <c r="CB39" s="372"/>
      <c r="CC39" s="372"/>
      <c r="CD39" s="372"/>
      <c r="CE39" s="372"/>
      <c r="CF39" s="372"/>
      <c r="CG39" s="372"/>
      <c r="CH39" s="372"/>
      <c r="CI39" s="372"/>
      <c r="CJ39" s="372"/>
      <c r="CK39" s="372"/>
      <c r="CL39" s="372"/>
      <c r="CM39" s="372"/>
      <c r="CN39" s="165"/>
      <c r="CO39" s="373">
        <f t="shared" si="3"/>
        <v>28</v>
      </c>
      <c r="CP39" s="373"/>
      <c r="CQ39" s="372" t="str">
        <f>IF('各会計、関係団体の財政状況及び健全化判断比率'!BS12="","",'各会計、関係団体の財政状況及び健全化判断比率'!BS12)</f>
        <v>大崎市三本木振興公社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宮城県後期高齢者医療広域連合</v>
      </c>
      <c r="BZ40" s="372"/>
      <c r="CA40" s="372"/>
      <c r="CB40" s="372"/>
      <c r="CC40" s="372"/>
      <c r="CD40" s="372"/>
      <c r="CE40" s="372"/>
      <c r="CF40" s="372"/>
      <c r="CG40" s="372"/>
      <c r="CH40" s="372"/>
      <c r="CI40" s="372"/>
      <c r="CJ40" s="372"/>
      <c r="CK40" s="372"/>
      <c r="CL40" s="372"/>
      <c r="CM40" s="372"/>
      <c r="CN40" s="165"/>
      <c r="CO40" s="373">
        <f t="shared" si="3"/>
        <v>29</v>
      </c>
      <c r="CP40" s="373"/>
      <c r="CQ40" s="372" t="str">
        <f>IF('各会計、関係団体の財政状況及び健全化判断比率'!BS13="","",'各会計、関係団体の財政状況及び健全化判断比率'!BS13)</f>
        <v>池月道の駅</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宮城県後期高齢者医療事業会計</v>
      </c>
      <c r="BZ41" s="372"/>
      <c r="CA41" s="372"/>
      <c r="CB41" s="372"/>
      <c r="CC41" s="372"/>
      <c r="CD41" s="372"/>
      <c r="CE41" s="372"/>
      <c r="CF41" s="372"/>
      <c r="CG41" s="372"/>
      <c r="CH41" s="372"/>
      <c r="CI41" s="372"/>
      <c r="CJ41" s="372"/>
      <c r="CK41" s="372"/>
      <c r="CL41" s="372"/>
      <c r="CM41" s="372"/>
      <c r="CN41" s="165"/>
      <c r="CO41" s="373">
        <f t="shared" si="3"/>
        <v>30</v>
      </c>
      <c r="CP41" s="373"/>
      <c r="CQ41" s="372" t="str">
        <f>IF('各会計、関係団体の財政状況及び健全化判断比率'!BS14="","",'各会計、関係団体の財政状況及び健全化判断比率'!BS14)</f>
        <v>鳴子まちづくり</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31</v>
      </c>
      <c r="CP42" s="373"/>
      <c r="CQ42" s="372" t="str">
        <f>IF('各会計、関係団体の財政状況及び健全化判断比率'!BS15="","",'各会計、関係団体の財政状況及び健全化判断比率'!BS15)</f>
        <v>オニコウベ</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32</v>
      </c>
      <c r="CP43" s="373"/>
      <c r="CQ43" s="372" t="str">
        <f>IF('各会計、関係団体の財政状況及び健全化判断比率'!BS16="","",'各会計、関係団体の財政状況及び健全化判断比率'!BS16)</f>
        <v>たじり穂波公社</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7.76</v>
      </c>
      <c r="G34" s="33">
        <v>11.21</v>
      </c>
      <c r="H34" s="33">
        <v>13.58</v>
      </c>
      <c r="I34" s="33">
        <v>11.13</v>
      </c>
      <c r="J34" s="34">
        <v>11.61</v>
      </c>
      <c r="K34" s="22"/>
      <c r="L34" s="22"/>
      <c r="M34" s="22"/>
      <c r="N34" s="22"/>
      <c r="O34" s="22"/>
      <c r="P34" s="22"/>
    </row>
    <row r="35" spans="1:16" ht="39" customHeight="1" x14ac:dyDescent="0.15">
      <c r="A35" s="22"/>
      <c r="B35" s="35"/>
      <c r="C35" s="1175" t="s">
        <v>529</v>
      </c>
      <c r="D35" s="1176"/>
      <c r="E35" s="1177"/>
      <c r="F35" s="36">
        <v>7.81</v>
      </c>
      <c r="G35" s="37">
        <v>9.5</v>
      </c>
      <c r="H35" s="37">
        <v>9.66</v>
      </c>
      <c r="I35" s="37">
        <v>10.6</v>
      </c>
      <c r="J35" s="38">
        <v>9.92</v>
      </c>
      <c r="K35" s="22"/>
      <c r="L35" s="22"/>
      <c r="M35" s="22"/>
      <c r="N35" s="22"/>
      <c r="O35" s="22"/>
      <c r="P35" s="22"/>
    </row>
    <row r="36" spans="1:16" ht="39" customHeight="1" x14ac:dyDescent="0.15">
      <c r="A36" s="22"/>
      <c r="B36" s="35"/>
      <c r="C36" s="1175" t="s">
        <v>530</v>
      </c>
      <c r="D36" s="1176"/>
      <c r="E36" s="1177"/>
      <c r="F36" s="36">
        <v>5.71</v>
      </c>
      <c r="G36" s="37">
        <v>6.62</v>
      </c>
      <c r="H36" s="37">
        <v>5.93</v>
      </c>
      <c r="I36" s="37">
        <v>5.03</v>
      </c>
      <c r="J36" s="38">
        <v>6.13</v>
      </c>
      <c r="K36" s="22"/>
      <c r="L36" s="22"/>
      <c r="M36" s="22"/>
      <c r="N36" s="22"/>
      <c r="O36" s="22"/>
      <c r="P36" s="22"/>
    </row>
    <row r="37" spans="1:16" ht="39" customHeight="1" x14ac:dyDescent="0.15">
      <c r="A37" s="22"/>
      <c r="B37" s="35"/>
      <c r="C37" s="1175" t="s">
        <v>531</v>
      </c>
      <c r="D37" s="1176"/>
      <c r="E37" s="1177"/>
      <c r="F37" s="36">
        <v>1.99</v>
      </c>
      <c r="G37" s="37">
        <v>1.66</v>
      </c>
      <c r="H37" s="37">
        <v>1.5</v>
      </c>
      <c r="I37" s="37">
        <v>1.84</v>
      </c>
      <c r="J37" s="38">
        <v>2.17</v>
      </c>
      <c r="K37" s="22"/>
      <c r="L37" s="22"/>
      <c r="M37" s="22"/>
      <c r="N37" s="22"/>
      <c r="O37" s="22"/>
      <c r="P37" s="22"/>
    </row>
    <row r="38" spans="1:16" ht="39" customHeight="1" x14ac:dyDescent="0.15">
      <c r="A38" s="22"/>
      <c r="B38" s="35"/>
      <c r="C38" s="1175" t="s">
        <v>532</v>
      </c>
      <c r="D38" s="1176"/>
      <c r="E38" s="1177"/>
      <c r="F38" s="36">
        <v>7.0000000000000007E-2</v>
      </c>
      <c r="G38" s="37">
        <v>0.27</v>
      </c>
      <c r="H38" s="37">
        <v>0.04</v>
      </c>
      <c r="I38" s="37">
        <v>0.48</v>
      </c>
      <c r="J38" s="38">
        <v>0.48</v>
      </c>
      <c r="K38" s="22"/>
      <c r="L38" s="22"/>
      <c r="M38" s="22"/>
      <c r="N38" s="22"/>
      <c r="O38" s="22"/>
      <c r="P38" s="22"/>
    </row>
    <row r="39" spans="1:16" ht="39" customHeight="1" x14ac:dyDescent="0.15">
      <c r="A39" s="22"/>
      <c r="B39" s="35"/>
      <c r="C39" s="1175" t="s">
        <v>533</v>
      </c>
      <c r="D39" s="1176"/>
      <c r="E39" s="1177"/>
      <c r="F39" s="36">
        <v>0.55000000000000004</v>
      </c>
      <c r="G39" s="37">
        <v>0.47</v>
      </c>
      <c r="H39" s="37">
        <v>0.4</v>
      </c>
      <c r="I39" s="37">
        <v>0.41</v>
      </c>
      <c r="J39" s="38">
        <v>0.39</v>
      </c>
      <c r="K39" s="22"/>
      <c r="L39" s="22"/>
      <c r="M39" s="22"/>
      <c r="N39" s="22"/>
      <c r="O39" s="22"/>
      <c r="P39" s="22"/>
    </row>
    <row r="40" spans="1:16" ht="39" customHeight="1" x14ac:dyDescent="0.15">
      <c r="A40" s="22"/>
      <c r="B40" s="35"/>
      <c r="C40" s="1175" t="s">
        <v>534</v>
      </c>
      <c r="D40" s="1176"/>
      <c r="E40" s="1177"/>
      <c r="F40" s="36">
        <v>0.39</v>
      </c>
      <c r="G40" s="37">
        <v>0.53</v>
      </c>
      <c r="H40" s="37">
        <v>0.49</v>
      </c>
      <c r="I40" s="37">
        <v>0.36</v>
      </c>
      <c r="J40" s="38">
        <v>0.28999999999999998</v>
      </c>
      <c r="K40" s="22"/>
      <c r="L40" s="22"/>
      <c r="M40" s="22"/>
      <c r="N40" s="22"/>
      <c r="O40" s="22"/>
      <c r="P40" s="22"/>
    </row>
    <row r="41" spans="1:16" ht="39" customHeight="1" x14ac:dyDescent="0.15">
      <c r="A41" s="22"/>
      <c r="B41" s="35"/>
      <c r="C41" s="1175" t="s">
        <v>535</v>
      </c>
      <c r="D41" s="1176"/>
      <c r="E41" s="1177"/>
      <c r="F41" s="36">
        <v>0.12</v>
      </c>
      <c r="G41" s="37">
        <v>0.18</v>
      </c>
      <c r="H41" s="37">
        <v>0.22</v>
      </c>
      <c r="I41" s="37">
        <v>0.22</v>
      </c>
      <c r="J41" s="38">
        <v>0.15</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0.25</v>
      </c>
      <c r="G43" s="42">
        <v>0.26</v>
      </c>
      <c r="H43" s="42">
        <v>0.25</v>
      </c>
      <c r="I43" s="42">
        <v>0.25</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7210</v>
      </c>
      <c r="L45" s="60">
        <v>7096</v>
      </c>
      <c r="M45" s="60">
        <v>7077</v>
      </c>
      <c r="N45" s="60">
        <v>6907</v>
      </c>
      <c r="O45" s="61">
        <v>6654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2338</v>
      </c>
      <c r="L48" s="64">
        <v>2339</v>
      </c>
      <c r="M48" s="64">
        <v>2518</v>
      </c>
      <c r="N48" s="64">
        <v>2703</v>
      </c>
      <c r="O48" s="65">
        <v>2847</v>
      </c>
      <c r="P48" s="48"/>
      <c r="Q48" s="48"/>
      <c r="R48" s="48"/>
      <c r="S48" s="48"/>
      <c r="T48" s="48"/>
      <c r="U48" s="48"/>
    </row>
    <row r="49" spans="1:21" ht="30.75" customHeight="1" x14ac:dyDescent="0.15">
      <c r="A49" s="48"/>
      <c r="B49" s="1193"/>
      <c r="C49" s="1194"/>
      <c r="D49" s="62"/>
      <c r="E49" s="1185" t="s">
        <v>16</v>
      </c>
      <c r="F49" s="1185"/>
      <c r="G49" s="1185"/>
      <c r="H49" s="1185"/>
      <c r="I49" s="1185"/>
      <c r="J49" s="1186"/>
      <c r="K49" s="63">
        <v>555</v>
      </c>
      <c r="L49" s="64">
        <v>292</v>
      </c>
      <c r="M49" s="64">
        <v>172</v>
      </c>
      <c r="N49" s="64">
        <v>182</v>
      </c>
      <c r="O49" s="65">
        <v>225</v>
      </c>
      <c r="P49" s="48"/>
      <c r="Q49" s="48"/>
      <c r="R49" s="48"/>
      <c r="S49" s="48"/>
      <c r="T49" s="48"/>
      <c r="U49" s="48"/>
    </row>
    <row r="50" spans="1:21" ht="30.75" customHeight="1" x14ac:dyDescent="0.15">
      <c r="A50" s="48"/>
      <c r="B50" s="1193"/>
      <c r="C50" s="1194"/>
      <c r="D50" s="62"/>
      <c r="E50" s="1185" t="s">
        <v>17</v>
      </c>
      <c r="F50" s="1185"/>
      <c r="G50" s="1185"/>
      <c r="H50" s="1185"/>
      <c r="I50" s="1185"/>
      <c r="J50" s="1186"/>
      <c r="K50" s="63">
        <v>523</v>
      </c>
      <c r="L50" s="64">
        <v>113</v>
      </c>
      <c r="M50" s="64">
        <v>112</v>
      </c>
      <c r="N50" s="64">
        <v>109</v>
      </c>
      <c r="O50" s="65">
        <v>102</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1</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6412</v>
      </c>
      <c r="L52" s="64">
        <v>6540</v>
      </c>
      <c r="M52" s="64">
        <v>6581</v>
      </c>
      <c r="N52" s="64">
        <v>7006</v>
      </c>
      <c r="O52" s="65">
        <v>6982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4214</v>
      </c>
      <c r="L53" s="69">
        <v>3300</v>
      </c>
      <c r="M53" s="69">
        <v>3299</v>
      </c>
      <c r="N53" s="69">
        <v>2895</v>
      </c>
      <c r="O53" s="70">
        <v>2846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63763</v>
      </c>
      <c r="J41" s="83">
        <v>62317</v>
      </c>
      <c r="K41" s="83">
        <v>63748</v>
      </c>
      <c r="L41" s="83">
        <v>62956</v>
      </c>
      <c r="M41" s="84">
        <v>65551</v>
      </c>
    </row>
    <row r="42" spans="2:13" ht="27.75" customHeight="1" x14ac:dyDescent="0.15">
      <c r="B42" s="1201"/>
      <c r="C42" s="1202"/>
      <c r="D42" s="85"/>
      <c r="E42" s="1205" t="s">
        <v>26</v>
      </c>
      <c r="F42" s="1205"/>
      <c r="G42" s="1205"/>
      <c r="H42" s="1206"/>
      <c r="I42" s="86">
        <v>800</v>
      </c>
      <c r="J42" s="87">
        <v>702</v>
      </c>
      <c r="K42" s="87">
        <v>603</v>
      </c>
      <c r="L42" s="87">
        <v>504</v>
      </c>
      <c r="M42" s="88">
        <v>411</v>
      </c>
    </row>
    <row r="43" spans="2:13" ht="27.75" customHeight="1" x14ac:dyDescent="0.15">
      <c r="B43" s="1201"/>
      <c r="C43" s="1202"/>
      <c r="D43" s="85"/>
      <c r="E43" s="1205" t="s">
        <v>27</v>
      </c>
      <c r="F43" s="1205"/>
      <c r="G43" s="1205"/>
      <c r="H43" s="1206"/>
      <c r="I43" s="86">
        <v>37358</v>
      </c>
      <c r="J43" s="87">
        <v>35797</v>
      </c>
      <c r="K43" s="87">
        <v>37941</v>
      </c>
      <c r="L43" s="87">
        <v>39867</v>
      </c>
      <c r="M43" s="88">
        <v>39595</v>
      </c>
    </row>
    <row r="44" spans="2:13" ht="27.75" customHeight="1" x14ac:dyDescent="0.15">
      <c r="B44" s="1201"/>
      <c r="C44" s="1202"/>
      <c r="D44" s="85"/>
      <c r="E44" s="1205" t="s">
        <v>28</v>
      </c>
      <c r="F44" s="1205"/>
      <c r="G44" s="1205"/>
      <c r="H44" s="1206"/>
      <c r="I44" s="86">
        <v>2356</v>
      </c>
      <c r="J44" s="87">
        <v>2087</v>
      </c>
      <c r="K44" s="87">
        <v>1934</v>
      </c>
      <c r="L44" s="87">
        <v>1645</v>
      </c>
      <c r="M44" s="88">
        <v>1343</v>
      </c>
    </row>
    <row r="45" spans="2:13" ht="27.75" customHeight="1" x14ac:dyDescent="0.15">
      <c r="B45" s="1201"/>
      <c r="C45" s="1202"/>
      <c r="D45" s="85"/>
      <c r="E45" s="1205" t="s">
        <v>29</v>
      </c>
      <c r="F45" s="1205"/>
      <c r="G45" s="1205"/>
      <c r="H45" s="1206"/>
      <c r="I45" s="86">
        <v>9157</v>
      </c>
      <c r="J45" s="87">
        <v>9075</v>
      </c>
      <c r="K45" s="87">
        <v>9251</v>
      </c>
      <c r="L45" s="87">
        <v>7315</v>
      </c>
      <c r="M45" s="88">
        <v>7067</v>
      </c>
    </row>
    <row r="46" spans="2:13" ht="27.75" customHeight="1" x14ac:dyDescent="0.15">
      <c r="B46" s="1201"/>
      <c r="C46" s="1202"/>
      <c r="D46" s="85"/>
      <c r="E46" s="1205" t="s">
        <v>30</v>
      </c>
      <c r="F46" s="1205"/>
      <c r="G46" s="1205"/>
      <c r="H46" s="1206"/>
      <c r="I46" s="86">
        <v>404</v>
      </c>
      <c r="J46" s="87">
        <v>308</v>
      </c>
      <c r="K46" s="87">
        <v>18</v>
      </c>
      <c r="L46" s="87">
        <v>159</v>
      </c>
      <c r="M46" s="88">
        <v>237</v>
      </c>
    </row>
    <row r="47" spans="2:13" ht="27.75" customHeight="1" x14ac:dyDescent="0.15">
      <c r="B47" s="1201"/>
      <c r="C47" s="1202"/>
      <c r="D47" s="85"/>
      <c r="E47" s="1205" t="s">
        <v>31</v>
      </c>
      <c r="F47" s="1205"/>
      <c r="G47" s="1205"/>
      <c r="H47" s="1206"/>
      <c r="I47" s="86" t="s">
        <v>482</v>
      </c>
      <c r="J47" s="87" t="s">
        <v>482</v>
      </c>
      <c r="K47" s="87" t="s">
        <v>482</v>
      </c>
      <c r="L47" s="87" t="s">
        <v>482</v>
      </c>
      <c r="M47" s="88" t="s">
        <v>482</v>
      </c>
    </row>
    <row r="48" spans="2:13" ht="27.75" customHeight="1" x14ac:dyDescent="0.15">
      <c r="B48" s="1203"/>
      <c r="C48" s="1204"/>
      <c r="D48" s="85"/>
      <c r="E48" s="1205" t="s">
        <v>32</v>
      </c>
      <c r="F48" s="1205"/>
      <c r="G48" s="1205"/>
      <c r="H48" s="1206"/>
      <c r="I48" s="86" t="s">
        <v>482</v>
      </c>
      <c r="J48" s="87" t="s">
        <v>482</v>
      </c>
      <c r="K48" s="87" t="s">
        <v>482</v>
      </c>
      <c r="L48" s="87" t="s">
        <v>482</v>
      </c>
      <c r="M48" s="88" t="s">
        <v>482</v>
      </c>
    </row>
    <row r="49" spans="2:13" ht="27.75" customHeight="1" x14ac:dyDescent="0.15">
      <c r="B49" s="1199" t="s">
        <v>33</v>
      </c>
      <c r="C49" s="1200"/>
      <c r="D49" s="89"/>
      <c r="E49" s="1205" t="s">
        <v>34</v>
      </c>
      <c r="F49" s="1205"/>
      <c r="G49" s="1205"/>
      <c r="H49" s="1206"/>
      <c r="I49" s="86">
        <v>9858</v>
      </c>
      <c r="J49" s="87">
        <v>12721</v>
      </c>
      <c r="K49" s="87">
        <v>14446</v>
      </c>
      <c r="L49" s="87">
        <v>15458</v>
      </c>
      <c r="M49" s="88">
        <v>16207</v>
      </c>
    </row>
    <row r="50" spans="2:13" ht="27.75" customHeight="1" x14ac:dyDescent="0.15">
      <c r="B50" s="1201"/>
      <c r="C50" s="1202"/>
      <c r="D50" s="85"/>
      <c r="E50" s="1205" t="s">
        <v>35</v>
      </c>
      <c r="F50" s="1205"/>
      <c r="G50" s="1205"/>
      <c r="H50" s="1206"/>
      <c r="I50" s="86">
        <v>11163</v>
      </c>
      <c r="J50" s="87">
        <v>10626</v>
      </c>
      <c r="K50" s="87">
        <v>9224</v>
      </c>
      <c r="L50" s="87">
        <v>9488</v>
      </c>
      <c r="M50" s="88">
        <v>9623</v>
      </c>
    </row>
    <row r="51" spans="2:13" ht="27.75" customHeight="1" x14ac:dyDescent="0.15">
      <c r="B51" s="1203"/>
      <c r="C51" s="1204"/>
      <c r="D51" s="85"/>
      <c r="E51" s="1205" t="s">
        <v>36</v>
      </c>
      <c r="F51" s="1205"/>
      <c r="G51" s="1205"/>
      <c r="H51" s="1206"/>
      <c r="I51" s="86">
        <v>67997</v>
      </c>
      <c r="J51" s="87">
        <v>66991</v>
      </c>
      <c r="K51" s="87">
        <v>70280</v>
      </c>
      <c r="L51" s="87">
        <v>71875</v>
      </c>
      <c r="M51" s="88">
        <v>71953</v>
      </c>
    </row>
    <row r="52" spans="2:13" ht="27.75" customHeight="1" thickBot="1" x14ac:dyDescent="0.2">
      <c r="B52" s="1207" t="s">
        <v>37</v>
      </c>
      <c r="C52" s="1208"/>
      <c r="D52" s="90"/>
      <c r="E52" s="1209" t="s">
        <v>38</v>
      </c>
      <c r="F52" s="1209"/>
      <c r="G52" s="1209"/>
      <c r="H52" s="1210"/>
      <c r="I52" s="91">
        <v>24819</v>
      </c>
      <c r="J52" s="92">
        <v>19948</v>
      </c>
      <c r="K52" s="92">
        <v>19545</v>
      </c>
      <c r="L52" s="92">
        <v>15624</v>
      </c>
      <c r="M52" s="93">
        <v>16422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575</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576</v>
      </c>
      <c r="H51" s="1228"/>
      <c r="I51" s="1233" t="s">
        <v>577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579</v>
      </c>
      <c r="H55" s="1241"/>
      <c r="I55" s="1237" t="s">
        <v>577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580</v>
      </c>
      <c r="C63" s="244"/>
      <c r="D63" s="244"/>
      <c r="E63" s="244"/>
      <c r="F63" s="244"/>
      <c r="G63" s="244"/>
      <c r="H63" s="244"/>
      <c r="I63" s="244"/>
      <c r="J63" s="244"/>
      <c r="K63" s="244"/>
      <c r="L63" s="244"/>
      <c r="M63" s="244"/>
      <c r="N63" s="244"/>
      <c r="O63" s="244"/>
    </row>
    <row r="64" spans="1:17" x14ac:dyDescent="0.15">
      <c r="B64" s="248"/>
      <c r="C64" s="244"/>
      <c r="D64" s="244"/>
      <c r="E64" s="244"/>
      <c r="F64" s="244"/>
      <c r="G64" s="351" t="s">
        <v>574</v>
      </c>
      <c r="I64" s="352"/>
      <c r="J64" s="352"/>
      <c r="K64" s="352"/>
      <c r="L64" s="244"/>
      <c r="M64" s="244"/>
      <c r="N64" s="244"/>
      <c r="O64" s="244"/>
    </row>
    <row r="65" spans="2:30" x14ac:dyDescent="0.15">
      <c r="B65" s="248"/>
      <c r="C65" s="244"/>
      <c r="D65" s="244"/>
      <c r="E65" s="244"/>
      <c r="F65" s="244"/>
      <c r="G65" s="1247" t="s">
        <v>583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581</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576</v>
      </c>
      <c r="H73" s="1228"/>
      <c r="I73" s="1233" t="s">
        <v>577</v>
      </c>
      <c r="J73" s="1233"/>
      <c r="K73" s="1248">
        <v>79.599999999999994</v>
      </c>
      <c r="L73" s="1248">
        <v>65</v>
      </c>
      <c r="M73" s="1236">
        <v>63.2</v>
      </c>
      <c r="N73" s="1236">
        <v>51</v>
      </c>
      <c r="O73" s="1236">
        <v>53.3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582</v>
      </c>
      <c r="J75" s="1237"/>
      <c r="K75" s="1249">
        <v>14.5</v>
      </c>
      <c r="L75" s="1249">
        <v>12.8</v>
      </c>
      <c r="M75" s="1249">
        <v>11.6</v>
      </c>
      <c r="N75" s="1249">
        <v>10.199999999999999</v>
      </c>
      <c r="O75" s="1249">
        <v>9.6999999999999993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579</v>
      </c>
      <c r="H77" s="1241"/>
      <c r="I77" s="1237" t="s">
        <v>577</v>
      </c>
      <c r="J77" s="1237"/>
      <c r="K77" s="1248">
        <v>55.5</v>
      </c>
      <c r="L77" s="1248">
        <v>46.1</v>
      </c>
      <c r="M77" s="1236">
        <v>37.6</v>
      </c>
      <c r="N77" s="1236">
        <v>33.799999999999997</v>
      </c>
      <c r="O77" s="1236">
        <v>34.9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582</v>
      </c>
      <c r="J79" s="1246"/>
      <c r="K79" s="1251">
        <v>9.3000000000000007</v>
      </c>
      <c r="L79" s="1251">
        <v>8.5</v>
      </c>
      <c r="M79" s="1251">
        <v>7.9</v>
      </c>
      <c r="N79" s="1251">
        <v>7.1</v>
      </c>
      <c r="O79" s="1251">
        <v>7.2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23748</v>
      </c>
      <c r="E3" s="116"/>
      <c r="F3" s="117">
        <v>41433</v>
      </c>
      <c r="G3" s="118"/>
      <c r="H3" s="119"/>
    </row>
    <row r="4" spans="1:8" x14ac:dyDescent="0.15">
      <c r="A4" s="120"/>
      <c r="B4" s="121"/>
      <c r="C4" s="122"/>
      <c r="D4" s="123">
        <v>12645</v>
      </c>
      <c r="E4" s="124"/>
      <c r="F4" s="125">
        <v>22351</v>
      </c>
      <c r="G4" s="126"/>
      <c r="H4" s="127"/>
    </row>
    <row r="5" spans="1:8" x14ac:dyDescent="0.15">
      <c r="A5" s="108" t="s">
        <v>515</v>
      </c>
      <c r="B5" s="113"/>
      <c r="C5" s="114"/>
      <c r="D5" s="115">
        <v>26493</v>
      </c>
      <c r="E5" s="116"/>
      <c r="F5" s="117">
        <v>43493</v>
      </c>
      <c r="G5" s="118"/>
      <c r="H5" s="119"/>
    </row>
    <row r="6" spans="1:8" x14ac:dyDescent="0.15">
      <c r="A6" s="120"/>
      <c r="B6" s="121"/>
      <c r="C6" s="122"/>
      <c r="D6" s="123">
        <v>10555</v>
      </c>
      <c r="E6" s="124"/>
      <c r="F6" s="125">
        <v>23254</v>
      </c>
      <c r="G6" s="126"/>
      <c r="H6" s="127"/>
    </row>
    <row r="7" spans="1:8" x14ac:dyDescent="0.15">
      <c r="A7" s="108" t="s">
        <v>516</v>
      </c>
      <c r="B7" s="113"/>
      <c r="C7" s="114"/>
      <c r="D7" s="115">
        <v>40772</v>
      </c>
      <c r="E7" s="116"/>
      <c r="F7" s="117">
        <v>50840</v>
      </c>
      <c r="G7" s="118"/>
      <c r="H7" s="119"/>
    </row>
    <row r="8" spans="1:8" x14ac:dyDescent="0.15">
      <c r="A8" s="120"/>
      <c r="B8" s="121"/>
      <c r="C8" s="122"/>
      <c r="D8" s="123">
        <v>23169</v>
      </c>
      <c r="E8" s="124"/>
      <c r="F8" s="125">
        <v>25367</v>
      </c>
      <c r="G8" s="126"/>
      <c r="H8" s="127"/>
    </row>
    <row r="9" spans="1:8" x14ac:dyDescent="0.15">
      <c r="A9" s="108" t="s">
        <v>517</v>
      </c>
      <c r="B9" s="113"/>
      <c r="C9" s="114"/>
      <c r="D9" s="115">
        <v>75200</v>
      </c>
      <c r="E9" s="116"/>
      <c r="F9" s="117">
        <v>53605</v>
      </c>
      <c r="G9" s="118"/>
      <c r="H9" s="119"/>
    </row>
    <row r="10" spans="1:8" x14ac:dyDescent="0.15">
      <c r="A10" s="120"/>
      <c r="B10" s="121"/>
      <c r="C10" s="122"/>
      <c r="D10" s="123">
        <v>22600</v>
      </c>
      <c r="E10" s="124"/>
      <c r="F10" s="125">
        <v>28343</v>
      </c>
      <c r="G10" s="126"/>
      <c r="H10" s="127"/>
    </row>
    <row r="11" spans="1:8" x14ac:dyDescent="0.15">
      <c r="A11" s="108" t="s">
        <v>518</v>
      </c>
      <c r="B11" s="113"/>
      <c r="C11" s="114"/>
      <c r="D11" s="115">
        <v>84386</v>
      </c>
      <c r="E11" s="116"/>
      <c r="F11" s="117">
        <v>58051</v>
      </c>
      <c r="G11" s="118"/>
      <c r="H11" s="119"/>
    </row>
    <row r="12" spans="1:8" x14ac:dyDescent="0.15">
      <c r="A12" s="120"/>
      <c r="B12" s="121"/>
      <c r="C12" s="128"/>
      <c r="D12" s="123">
        <v>40064</v>
      </c>
      <c r="E12" s="124"/>
      <c r="F12" s="125">
        <v>32143</v>
      </c>
      <c r="G12" s="126"/>
      <c r="H12" s="127"/>
    </row>
    <row r="13" spans="1:8" x14ac:dyDescent="0.15">
      <c r="A13" s="108"/>
      <c r="B13" s="113"/>
      <c r="C13" s="129"/>
      <c r="D13" s="130">
        <v>50120</v>
      </c>
      <c r="E13" s="131"/>
      <c r="F13" s="132">
        <v>49484</v>
      </c>
      <c r="G13" s="133"/>
      <c r="H13" s="119"/>
    </row>
    <row r="14" spans="1:8" x14ac:dyDescent="0.15">
      <c r="A14" s="120"/>
      <c r="B14" s="121"/>
      <c r="C14" s="122"/>
      <c r="D14" s="123">
        <v>21807</v>
      </c>
      <c r="E14" s="124"/>
      <c r="F14" s="125">
        <v>26292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5.74</v>
      </c>
      <c r="C19" s="134">
        <f>ROUND(VALUE(SUBSTITUTE(実質収支比率等に係る経年分析!G$48,"▲","-")),2)</f>
        <v>6.64</v>
      </c>
      <c r="D19" s="134">
        <f>ROUND(VALUE(SUBSTITUTE(実質収支比率等に係る経年分析!H$48,"▲","-")),2)</f>
        <v>5.95</v>
      </c>
      <c r="E19" s="134">
        <f>ROUND(VALUE(SUBSTITUTE(実質収支比率等に係る経年分析!I$48,"▲","-")),2)</f>
        <v>5.05</v>
      </c>
      <c r="F19" s="134">
        <f>ROUND(VALUE(SUBSTITUTE(実質収支比率等に係る経年分析!J$48,"▲","-")),2)</f>
        <v>6.18</v>
      </c>
    </row>
    <row r="20" spans="1:11" x14ac:dyDescent="0.15">
      <c r="A20" s="134" t="s">
        <v>43</v>
      </c>
      <c r="B20" s="134">
        <f>ROUND(VALUE(SUBSTITUTE(実質収支比率等に係る経年分析!F$47,"▲","-")),2)</f>
        <v>19.3</v>
      </c>
      <c r="C20" s="134">
        <f>ROUND(VALUE(SUBSTITUTE(実質収支比率等に係る経年分析!G$47,"▲","-")),2)</f>
        <v>27.08</v>
      </c>
      <c r="D20" s="134">
        <f>ROUND(VALUE(SUBSTITUTE(実質収支比率等に係る経年分析!H$47,"▲","-")),2)</f>
        <v>31.35</v>
      </c>
      <c r="E20" s="134">
        <f>ROUND(VALUE(SUBSTITUTE(実質収支比率等に係る経年分析!I$47,"▲","-")),2)</f>
        <v>34.619999999999997</v>
      </c>
      <c r="F20" s="134">
        <f>ROUND(VALUE(SUBSTITUTE(実質収支比率等に係る経年分析!J$47,"▲","-")),2)</f>
        <v>35.03</v>
      </c>
    </row>
    <row r="21" spans="1:11" x14ac:dyDescent="0.15">
      <c r="A21" s="134" t="s">
        <v>44</v>
      </c>
      <c r="B21" s="134">
        <f>IF(ISNUMBER(VALUE(SUBSTITUTE(実質収支比率等に係る経年分析!F$49,"▲","-"))),ROUND(VALUE(SUBSTITUTE(実質収支比率等に係る経年分析!F$49,"▲","-")),2),NA())</f>
        <v>4.05</v>
      </c>
      <c r="C21" s="134">
        <f>IF(ISNUMBER(VALUE(SUBSTITUTE(実質収支比率等に係る経年分析!G$49,"▲","-"))),ROUND(VALUE(SUBSTITUTE(実質収支比率等に係る経年分析!G$49,"▲","-")),2),NA())</f>
        <v>6.57</v>
      </c>
      <c r="D21" s="134">
        <f>IF(ISNUMBER(VALUE(SUBSTITUTE(実質収支比率等に係る経年分析!H$49,"▲","-"))),ROUND(VALUE(SUBSTITUTE(実質収支比率等に係る経年分析!H$49,"▲","-")),2),NA())</f>
        <v>1.25</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-0.28000000000000003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x14ac:dyDescent="0.15">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6412</v>
      </c>
      <c r="E42" s="136"/>
      <c r="F42" s="136"/>
      <c r="G42" s="136">
        <f>'実質公債費比率（分子）の構造'!L$52</f>
        <v>6540</v>
      </c>
      <c r="H42" s="136"/>
      <c r="I42" s="136"/>
      <c r="J42" s="136">
        <f>'実質公債費比率（分子）の構造'!M$52</f>
        <v>6581</v>
      </c>
      <c r="K42" s="136"/>
      <c r="L42" s="136"/>
      <c r="M42" s="136">
        <f>'実質公債費比率（分子）の構造'!N$52</f>
        <v>7006</v>
      </c>
      <c r="N42" s="136"/>
      <c r="O42" s="136"/>
      <c r="P42" s="136">
        <f>'実質公債費比率（分子）の構造'!O$52</f>
        <v>6982</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523</v>
      </c>
      <c r="C44" s="136"/>
      <c r="D44" s="136"/>
      <c r="E44" s="136">
        <f>'実質公債費比率（分子）の構造'!L$50</f>
        <v>113</v>
      </c>
      <c r="F44" s="136"/>
      <c r="G44" s="136"/>
      <c r="H44" s="136">
        <f>'実質公債費比率（分子）の構造'!M$50</f>
        <v>112</v>
      </c>
      <c r="I44" s="136"/>
      <c r="J44" s="136"/>
      <c r="K44" s="136">
        <f>'実質公債費比率（分子）の構造'!N$50</f>
        <v>109</v>
      </c>
      <c r="L44" s="136"/>
      <c r="M44" s="136"/>
      <c r="N44" s="136">
        <f>'実質公債費比率（分子）の構造'!O$50</f>
        <v>102</v>
      </c>
      <c r="O44" s="136"/>
      <c r="P44" s="136"/>
    </row>
    <row r="45" spans="1:16" x14ac:dyDescent="0.15">
      <c r="A45" s="136" t="s">
        <v>53</v>
      </c>
      <c r="B45" s="136">
        <f>'実質公債費比率（分子）の構造'!K$49</f>
        <v>555</v>
      </c>
      <c r="C45" s="136"/>
      <c r="D45" s="136"/>
      <c r="E45" s="136">
        <f>'実質公債費比率（分子）の構造'!L$49</f>
        <v>292</v>
      </c>
      <c r="F45" s="136"/>
      <c r="G45" s="136"/>
      <c r="H45" s="136">
        <f>'実質公債費比率（分子）の構造'!M$49</f>
        <v>172</v>
      </c>
      <c r="I45" s="136"/>
      <c r="J45" s="136"/>
      <c r="K45" s="136">
        <f>'実質公債費比率（分子）の構造'!N$49</f>
        <v>182</v>
      </c>
      <c r="L45" s="136"/>
      <c r="M45" s="136"/>
      <c r="N45" s="136">
        <f>'実質公債費比率（分子）の構造'!O$49</f>
        <v>225</v>
      </c>
      <c r="O45" s="136"/>
      <c r="P45" s="136"/>
    </row>
    <row r="46" spans="1:16" x14ac:dyDescent="0.15">
      <c r="A46" s="136" t="s">
        <v>54</v>
      </c>
      <c r="B46" s="136">
        <f>'実質公債費比率（分子）の構造'!K$48</f>
        <v>2338</v>
      </c>
      <c r="C46" s="136"/>
      <c r="D46" s="136"/>
      <c r="E46" s="136">
        <f>'実質公債費比率（分子）の構造'!L$48</f>
        <v>2339</v>
      </c>
      <c r="F46" s="136"/>
      <c r="G46" s="136"/>
      <c r="H46" s="136">
        <f>'実質公債費比率（分子）の構造'!M$48</f>
        <v>2518</v>
      </c>
      <c r="I46" s="136"/>
      <c r="J46" s="136"/>
      <c r="K46" s="136">
        <f>'実質公債費比率（分子）の構造'!N$48</f>
        <v>2703</v>
      </c>
      <c r="L46" s="136"/>
      <c r="M46" s="136"/>
      <c r="N46" s="136">
        <f>'実質公債費比率（分子）の構造'!O$48</f>
        <v>2847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7210</v>
      </c>
      <c r="C49" s="136"/>
      <c r="D49" s="136"/>
      <c r="E49" s="136">
        <f>'実質公債費比率（分子）の構造'!L$45</f>
        <v>7096</v>
      </c>
      <c r="F49" s="136"/>
      <c r="G49" s="136"/>
      <c r="H49" s="136">
        <f>'実質公債費比率（分子）の構造'!M$45</f>
        <v>7077</v>
      </c>
      <c r="I49" s="136"/>
      <c r="J49" s="136"/>
      <c r="K49" s="136">
        <f>'実質公債費比率（分子）の構造'!N$45</f>
        <v>6907</v>
      </c>
      <c r="L49" s="136"/>
      <c r="M49" s="136"/>
      <c r="N49" s="136">
        <f>'実質公債費比率（分子）の構造'!O$45</f>
        <v>6654</v>
      </c>
      <c r="O49" s="136"/>
      <c r="P49" s="136"/>
    </row>
    <row r="50" spans="1:16" x14ac:dyDescent="0.15">
      <c r="A50" s="136" t="s">
        <v>58</v>
      </c>
      <c r="B50" s="136" t="e">
        <f>NA()</f>
        <v>#N/A</v>
      </c>
      <c r="C50" s="136">
        <f>IF(ISNUMBER('実質公債費比率（分子）の構造'!K$53),'実質公債費比率（分子）の構造'!K$53,NA())</f>
        <v>4214</v>
      </c>
      <c r="D50" s="136" t="e">
        <f>NA()</f>
        <v>#N/A</v>
      </c>
      <c r="E50" s="136" t="e">
        <f>NA()</f>
        <v>#N/A</v>
      </c>
      <c r="F50" s="136">
        <f>IF(ISNUMBER('実質公債費比率（分子）の構造'!L$53),'実質公債費比率（分子）の構造'!L$53,NA())</f>
        <v>3300</v>
      </c>
      <c r="G50" s="136" t="e">
        <f>NA()</f>
        <v>#N/A</v>
      </c>
      <c r="H50" s="136" t="e">
        <f>NA()</f>
        <v>#N/A</v>
      </c>
      <c r="I50" s="136">
        <f>IF(ISNUMBER('実質公債費比率（分子）の構造'!M$53),'実質公債費比率（分子）の構造'!M$53,NA())</f>
        <v>3299</v>
      </c>
      <c r="J50" s="136" t="e">
        <f>NA()</f>
        <v>#N/A</v>
      </c>
      <c r="K50" s="136" t="e">
        <f>NA()</f>
        <v>#N/A</v>
      </c>
      <c r="L50" s="136">
        <f>IF(ISNUMBER('実質公債費比率（分子）の構造'!N$53),'実質公債費比率（分子）の構造'!N$53,NA())</f>
        <v>2895</v>
      </c>
      <c r="M50" s="136" t="e">
        <f>NA()</f>
        <v>#N/A</v>
      </c>
      <c r="N50" s="136" t="e">
        <f>NA()</f>
        <v>#N/A</v>
      </c>
      <c r="O50" s="136">
        <f>IF(ISNUMBER('実質公債費比率（分子）の構造'!O$53),'実質公債費比率（分子）の構造'!O$53,NA())</f>
        <v>2846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67997</v>
      </c>
      <c r="E56" s="135"/>
      <c r="F56" s="135"/>
      <c r="G56" s="135">
        <f>'将来負担比率（分子）の構造'!J$51</f>
        <v>66991</v>
      </c>
      <c r="H56" s="135"/>
      <c r="I56" s="135"/>
      <c r="J56" s="135">
        <f>'将来負担比率（分子）の構造'!K$51</f>
        <v>70280</v>
      </c>
      <c r="K56" s="135"/>
      <c r="L56" s="135"/>
      <c r="M56" s="135">
        <f>'将来負担比率（分子）の構造'!L$51</f>
        <v>71875</v>
      </c>
      <c r="N56" s="135"/>
      <c r="O56" s="135"/>
      <c r="P56" s="135">
        <f>'将来負担比率（分子）の構造'!M$51</f>
        <v>71953</v>
      </c>
    </row>
    <row r="57" spans="1:16" x14ac:dyDescent="0.15">
      <c r="A57" s="135" t="s">
        <v>35</v>
      </c>
      <c r="B57" s="135"/>
      <c r="C57" s="135"/>
      <c r="D57" s="135">
        <f>'将来負担比率（分子）の構造'!I$50</f>
        <v>11163</v>
      </c>
      <c r="E57" s="135"/>
      <c r="F57" s="135"/>
      <c r="G57" s="135">
        <f>'将来負担比率（分子）の構造'!J$50</f>
        <v>10626</v>
      </c>
      <c r="H57" s="135"/>
      <c r="I57" s="135"/>
      <c r="J57" s="135">
        <f>'将来負担比率（分子）の構造'!K$50</f>
        <v>9224</v>
      </c>
      <c r="K57" s="135"/>
      <c r="L57" s="135"/>
      <c r="M57" s="135">
        <f>'将来負担比率（分子）の構造'!L$50</f>
        <v>9488</v>
      </c>
      <c r="N57" s="135"/>
      <c r="O57" s="135"/>
      <c r="P57" s="135">
        <f>'将来負担比率（分子）の構造'!M$50</f>
        <v>9623</v>
      </c>
    </row>
    <row r="58" spans="1:16" x14ac:dyDescent="0.15">
      <c r="A58" s="135" t="s">
        <v>34</v>
      </c>
      <c r="B58" s="135"/>
      <c r="C58" s="135"/>
      <c r="D58" s="135">
        <f>'将来負担比率（分子）の構造'!I$49</f>
        <v>9858</v>
      </c>
      <c r="E58" s="135"/>
      <c r="F58" s="135"/>
      <c r="G58" s="135">
        <f>'将来負担比率（分子）の構造'!J$49</f>
        <v>12721</v>
      </c>
      <c r="H58" s="135"/>
      <c r="I58" s="135"/>
      <c r="J58" s="135">
        <f>'将来負担比率（分子）の構造'!K$49</f>
        <v>14446</v>
      </c>
      <c r="K58" s="135"/>
      <c r="L58" s="135"/>
      <c r="M58" s="135">
        <f>'将来負担比率（分子）の構造'!L$49</f>
        <v>15458</v>
      </c>
      <c r="N58" s="135"/>
      <c r="O58" s="135"/>
      <c r="P58" s="135">
        <f>'将来負担比率（分子）の構造'!M$49</f>
        <v>16207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404</v>
      </c>
      <c r="C61" s="135"/>
      <c r="D61" s="135"/>
      <c r="E61" s="135">
        <f>'将来負担比率（分子）の構造'!J$46</f>
        <v>308</v>
      </c>
      <c r="F61" s="135"/>
      <c r="G61" s="135"/>
      <c r="H61" s="135">
        <f>'将来負担比率（分子）の構造'!K$46</f>
        <v>18</v>
      </c>
      <c r="I61" s="135"/>
      <c r="J61" s="135"/>
      <c r="K61" s="135">
        <f>'将来負担比率（分子）の構造'!L$46</f>
        <v>159</v>
      </c>
      <c r="L61" s="135"/>
      <c r="M61" s="135"/>
      <c r="N61" s="135">
        <f>'将来負担比率（分子）の構造'!M$46</f>
        <v>237</v>
      </c>
      <c r="O61" s="135"/>
      <c r="P61" s="135"/>
    </row>
    <row r="62" spans="1:16" x14ac:dyDescent="0.15">
      <c r="A62" s="135" t="s">
        <v>29</v>
      </c>
      <c r="B62" s="135">
        <f>'将来負担比率（分子）の構造'!I$45</f>
        <v>9157</v>
      </c>
      <c r="C62" s="135"/>
      <c r="D62" s="135"/>
      <c r="E62" s="135">
        <f>'将来負担比率（分子）の構造'!J$45</f>
        <v>9075</v>
      </c>
      <c r="F62" s="135"/>
      <c r="G62" s="135"/>
      <c r="H62" s="135">
        <f>'将来負担比率（分子）の構造'!K$45</f>
        <v>9251</v>
      </c>
      <c r="I62" s="135"/>
      <c r="J62" s="135"/>
      <c r="K62" s="135">
        <f>'将来負担比率（分子）の構造'!L$45</f>
        <v>7315</v>
      </c>
      <c r="L62" s="135"/>
      <c r="M62" s="135"/>
      <c r="N62" s="135">
        <f>'将来負担比率（分子）の構造'!M$45</f>
        <v>7067</v>
      </c>
      <c r="O62" s="135"/>
      <c r="P62" s="135"/>
    </row>
    <row r="63" spans="1:16" x14ac:dyDescent="0.15">
      <c r="A63" s="135" t="s">
        <v>28</v>
      </c>
      <c r="B63" s="135">
        <f>'将来負担比率（分子）の構造'!I$44</f>
        <v>2356</v>
      </c>
      <c r="C63" s="135"/>
      <c r="D63" s="135"/>
      <c r="E63" s="135">
        <f>'将来負担比率（分子）の構造'!J$44</f>
        <v>2087</v>
      </c>
      <c r="F63" s="135"/>
      <c r="G63" s="135"/>
      <c r="H63" s="135">
        <f>'将来負担比率（分子）の構造'!K$44</f>
        <v>1934</v>
      </c>
      <c r="I63" s="135"/>
      <c r="J63" s="135"/>
      <c r="K63" s="135">
        <f>'将来負担比率（分子）の構造'!L$44</f>
        <v>1645</v>
      </c>
      <c r="L63" s="135"/>
      <c r="M63" s="135"/>
      <c r="N63" s="135">
        <f>'将来負担比率（分子）の構造'!M$44</f>
        <v>1343</v>
      </c>
      <c r="O63" s="135"/>
      <c r="P63" s="135"/>
    </row>
    <row r="64" spans="1:16" x14ac:dyDescent="0.15">
      <c r="A64" s="135" t="s">
        <v>27</v>
      </c>
      <c r="B64" s="135">
        <f>'将来負担比率（分子）の構造'!I$43</f>
        <v>37358</v>
      </c>
      <c r="C64" s="135"/>
      <c r="D64" s="135"/>
      <c r="E64" s="135">
        <f>'将来負担比率（分子）の構造'!J$43</f>
        <v>35797</v>
      </c>
      <c r="F64" s="135"/>
      <c r="G64" s="135"/>
      <c r="H64" s="135">
        <f>'将来負担比率（分子）の構造'!K$43</f>
        <v>37941</v>
      </c>
      <c r="I64" s="135"/>
      <c r="J64" s="135"/>
      <c r="K64" s="135">
        <f>'将来負担比率（分子）の構造'!L$43</f>
        <v>39867</v>
      </c>
      <c r="L64" s="135"/>
      <c r="M64" s="135"/>
      <c r="N64" s="135">
        <f>'将来負担比率（分子）の構造'!M$43</f>
        <v>39595</v>
      </c>
      <c r="O64" s="135"/>
      <c r="P64" s="135"/>
    </row>
    <row r="65" spans="1:16" x14ac:dyDescent="0.15">
      <c r="A65" s="135" t="s">
        <v>26</v>
      </c>
      <c r="B65" s="135">
        <f>'将来負担比率（分子）の構造'!I$42</f>
        <v>800</v>
      </c>
      <c r="C65" s="135"/>
      <c r="D65" s="135"/>
      <c r="E65" s="135">
        <f>'将来負担比率（分子）の構造'!J$42</f>
        <v>702</v>
      </c>
      <c r="F65" s="135"/>
      <c r="G65" s="135"/>
      <c r="H65" s="135">
        <f>'将来負担比率（分子）の構造'!K$42</f>
        <v>603</v>
      </c>
      <c r="I65" s="135"/>
      <c r="J65" s="135"/>
      <c r="K65" s="135">
        <f>'将来負担比率（分子）の構造'!L$42</f>
        <v>504</v>
      </c>
      <c r="L65" s="135"/>
      <c r="M65" s="135"/>
      <c r="N65" s="135">
        <f>'将来負担比率（分子）の構造'!M$42</f>
        <v>411</v>
      </c>
      <c r="O65" s="135"/>
      <c r="P65" s="135"/>
    </row>
    <row r="66" spans="1:16" x14ac:dyDescent="0.15">
      <c r="A66" s="135" t="s">
        <v>25</v>
      </c>
      <c r="B66" s="135">
        <f>'将来負担比率（分子）の構造'!I$41</f>
        <v>63763</v>
      </c>
      <c r="C66" s="135"/>
      <c r="D66" s="135"/>
      <c r="E66" s="135">
        <f>'将来負担比率（分子）の構造'!J$41</f>
        <v>62317</v>
      </c>
      <c r="F66" s="135"/>
      <c r="G66" s="135"/>
      <c r="H66" s="135">
        <f>'将来負担比率（分子）の構造'!K$41</f>
        <v>63748</v>
      </c>
      <c r="I66" s="135"/>
      <c r="J66" s="135"/>
      <c r="K66" s="135">
        <f>'将来負担比率（分子）の構造'!L$41</f>
        <v>62956</v>
      </c>
      <c r="L66" s="135"/>
      <c r="M66" s="135"/>
      <c r="N66" s="135">
        <f>'将来負担比率（分子）の構造'!M$41</f>
        <v>65551</v>
      </c>
      <c r="O66" s="135"/>
      <c r="P66" s="135"/>
    </row>
    <row r="67" spans="1:16" x14ac:dyDescent="0.15">
      <c r="A67" s="135" t="s">
        <v>62</v>
      </c>
      <c r="B67" s="135" t="e">
        <f>NA()</f>
        <v>#N/A</v>
      </c>
      <c r="C67" s="135">
        <f>IF(ISNUMBER('将来負担比率（分子）の構造'!I$52), IF('将来負担比率（分子）の構造'!I$52 &lt; 0, 0, '将来負担比率（分子）の構造'!I$52), NA())</f>
        <v>24819</v>
      </c>
      <c r="D67" s="135" t="e">
        <f>NA()</f>
        <v>#N/A</v>
      </c>
      <c r="E67" s="135" t="e">
        <f>NA()</f>
        <v>#N/A</v>
      </c>
      <c r="F67" s="135">
        <f>IF(ISNUMBER('将来負担比率（分子）の構造'!J$52), IF('将来負担比率（分子）の構造'!J$52 &lt; 0, 0, '将来負担比率（分子）の構造'!J$52), NA())</f>
        <v>19948</v>
      </c>
      <c r="G67" s="135" t="e">
        <f>NA()</f>
        <v>#N/A</v>
      </c>
      <c r="H67" s="135" t="e">
        <f>NA()</f>
        <v>#N/A</v>
      </c>
      <c r="I67" s="135">
        <f>IF(ISNUMBER('将来負担比率（分子）の構造'!K$52), IF('将来負担比率（分子）の構造'!K$52 &lt; 0, 0, '将来負担比率（分子）の構造'!K$52), NA())</f>
        <v>19545</v>
      </c>
      <c r="J67" s="135" t="e">
        <f>NA()</f>
        <v>#N/A</v>
      </c>
      <c r="K67" s="135" t="e">
        <f>NA()</f>
        <v>#N/A</v>
      </c>
      <c r="L67" s="135">
        <f>IF(ISNUMBER('将来負担比率（分子）の構造'!L$52), IF('将来負担比率（分子）の構造'!L$52 &lt; 0, 0, '将来負担比率（分子）の構造'!L$52), NA())</f>
        <v>15624</v>
      </c>
      <c r="M67" s="135" t="e">
        <f>NA()</f>
        <v>#N/A</v>
      </c>
      <c r="N67" s="135" t="e">
        <f>NA()</f>
        <v>#N/A</v>
      </c>
      <c r="O67" s="135">
        <f>IF(ISNUMBER('将来負担比率（分子）の構造'!M$52), IF('将来負担比率（分子）の構造'!M$52 &lt; 0, 0, '将来負担比率（分子）の構造'!M$52), NA())</f>
        <v>16422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15691223</v>
      </c>
      <c r="S5" s="669"/>
      <c r="T5" s="669"/>
      <c r="U5" s="669"/>
      <c r="V5" s="669"/>
      <c r="W5" s="669"/>
      <c r="X5" s="669"/>
      <c r="Y5" s="716"/>
      <c r="Z5" s="729">
        <v>23.4</v>
      </c>
      <c r="AA5" s="729"/>
      <c r="AB5" s="729"/>
      <c r="AC5" s="729"/>
      <c r="AD5" s="730">
        <v>14993830</v>
      </c>
      <c r="AE5" s="730"/>
      <c r="AF5" s="730"/>
      <c r="AG5" s="730"/>
      <c r="AH5" s="730"/>
      <c r="AI5" s="730"/>
      <c r="AJ5" s="730"/>
      <c r="AK5" s="730"/>
      <c r="AL5" s="717">
        <v>42.6</v>
      </c>
      <c r="AM5" s="686"/>
      <c r="AN5" s="686"/>
      <c r="AO5" s="718"/>
      <c r="AP5" s="705" t="s">
        <v>203</v>
      </c>
      <c r="AQ5" s="706"/>
      <c r="AR5" s="706"/>
      <c r="AS5" s="706"/>
      <c r="AT5" s="706"/>
      <c r="AU5" s="706"/>
      <c r="AV5" s="706"/>
      <c r="AW5" s="706"/>
      <c r="AX5" s="706"/>
      <c r="AY5" s="706"/>
      <c r="AZ5" s="706"/>
      <c r="BA5" s="706"/>
      <c r="BB5" s="706"/>
      <c r="BC5" s="706"/>
      <c r="BD5" s="706"/>
      <c r="BE5" s="706"/>
      <c r="BF5" s="707"/>
      <c r="BG5" s="618">
        <v>14907107</v>
      </c>
      <c r="BH5" s="619"/>
      <c r="BI5" s="619"/>
      <c r="BJ5" s="619"/>
      <c r="BK5" s="619"/>
      <c r="BL5" s="619"/>
      <c r="BM5" s="619"/>
      <c r="BN5" s="620"/>
      <c r="BO5" s="671">
        <v>95</v>
      </c>
      <c r="BP5" s="671"/>
      <c r="BQ5" s="671"/>
      <c r="BR5" s="671"/>
      <c r="BS5" s="672">
        <v>144097</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580164</v>
      </c>
      <c r="S6" s="619"/>
      <c r="T6" s="619"/>
      <c r="U6" s="619"/>
      <c r="V6" s="619"/>
      <c r="W6" s="619"/>
      <c r="X6" s="619"/>
      <c r="Y6" s="620"/>
      <c r="Z6" s="671">
        <v>0.9</v>
      </c>
      <c r="AA6" s="671"/>
      <c r="AB6" s="671"/>
      <c r="AC6" s="671"/>
      <c r="AD6" s="672">
        <v>580164</v>
      </c>
      <c r="AE6" s="672"/>
      <c r="AF6" s="672"/>
      <c r="AG6" s="672"/>
      <c r="AH6" s="672"/>
      <c r="AI6" s="672"/>
      <c r="AJ6" s="672"/>
      <c r="AK6" s="672"/>
      <c r="AL6" s="641">
        <v>1.6</v>
      </c>
      <c r="AM6" s="673"/>
      <c r="AN6" s="673"/>
      <c r="AO6" s="674"/>
      <c r="AP6" s="615" t="s">
        <v>208</v>
      </c>
      <c r="AQ6" s="616"/>
      <c r="AR6" s="616"/>
      <c r="AS6" s="616"/>
      <c r="AT6" s="616"/>
      <c r="AU6" s="616"/>
      <c r="AV6" s="616"/>
      <c r="AW6" s="616"/>
      <c r="AX6" s="616"/>
      <c r="AY6" s="616"/>
      <c r="AZ6" s="616"/>
      <c r="BA6" s="616"/>
      <c r="BB6" s="616"/>
      <c r="BC6" s="616"/>
      <c r="BD6" s="616"/>
      <c r="BE6" s="616"/>
      <c r="BF6" s="617"/>
      <c r="BG6" s="618">
        <v>14907107</v>
      </c>
      <c r="BH6" s="619"/>
      <c r="BI6" s="619"/>
      <c r="BJ6" s="619"/>
      <c r="BK6" s="619"/>
      <c r="BL6" s="619"/>
      <c r="BM6" s="619"/>
      <c r="BN6" s="620"/>
      <c r="BO6" s="671">
        <v>95</v>
      </c>
      <c r="BP6" s="671"/>
      <c r="BQ6" s="671"/>
      <c r="BR6" s="671"/>
      <c r="BS6" s="672">
        <v>144097</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387296</v>
      </c>
      <c r="CS6" s="619"/>
      <c r="CT6" s="619"/>
      <c r="CU6" s="619"/>
      <c r="CV6" s="619"/>
      <c r="CW6" s="619"/>
      <c r="CX6" s="619"/>
      <c r="CY6" s="620"/>
      <c r="CZ6" s="671">
        <v>0.6</v>
      </c>
      <c r="DA6" s="671"/>
      <c r="DB6" s="671"/>
      <c r="DC6" s="671"/>
      <c r="DD6" s="624" t="s">
        <v>210</v>
      </c>
      <c r="DE6" s="619"/>
      <c r="DF6" s="619"/>
      <c r="DG6" s="619"/>
      <c r="DH6" s="619"/>
      <c r="DI6" s="619"/>
      <c r="DJ6" s="619"/>
      <c r="DK6" s="619"/>
      <c r="DL6" s="619"/>
      <c r="DM6" s="619"/>
      <c r="DN6" s="619"/>
      <c r="DO6" s="619"/>
      <c r="DP6" s="620"/>
      <c r="DQ6" s="624">
        <v>387295</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21200</v>
      </c>
      <c r="S7" s="619"/>
      <c r="T7" s="619"/>
      <c r="U7" s="619"/>
      <c r="V7" s="619"/>
      <c r="W7" s="619"/>
      <c r="X7" s="619"/>
      <c r="Y7" s="620"/>
      <c r="Z7" s="671">
        <v>0</v>
      </c>
      <c r="AA7" s="671"/>
      <c r="AB7" s="671"/>
      <c r="AC7" s="671"/>
      <c r="AD7" s="672">
        <v>21200</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6516786</v>
      </c>
      <c r="BH7" s="619"/>
      <c r="BI7" s="619"/>
      <c r="BJ7" s="619"/>
      <c r="BK7" s="619"/>
      <c r="BL7" s="619"/>
      <c r="BM7" s="619"/>
      <c r="BN7" s="620"/>
      <c r="BO7" s="671">
        <v>41.5</v>
      </c>
      <c r="BP7" s="671"/>
      <c r="BQ7" s="671"/>
      <c r="BR7" s="671"/>
      <c r="BS7" s="672">
        <v>144097</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6000312</v>
      </c>
      <c r="CS7" s="619"/>
      <c r="CT7" s="619"/>
      <c r="CU7" s="619"/>
      <c r="CV7" s="619"/>
      <c r="CW7" s="619"/>
      <c r="CX7" s="619"/>
      <c r="CY7" s="620"/>
      <c r="CZ7" s="671">
        <v>9.4</v>
      </c>
      <c r="DA7" s="671"/>
      <c r="DB7" s="671"/>
      <c r="DC7" s="671"/>
      <c r="DD7" s="624">
        <v>659804</v>
      </c>
      <c r="DE7" s="619"/>
      <c r="DF7" s="619"/>
      <c r="DG7" s="619"/>
      <c r="DH7" s="619"/>
      <c r="DI7" s="619"/>
      <c r="DJ7" s="619"/>
      <c r="DK7" s="619"/>
      <c r="DL7" s="619"/>
      <c r="DM7" s="619"/>
      <c r="DN7" s="619"/>
      <c r="DO7" s="619"/>
      <c r="DP7" s="620"/>
      <c r="DQ7" s="624">
        <v>4239261</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47786</v>
      </c>
      <c r="S8" s="619"/>
      <c r="T8" s="619"/>
      <c r="U8" s="619"/>
      <c r="V8" s="619"/>
      <c r="W8" s="619"/>
      <c r="X8" s="619"/>
      <c r="Y8" s="620"/>
      <c r="Z8" s="671">
        <v>0.1</v>
      </c>
      <c r="AA8" s="671"/>
      <c r="AB8" s="671"/>
      <c r="AC8" s="671"/>
      <c r="AD8" s="672">
        <v>47786</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211632</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18927172</v>
      </c>
      <c r="CS8" s="619"/>
      <c r="CT8" s="619"/>
      <c r="CU8" s="619"/>
      <c r="CV8" s="619"/>
      <c r="CW8" s="619"/>
      <c r="CX8" s="619"/>
      <c r="CY8" s="620"/>
      <c r="CZ8" s="671">
        <v>29.8</v>
      </c>
      <c r="DA8" s="671"/>
      <c r="DB8" s="671"/>
      <c r="DC8" s="671"/>
      <c r="DD8" s="624">
        <v>1196370</v>
      </c>
      <c r="DE8" s="619"/>
      <c r="DF8" s="619"/>
      <c r="DG8" s="619"/>
      <c r="DH8" s="619"/>
      <c r="DI8" s="619"/>
      <c r="DJ8" s="619"/>
      <c r="DK8" s="619"/>
      <c r="DL8" s="619"/>
      <c r="DM8" s="619"/>
      <c r="DN8" s="619"/>
      <c r="DO8" s="619"/>
      <c r="DP8" s="620"/>
      <c r="DQ8" s="624">
        <v>9001699</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49211</v>
      </c>
      <c r="S9" s="619"/>
      <c r="T9" s="619"/>
      <c r="U9" s="619"/>
      <c r="V9" s="619"/>
      <c r="W9" s="619"/>
      <c r="X9" s="619"/>
      <c r="Y9" s="620"/>
      <c r="Z9" s="671">
        <v>0.1</v>
      </c>
      <c r="AA9" s="671"/>
      <c r="AB9" s="671"/>
      <c r="AC9" s="671"/>
      <c r="AD9" s="672">
        <v>49211</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5080657</v>
      </c>
      <c r="BH9" s="619"/>
      <c r="BI9" s="619"/>
      <c r="BJ9" s="619"/>
      <c r="BK9" s="619"/>
      <c r="BL9" s="619"/>
      <c r="BM9" s="619"/>
      <c r="BN9" s="620"/>
      <c r="BO9" s="671">
        <v>32.4</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6717774</v>
      </c>
      <c r="CS9" s="619"/>
      <c r="CT9" s="619"/>
      <c r="CU9" s="619"/>
      <c r="CV9" s="619"/>
      <c r="CW9" s="619"/>
      <c r="CX9" s="619"/>
      <c r="CY9" s="620"/>
      <c r="CZ9" s="671">
        <v>10.6</v>
      </c>
      <c r="DA9" s="671"/>
      <c r="DB9" s="671"/>
      <c r="DC9" s="671"/>
      <c r="DD9" s="624">
        <v>15968</v>
      </c>
      <c r="DE9" s="619"/>
      <c r="DF9" s="619"/>
      <c r="DG9" s="619"/>
      <c r="DH9" s="619"/>
      <c r="DI9" s="619"/>
      <c r="DJ9" s="619"/>
      <c r="DK9" s="619"/>
      <c r="DL9" s="619"/>
      <c r="DM9" s="619"/>
      <c r="DN9" s="619"/>
      <c r="DO9" s="619"/>
      <c r="DP9" s="620"/>
      <c r="DQ9" s="624">
        <v>6210676</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2538795</v>
      </c>
      <c r="S10" s="619"/>
      <c r="T10" s="619"/>
      <c r="U10" s="619"/>
      <c r="V10" s="619"/>
      <c r="W10" s="619"/>
      <c r="X10" s="619"/>
      <c r="Y10" s="620"/>
      <c r="Z10" s="671">
        <v>3.8</v>
      </c>
      <c r="AA10" s="671"/>
      <c r="AB10" s="671"/>
      <c r="AC10" s="671"/>
      <c r="AD10" s="672">
        <v>2538795</v>
      </c>
      <c r="AE10" s="672"/>
      <c r="AF10" s="672"/>
      <c r="AG10" s="672"/>
      <c r="AH10" s="672"/>
      <c r="AI10" s="672"/>
      <c r="AJ10" s="672"/>
      <c r="AK10" s="672"/>
      <c r="AL10" s="641">
        <v>7.2</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348614</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468830</v>
      </c>
      <c r="CS10" s="619"/>
      <c r="CT10" s="619"/>
      <c r="CU10" s="619"/>
      <c r="CV10" s="619"/>
      <c r="CW10" s="619"/>
      <c r="CX10" s="619"/>
      <c r="CY10" s="620"/>
      <c r="CZ10" s="671">
        <v>0.7</v>
      </c>
      <c r="DA10" s="671"/>
      <c r="DB10" s="671"/>
      <c r="DC10" s="671"/>
      <c r="DD10" s="624" t="s">
        <v>109</v>
      </c>
      <c r="DE10" s="619"/>
      <c r="DF10" s="619"/>
      <c r="DG10" s="619"/>
      <c r="DH10" s="619"/>
      <c r="DI10" s="619"/>
      <c r="DJ10" s="619"/>
      <c r="DK10" s="619"/>
      <c r="DL10" s="619"/>
      <c r="DM10" s="619"/>
      <c r="DN10" s="619"/>
      <c r="DO10" s="619"/>
      <c r="DP10" s="620"/>
      <c r="DQ10" s="624">
        <v>20500</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17690</v>
      </c>
      <c r="S11" s="619"/>
      <c r="T11" s="619"/>
      <c r="U11" s="619"/>
      <c r="V11" s="619"/>
      <c r="W11" s="619"/>
      <c r="X11" s="619"/>
      <c r="Y11" s="620"/>
      <c r="Z11" s="671">
        <v>0</v>
      </c>
      <c r="AA11" s="671"/>
      <c r="AB11" s="671"/>
      <c r="AC11" s="671"/>
      <c r="AD11" s="672">
        <v>17690</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875883</v>
      </c>
      <c r="BH11" s="619"/>
      <c r="BI11" s="619"/>
      <c r="BJ11" s="619"/>
      <c r="BK11" s="619"/>
      <c r="BL11" s="619"/>
      <c r="BM11" s="619"/>
      <c r="BN11" s="620"/>
      <c r="BO11" s="671">
        <v>5.6</v>
      </c>
      <c r="BP11" s="671"/>
      <c r="BQ11" s="671"/>
      <c r="BR11" s="671"/>
      <c r="BS11" s="624">
        <v>144097</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2385803</v>
      </c>
      <c r="CS11" s="619"/>
      <c r="CT11" s="619"/>
      <c r="CU11" s="619"/>
      <c r="CV11" s="619"/>
      <c r="CW11" s="619"/>
      <c r="CX11" s="619"/>
      <c r="CY11" s="620"/>
      <c r="CZ11" s="671">
        <v>3.8</v>
      </c>
      <c r="DA11" s="671"/>
      <c r="DB11" s="671"/>
      <c r="DC11" s="671"/>
      <c r="DD11" s="624">
        <v>450384</v>
      </c>
      <c r="DE11" s="619"/>
      <c r="DF11" s="619"/>
      <c r="DG11" s="619"/>
      <c r="DH11" s="619"/>
      <c r="DI11" s="619"/>
      <c r="DJ11" s="619"/>
      <c r="DK11" s="619"/>
      <c r="DL11" s="619"/>
      <c r="DM11" s="619"/>
      <c r="DN11" s="619"/>
      <c r="DO11" s="619"/>
      <c r="DP11" s="620"/>
      <c r="DQ11" s="624">
        <v>1394056</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6875404</v>
      </c>
      <c r="BH12" s="619"/>
      <c r="BI12" s="619"/>
      <c r="BJ12" s="619"/>
      <c r="BK12" s="619"/>
      <c r="BL12" s="619"/>
      <c r="BM12" s="619"/>
      <c r="BN12" s="620"/>
      <c r="BO12" s="671">
        <v>43.8</v>
      </c>
      <c r="BP12" s="671"/>
      <c r="BQ12" s="671"/>
      <c r="BR12" s="671"/>
      <c r="BS12" s="624" t="s">
        <v>109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1990168</v>
      </c>
      <c r="CS12" s="619"/>
      <c r="CT12" s="619"/>
      <c r="CU12" s="619"/>
      <c r="CV12" s="619"/>
      <c r="CW12" s="619"/>
      <c r="CX12" s="619"/>
      <c r="CY12" s="620"/>
      <c r="CZ12" s="671">
        <v>3.1</v>
      </c>
      <c r="DA12" s="671"/>
      <c r="DB12" s="671"/>
      <c r="DC12" s="671"/>
      <c r="DD12" s="624">
        <v>233574</v>
      </c>
      <c r="DE12" s="619"/>
      <c r="DF12" s="619"/>
      <c r="DG12" s="619"/>
      <c r="DH12" s="619"/>
      <c r="DI12" s="619"/>
      <c r="DJ12" s="619"/>
      <c r="DK12" s="619"/>
      <c r="DL12" s="619"/>
      <c r="DM12" s="619"/>
      <c r="DN12" s="619"/>
      <c r="DO12" s="619"/>
      <c r="DP12" s="620"/>
      <c r="DQ12" s="624">
        <v>726334</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140548</v>
      </c>
      <c r="S13" s="619"/>
      <c r="T13" s="619"/>
      <c r="U13" s="619"/>
      <c r="V13" s="619"/>
      <c r="W13" s="619"/>
      <c r="X13" s="619"/>
      <c r="Y13" s="620"/>
      <c r="Z13" s="671">
        <v>0.2</v>
      </c>
      <c r="AA13" s="671"/>
      <c r="AB13" s="671"/>
      <c r="AC13" s="671"/>
      <c r="AD13" s="672">
        <v>140548</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6849467</v>
      </c>
      <c r="BH13" s="619"/>
      <c r="BI13" s="619"/>
      <c r="BJ13" s="619"/>
      <c r="BK13" s="619"/>
      <c r="BL13" s="619"/>
      <c r="BM13" s="619"/>
      <c r="BN13" s="620"/>
      <c r="BO13" s="671">
        <v>43.7</v>
      </c>
      <c r="BP13" s="671"/>
      <c r="BQ13" s="671"/>
      <c r="BR13" s="671"/>
      <c r="BS13" s="624" t="s">
        <v>109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8950011</v>
      </c>
      <c r="CS13" s="619"/>
      <c r="CT13" s="619"/>
      <c r="CU13" s="619"/>
      <c r="CV13" s="619"/>
      <c r="CW13" s="619"/>
      <c r="CX13" s="619"/>
      <c r="CY13" s="620"/>
      <c r="CZ13" s="671">
        <v>14.1</v>
      </c>
      <c r="DA13" s="671"/>
      <c r="DB13" s="671"/>
      <c r="DC13" s="671"/>
      <c r="DD13" s="624">
        <v>5420562</v>
      </c>
      <c r="DE13" s="619"/>
      <c r="DF13" s="619"/>
      <c r="DG13" s="619"/>
      <c r="DH13" s="619"/>
      <c r="DI13" s="619"/>
      <c r="DJ13" s="619"/>
      <c r="DK13" s="619"/>
      <c r="DL13" s="619"/>
      <c r="DM13" s="619"/>
      <c r="DN13" s="619"/>
      <c r="DO13" s="619"/>
      <c r="DP13" s="620"/>
      <c r="DQ13" s="624">
        <v>3670996</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342469</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3039606</v>
      </c>
      <c r="CS14" s="619"/>
      <c r="CT14" s="619"/>
      <c r="CU14" s="619"/>
      <c r="CV14" s="619"/>
      <c r="CW14" s="619"/>
      <c r="CX14" s="619"/>
      <c r="CY14" s="620"/>
      <c r="CZ14" s="671">
        <v>4.8</v>
      </c>
      <c r="DA14" s="671"/>
      <c r="DB14" s="671"/>
      <c r="DC14" s="671"/>
      <c r="DD14" s="624">
        <v>1102411</v>
      </c>
      <c r="DE14" s="619"/>
      <c r="DF14" s="619"/>
      <c r="DG14" s="619"/>
      <c r="DH14" s="619"/>
      <c r="DI14" s="619"/>
      <c r="DJ14" s="619"/>
      <c r="DK14" s="619"/>
      <c r="DL14" s="619"/>
      <c r="DM14" s="619"/>
      <c r="DN14" s="619"/>
      <c r="DO14" s="619"/>
      <c r="DP14" s="620"/>
      <c r="DQ14" s="624">
        <v>2038402</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58981</v>
      </c>
      <c r="S15" s="619"/>
      <c r="T15" s="619"/>
      <c r="U15" s="619"/>
      <c r="V15" s="619"/>
      <c r="W15" s="619"/>
      <c r="X15" s="619"/>
      <c r="Y15" s="620"/>
      <c r="Z15" s="671">
        <v>0.1</v>
      </c>
      <c r="AA15" s="671"/>
      <c r="AB15" s="671"/>
      <c r="AC15" s="671"/>
      <c r="AD15" s="672">
        <v>58981</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1172448</v>
      </c>
      <c r="BH15" s="619"/>
      <c r="BI15" s="619"/>
      <c r="BJ15" s="619"/>
      <c r="BK15" s="619"/>
      <c r="BL15" s="619"/>
      <c r="BM15" s="619"/>
      <c r="BN15" s="620"/>
      <c r="BO15" s="671">
        <v>7.5</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7068520</v>
      </c>
      <c r="CS15" s="619"/>
      <c r="CT15" s="619"/>
      <c r="CU15" s="619"/>
      <c r="CV15" s="619"/>
      <c r="CW15" s="619"/>
      <c r="CX15" s="619"/>
      <c r="CY15" s="620"/>
      <c r="CZ15" s="671">
        <v>11.1</v>
      </c>
      <c r="DA15" s="671"/>
      <c r="DB15" s="671"/>
      <c r="DC15" s="671"/>
      <c r="DD15" s="624">
        <v>2225067</v>
      </c>
      <c r="DE15" s="619"/>
      <c r="DF15" s="619"/>
      <c r="DG15" s="619"/>
      <c r="DH15" s="619"/>
      <c r="DI15" s="619"/>
      <c r="DJ15" s="619"/>
      <c r="DK15" s="619"/>
      <c r="DL15" s="619"/>
      <c r="DM15" s="619"/>
      <c r="DN15" s="619"/>
      <c r="DO15" s="619"/>
      <c r="DP15" s="620"/>
      <c r="DQ15" s="624">
        <v>4592704</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18706732</v>
      </c>
      <c r="S16" s="619"/>
      <c r="T16" s="619"/>
      <c r="U16" s="619"/>
      <c r="V16" s="619"/>
      <c r="W16" s="619"/>
      <c r="X16" s="619"/>
      <c r="Y16" s="620"/>
      <c r="Z16" s="671">
        <v>27.9</v>
      </c>
      <c r="AA16" s="671"/>
      <c r="AB16" s="671"/>
      <c r="AC16" s="671"/>
      <c r="AD16" s="672">
        <v>16674836</v>
      </c>
      <c r="AE16" s="672"/>
      <c r="AF16" s="672"/>
      <c r="AG16" s="672"/>
      <c r="AH16" s="672"/>
      <c r="AI16" s="672"/>
      <c r="AJ16" s="672"/>
      <c r="AK16" s="672"/>
      <c r="AL16" s="641">
        <v>47.3</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716917</v>
      </c>
      <c r="CS16" s="619"/>
      <c r="CT16" s="619"/>
      <c r="CU16" s="619"/>
      <c r="CV16" s="619"/>
      <c r="CW16" s="619"/>
      <c r="CX16" s="619"/>
      <c r="CY16" s="620"/>
      <c r="CZ16" s="671">
        <v>1.1000000000000001</v>
      </c>
      <c r="DA16" s="671"/>
      <c r="DB16" s="671"/>
      <c r="DC16" s="671"/>
      <c r="DD16" s="624" t="s">
        <v>109</v>
      </c>
      <c r="DE16" s="619"/>
      <c r="DF16" s="619"/>
      <c r="DG16" s="619"/>
      <c r="DH16" s="619"/>
      <c r="DI16" s="619"/>
      <c r="DJ16" s="619"/>
      <c r="DK16" s="619"/>
      <c r="DL16" s="619"/>
      <c r="DM16" s="619"/>
      <c r="DN16" s="619"/>
      <c r="DO16" s="619"/>
      <c r="DP16" s="620"/>
      <c r="DQ16" s="624">
        <v>425865</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16674836</v>
      </c>
      <c r="S17" s="619"/>
      <c r="T17" s="619"/>
      <c r="U17" s="619"/>
      <c r="V17" s="619"/>
      <c r="W17" s="619"/>
      <c r="X17" s="619"/>
      <c r="Y17" s="620"/>
      <c r="Z17" s="671">
        <v>24.8</v>
      </c>
      <c r="AA17" s="671"/>
      <c r="AB17" s="671"/>
      <c r="AC17" s="671"/>
      <c r="AD17" s="672">
        <v>16674836</v>
      </c>
      <c r="AE17" s="672"/>
      <c r="AF17" s="672"/>
      <c r="AG17" s="672"/>
      <c r="AH17" s="672"/>
      <c r="AI17" s="672"/>
      <c r="AJ17" s="672"/>
      <c r="AK17" s="672"/>
      <c r="AL17" s="641">
        <v>47.3</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6848925</v>
      </c>
      <c r="CS17" s="619"/>
      <c r="CT17" s="619"/>
      <c r="CU17" s="619"/>
      <c r="CV17" s="619"/>
      <c r="CW17" s="619"/>
      <c r="CX17" s="619"/>
      <c r="CY17" s="620"/>
      <c r="CZ17" s="671">
        <v>10.8</v>
      </c>
      <c r="DA17" s="671"/>
      <c r="DB17" s="671"/>
      <c r="DC17" s="671"/>
      <c r="DD17" s="624" t="s">
        <v>109</v>
      </c>
      <c r="DE17" s="619"/>
      <c r="DF17" s="619"/>
      <c r="DG17" s="619"/>
      <c r="DH17" s="619"/>
      <c r="DI17" s="619"/>
      <c r="DJ17" s="619"/>
      <c r="DK17" s="619"/>
      <c r="DL17" s="619"/>
      <c r="DM17" s="619"/>
      <c r="DN17" s="619"/>
      <c r="DO17" s="619"/>
      <c r="DP17" s="620"/>
      <c r="DQ17" s="624">
        <v>6716954</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1660218</v>
      </c>
      <c r="S18" s="619"/>
      <c r="T18" s="619"/>
      <c r="U18" s="619"/>
      <c r="V18" s="619"/>
      <c r="W18" s="619"/>
      <c r="X18" s="619"/>
      <c r="Y18" s="620"/>
      <c r="Z18" s="671">
        <v>2.5</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371678</v>
      </c>
      <c r="S19" s="619"/>
      <c r="T19" s="619"/>
      <c r="U19" s="619"/>
      <c r="V19" s="619"/>
      <c r="W19" s="619"/>
      <c r="X19" s="619"/>
      <c r="Y19" s="620"/>
      <c r="Z19" s="671">
        <v>0.6</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784116</v>
      </c>
      <c r="BH19" s="619"/>
      <c r="BI19" s="619"/>
      <c r="BJ19" s="619"/>
      <c r="BK19" s="619"/>
      <c r="BL19" s="619"/>
      <c r="BM19" s="619"/>
      <c r="BN19" s="620"/>
      <c r="BO19" s="671">
        <v>5</v>
      </c>
      <c r="BP19" s="671"/>
      <c r="BQ19" s="671"/>
      <c r="BR19" s="671"/>
      <c r="BS19" s="624" t="s">
        <v>109</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37852330</v>
      </c>
      <c r="S20" s="619"/>
      <c r="T20" s="619"/>
      <c r="U20" s="619"/>
      <c r="V20" s="619"/>
      <c r="W20" s="619"/>
      <c r="X20" s="619"/>
      <c r="Y20" s="620"/>
      <c r="Z20" s="671">
        <v>56.4</v>
      </c>
      <c r="AA20" s="671"/>
      <c r="AB20" s="671"/>
      <c r="AC20" s="671"/>
      <c r="AD20" s="672">
        <v>35123041</v>
      </c>
      <c r="AE20" s="672"/>
      <c r="AF20" s="672"/>
      <c r="AG20" s="672"/>
      <c r="AH20" s="672"/>
      <c r="AI20" s="672"/>
      <c r="AJ20" s="672"/>
      <c r="AK20" s="672"/>
      <c r="AL20" s="641">
        <v>99.7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784116</v>
      </c>
      <c r="BH20" s="619"/>
      <c r="BI20" s="619"/>
      <c r="BJ20" s="619"/>
      <c r="BK20" s="619"/>
      <c r="BL20" s="619"/>
      <c r="BM20" s="619"/>
      <c r="BN20" s="620"/>
      <c r="BO20" s="671">
        <v>5</v>
      </c>
      <c r="BP20" s="671"/>
      <c r="BQ20" s="671"/>
      <c r="BR20" s="671"/>
      <c r="BS20" s="624" t="s">
        <v>109</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63501334</v>
      </c>
      <c r="CS20" s="619"/>
      <c r="CT20" s="619"/>
      <c r="CU20" s="619"/>
      <c r="CV20" s="619"/>
      <c r="CW20" s="619"/>
      <c r="CX20" s="619"/>
      <c r="CY20" s="620"/>
      <c r="CZ20" s="671">
        <v>100</v>
      </c>
      <c r="DA20" s="671"/>
      <c r="DB20" s="671"/>
      <c r="DC20" s="671"/>
      <c r="DD20" s="624">
        <v>11304140</v>
      </c>
      <c r="DE20" s="619"/>
      <c r="DF20" s="619"/>
      <c r="DG20" s="619"/>
      <c r="DH20" s="619"/>
      <c r="DI20" s="619"/>
      <c r="DJ20" s="619"/>
      <c r="DK20" s="619"/>
      <c r="DL20" s="619"/>
      <c r="DM20" s="619"/>
      <c r="DN20" s="619"/>
      <c r="DO20" s="619"/>
      <c r="DP20" s="620"/>
      <c r="DQ20" s="624">
        <v>39424742</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20684</v>
      </c>
      <c r="S21" s="619"/>
      <c r="T21" s="619"/>
      <c r="U21" s="619"/>
      <c r="V21" s="619"/>
      <c r="W21" s="619"/>
      <c r="X21" s="619"/>
      <c r="Y21" s="620"/>
      <c r="Z21" s="671">
        <v>0</v>
      </c>
      <c r="AA21" s="671"/>
      <c r="AB21" s="671"/>
      <c r="AC21" s="671"/>
      <c r="AD21" s="672">
        <v>20684</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86723</v>
      </c>
      <c r="BH21" s="619"/>
      <c r="BI21" s="619"/>
      <c r="BJ21" s="619"/>
      <c r="BK21" s="619"/>
      <c r="BL21" s="619"/>
      <c r="BM21" s="619"/>
      <c r="BN21" s="620"/>
      <c r="BO21" s="671">
        <v>0.6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645777</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678984</v>
      </c>
      <c r="S23" s="619"/>
      <c r="T23" s="619"/>
      <c r="U23" s="619"/>
      <c r="V23" s="619"/>
      <c r="W23" s="619"/>
      <c r="X23" s="619"/>
      <c r="Y23" s="620"/>
      <c r="Z23" s="671">
        <v>1</v>
      </c>
      <c r="AA23" s="671"/>
      <c r="AB23" s="671"/>
      <c r="AC23" s="671"/>
      <c r="AD23" s="672">
        <v>26982</v>
      </c>
      <c r="AE23" s="672"/>
      <c r="AF23" s="672"/>
      <c r="AG23" s="672"/>
      <c r="AH23" s="672"/>
      <c r="AI23" s="672"/>
      <c r="AJ23" s="672"/>
      <c r="AK23" s="672"/>
      <c r="AL23" s="641">
        <v>0.1</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697393</v>
      </c>
      <c r="BH23" s="619"/>
      <c r="BI23" s="619"/>
      <c r="BJ23" s="619"/>
      <c r="BK23" s="619"/>
      <c r="BL23" s="619"/>
      <c r="BM23" s="619"/>
      <c r="BN23" s="620"/>
      <c r="BO23" s="671">
        <v>4.4000000000000004</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99172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25501210</v>
      </c>
      <c r="CS24" s="669"/>
      <c r="CT24" s="669"/>
      <c r="CU24" s="669"/>
      <c r="CV24" s="669"/>
      <c r="CW24" s="669"/>
      <c r="CX24" s="669"/>
      <c r="CY24" s="716"/>
      <c r="CZ24" s="720">
        <v>40.200000000000003</v>
      </c>
      <c r="DA24" s="721"/>
      <c r="DB24" s="721"/>
      <c r="DC24" s="722"/>
      <c r="DD24" s="715">
        <v>17442279</v>
      </c>
      <c r="DE24" s="669"/>
      <c r="DF24" s="669"/>
      <c r="DG24" s="669"/>
      <c r="DH24" s="669"/>
      <c r="DI24" s="669"/>
      <c r="DJ24" s="669"/>
      <c r="DK24" s="716"/>
      <c r="DL24" s="715">
        <v>16959042</v>
      </c>
      <c r="DM24" s="669"/>
      <c r="DN24" s="669"/>
      <c r="DO24" s="669"/>
      <c r="DP24" s="669"/>
      <c r="DQ24" s="669"/>
      <c r="DR24" s="669"/>
      <c r="DS24" s="669"/>
      <c r="DT24" s="669"/>
      <c r="DU24" s="669"/>
      <c r="DV24" s="716"/>
      <c r="DW24" s="717">
        <v>45.3</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8665946</v>
      </c>
      <c r="S25" s="619"/>
      <c r="T25" s="619"/>
      <c r="U25" s="619"/>
      <c r="V25" s="619"/>
      <c r="W25" s="619"/>
      <c r="X25" s="619"/>
      <c r="Y25" s="620"/>
      <c r="Z25" s="671">
        <v>12.9</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7510258</v>
      </c>
      <c r="CS25" s="637"/>
      <c r="CT25" s="637"/>
      <c r="CU25" s="637"/>
      <c r="CV25" s="637"/>
      <c r="CW25" s="637"/>
      <c r="CX25" s="637"/>
      <c r="CY25" s="638"/>
      <c r="CZ25" s="621">
        <v>11.8</v>
      </c>
      <c r="DA25" s="639"/>
      <c r="DB25" s="639"/>
      <c r="DC25" s="640"/>
      <c r="DD25" s="624">
        <v>7067646</v>
      </c>
      <c r="DE25" s="637"/>
      <c r="DF25" s="637"/>
      <c r="DG25" s="637"/>
      <c r="DH25" s="637"/>
      <c r="DI25" s="637"/>
      <c r="DJ25" s="637"/>
      <c r="DK25" s="638"/>
      <c r="DL25" s="624">
        <v>6946565</v>
      </c>
      <c r="DM25" s="637"/>
      <c r="DN25" s="637"/>
      <c r="DO25" s="637"/>
      <c r="DP25" s="637"/>
      <c r="DQ25" s="637"/>
      <c r="DR25" s="637"/>
      <c r="DS25" s="637"/>
      <c r="DT25" s="637"/>
      <c r="DU25" s="637"/>
      <c r="DV25" s="638"/>
      <c r="DW25" s="641">
        <v>18.600000000000001</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4818697</v>
      </c>
      <c r="CS26" s="619"/>
      <c r="CT26" s="619"/>
      <c r="CU26" s="619"/>
      <c r="CV26" s="619"/>
      <c r="CW26" s="619"/>
      <c r="CX26" s="619"/>
      <c r="CY26" s="620"/>
      <c r="CZ26" s="621">
        <v>7.6</v>
      </c>
      <c r="DA26" s="639"/>
      <c r="DB26" s="639"/>
      <c r="DC26" s="640"/>
      <c r="DD26" s="624">
        <v>4463828</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4544292</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15691223</v>
      </c>
      <c r="BH27" s="619"/>
      <c r="BI27" s="619"/>
      <c r="BJ27" s="619"/>
      <c r="BK27" s="619"/>
      <c r="BL27" s="619"/>
      <c r="BM27" s="619"/>
      <c r="BN27" s="620"/>
      <c r="BO27" s="671">
        <v>100</v>
      </c>
      <c r="BP27" s="671"/>
      <c r="BQ27" s="671"/>
      <c r="BR27" s="671"/>
      <c r="BS27" s="624">
        <v>144097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11142027</v>
      </c>
      <c r="CS27" s="637"/>
      <c r="CT27" s="637"/>
      <c r="CU27" s="637"/>
      <c r="CV27" s="637"/>
      <c r="CW27" s="637"/>
      <c r="CX27" s="637"/>
      <c r="CY27" s="638"/>
      <c r="CZ27" s="621">
        <v>17.5</v>
      </c>
      <c r="DA27" s="639"/>
      <c r="DB27" s="639"/>
      <c r="DC27" s="640"/>
      <c r="DD27" s="624">
        <v>3657679</v>
      </c>
      <c r="DE27" s="637"/>
      <c r="DF27" s="637"/>
      <c r="DG27" s="637"/>
      <c r="DH27" s="637"/>
      <c r="DI27" s="637"/>
      <c r="DJ27" s="637"/>
      <c r="DK27" s="638"/>
      <c r="DL27" s="624">
        <v>3656443</v>
      </c>
      <c r="DM27" s="637"/>
      <c r="DN27" s="637"/>
      <c r="DO27" s="637"/>
      <c r="DP27" s="637"/>
      <c r="DQ27" s="637"/>
      <c r="DR27" s="637"/>
      <c r="DS27" s="637"/>
      <c r="DT27" s="637"/>
      <c r="DU27" s="637"/>
      <c r="DV27" s="638"/>
      <c r="DW27" s="641">
        <v>9.8000000000000007</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323380</v>
      </c>
      <c r="S28" s="619"/>
      <c r="T28" s="619"/>
      <c r="U28" s="619"/>
      <c r="V28" s="619"/>
      <c r="W28" s="619"/>
      <c r="X28" s="619"/>
      <c r="Y28" s="620"/>
      <c r="Z28" s="671">
        <v>0.5</v>
      </c>
      <c r="AA28" s="671"/>
      <c r="AB28" s="671"/>
      <c r="AC28" s="671"/>
      <c r="AD28" s="672">
        <v>62100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6848925</v>
      </c>
      <c r="CS28" s="619"/>
      <c r="CT28" s="619"/>
      <c r="CU28" s="619"/>
      <c r="CV28" s="619"/>
      <c r="CW28" s="619"/>
      <c r="CX28" s="619"/>
      <c r="CY28" s="620"/>
      <c r="CZ28" s="621">
        <v>10.8</v>
      </c>
      <c r="DA28" s="639"/>
      <c r="DB28" s="639"/>
      <c r="DC28" s="640"/>
      <c r="DD28" s="624">
        <v>6716954</v>
      </c>
      <c r="DE28" s="619"/>
      <c r="DF28" s="619"/>
      <c r="DG28" s="619"/>
      <c r="DH28" s="619"/>
      <c r="DI28" s="619"/>
      <c r="DJ28" s="619"/>
      <c r="DK28" s="620"/>
      <c r="DL28" s="624">
        <v>6356034</v>
      </c>
      <c r="DM28" s="619"/>
      <c r="DN28" s="619"/>
      <c r="DO28" s="619"/>
      <c r="DP28" s="619"/>
      <c r="DQ28" s="619"/>
      <c r="DR28" s="619"/>
      <c r="DS28" s="619"/>
      <c r="DT28" s="619"/>
      <c r="DU28" s="619"/>
      <c r="DV28" s="620"/>
      <c r="DW28" s="641">
        <v>17</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265732</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6847889</v>
      </c>
      <c r="CS29" s="637"/>
      <c r="CT29" s="637"/>
      <c r="CU29" s="637"/>
      <c r="CV29" s="637"/>
      <c r="CW29" s="637"/>
      <c r="CX29" s="637"/>
      <c r="CY29" s="638"/>
      <c r="CZ29" s="621">
        <v>10.8</v>
      </c>
      <c r="DA29" s="639"/>
      <c r="DB29" s="639"/>
      <c r="DC29" s="640"/>
      <c r="DD29" s="624">
        <v>6715918</v>
      </c>
      <c r="DE29" s="637"/>
      <c r="DF29" s="637"/>
      <c r="DG29" s="637"/>
      <c r="DH29" s="637"/>
      <c r="DI29" s="637"/>
      <c r="DJ29" s="637"/>
      <c r="DK29" s="638"/>
      <c r="DL29" s="624">
        <v>6354998</v>
      </c>
      <c r="DM29" s="637"/>
      <c r="DN29" s="637"/>
      <c r="DO29" s="637"/>
      <c r="DP29" s="637"/>
      <c r="DQ29" s="637"/>
      <c r="DR29" s="637"/>
      <c r="DS29" s="637"/>
      <c r="DT29" s="637"/>
      <c r="DU29" s="637"/>
      <c r="DV29" s="638"/>
      <c r="DW29" s="641">
        <v>17</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1277538</v>
      </c>
      <c r="S30" s="619"/>
      <c r="T30" s="619"/>
      <c r="U30" s="619"/>
      <c r="V30" s="619"/>
      <c r="W30" s="619"/>
      <c r="X30" s="619"/>
      <c r="Y30" s="620"/>
      <c r="Z30" s="671">
        <v>1.9</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98.4</v>
      </c>
      <c r="BH30" s="685"/>
      <c r="BI30" s="685"/>
      <c r="BJ30" s="685"/>
      <c r="BK30" s="685"/>
      <c r="BL30" s="685"/>
      <c r="BM30" s="686">
        <v>90.2</v>
      </c>
      <c r="BN30" s="685"/>
      <c r="BO30" s="685"/>
      <c r="BP30" s="685"/>
      <c r="BQ30" s="687"/>
      <c r="BR30" s="684">
        <v>98.4</v>
      </c>
      <c r="BS30" s="685"/>
      <c r="BT30" s="685"/>
      <c r="BU30" s="685"/>
      <c r="BV30" s="685"/>
      <c r="BW30" s="685"/>
      <c r="BX30" s="686">
        <v>89.9</v>
      </c>
      <c r="BY30" s="685"/>
      <c r="BZ30" s="685"/>
      <c r="CA30" s="685"/>
      <c r="CB30" s="687"/>
      <c r="CD30" s="690"/>
      <c r="CE30" s="691"/>
      <c r="CF30" s="655" t="s">
        <v>287</v>
      </c>
      <c r="CG30" s="652"/>
      <c r="CH30" s="652"/>
      <c r="CI30" s="652"/>
      <c r="CJ30" s="652"/>
      <c r="CK30" s="652"/>
      <c r="CL30" s="652"/>
      <c r="CM30" s="652"/>
      <c r="CN30" s="652"/>
      <c r="CO30" s="652"/>
      <c r="CP30" s="652"/>
      <c r="CQ30" s="653"/>
      <c r="CR30" s="618">
        <v>6178685</v>
      </c>
      <c r="CS30" s="619"/>
      <c r="CT30" s="619"/>
      <c r="CU30" s="619"/>
      <c r="CV30" s="619"/>
      <c r="CW30" s="619"/>
      <c r="CX30" s="619"/>
      <c r="CY30" s="620"/>
      <c r="CZ30" s="621">
        <v>9.6999999999999993</v>
      </c>
      <c r="DA30" s="639"/>
      <c r="DB30" s="639"/>
      <c r="DC30" s="640"/>
      <c r="DD30" s="624">
        <v>6046714</v>
      </c>
      <c r="DE30" s="619"/>
      <c r="DF30" s="619"/>
      <c r="DG30" s="619"/>
      <c r="DH30" s="619"/>
      <c r="DI30" s="619"/>
      <c r="DJ30" s="619"/>
      <c r="DK30" s="620"/>
      <c r="DL30" s="624">
        <v>5687042</v>
      </c>
      <c r="DM30" s="619"/>
      <c r="DN30" s="619"/>
      <c r="DO30" s="619"/>
      <c r="DP30" s="619"/>
      <c r="DQ30" s="619"/>
      <c r="DR30" s="619"/>
      <c r="DS30" s="619"/>
      <c r="DT30" s="619"/>
      <c r="DU30" s="619"/>
      <c r="DV30" s="620"/>
      <c r="DW30" s="641">
        <v>15.2</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2421317</v>
      </c>
      <c r="S31" s="619"/>
      <c r="T31" s="619"/>
      <c r="U31" s="619"/>
      <c r="V31" s="619"/>
      <c r="W31" s="619"/>
      <c r="X31" s="619"/>
      <c r="Y31" s="620"/>
      <c r="Z31" s="671">
        <v>3.6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98.7</v>
      </c>
      <c r="BH31" s="637"/>
      <c r="BI31" s="637"/>
      <c r="BJ31" s="637"/>
      <c r="BK31" s="637"/>
      <c r="BL31" s="637"/>
      <c r="BM31" s="673">
        <v>92.5</v>
      </c>
      <c r="BN31" s="683"/>
      <c r="BO31" s="683"/>
      <c r="BP31" s="683"/>
      <c r="BQ31" s="647"/>
      <c r="BR31" s="682">
        <v>98.7</v>
      </c>
      <c r="BS31" s="637"/>
      <c r="BT31" s="637"/>
      <c r="BU31" s="637"/>
      <c r="BV31" s="637"/>
      <c r="BW31" s="637"/>
      <c r="BX31" s="673">
        <v>91.9</v>
      </c>
      <c r="BY31" s="683"/>
      <c r="BZ31" s="683"/>
      <c r="CA31" s="683"/>
      <c r="CB31" s="647"/>
      <c r="CD31" s="690"/>
      <c r="CE31" s="691"/>
      <c r="CF31" s="655" t="s">
        <v>291</v>
      </c>
      <c r="CG31" s="652"/>
      <c r="CH31" s="652"/>
      <c r="CI31" s="652"/>
      <c r="CJ31" s="652"/>
      <c r="CK31" s="652"/>
      <c r="CL31" s="652"/>
      <c r="CM31" s="652"/>
      <c r="CN31" s="652"/>
      <c r="CO31" s="652"/>
      <c r="CP31" s="652"/>
      <c r="CQ31" s="653"/>
      <c r="CR31" s="618">
        <v>669204</v>
      </c>
      <c r="CS31" s="637"/>
      <c r="CT31" s="637"/>
      <c r="CU31" s="637"/>
      <c r="CV31" s="637"/>
      <c r="CW31" s="637"/>
      <c r="CX31" s="637"/>
      <c r="CY31" s="638"/>
      <c r="CZ31" s="621">
        <v>1.1000000000000001</v>
      </c>
      <c r="DA31" s="639"/>
      <c r="DB31" s="639"/>
      <c r="DC31" s="640"/>
      <c r="DD31" s="624">
        <v>669204</v>
      </c>
      <c r="DE31" s="637"/>
      <c r="DF31" s="637"/>
      <c r="DG31" s="637"/>
      <c r="DH31" s="637"/>
      <c r="DI31" s="637"/>
      <c r="DJ31" s="637"/>
      <c r="DK31" s="638"/>
      <c r="DL31" s="624">
        <v>667956</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1533767</v>
      </c>
      <c r="S32" s="619"/>
      <c r="T32" s="619"/>
      <c r="U32" s="619"/>
      <c r="V32" s="619"/>
      <c r="W32" s="619"/>
      <c r="X32" s="619"/>
      <c r="Y32" s="620"/>
      <c r="Z32" s="671">
        <v>2.2999999999999998</v>
      </c>
      <c r="AA32" s="671"/>
      <c r="AB32" s="671"/>
      <c r="AC32" s="671"/>
      <c r="AD32" s="672">
        <v>206</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98.1</v>
      </c>
      <c r="BH32" s="603"/>
      <c r="BI32" s="603"/>
      <c r="BJ32" s="603"/>
      <c r="BK32" s="603"/>
      <c r="BL32" s="603"/>
      <c r="BM32" s="666">
        <v>87</v>
      </c>
      <c r="BN32" s="603"/>
      <c r="BO32" s="603"/>
      <c r="BP32" s="603"/>
      <c r="BQ32" s="660"/>
      <c r="BR32" s="681">
        <v>98</v>
      </c>
      <c r="BS32" s="603"/>
      <c r="BT32" s="603"/>
      <c r="BU32" s="603"/>
      <c r="BV32" s="603"/>
      <c r="BW32" s="603"/>
      <c r="BX32" s="666">
        <v>86.7</v>
      </c>
      <c r="BY32" s="603"/>
      <c r="BZ32" s="603"/>
      <c r="CA32" s="603"/>
      <c r="CB32" s="660"/>
      <c r="CD32" s="692"/>
      <c r="CE32" s="693"/>
      <c r="CF32" s="655" t="s">
        <v>294</v>
      </c>
      <c r="CG32" s="652"/>
      <c r="CH32" s="652"/>
      <c r="CI32" s="652"/>
      <c r="CJ32" s="652"/>
      <c r="CK32" s="652"/>
      <c r="CL32" s="652"/>
      <c r="CM32" s="652"/>
      <c r="CN32" s="652"/>
      <c r="CO32" s="652"/>
      <c r="CP32" s="652"/>
      <c r="CQ32" s="653"/>
      <c r="CR32" s="618">
        <v>1036</v>
      </c>
      <c r="CS32" s="619"/>
      <c r="CT32" s="619"/>
      <c r="CU32" s="619"/>
      <c r="CV32" s="619"/>
      <c r="CW32" s="619"/>
      <c r="CX32" s="619"/>
      <c r="CY32" s="620"/>
      <c r="CZ32" s="621">
        <v>0</v>
      </c>
      <c r="DA32" s="639"/>
      <c r="DB32" s="639"/>
      <c r="DC32" s="640"/>
      <c r="DD32" s="624">
        <v>1036</v>
      </c>
      <c r="DE32" s="619"/>
      <c r="DF32" s="619"/>
      <c r="DG32" s="619"/>
      <c r="DH32" s="619"/>
      <c r="DI32" s="619"/>
      <c r="DJ32" s="619"/>
      <c r="DK32" s="620"/>
      <c r="DL32" s="624">
        <v>1036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8774200</v>
      </c>
      <c r="S33" s="619"/>
      <c r="T33" s="619"/>
      <c r="U33" s="619"/>
      <c r="V33" s="619"/>
      <c r="W33" s="619"/>
      <c r="X33" s="619"/>
      <c r="Y33" s="620"/>
      <c r="Z33" s="671">
        <v>13.1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25979067</v>
      </c>
      <c r="CS33" s="637"/>
      <c r="CT33" s="637"/>
      <c r="CU33" s="637"/>
      <c r="CV33" s="637"/>
      <c r="CW33" s="637"/>
      <c r="CX33" s="637"/>
      <c r="CY33" s="638"/>
      <c r="CZ33" s="621">
        <v>40.9</v>
      </c>
      <c r="DA33" s="639"/>
      <c r="DB33" s="639"/>
      <c r="DC33" s="640"/>
      <c r="DD33" s="624">
        <v>20185802</v>
      </c>
      <c r="DE33" s="637"/>
      <c r="DF33" s="637"/>
      <c r="DG33" s="637"/>
      <c r="DH33" s="637"/>
      <c r="DI33" s="637"/>
      <c r="DJ33" s="637"/>
      <c r="DK33" s="638"/>
      <c r="DL33" s="624">
        <v>15999612</v>
      </c>
      <c r="DM33" s="637"/>
      <c r="DN33" s="637"/>
      <c r="DO33" s="637"/>
      <c r="DP33" s="637"/>
      <c r="DQ33" s="637"/>
      <c r="DR33" s="637"/>
      <c r="DS33" s="637"/>
      <c r="DT33" s="637"/>
      <c r="DU33" s="637"/>
      <c r="DV33" s="638"/>
      <c r="DW33" s="641">
        <v>42.7</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7284892</v>
      </c>
      <c r="CS34" s="619"/>
      <c r="CT34" s="619"/>
      <c r="CU34" s="619"/>
      <c r="CV34" s="619"/>
      <c r="CW34" s="619"/>
      <c r="CX34" s="619"/>
      <c r="CY34" s="620"/>
      <c r="CZ34" s="621">
        <v>11.5</v>
      </c>
      <c r="DA34" s="639"/>
      <c r="DB34" s="639"/>
      <c r="DC34" s="640"/>
      <c r="DD34" s="624">
        <v>5203311</v>
      </c>
      <c r="DE34" s="619"/>
      <c r="DF34" s="619"/>
      <c r="DG34" s="619"/>
      <c r="DH34" s="619"/>
      <c r="DI34" s="619"/>
      <c r="DJ34" s="619"/>
      <c r="DK34" s="620"/>
      <c r="DL34" s="624">
        <v>3968858</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2209300</v>
      </c>
      <c r="S35" s="619"/>
      <c r="T35" s="619"/>
      <c r="U35" s="619"/>
      <c r="V35" s="619"/>
      <c r="W35" s="619"/>
      <c r="X35" s="619"/>
      <c r="Y35" s="620"/>
      <c r="Z35" s="671">
        <v>3.3</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9490987</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803670</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992434</v>
      </c>
      <c r="CS35" s="637"/>
      <c r="CT35" s="637"/>
      <c r="CU35" s="637"/>
      <c r="CV35" s="637"/>
      <c r="CW35" s="637"/>
      <c r="CX35" s="637"/>
      <c r="CY35" s="638"/>
      <c r="CZ35" s="621">
        <v>1.6</v>
      </c>
      <c r="DA35" s="639"/>
      <c r="DB35" s="639"/>
      <c r="DC35" s="640"/>
      <c r="DD35" s="624">
        <v>885016</v>
      </c>
      <c r="DE35" s="637"/>
      <c r="DF35" s="637"/>
      <c r="DG35" s="637"/>
      <c r="DH35" s="637"/>
      <c r="DI35" s="637"/>
      <c r="DJ35" s="637"/>
      <c r="DK35" s="638"/>
      <c r="DL35" s="624">
        <v>595637</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67103119</v>
      </c>
      <c r="S36" s="659"/>
      <c r="T36" s="659"/>
      <c r="U36" s="659"/>
      <c r="V36" s="659"/>
      <c r="W36" s="659"/>
      <c r="X36" s="659"/>
      <c r="Y36" s="662"/>
      <c r="Z36" s="663">
        <v>100</v>
      </c>
      <c r="AA36" s="663"/>
      <c r="AB36" s="663"/>
      <c r="AC36" s="663"/>
      <c r="AD36" s="664">
        <v>35233013</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2907818</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549689</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9742616</v>
      </c>
      <c r="CS36" s="619"/>
      <c r="CT36" s="619"/>
      <c r="CU36" s="619"/>
      <c r="CV36" s="619"/>
      <c r="CW36" s="619"/>
      <c r="CX36" s="619"/>
      <c r="CY36" s="620"/>
      <c r="CZ36" s="621">
        <v>15.3</v>
      </c>
      <c r="DA36" s="639"/>
      <c r="DB36" s="639"/>
      <c r="DC36" s="640"/>
      <c r="DD36" s="624">
        <v>8327105</v>
      </c>
      <c r="DE36" s="619"/>
      <c r="DF36" s="619"/>
      <c r="DG36" s="619"/>
      <c r="DH36" s="619"/>
      <c r="DI36" s="619"/>
      <c r="DJ36" s="619"/>
      <c r="DK36" s="620"/>
      <c r="DL36" s="624">
        <v>5929093</v>
      </c>
      <c r="DM36" s="619"/>
      <c r="DN36" s="619"/>
      <c r="DO36" s="619"/>
      <c r="DP36" s="619"/>
      <c r="DQ36" s="619"/>
      <c r="DR36" s="619"/>
      <c r="DS36" s="619"/>
      <c r="DT36" s="619"/>
      <c r="DU36" s="619"/>
      <c r="DV36" s="620"/>
      <c r="DW36" s="641">
        <v>15.8</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2023785</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19106</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4063416</v>
      </c>
      <c r="CS37" s="637"/>
      <c r="CT37" s="637"/>
      <c r="CU37" s="637"/>
      <c r="CV37" s="637"/>
      <c r="CW37" s="637"/>
      <c r="CX37" s="637"/>
      <c r="CY37" s="638"/>
      <c r="CZ37" s="621">
        <v>6.4</v>
      </c>
      <c r="DA37" s="639"/>
      <c r="DB37" s="639"/>
      <c r="DC37" s="640"/>
      <c r="DD37" s="624">
        <v>4063416</v>
      </c>
      <c r="DE37" s="637"/>
      <c r="DF37" s="637"/>
      <c r="DG37" s="637"/>
      <c r="DH37" s="637"/>
      <c r="DI37" s="637"/>
      <c r="DJ37" s="637"/>
      <c r="DK37" s="638"/>
      <c r="DL37" s="624">
        <v>3395581</v>
      </c>
      <c r="DM37" s="637"/>
      <c r="DN37" s="637"/>
      <c r="DO37" s="637"/>
      <c r="DP37" s="637"/>
      <c r="DQ37" s="637"/>
      <c r="DR37" s="637"/>
      <c r="DS37" s="637"/>
      <c r="DT37" s="637"/>
      <c r="DU37" s="637"/>
      <c r="DV37" s="638"/>
      <c r="DW37" s="641">
        <v>9.1</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142119</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33478</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6505375</v>
      </c>
      <c r="CS38" s="619"/>
      <c r="CT38" s="619"/>
      <c r="CU38" s="619"/>
      <c r="CV38" s="619"/>
      <c r="CW38" s="619"/>
      <c r="CX38" s="619"/>
      <c r="CY38" s="620"/>
      <c r="CZ38" s="621">
        <v>10.199999999999999</v>
      </c>
      <c r="DA38" s="639"/>
      <c r="DB38" s="639"/>
      <c r="DC38" s="640"/>
      <c r="DD38" s="624">
        <v>5735784</v>
      </c>
      <c r="DE38" s="619"/>
      <c r="DF38" s="619"/>
      <c r="DG38" s="619"/>
      <c r="DH38" s="619"/>
      <c r="DI38" s="619"/>
      <c r="DJ38" s="619"/>
      <c r="DK38" s="620"/>
      <c r="DL38" s="624">
        <v>5506024</v>
      </c>
      <c r="DM38" s="619"/>
      <c r="DN38" s="619"/>
      <c r="DO38" s="619"/>
      <c r="DP38" s="619"/>
      <c r="DQ38" s="619"/>
      <c r="DR38" s="619"/>
      <c r="DS38" s="619"/>
      <c r="DT38" s="619"/>
      <c r="DU38" s="619"/>
      <c r="DV38" s="620"/>
      <c r="DW38" s="641">
        <v>14.7</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77794</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94</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673270</v>
      </c>
      <c r="CS39" s="637"/>
      <c r="CT39" s="637"/>
      <c r="CU39" s="637"/>
      <c r="CV39" s="637"/>
      <c r="CW39" s="637"/>
      <c r="CX39" s="637"/>
      <c r="CY39" s="638"/>
      <c r="CZ39" s="621">
        <v>1.1000000000000001</v>
      </c>
      <c r="DA39" s="639"/>
      <c r="DB39" s="639"/>
      <c r="DC39" s="640"/>
      <c r="DD39" s="624">
        <v>10106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1027193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132</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780480</v>
      </c>
      <c r="CS40" s="619"/>
      <c r="CT40" s="619"/>
      <c r="CU40" s="619"/>
      <c r="CV40" s="619"/>
      <c r="CW40" s="619"/>
      <c r="CX40" s="619"/>
      <c r="CY40" s="620"/>
      <c r="CZ40" s="621">
        <v>1.2</v>
      </c>
      <c r="DA40" s="639"/>
      <c r="DB40" s="639"/>
      <c r="DC40" s="640"/>
      <c r="DD40" s="624">
        <v>24480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3312278</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293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12021057</v>
      </c>
      <c r="CS42" s="619"/>
      <c r="CT42" s="619"/>
      <c r="CU42" s="619"/>
      <c r="CV42" s="619"/>
      <c r="CW42" s="619"/>
      <c r="CX42" s="619"/>
      <c r="CY42" s="620"/>
      <c r="CZ42" s="621">
        <v>18.899999999999999</v>
      </c>
      <c r="DA42" s="622"/>
      <c r="DB42" s="622"/>
      <c r="DC42" s="623"/>
      <c r="DD42" s="624">
        <v>1796661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394922</v>
      </c>
      <c r="CS43" s="637"/>
      <c r="CT43" s="637"/>
      <c r="CU43" s="637"/>
      <c r="CV43" s="637"/>
      <c r="CW43" s="637"/>
      <c r="CX43" s="637"/>
      <c r="CY43" s="638"/>
      <c r="CZ43" s="621">
        <v>0.6</v>
      </c>
      <c r="DA43" s="639"/>
      <c r="DB43" s="639"/>
      <c r="DC43" s="640"/>
      <c r="DD43" s="624" t="s">
        <v>151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11304140</v>
      </c>
      <c r="CS44" s="619"/>
      <c r="CT44" s="619"/>
      <c r="CU44" s="619"/>
      <c r="CV44" s="619"/>
      <c r="CW44" s="619"/>
      <c r="CX44" s="619"/>
      <c r="CY44" s="620"/>
      <c r="CZ44" s="621">
        <v>17.8</v>
      </c>
      <c r="DA44" s="622"/>
      <c r="DB44" s="622"/>
      <c r="DC44" s="623"/>
      <c r="DD44" s="624">
        <v>1370796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5688518</v>
      </c>
      <c r="CS45" s="637"/>
      <c r="CT45" s="637"/>
      <c r="CU45" s="637"/>
      <c r="CV45" s="637"/>
      <c r="CW45" s="637"/>
      <c r="CX45" s="637"/>
      <c r="CY45" s="638"/>
      <c r="CZ45" s="621">
        <v>9</v>
      </c>
      <c r="DA45" s="639"/>
      <c r="DB45" s="639"/>
      <c r="DC45" s="640"/>
      <c r="DD45" s="624">
        <v>82505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5366845</v>
      </c>
      <c r="CS46" s="619"/>
      <c r="CT46" s="619"/>
      <c r="CU46" s="619"/>
      <c r="CV46" s="619"/>
      <c r="CW46" s="619"/>
      <c r="CX46" s="619"/>
      <c r="CY46" s="620"/>
      <c r="CZ46" s="621">
        <v>8.5</v>
      </c>
      <c r="DA46" s="622"/>
      <c r="DB46" s="622"/>
      <c r="DC46" s="623"/>
      <c r="DD46" s="624">
        <v>1225916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716917</v>
      </c>
      <c r="CS47" s="637"/>
      <c r="CT47" s="637"/>
      <c r="CU47" s="637"/>
      <c r="CV47" s="637"/>
      <c r="CW47" s="637"/>
      <c r="CX47" s="637"/>
      <c r="CY47" s="638"/>
      <c r="CZ47" s="621">
        <v>1.1000000000000001</v>
      </c>
      <c r="DA47" s="639"/>
      <c r="DB47" s="639"/>
      <c r="DC47" s="640"/>
      <c r="DD47" s="624">
        <v>425865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63501334</v>
      </c>
      <c r="CS49" s="603"/>
      <c r="CT49" s="603"/>
      <c r="CU49" s="603"/>
      <c r="CV49" s="603"/>
      <c r="CW49" s="603"/>
      <c r="CX49" s="603"/>
      <c r="CY49" s="604"/>
      <c r="CZ49" s="605">
        <v>100</v>
      </c>
      <c r="DA49" s="606"/>
      <c r="DB49" s="606"/>
      <c r="DC49" s="607"/>
      <c r="DD49" s="608">
        <v>39424742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67042</v>
      </c>
      <c r="R7" s="1131"/>
      <c r="S7" s="1131"/>
      <c r="T7" s="1131"/>
      <c r="U7" s="1131"/>
      <c r="V7" s="1131">
        <v>63458</v>
      </c>
      <c r="W7" s="1131"/>
      <c r="X7" s="1131"/>
      <c r="Y7" s="1131"/>
      <c r="Z7" s="1131"/>
      <c r="AA7" s="1131">
        <v>3584</v>
      </c>
      <c r="AB7" s="1131"/>
      <c r="AC7" s="1131"/>
      <c r="AD7" s="1131"/>
      <c r="AE7" s="1132"/>
      <c r="AF7" s="1133">
        <v>2268</v>
      </c>
      <c r="AG7" s="1134"/>
      <c r="AH7" s="1134"/>
      <c r="AI7" s="1134"/>
      <c r="AJ7" s="1135"/>
      <c r="AK7" s="1117">
        <v>1192</v>
      </c>
      <c r="AL7" s="1118"/>
      <c r="AM7" s="1118"/>
      <c r="AN7" s="1118"/>
      <c r="AO7" s="1118"/>
      <c r="AP7" s="1118">
        <v>65496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565</v>
      </c>
      <c r="BS7" s="1121" t="s">
        <v>554</v>
      </c>
      <c r="BT7" s="1122"/>
      <c r="BU7" s="1122"/>
      <c r="BV7" s="1122"/>
      <c r="BW7" s="1122"/>
      <c r="BX7" s="1122"/>
      <c r="BY7" s="1122"/>
      <c r="BZ7" s="1122"/>
      <c r="CA7" s="1122"/>
      <c r="CB7" s="1122"/>
      <c r="CC7" s="1122"/>
      <c r="CD7" s="1122"/>
      <c r="CE7" s="1122"/>
      <c r="CF7" s="1122"/>
      <c r="CG7" s="1123"/>
      <c r="CH7" s="1114">
        <v>-3</v>
      </c>
      <c r="CI7" s="1115"/>
      <c r="CJ7" s="1115"/>
      <c r="CK7" s="1115"/>
      <c r="CL7" s="1116"/>
      <c r="CM7" s="1114">
        <v>272</v>
      </c>
      <c r="CN7" s="1115"/>
      <c r="CO7" s="1115"/>
      <c r="CP7" s="1115"/>
      <c r="CQ7" s="1116"/>
      <c r="CR7" s="1114">
        <v>5</v>
      </c>
      <c r="CS7" s="1115"/>
      <c r="CT7" s="1115"/>
      <c r="CU7" s="1115"/>
      <c r="CV7" s="1116"/>
      <c r="CW7" s="1114" t="s">
        <v>538</v>
      </c>
      <c r="CX7" s="1115"/>
      <c r="CY7" s="1115"/>
      <c r="CZ7" s="1115"/>
      <c r="DA7" s="1116"/>
      <c r="DB7" s="1114" t="s">
        <v>538</v>
      </c>
      <c r="DC7" s="1115"/>
      <c r="DD7" s="1115"/>
      <c r="DE7" s="1115"/>
      <c r="DF7" s="1116"/>
      <c r="DG7" s="1114">
        <v>511</v>
      </c>
      <c r="DH7" s="1115"/>
      <c r="DI7" s="1115"/>
      <c r="DJ7" s="1115"/>
      <c r="DK7" s="1116"/>
      <c r="DL7" s="1114" t="s">
        <v>538</v>
      </c>
      <c r="DM7" s="1115"/>
      <c r="DN7" s="1115"/>
      <c r="DO7" s="1115"/>
      <c r="DP7" s="1116"/>
      <c r="DQ7" s="1114">
        <v>218</v>
      </c>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52</v>
      </c>
      <c r="R8" s="1070"/>
      <c r="S8" s="1070"/>
      <c r="T8" s="1070"/>
      <c r="U8" s="1070"/>
      <c r="V8" s="1070">
        <v>49</v>
      </c>
      <c r="W8" s="1070"/>
      <c r="X8" s="1070"/>
      <c r="Y8" s="1070"/>
      <c r="Z8" s="1070"/>
      <c r="AA8" s="1070">
        <v>3</v>
      </c>
      <c r="AB8" s="1070"/>
      <c r="AC8" s="1070"/>
      <c r="AD8" s="1070"/>
      <c r="AE8" s="1071"/>
      <c r="AF8" s="1045">
        <v>3</v>
      </c>
      <c r="AG8" s="1046"/>
      <c r="AH8" s="1046"/>
      <c r="AI8" s="1046"/>
      <c r="AJ8" s="1047"/>
      <c r="AK8" s="1112">
        <v>25</v>
      </c>
      <c r="AL8" s="1113"/>
      <c r="AM8" s="1113"/>
      <c r="AN8" s="1113"/>
      <c r="AO8" s="1113"/>
      <c r="AP8" s="1113">
        <v>55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555</v>
      </c>
      <c r="BT8" s="1041"/>
      <c r="BU8" s="1041"/>
      <c r="BV8" s="1041"/>
      <c r="BW8" s="1041"/>
      <c r="BX8" s="1041"/>
      <c r="BY8" s="1041"/>
      <c r="BZ8" s="1041"/>
      <c r="CA8" s="1041"/>
      <c r="CB8" s="1041"/>
      <c r="CC8" s="1041"/>
      <c r="CD8" s="1041"/>
      <c r="CE8" s="1041"/>
      <c r="CF8" s="1041"/>
      <c r="CG8" s="1042"/>
      <c r="CH8" s="1015">
        <v>-4</v>
      </c>
      <c r="CI8" s="1016"/>
      <c r="CJ8" s="1016"/>
      <c r="CK8" s="1016"/>
      <c r="CL8" s="1017"/>
      <c r="CM8" s="1015">
        <v>88</v>
      </c>
      <c r="CN8" s="1016"/>
      <c r="CO8" s="1016"/>
      <c r="CP8" s="1016"/>
      <c r="CQ8" s="1017"/>
      <c r="CR8" s="1015">
        <v>35</v>
      </c>
      <c r="CS8" s="1016"/>
      <c r="CT8" s="1016"/>
      <c r="CU8" s="1016"/>
      <c r="CV8" s="1017"/>
      <c r="CW8" s="1015">
        <v>1</v>
      </c>
      <c r="CX8" s="1016"/>
      <c r="CY8" s="1016"/>
      <c r="CZ8" s="1016"/>
      <c r="DA8" s="1017"/>
      <c r="DB8" s="1015" t="s">
        <v>567</v>
      </c>
      <c r="DC8" s="1016"/>
      <c r="DD8" s="1016"/>
      <c r="DE8" s="1016"/>
      <c r="DF8" s="1017"/>
      <c r="DG8" s="1015" t="s">
        <v>538</v>
      </c>
      <c r="DH8" s="1016"/>
      <c r="DI8" s="1016"/>
      <c r="DJ8" s="1016"/>
      <c r="DK8" s="1017"/>
      <c r="DL8" s="1015" t="s">
        <v>538</v>
      </c>
      <c r="DM8" s="1016"/>
      <c r="DN8" s="1016"/>
      <c r="DO8" s="1016"/>
      <c r="DP8" s="1017"/>
      <c r="DQ8" s="1015" t="s">
        <v>538</v>
      </c>
      <c r="DR8" s="1016"/>
      <c r="DS8" s="1016"/>
      <c r="DT8" s="1016"/>
      <c r="DU8" s="1017"/>
      <c r="DV8" s="1018"/>
      <c r="DW8" s="1019"/>
      <c r="DX8" s="1019"/>
      <c r="DY8" s="1019"/>
      <c r="DZ8" s="1020"/>
      <c r="EA8" s="205"/>
    </row>
    <row r="9" spans="1:131" s="206" customFormat="1" ht="26.25" customHeight="1" x14ac:dyDescent="0.15">
      <c r="A9" s="212">
        <v>3</v>
      </c>
      <c r="B9" s="1063" t="s">
        <v>360</v>
      </c>
      <c r="C9" s="1064"/>
      <c r="D9" s="1064"/>
      <c r="E9" s="1064"/>
      <c r="F9" s="1064"/>
      <c r="G9" s="1064"/>
      <c r="H9" s="1064"/>
      <c r="I9" s="1064"/>
      <c r="J9" s="1064"/>
      <c r="K9" s="1064"/>
      <c r="L9" s="1064"/>
      <c r="M9" s="1064"/>
      <c r="N9" s="1064"/>
      <c r="O9" s="1064"/>
      <c r="P9" s="1065"/>
      <c r="Q9" s="1069">
        <v>36</v>
      </c>
      <c r="R9" s="1070"/>
      <c r="S9" s="1070"/>
      <c r="T9" s="1070"/>
      <c r="U9" s="1070"/>
      <c r="V9" s="1070">
        <v>29</v>
      </c>
      <c r="W9" s="1070"/>
      <c r="X9" s="1070"/>
      <c r="Y9" s="1070"/>
      <c r="Z9" s="1070"/>
      <c r="AA9" s="1070">
        <v>7</v>
      </c>
      <c r="AB9" s="1070"/>
      <c r="AC9" s="1070"/>
      <c r="AD9" s="1070"/>
      <c r="AE9" s="1071"/>
      <c r="AF9" s="1045">
        <v>7</v>
      </c>
      <c r="AG9" s="1046"/>
      <c r="AH9" s="1046"/>
      <c r="AI9" s="1046"/>
      <c r="AJ9" s="1047"/>
      <c r="AK9" s="1112" t="s">
        <v>538</v>
      </c>
      <c r="AL9" s="1113"/>
      <c r="AM9" s="1113"/>
      <c r="AN9" s="1113"/>
      <c r="AO9" s="1113"/>
      <c r="AP9" s="1113" t="s">
        <v>538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556</v>
      </c>
      <c r="BT9" s="1041"/>
      <c r="BU9" s="1041"/>
      <c r="BV9" s="1041"/>
      <c r="BW9" s="1041"/>
      <c r="BX9" s="1041"/>
      <c r="BY9" s="1041"/>
      <c r="BZ9" s="1041"/>
      <c r="CA9" s="1041"/>
      <c r="CB9" s="1041"/>
      <c r="CC9" s="1041"/>
      <c r="CD9" s="1041"/>
      <c r="CE9" s="1041"/>
      <c r="CF9" s="1041"/>
      <c r="CG9" s="1042"/>
      <c r="CH9" s="1015">
        <v>3</v>
      </c>
      <c r="CI9" s="1016"/>
      <c r="CJ9" s="1016"/>
      <c r="CK9" s="1016"/>
      <c r="CL9" s="1017"/>
      <c r="CM9" s="1015">
        <v>10</v>
      </c>
      <c r="CN9" s="1016"/>
      <c r="CO9" s="1016"/>
      <c r="CP9" s="1016"/>
      <c r="CQ9" s="1017"/>
      <c r="CR9" s="1015">
        <v>5</v>
      </c>
      <c r="CS9" s="1016"/>
      <c r="CT9" s="1016"/>
      <c r="CU9" s="1016"/>
      <c r="CV9" s="1017"/>
      <c r="CW9" s="1015">
        <v>1</v>
      </c>
      <c r="CX9" s="1016"/>
      <c r="CY9" s="1016"/>
      <c r="CZ9" s="1016"/>
      <c r="DA9" s="1017"/>
      <c r="DB9" s="1015" t="s">
        <v>568</v>
      </c>
      <c r="DC9" s="1016"/>
      <c r="DD9" s="1016"/>
      <c r="DE9" s="1016"/>
      <c r="DF9" s="1017"/>
      <c r="DG9" s="1015" t="s">
        <v>539</v>
      </c>
      <c r="DH9" s="1016"/>
      <c r="DI9" s="1016"/>
      <c r="DJ9" s="1016"/>
      <c r="DK9" s="1017"/>
      <c r="DL9" s="1015" t="s">
        <v>570</v>
      </c>
      <c r="DM9" s="1016"/>
      <c r="DN9" s="1016"/>
      <c r="DO9" s="1016"/>
      <c r="DP9" s="1017"/>
      <c r="DQ9" s="1015" t="s">
        <v>570</v>
      </c>
      <c r="DR9" s="1016"/>
      <c r="DS9" s="1016"/>
      <c r="DT9" s="1016"/>
      <c r="DU9" s="1017"/>
      <c r="DV9" s="1018"/>
      <c r="DW9" s="1019"/>
      <c r="DX9" s="1019"/>
      <c r="DY9" s="1019"/>
      <c r="DZ9" s="1020"/>
      <c r="EA9" s="205"/>
    </row>
    <row r="10" spans="1:131" s="206" customFormat="1" ht="26.25" customHeight="1" x14ac:dyDescent="0.15">
      <c r="A10" s="212">
        <v>4</v>
      </c>
      <c r="B10" s="1063" t="s">
        <v>361</v>
      </c>
      <c r="C10" s="1064"/>
      <c r="D10" s="1064"/>
      <c r="E10" s="1064"/>
      <c r="F10" s="1064"/>
      <c r="G10" s="1064"/>
      <c r="H10" s="1064"/>
      <c r="I10" s="1064"/>
      <c r="J10" s="1064"/>
      <c r="K10" s="1064"/>
      <c r="L10" s="1064"/>
      <c r="M10" s="1064"/>
      <c r="N10" s="1064"/>
      <c r="O10" s="1064"/>
      <c r="P10" s="1065"/>
      <c r="Q10" s="1069">
        <v>113</v>
      </c>
      <c r="R10" s="1070"/>
      <c r="S10" s="1070"/>
      <c r="T10" s="1070"/>
      <c r="U10" s="1070"/>
      <c r="V10" s="1070">
        <v>106</v>
      </c>
      <c r="W10" s="1070"/>
      <c r="X10" s="1070"/>
      <c r="Y10" s="1070"/>
      <c r="Z10" s="1070"/>
      <c r="AA10" s="1070">
        <v>7</v>
      </c>
      <c r="AB10" s="1070"/>
      <c r="AC10" s="1070"/>
      <c r="AD10" s="1070"/>
      <c r="AE10" s="1071"/>
      <c r="AF10" s="1045">
        <v>7</v>
      </c>
      <c r="AG10" s="1046"/>
      <c r="AH10" s="1046"/>
      <c r="AI10" s="1046"/>
      <c r="AJ10" s="1047"/>
      <c r="AK10" s="1112">
        <v>81</v>
      </c>
      <c r="AL10" s="1113"/>
      <c r="AM10" s="1113"/>
      <c r="AN10" s="1113"/>
      <c r="AO10" s="1113"/>
      <c r="AP10" s="1113" t="s">
        <v>538</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557</v>
      </c>
      <c r="BT10" s="1041"/>
      <c r="BU10" s="1041"/>
      <c r="BV10" s="1041"/>
      <c r="BW10" s="1041"/>
      <c r="BX10" s="1041"/>
      <c r="BY10" s="1041"/>
      <c r="BZ10" s="1041"/>
      <c r="CA10" s="1041"/>
      <c r="CB10" s="1041"/>
      <c r="CC10" s="1041"/>
      <c r="CD10" s="1041"/>
      <c r="CE10" s="1041"/>
      <c r="CF10" s="1041"/>
      <c r="CG10" s="1042"/>
      <c r="CH10" s="1015">
        <v>14</v>
      </c>
      <c r="CI10" s="1016"/>
      <c r="CJ10" s="1016"/>
      <c r="CK10" s="1016"/>
      <c r="CL10" s="1017"/>
      <c r="CM10" s="1015">
        <v>109</v>
      </c>
      <c r="CN10" s="1016"/>
      <c r="CO10" s="1016"/>
      <c r="CP10" s="1016"/>
      <c r="CQ10" s="1017"/>
      <c r="CR10" s="1015">
        <v>45</v>
      </c>
      <c r="CS10" s="1016"/>
      <c r="CT10" s="1016"/>
      <c r="CU10" s="1016"/>
      <c r="CV10" s="1017"/>
      <c r="CW10" s="1015" t="s">
        <v>538</v>
      </c>
      <c r="CX10" s="1016"/>
      <c r="CY10" s="1016"/>
      <c r="CZ10" s="1016"/>
      <c r="DA10" s="1017"/>
      <c r="DB10" s="1015" t="s">
        <v>568</v>
      </c>
      <c r="DC10" s="1016"/>
      <c r="DD10" s="1016"/>
      <c r="DE10" s="1016"/>
      <c r="DF10" s="1017"/>
      <c r="DG10" s="1015" t="s">
        <v>539</v>
      </c>
      <c r="DH10" s="1016"/>
      <c r="DI10" s="1016"/>
      <c r="DJ10" s="1016"/>
      <c r="DK10" s="1017"/>
      <c r="DL10" s="1015" t="s">
        <v>571</v>
      </c>
      <c r="DM10" s="1016"/>
      <c r="DN10" s="1016"/>
      <c r="DO10" s="1016"/>
      <c r="DP10" s="1017"/>
      <c r="DQ10" s="1015" t="s">
        <v>570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558</v>
      </c>
      <c r="BT11" s="1041"/>
      <c r="BU11" s="1041"/>
      <c r="BV11" s="1041"/>
      <c r="BW11" s="1041"/>
      <c r="BX11" s="1041"/>
      <c r="BY11" s="1041"/>
      <c r="BZ11" s="1041"/>
      <c r="CA11" s="1041"/>
      <c r="CB11" s="1041"/>
      <c r="CC11" s="1041"/>
      <c r="CD11" s="1041"/>
      <c r="CE11" s="1041"/>
      <c r="CF11" s="1041"/>
      <c r="CG11" s="1042"/>
      <c r="CH11" s="1015">
        <v>3</v>
      </c>
      <c r="CI11" s="1016"/>
      <c r="CJ11" s="1016"/>
      <c r="CK11" s="1016"/>
      <c r="CL11" s="1017"/>
      <c r="CM11" s="1015">
        <v>50</v>
      </c>
      <c r="CN11" s="1016"/>
      <c r="CO11" s="1016"/>
      <c r="CP11" s="1016"/>
      <c r="CQ11" s="1017"/>
      <c r="CR11" s="1015">
        <v>45</v>
      </c>
      <c r="CS11" s="1016"/>
      <c r="CT11" s="1016"/>
      <c r="CU11" s="1016"/>
      <c r="CV11" s="1017"/>
      <c r="CW11" s="1015">
        <v>1</v>
      </c>
      <c r="CX11" s="1016"/>
      <c r="CY11" s="1016"/>
      <c r="CZ11" s="1016"/>
      <c r="DA11" s="1017"/>
      <c r="DB11" s="1015" t="s">
        <v>568</v>
      </c>
      <c r="DC11" s="1016"/>
      <c r="DD11" s="1016"/>
      <c r="DE11" s="1016"/>
      <c r="DF11" s="1017"/>
      <c r="DG11" s="1015" t="s">
        <v>539</v>
      </c>
      <c r="DH11" s="1016"/>
      <c r="DI11" s="1016"/>
      <c r="DJ11" s="1016"/>
      <c r="DK11" s="1017"/>
      <c r="DL11" s="1015" t="s">
        <v>570</v>
      </c>
      <c r="DM11" s="1016"/>
      <c r="DN11" s="1016"/>
      <c r="DO11" s="1016"/>
      <c r="DP11" s="1017"/>
      <c r="DQ11" s="1015" t="s">
        <v>553</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559</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32</v>
      </c>
      <c r="CN12" s="1016"/>
      <c r="CO12" s="1016"/>
      <c r="CP12" s="1016"/>
      <c r="CQ12" s="1017"/>
      <c r="CR12" s="1015">
        <v>10</v>
      </c>
      <c r="CS12" s="1016"/>
      <c r="CT12" s="1016"/>
      <c r="CU12" s="1016"/>
      <c r="CV12" s="1017"/>
      <c r="CW12" s="1015">
        <v>3</v>
      </c>
      <c r="CX12" s="1016"/>
      <c r="CY12" s="1016"/>
      <c r="CZ12" s="1016"/>
      <c r="DA12" s="1017"/>
      <c r="DB12" s="1015" t="s">
        <v>539</v>
      </c>
      <c r="DC12" s="1016"/>
      <c r="DD12" s="1016"/>
      <c r="DE12" s="1016"/>
      <c r="DF12" s="1017"/>
      <c r="DG12" s="1015" t="s">
        <v>570</v>
      </c>
      <c r="DH12" s="1016"/>
      <c r="DI12" s="1016"/>
      <c r="DJ12" s="1016"/>
      <c r="DK12" s="1017"/>
      <c r="DL12" s="1015" t="s">
        <v>552</v>
      </c>
      <c r="DM12" s="1016"/>
      <c r="DN12" s="1016"/>
      <c r="DO12" s="1016"/>
      <c r="DP12" s="1017"/>
      <c r="DQ12" s="1015" t="s">
        <v>538</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560</v>
      </c>
      <c r="BT13" s="1041"/>
      <c r="BU13" s="1041"/>
      <c r="BV13" s="1041"/>
      <c r="BW13" s="1041"/>
      <c r="BX13" s="1041"/>
      <c r="BY13" s="1041"/>
      <c r="BZ13" s="1041"/>
      <c r="CA13" s="1041"/>
      <c r="CB13" s="1041"/>
      <c r="CC13" s="1041"/>
      <c r="CD13" s="1041"/>
      <c r="CE13" s="1041"/>
      <c r="CF13" s="1041"/>
      <c r="CG13" s="1042"/>
      <c r="CH13" s="1015">
        <v>79</v>
      </c>
      <c r="CI13" s="1016"/>
      <c r="CJ13" s="1016"/>
      <c r="CK13" s="1016"/>
      <c r="CL13" s="1017"/>
      <c r="CM13" s="1015">
        <v>468</v>
      </c>
      <c r="CN13" s="1016"/>
      <c r="CO13" s="1016"/>
      <c r="CP13" s="1016"/>
      <c r="CQ13" s="1017"/>
      <c r="CR13" s="1015">
        <v>50</v>
      </c>
      <c r="CS13" s="1016"/>
      <c r="CT13" s="1016"/>
      <c r="CU13" s="1016"/>
      <c r="CV13" s="1017"/>
      <c r="CW13" s="1015" t="s">
        <v>538</v>
      </c>
      <c r="CX13" s="1016"/>
      <c r="CY13" s="1016"/>
      <c r="CZ13" s="1016"/>
      <c r="DA13" s="1017"/>
      <c r="DB13" s="1015" t="s">
        <v>568</v>
      </c>
      <c r="DC13" s="1016"/>
      <c r="DD13" s="1016"/>
      <c r="DE13" s="1016"/>
      <c r="DF13" s="1017"/>
      <c r="DG13" s="1015" t="s">
        <v>570</v>
      </c>
      <c r="DH13" s="1016"/>
      <c r="DI13" s="1016"/>
      <c r="DJ13" s="1016"/>
      <c r="DK13" s="1017"/>
      <c r="DL13" s="1015" t="s">
        <v>539</v>
      </c>
      <c r="DM13" s="1016"/>
      <c r="DN13" s="1016"/>
      <c r="DO13" s="1016"/>
      <c r="DP13" s="1017"/>
      <c r="DQ13" s="1015" t="s">
        <v>539</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561</v>
      </c>
      <c r="BT14" s="1041"/>
      <c r="BU14" s="1041"/>
      <c r="BV14" s="1041"/>
      <c r="BW14" s="1041"/>
      <c r="BX14" s="1041"/>
      <c r="BY14" s="1041"/>
      <c r="BZ14" s="1041"/>
      <c r="CA14" s="1041"/>
      <c r="CB14" s="1041"/>
      <c r="CC14" s="1041"/>
      <c r="CD14" s="1041"/>
      <c r="CE14" s="1041"/>
      <c r="CF14" s="1041"/>
      <c r="CG14" s="1042"/>
      <c r="CH14" s="1015">
        <v>5</v>
      </c>
      <c r="CI14" s="1016"/>
      <c r="CJ14" s="1016"/>
      <c r="CK14" s="1016"/>
      <c r="CL14" s="1017"/>
      <c r="CM14" s="1015">
        <v>269</v>
      </c>
      <c r="CN14" s="1016"/>
      <c r="CO14" s="1016"/>
      <c r="CP14" s="1016"/>
      <c r="CQ14" s="1017"/>
      <c r="CR14" s="1015">
        <v>76</v>
      </c>
      <c r="CS14" s="1016"/>
      <c r="CT14" s="1016"/>
      <c r="CU14" s="1016"/>
      <c r="CV14" s="1017"/>
      <c r="CW14" s="1015" t="s">
        <v>566</v>
      </c>
      <c r="CX14" s="1016"/>
      <c r="CY14" s="1016"/>
      <c r="CZ14" s="1016"/>
      <c r="DA14" s="1017"/>
      <c r="DB14" s="1015" t="s">
        <v>569</v>
      </c>
      <c r="DC14" s="1016"/>
      <c r="DD14" s="1016"/>
      <c r="DE14" s="1016"/>
      <c r="DF14" s="1017"/>
      <c r="DG14" s="1015" t="s">
        <v>570</v>
      </c>
      <c r="DH14" s="1016"/>
      <c r="DI14" s="1016"/>
      <c r="DJ14" s="1016"/>
      <c r="DK14" s="1017"/>
      <c r="DL14" s="1015" t="s">
        <v>539</v>
      </c>
      <c r="DM14" s="1016"/>
      <c r="DN14" s="1016"/>
      <c r="DO14" s="1016"/>
      <c r="DP14" s="1017"/>
      <c r="DQ14" s="1015" t="s">
        <v>539</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562</v>
      </c>
      <c r="BT15" s="1041"/>
      <c r="BU15" s="1041"/>
      <c r="BV15" s="1041"/>
      <c r="BW15" s="1041"/>
      <c r="BX15" s="1041"/>
      <c r="BY15" s="1041"/>
      <c r="BZ15" s="1041"/>
      <c r="CA15" s="1041"/>
      <c r="CB15" s="1041"/>
      <c r="CC15" s="1041"/>
      <c r="CD15" s="1041"/>
      <c r="CE15" s="1041"/>
      <c r="CF15" s="1041"/>
      <c r="CG15" s="1042"/>
      <c r="CH15" s="1015">
        <v>4</v>
      </c>
      <c r="CI15" s="1016"/>
      <c r="CJ15" s="1016"/>
      <c r="CK15" s="1016"/>
      <c r="CL15" s="1017"/>
      <c r="CM15" s="1015">
        <v>106</v>
      </c>
      <c r="CN15" s="1016"/>
      <c r="CO15" s="1016"/>
      <c r="CP15" s="1016"/>
      <c r="CQ15" s="1017"/>
      <c r="CR15" s="1015">
        <v>78</v>
      </c>
      <c r="CS15" s="1016"/>
      <c r="CT15" s="1016"/>
      <c r="CU15" s="1016"/>
      <c r="CV15" s="1017"/>
      <c r="CW15" s="1015" t="s">
        <v>539</v>
      </c>
      <c r="CX15" s="1016"/>
      <c r="CY15" s="1016"/>
      <c r="CZ15" s="1016"/>
      <c r="DA15" s="1017"/>
      <c r="DB15" s="1015" t="s">
        <v>568</v>
      </c>
      <c r="DC15" s="1016"/>
      <c r="DD15" s="1016"/>
      <c r="DE15" s="1016"/>
      <c r="DF15" s="1017"/>
      <c r="DG15" s="1015" t="s">
        <v>570</v>
      </c>
      <c r="DH15" s="1016"/>
      <c r="DI15" s="1016"/>
      <c r="DJ15" s="1016"/>
      <c r="DK15" s="1017"/>
      <c r="DL15" s="1015" t="s">
        <v>538</v>
      </c>
      <c r="DM15" s="1016"/>
      <c r="DN15" s="1016"/>
      <c r="DO15" s="1016"/>
      <c r="DP15" s="1017"/>
      <c r="DQ15" s="1015" t="s">
        <v>538</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563</v>
      </c>
      <c r="BT16" s="1041"/>
      <c r="BU16" s="1041"/>
      <c r="BV16" s="1041"/>
      <c r="BW16" s="1041"/>
      <c r="BX16" s="1041"/>
      <c r="BY16" s="1041"/>
      <c r="BZ16" s="1041"/>
      <c r="CA16" s="1041"/>
      <c r="CB16" s="1041"/>
      <c r="CC16" s="1041"/>
      <c r="CD16" s="1041"/>
      <c r="CE16" s="1041"/>
      <c r="CF16" s="1041"/>
      <c r="CG16" s="1042"/>
      <c r="CH16" s="1015">
        <v>8</v>
      </c>
      <c r="CI16" s="1016"/>
      <c r="CJ16" s="1016"/>
      <c r="CK16" s="1016"/>
      <c r="CL16" s="1017"/>
      <c r="CM16" s="1015">
        <v>56</v>
      </c>
      <c r="CN16" s="1016"/>
      <c r="CO16" s="1016"/>
      <c r="CP16" s="1016"/>
      <c r="CQ16" s="1017"/>
      <c r="CR16" s="1015">
        <v>30</v>
      </c>
      <c r="CS16" s="1016"/>
      <c r="CT16" s="1016"/>
      <c r="CU16" s="1016"/>
      <c r="CV16" s="1017"/>
      <c r="CW16" s="1015" t="s">
        <v>539</v>
      </c>
      <c r="CX16" s="1016"/>
      <c r="CY16" s="1016"/>
      <c r="CZ16" s="1016"/>
      <c r="DA16" s="1017"/>
      <c r="DB16" s="1015" t="s">
        <v>539</v>
      </c>
      <c r="DC16" s="1016"/>
      <c r="DD16" s="1016"/>
      <c r="DE16" s="1016"/>
      <c r="DF16" s="1017"/>
      <c r="DG16" s="1015" t="s">
        <v>570</v>
      </c>
      <c r="DH16" s="1016"/>
      <c r="DI16" s="1016"/>
      <c r="DJ16" s="1016"/>
      <c r="DK16" s="1017"/>
      <c r="DL16" s="1015" t="s">
        <v>538</v>
      </c>
      <c r="DM16" s="1016"/>
      <c r="DN16" s="1016"/>
      <c r="DO16" s="1016"/>
      <c r="DP16" s="1017"/>
      <c r="DQ16" s="1015" t="s">
        <v>570</v>
      </c>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564</v>
      </c>
      <c r="BT17" s="1041"/>
      <c r="BU17" s="1041"/>
      <c r="BV17" s="1041"/>
      <c r="BW17" s="1041"/>
      <c r="BX17" s="1041"/>
      <c r="BY17" s="1041"/>
      <c r="BZ17" s="1041"/>
      <c r="CA17" s="1041"/>
      <c r="CB17" s="1041"/>
      <c r="CC17" s="1041"/>
      <c r="CD17" s="1041"/>
      <c r="CE17" s="1041"/>
      <c r="CF17" s="1041"/>
      <c r="CG17" s="1042"/>
      <c r="CH17" s="1015">
        <v>-1</v>
      </c>
      <c r="CI17" s="1016"/>
      <c r="CJ17" s="1016"/>
      <c r="CK17" s="1016"/>
      <c r="CL17" s="1017"/>
      <c r="CM17" s="1015">
        <v>114</v>
      </c>
      <c r="CN17" s="1016"/>
      <c r="CO17" s="1016"/>
      <c r="CP17" s="1016"/>
      <c r="CQ17" s="1017"/>
      <c r="CR17" s="1015">
        <v>9</v>
      </c>
      <c r="CS17" s="1016"/>
      <c r="CT17" s="1016"/>
      <c r="CU17" s="1016"/>
      <c r="CV17" s="1017"/>
      <c r="CW17" s="1015" t="s">
        <v>539</v>
      </c>
      <c r="CX17" s="1016"/>
      <c r="CY17" s="1016"/>
      <c r="CZ17" s="1016"/>
      <c r="DA17" s="1017"/>
      <c r="DB17" s="1015" t="s">
        <v>568</v>
      </c>
      <c r="DC17" s="1016"/>
      <c r="DD17" s="1016"/>
      <c r="DE17" s="1016"/>
      <c r="DF17" s="1017"/>
      <c r="DG17" s="1015" t="s">
        <v>570</v>
      </c>
      <c r="DH17" s="1016"/>
      <c r="DI17" s="1016"/>
      <c r="DJ17" s="1016"/>
      <c r="DK17" s="1017"/>
      <c r="DL17" s="1015" t="s">
        <v>538</v>
      </c>
      <c r="DM17" s="1016"/>
      <c r="DN17" s="1016"/>
      <c r="DO17" s="1016"/>
      <c r="DP17" s="1017"/>
      <c r="DQ17" s="1015" t="s">
        <v>552</v>
      </c>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67103</v>
      </c>
      <c r="R23" s="1095"/>
      <c r="S23" s="1095"/>
      <c r="T23" s="1095"/>
      <c r="U23" s="1095"/>
      <c r="V23" s="1095">
        <v>63501</v>
      </c>
      <c r="W23" s="1095"/>
      <c r="X23" s="1095"/>
      <c r="Y23" s="1095"/>
      <c r="Z23" s="1095"/>
      <c r="AA23" s="1095">
        <v>3602</v>
      </c>
      <c r="AB23" s="1095"/>
      <c r="AC23" s="1095"/>
      <c r="AD23" s="1095"/>
      <c r="AE23" s="1096"/>
      <c r="AF23" s="1097">
        <v>2286</v>
      </c>
      <c r="AG23" s="1095"/>
      <c r="AH23" s="1095"/>
      <c r="AI23" s="1095"/>
      <c r="AJ23" s="1098"/>
      <c r="AK23" s="1099"/>
      <c r="AL23" s="1100"/>
      <c r="AM23" s="1100"/>
      <c r="AN23" s="1100"/>
      <c r="AO23" s="1100"/>
      <c r="AP23" s="1095">
        <v>65551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17103</v>
      </c>
      <c r="R28" s="1080"/>
      <c r="S28" s="1080"/>
      <c r="T28" s="1080"/>
      <c r="U28" s="1080"/>
      <c r="V28" s="1080">
        <v>16299</v>
      </c>
      <c r="W28" s="1080"/>
      <c r="X28" s="1080"/>
      <c r="Y28" s="1080"/>
      <c r="Z28" s="1080"/>
      <c r="AA28" s="1080">
        <v>804</v>
      </c>
      <c r="AB28" s="1080"/>
      <c r="AC28" s="1080"/>
      <c r="AD28" s="1080"/>
      <c r="AE28" s="1081"/>
      <c r="AF28" s="1082">
        <v>804</v>
      </c>
      <c r="AG28" s="1080"/>
      <c r="AH28" s="1080"/>
      <c r="AI28" s="1080"/>
      <c r="AJ28" s="1083"/>
      <c r="AK28" s="1084">
        <v>1287</v>
      </c>
      <c r="AL28" s="1072"/>
      <c r="AM28" s="1072"/>
      <c r="AN28" s="1072"/>
      <c r="AO28" s="1072"/>
      <c r="AP28" s="1072" t="s">
        <v>538</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1174</v>
      </c>
      <c r="R29" s="1070"/>
      <c r="S29" s="1070"/>
      <c r="T29" s="1070"/>
      <c r="U29" s="1070"/>
      <c r="V29" s="1070">
        <v>1143</v>
      </c>
      <c r="W29" s="1070"/>
      <c r="X29" s="1070"/>
      <c r="Y29" s="1070"/>
      <c r="Z29" s="1070"/>
      <c r="AA29" s="1070">
        <v>31</v>
      </c>
      <c r="AB29" s="1070"/>
      <c r="AC29" s="1070"/>
      <c r="AD29" s="1070"/>
      <c r="AE29" s="1071"/>
      <c r="AF29" s="1045">
        <v>31</v>
      </c>
      <c r="AG29" s="1046"/>
      <c r="AH29" s="1046"/>
      <c r="AI29" s="1046"/>
      <c r="AJ29" s="1047"/>
      <c r="AK29" s="1006">
        <v>362</v>
      </c>
      <c r="AL29" s="997"/>
      <c r="AM29" s="997"/>
      <c r="AN29" s="997"/>
      <c r="AO29" s="997"/>
      <c r="AP29" s="997" t="s">
        <v>539</v>
      </c>
      <c r="AQ29" s="997"/>
      <c r="AR29" s="997"/>
      <c r="AS29" s="997"/>
      <c r="AT29" s="997"/>
      <c r="AU29" s="997" t="s">
        <v>539</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11596</v>
      </c>
      <c r="R30" s="1070"/>
      <c r="S30" s="1070"/>
      <c r="T30" s="1070"/>
      <c r="U30" s="1070"/>
      <c r="V30" s="1070">
        <v>11416</v>
      </c>
      <c r="W30" s="1070"/>
      <c r="X30" s="1070"/>
      <c r="Y30" s="1070"/>
      <c r="Z30" s="1070"/>
      <c r="AA30" s="1070">
        <v>180</v>
      </c>
      <c r="AB30" s="1070"/>
      <c r="AC30" s="1070"/>
      <c r="AD30" s="1070"/>
      <c r="AE30" s="1071"/>
      <c r="AF30" s="1045">
        <v>180</v>
      </c>
      <c r="AG30" s="1046"/>
      <c r="AH30" s="1046"/>
      <c r="AI30" s="1046"/>
      <c r="AJ30" s="1047"/>
      <c r="AK30" s="1006">
        <v>1562</v>
      </c>
      <c r="AL30" s="997"/>
      <c r="AM30" s="997"/>
      <c r="AN30" s="997"/>
      <c r="AO30" s="997"/>
      <c r="AP30" s="997" t="s">
        <v>538</v>
      </c>
      <c r="AQ30" s="997"/>
      <c r="AR30" s="997"/>
      <c r="AS30" s="997"/>
      <c r="AT30" s="997"/>
      <c r="AU30" s="997" t="s">
        <v>539</v>
      </c>
      <c r="AV30" s="997"/>
      <c r="AW30" s="997"/>
      <c r="AX30" s="997"/>
      <c r="AY30" s="997"/>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3651</v>
      </c>
      <c r="R31" s="1070"/>
      <c r="S31" s="1070"/>
      <c r="T31" s="1070"/>
      <c r="U31" s="1070"/>
      <c r="V31" s="1070">
        <v>3320</v>
      </c>
      <c r="W31" s="1070"/>
      <c r="X31" s="1070"/>
      <c r="Y31" s="1070"/>
      <c r="Z31" s="1070"/>
      <c r="AA31" s="1070">
        <v>331</v>
      </c>
      <c r="AB31" s="1070"/>
      <c r="AC31" s="1070"/>
      <c r="AD31" s="1070"/>
      <c r="AE31" s="1071"/>
      <c r="AF31" s="1045">
        <v>3669</v>
      </c>
      <c r="AG31" s="1046"/>
      <c r="AH31" s="1046"/>
      <c r="AI31" s="1046"/>
      <c r="AJ31" s="1047"/>
      <c r="AK31" s="1006">
        <v>78</v>
      </c>
      <c r="AL31" s="997"/>
      <c r="AM31" s="997"/>
      <c r="AN31" s="997"/>
      <c r="AO31" s="997"/>
      <c r="AP31" s="997">
        <v>9053</v>
      </c>
      <c r="AQ31" s="997"/>
      <c r="AR31" s="997"/>
      <c r="AS31" s="997"/>
      <c r="AT31" s="997"/>
      <c r="AU31" s="997">
        <v>299</v>
      </c>
      <c r="AV31" s="997"/>
      <c r="AW31" s="997"/>
      <c r="AX31" s="997"/>
      <c r="AY31" s="997"/>
      <c r="AZ31" s="1068" t="s">
        <v>541</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22560</v>
      </c>
      <c r="R32" s="1070"/>
      <c r="S32" s="1070"/>
      <c r="T32" s="1070"/>
      <c r="U32" s="1070"/>
      <c r="V32" s="1070">
        <v>22752</v>
      </c>
      <c r="W32" s="1070"/>
      <c r="X32" s="1070"/>
      <c r="Y32" s="1070"/>
      <c r="Z32" s="1070"/>
      <c r="AA32" s="1070">
        <v>-192</v>
      </c>
      <c r="AB32" s="1070"/>
      <c r="AC32" s="1070"/>
      <c r="AD32" s="1070"/>
      <c r="AE32" s="1071"/>
      <c r="AF32" s="1045">
        <v>4293</v>
      </c>
      <c r="AG32" s="1046"/>
      <c r="AH32" s="1046"/>
      <c r="AI32" s="1046"/>
      <c r="AJ32" s="1047"/>
      <c r="AK32" s="1006">
        <v>2911</v>
      </c>
      <c r="AL32" s="997"/>
      <c r="AM32" s="997"/>
      <c r="AN32" s="997"/>
      <c r="AO32" s="997"/>
      <c r="AP32" s="997">
        <v>17982</v>
      </c>
      <c r="AQ32" s="997"/>
      <c r="AR32" s="997"/>
      <c r="AS32" s="997"/>
      <c r="AT32" s="997"/>
      <c r="AU32" s="997">
        <v>10134</v>
      </c>
      <c r="AV32" s="997"/>
      <c r="AW32" s="997"/>
      <c r="AX32" s="997"/>
      <c r="AY32" s="997"/>
      <c r="AZ32" s="1068" t="s">
        <v>542</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4618</v>
      </c>
      <c r="R33" s="1070"/>
      <c r="S33" s="1070"/>
      <c r="T33" s="1070"/>
      <c r="U33" s="1070"/>
      <c r="V33" s="1070">
        <v>4481</v>
      </c>
      <c r="W33" s="1070"/>
      <c r="X33" s="1070"/>
      <c r="Y33" s="1070"/>
      <c r="Z33" s="1070"/>
      <c r="AA33" s="1070">
        <v>137</v>
      </c>
      <c r="AB33" s="1070"/>
      <c r="AC33" s="1070"/>
      <c r="AD33" s="1070"/>
      <c r="AE33" s="1071"/>
      <c r="AF33" s="1045">
        <v>110</v>
      </c>
      <c r="AG33" s="1046"/>
      <c r="AH33" s="1046"/>
      <c r="AI33" s="1046"/>
      <c r="AJ33" s="1047"/>
      <c r="AK33" s="1006">
        <v>1610</v>
      </c>
      <c r="AL33" s="997"/>
      <c r="AM33" s="997"/>
      <c r="AN33" s="997"/>
      <c r="AO33" s="997"/>
      <c r="AP33" s="997">
        <v>28465</v>
      </c>
      <c r="AQ33" s="997"/>
      <c r="AR33" s="997"/>
      <c r="AS33" s="997"/>
      <c r="AT33" s="997"/>
      <c r="AU33" s="997">
        <v>21946</v>
      </c>
      <c r="AV33" s="997"/>
      <c r="AW33" s="997"/>
      <c r="AX33" s="997"/>
      <c r="AY33" s="997"/>
      <c r="AZ33" s="1068" t="s">
        <v>541</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883</v>
      </c>
      <c r="R34" s="1070"/>
      <c r="S34" s="1070"/>
      <c r="T34" s="1070"/>
      <c r="U34" s="1070"/>
      <c r="V34" s="1070">
        <v>828</v>
      </c>
      <c r="W34" s="1070"/>
      <c r="X34" s="1070"/>
      <c r="Y34" s="1070"/>
      <c r="Z34" s="1070"/>
      <c r="AA34" s="1070">
        <v>55</v>
      </c>
      <c r="AB34" s="1070"/>
      <c r="AC34" s="1070"/>
      <c r="AD34" s="1070"/>
      <c r="AE34" s="1071"/>
      <c r="AF34" s="1045">
        <v>55</v>
      </c>
      <c r="AG34" s="1046"/>
      <c r="AH34" s="1046"/>
      <c r="AI34" s="1046"/>
      <c r="AJ34" s="1047"/>
      <c r="AK34" s="1006">
        <v>414</v>
      </c>
      <c r="AL34" s="997"/>
      <c r="AM34" s="997"/>
      <c r="AN34" s="997"/>
      <c r="AO34" s="997"/>
      <c r="AP34" s="997">
        <v>6907</v>
      </c>
      <c r="AQ34" s="997"/>
      <c r="AR34" s="997"/>
      <c r="AS34" s="997"/>
      <c r="AT34" s="997"/>
      <c r="AU34" s="997">
        <v>6265</v>
      </c>
      <c r="AV34" s="997"/>
      <c r="AW34" s="997"/>
      <c r="AX34" s="997"/>
      <c r="AY34" s="997"/>
      <c r="AZ34" s="1068" t="s">
        <v>543</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474</v>
      </c>
      <c r="R35" s="1070"/>
      <c r="S35" s="1070"/>
      <c r="T35" s="1070"/>
      <c r="U35" s="1070"/>
      <c r="V35" s="1070">
        <v>418</v>
      </c>
      <c r="W35" s="1070"/>
      <c r="X35" s="1070"/>
      <c r="Y35" s="1070"/>
      <c r="Z35" s="1070"/>
      <c r="AA35" s="1070">
        <v>56</v>
      </c>
      <c r="AB35" s="1070"/>
      <c r="AC35" s="1070"/>
      <c r="AD35" s="1070"/>
      <c r="AE35" s="1071"/>
      <c r="AF35" s="1045">
        <v>56</v>
      </c>
      <c r="AG35" s="1046"/>
      <c r="AH35" s="1046"/>
      <c r="AI35" s="1046"/>
      <c r="AJ35" s="1047"/>
      <c r="AK35" s="1006" t="s">
        <v>538</v>
      </c>
      <c r="AL35" s="997"/>
      <c r="AM35" s="997"/>
      <c r="AN35" s="997"/>
      <c r="AO35" s="997"/>
      <c r="AP35" s="997">
        <v>1142</v>
      </c>
      <c r="AQ35" s="997"/>
      <c r="AR35" s="997"/>
      <c r="AS35" s="997"/>
      <c r="AT35" s="997"/>
      <c r="AU35" s="997" t="s">
        <v>538</v>
      </c>
      <c r="AV35" s="997"/>
      <c r="AW35" s="997"/>
      <c r="AX35" s="997"/>
      <c r="AY35" s="997"/>
      <c r="AZ35" s="1068" t="s">
        <v>539</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253</v>
      </c>
      <c r="R36" s="1070"/>
      <c r="S36" s="1070"/>
      <c r="T36" s="1070"/>
      <c r="U36" s="1070"/>
      <c r="V36" s="1070">
        <v>249</v>
      </c>
      <c r="W36" s="1070"/>
      <c r="X36" s="1070"/>
      <c r="Y36" s="1070"/>
      <c r="Z36" s="1070"/>
      <c r="AA36" s="1070">
        <v>4</v>
      </c>
      <c r="AB36" s="1070"/>
      <c r="AC36" s="1070"/>
      <c r="AD36" s="1070"/>
      <c r="AE36" s="1071"/>
      <c r="AF36" s="1045">
        <v>4</v>
      </c>
      <c r="AG36" s="1046"/>
      <c r="AH36" s="1046"/>
      <c r="AI36" s="1046"/>
      <c r="AJ36" s="1047"/>
      <c r="AK36" s="1006">
        <v>142</v>
      </c>
      <c r="AL36" s="997"/>
      <c r="AM36" s="997"/>
      <c r="AN36" s="997"/>
      <c r="AO36" s="997"/>
      <c r="AP36" s="997">
        <v>1120</v>
      </c>
      <c r="AQ36" s="997"/>
      <c r="AR36" s="997"/>
      <c r="AS36" s="997"/>
      <c r="AT36" s="997"/>
      <c r="AU36" s="997">
        <v>952</v>
      </c>
      <c r="AV36" s="997"/>
      <c r="AW36" s="997"/>
      <c r="AX36" s="997"/>
      <c r="AY36" s="997"/>
      <c r="AZ36" s="1068" t="s">
        <v>539</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386</v>
      </c>
      <c r="C37" s="1064"/>
      <c r="D37" s="1064"/>
      <c r="E37" s="1064"/>
      <c r="F37" s="1064"/>
      <c r="G37" s="1064"/>
      <c r="H37" s="1064"/>
      <c r="I37" s="1064"/>
      <c r="J37" s="1064"/>
      <c r="K37" s="1064"/>
      <c r="L37" s="1064"/>
      <c r="M37" s="1064"/>
      <c r="N37" s="1064"/>
      <c r="O37" s="1064"/>
      <c r="P37" s="1065"/>
      <c r="Q37" s="1069">
        <v>86</v>
      </c>
      <c r="R37" s="1070"/>
      <c r="S37" s="1070"/>
      <c r="T37" s="1070"/>
      <c r="U37" s="1070"/>
      <c r="V37" s="1070">
        <v>4</v>
      </c>
      <c r="W37" s="1070"/>
      <c r="X37" s="1070"/>
      <c r="Y37" s="1070"/>
      <c r="Z37" s="1070"/>
      <c r="AA37" s="1070">
        <v>82</v>
      </c>
      <c r="AB37" s="1070"/>
      <c r="AC37" s="1070"/>
      <c r="AD37" s="1070"/>
      <c r="AE37" s="1071"/>
      <c r="AF37" s="1045">
        <v>146</v>
      </c>
      <c r="AG37" s="1046"/>
      <c r="AH37" s="1046"/>
      <c r="AI37" s="1046"/>
      <c r="AJ37" s="1047"/>
      <c r="AK37" s="1006" t="s">
        <v>539</v>
      </c>
      <c r="AL37" s="997"/>
      <c r="AM37" s="997"/>
      <c r="AN37" s="997"/>
      <c r="AO37" s="997"/>
      <c r="AP37" s="997" t="s">
        <v>538</v>
      </c>
      <c r="AQ37" s="997"/>
      <c r="AR37" s="997"/>
      <c r="AS37" s="997"/>
      <c r="AT37" s="997"/>
      <c r="AU37" s="997" t="s">
        <v>538</v>
      </c>
      <c r="AV37" s="997"/>
      <c r="AW37" s="997"/>
      <c r="AX37" s="997"/>
      <c r="AY37" s="997"/>
      <c r="AZ37" s="1068" t="s">
        <v>539</v>
      </c>
      <c r="BA37" s="1068"/>
      <c r="BB37" s="1068"/>
      <c r="BC37" s="1068"/>
      <c r="BD37" s="1068"/>
      <c r="BE37" s="1058" t="s">
        <v>382</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9348</v>
      </c>
      <c r="AG63" s="985"/>
      <c r="AH63" s="985"/>
      <c r="AI63" s="985"/>
      <c r="AJ63" s="1056"/>
      <c r="AK63" s="1057"/>
      <c r="AL63" s="989"/>
      <c r="AM63" s="989"/>
      <c r="AN63" s="989"/>
      <c r="AO63" s="989"/>
      <c r="AP63" s="985">
        <v>64669</v>
      </c>
      <c r="AQ63" s="985"/>
      <c r="AR63" s="985"/>
      <c r="AS63" s="985"/>
      <c r="AT63" s="985"/>
      <c r="AU63" s="985">
        <v>39596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391</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4</v>
      </c>
      <c r="R68" s="1008"/>
      <c r="S68" s="1008"/>
      <c r="T68" s="1008"/>
      <c r="U68" s="1008"/>
      <c r="V68" s="1008">
        <v>3</v>
      </c>
      <c r="W68" s="1008"/>
      <c r="X68" s="1008"/>
      <c r="Y68" s="1008"/>
      <c r="Z68" s="1008"/>
      <c r="AA68" s="1008">
        <v>1</v>
      </c>
      <c r="AB68" s="1008"/>
      <c r="AC68" s="1008"/>
      <c r="AD68" s="1008"/>
      <c r="AE68" s="1008"/>
      <c r="AF68" s="1008">
        <v>1</v>
      </c>
      <c r="AG68" s="1008"/>
      <c r="AH68" s="1008"/>
      <c r="AI68" s="1008"/>
      <c r="AJ68" s="1008"/>
      <c r="AK68" s="1008">
        <v>1</v>
      </c>
      <c r="AL68" s="1008"/>
      <c r="AM68" s="1008"/>
      <c r="AN68" s="1008"/>
      <c r="AO68" s="1008"/>
      <c r="AP68" s="1008" t="s">
        <v>552</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2</v>
      </c>
      <c r="R69" s="997"/>
      <c r="S69" s="997"/>
      <c r="T69" s="997"/>
      <c r="U69" s="997"/>
      <c r="V69" s="997">
        <v>1</v>
      </c>
      <c r="W69" s="997"/>
      <c r="X69" s="997"/>
      <c r="Y69" s="997"/>
      <c r="Z69" s="997"/>
      <c r="AA69" s="997">
        <v>1</v>
      </c>
      <c r="AB69" s="997"/>
      <c r="AC69" s="997"/>
      <c r="AD69" s="997"/>
      <c r="AE69" s="997"/>
      <c r="AF69" s="997">
        <v>1</v>
      </c>
      <c r="AG69" s="997"/>
      <c r="AH69" s="997"/>
      <c r="AI69" s="997"/>
      <c r="AJ69" s="997"/>
      <c r="AK69" s="997" t="s">
        <v>552</v>
      </c>
      <c r="AL69" s="997"/>
      <c r="AM69" s="997"/>
      <c r="AN69" s="997"/>
      <c r="AO69" s="997"/>
      <c r="AP69" s="997" t="s">
        <v>539</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15214</v>
      </c>
      <c r="R70" s="997"/>
      <c r="S70" s="997"/>
      <c r="T70" s="997"/>
      <c r="U70" s="997"/>
      <c r="V70" s="997">
        <v>14151</v>
      </c>
      <c r="W70" s="997"/>
      <c r="X70" s="997"/>
      <c r="Y70" s="997"/>
      <c r="Z70" s="997"/>
      <c r="AA70" s="997">
        <v>1064</v>
      </c>
      <c r="AB70" s="997"/>
      <c r="AC70" s="997"/>
      <c r="AD70" s="997"/>
      <c r="AE70" s="997"/>
      <c r="AF70" s="997">
        <v>1064</v>
      </c>
      <c r="AG70" s="997"/>
      <c r="AH70" s="997"/>
      <c r="AI70" s="997"/>
      <c r="AJ70" s="997"/>
      <c r="AK70" s="997">
        <v>50</v>
      </c>
      <c r="AL70" s="997"/>
      <c r="AM70" s="997"/>
      <c r="AN70" s="997"/>
      <c r="AO70" s="997"/>
      <c r="AP70" s="997" t="s">
        <v>552</v>
      </c>
      <c r="AQ70" s="997"/>
      <c r="AR70" s="997"/>
      <c r="AS70" s="997"/>
      <c r="AT70" s="997"/>
      <c r="AU70" s="997" t="s">
        <v>552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1079</v>
      </c>
      <c r="R71" s="997"/>
      <c r="S71" s="997"/>
      <c r="T71" s="997"/>
      <c r="U71" s="997"/>
      <c r="V71" s="997">
        <v>1077</v>
      </c>
      <c r="W71" s="997"/>
      <c r="X71" s="997"/>
      <c r="Y71" s="997"/>
      <c r="Z71" s="997"/>
      <c r="AA71" s="997">
        <v>2</v>
      </c>
      <c r="AB71" s="997"/>
      <c r="AC71" s="997"/>
      <c r="AD71" s="997"/>
      <c r="AE71" s="997"/>
      <c r="AF71" s="997">
        <v>2</v>
      </c>
      <c r="AG71" s="997"/>
      <c r="AH71" s="997"/>
      <c r="AI71" s="997"/>
      <c r="AJ71" s="997"/>
      <c r="AK71" s="997">
        <v>2</v>
      </c>
      <c r="AL71" s="997"/>
      <c r="AM71" s="997"/>
      <c r="AN71" s="997"/>
      <c r="AO71" s="997"/>
      <c r="AP71" s="997" t="s">
        <v>552</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7117</v>
      </c>
      <c r="R72" s="997"/>
      <c r="S72" s="997"/>
      <c r="T72" s="997"/>
      <c r="U72" s="997"/>
      <c r="V72" s="997">
        <v>7025</v>
      </c>
      <c r="W72" s="997"/>
      <c r="X72" s="997"/>
      <c r="Y72" s="997"/>
      <c r="Z72" s="997"/>
      <c r="AA72" s="997">
        <v>92</v>
      </c>
      <c r="AB72" s="997"/>
      <c r="AC72" s="997"/>
      <c r="AD72" s="997"/>
      <c r="AE72" s="997"/>
      <c r="AF72" s="997">
        <v>88</v>
      </c>
      <c r="AG72" s="997"/>
      <c r="AH72" s="997"/>
      <c r="AI72" s="997"/>
      <c r="AJ72" s="997"/>
      <c r="AK72" s="997" t="s">
        <v>553</v>
      </c>
      <c r="AL72" s="997"/>
      <c r="AM72" s="997"/>
      <c r="AN72" s="997"/>
      <c r="AO72" s="997"/>
      <c r="AP72" s="997">
        <v>3710</v>
      </c>
      <c r="AQ72" s="997"/>
      <c r="AR72" s="997"/>
      <c r="AS72" s="997"/>
      <c r="AT72" s="997"/>
      <c r="AU72" s="997">
        <v>1343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173</v>
      </c>
      <c r="R73" s="997"/>
      <c r="S73" s="997"/>
      <c r="T73" s="997"/>
      <c r="U73" s="997"/>
      <c r="V73" s="997">
        <v>153</v>
      </c>
      <c r="W73" s="997"/>
      <c r="X73" s="997"/>
      <c r="Y73" s="997"/>
      <c r="Z73" s="997"/>
      <c r="AA73" s="997">
        <v>21</v>
      </c>
      <c r="AB73" s="997"/>
      <c r="AC73" s="997"/>
      <c r="AD73" s="997"/>
      <c r="AE73" s="997"/>
      <c r="AF73" s="997">
        <v>4</v>
      </c>
      <c r="AG73" s="997"/>
      <c r="AH73" s="997"/>
      <c r="AI73" s="997"/>
      <c r="AJ73" s="997"/>
      <c r="AK73" s="997" t="s">
        <v>538</v>
      </c>
      <c r="AL73" s="997"/>
      <c r="AM73" s="997"/>
      <c r="AN73" s="997"/>
      <c r="AO73" s="997"/>
      <c r="AP73" s="997" t="s">
        <v>538</v>
      </c>
      <c r="AQ73" s="997"/>
      <c r="AR73" s="997"/>
      <c r="AS73" s="997"/>
      <c r="AT73" s="997"/>
      <c r="AU73" s="997" t="s">
        <v>538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224</v>
      </c>
      <c r="R74" s="997"/>
      <c r="S74" s="997"/>
      <c r="T74" s="997"/>
      <c r="U74" s="997"/>
      <c r="V74" s="997">
        <v>154</v>
      </c>
      <c r="W74" s="997"/>
      <c r="X74" s="997"/>
      <c r="Y74" s="997"/>
      <c r="Z74" s="997"/>
      <c r="AA74" s="997">
        <v>71</v>
      </c>
      <c r="AB74" s="997"/>
      <c r="AC74" s="997"/>
      <c r="AD74" s="997"/>
      <c r="AE74" s="997"/>
      <c r="AF74" s="997">
        <v>71</v>
      </c>
      <c r="AG74" s="997"/>
      <c r="AH74" s="997"/>
      <c r="AI74" s="997"/>
      <c r="AJ74" s="997"/>
      <c r="AK74" s="997">
        <v>11</v>
      </c>
      <c r="AL74" s="997"/>
      <c r="AM74" s="997"/>
      <c r="AN74" s="997"/>
      <c r="AO74" s="997"/>
      <c r="AP74" s="997" t="s">
        <v>538</v>
      </c>
      <c r="AQ74" s="997"/>
      <c r="AR74" s="997"/>
      <c r="AS74" s="997"/>
      <c r="AT74" s="997"/>
      <c r="AU74" s="997" t="s">
        <v>538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247735</v>
      </c>
      <c r="R75" s="1005"/>
      <c r="S75" s="1005"/>
      <c r="T75" s="1005"/>
      <c r="U75" s="1006"/>
      <c r="V75" s="1007">
        <v>238729</v>
      </c>
      <c r="W75" s="1005"/>
      <c r="X75" s="1005"/>
      <c r="Y75" s="1005"/>
      <c r="Z75" s="1006"/>
      <c r="AA75" s="1007">
        <v>9005</v>
      </c>
      <c r="AB75" s="1005"/>
      <c r="AC75" s="1005"/>
      <c r="AD75" s="1005"/>
      <c r="AE75" s="1006"/>
      <c r="AF75" s="1007">
        <v>9005</v>
      </c>
      <c r="AG75" s="1005"/>
      <c r="AH75" s="1005"/>
      <c r="AI75" s="1005"/>
      <c r="AJ75" s="1006"/>
      <c r="AK75" s="1007">
        <v>6657</v>
      </c>
      <c r="AL75" s="1005"/>
      <c r="AM75" s="1005"/>
      <c r="AN75" s="1005"/>
      <c r="AO75" s="1006"/>
      <c r="AP75" s="1007" t="s">
        <v>538</v>
      </c>
      <c r="AQ75" s="1005"/>
      <c r="AR75" s="1005"/>
      <c r="AS75" s="1005"/>
      <c r="AT75" s="1006"/>
      <c r="AU75" s="1007" t="s">
        <v>538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10236</v>
      </c>
      <c r="AG88" s="985"/>
      <c r="AH88" s="985"/>
      <c r="AI88" s="985"/>
      <c r="AJ88" s="985"/>
      <c r="AK88" s="989"/>
      <c r="AL88" s="989"/>
      <c r="AM88" s="989"/>
      <c r="AN88" s="989"/>
      <c r="AO88" s="989"/>
      <c r="AP88" s="985">
        <v>3710</v>
      </c>
      <c r="AQ88" s="985"/>
      <c r="AR88" s="985"/>
      <c r="AS88" s="985"/>
      <c r="AT88" s="985"/>
      <c r="AU88" s="985">
        <v>1343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388</v>
      </c>
      <c r="CS102" s="977"/>
      <c r="CT102" s="977"/>
      <c r="CU102" s="977"/>
      <c r="CV102" s="978"/>
      <c r="CW102" s="976">
        <v>6</v>
      </c>
      <c r="CX102" s="977"/>
      <c r="CY102" s="977"/>
      <c r="CZ102" s="977"/>
      <c r="DA102" s="978"/>
      <c r="DB102" s="976"/>
      <c r="DC102" s="977"/>
      <c r="DD102" s="977"/>
      <c r="DE102" s="977"/>
      <c r="DF102" s="978"/>
      <c r="DG102" s="976">
        <v>511</v>
      </c>
      <c r="DH102" s="977"/>
      <c r="DI102" s="977"/>
      <c r="DJ102" s="977"/>
      <c r="DK102" s="978"/>
      <c r="DL102" s="976"/>
      <c r="DM102" s="977"/>
      <c r="DN102" s="977"/>
      <c r="DO102" s="977"/>
      <c r="DP102" s="978"/>
      <c r="DQ102" s="976">
        <v>218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281</v>
      </c>
      <c r="AG109" s="918"/>
      <c r="AH109" s="918"/>
      <c r="AI109" s="918"/>
      <c r="AJ109" s="919"/>
      <c r="AK109" s="920" t="s">
        <v>280</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281</v>
      </c>
      <c r="BW109" s="918"/>
      <c r="BX109" s="918"/>
      <c r="BY109" s="918"/>
      <c r="BZ109" s="919"/>
      <c r="CA109" s="920" t="s">
        <v>280</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281</v>
      </c>
      <c r="DM109" s="918"/>
      <c r="DN109" s="918"/>
      <c r="DO109" s="918"/>
      <c r="DP109" s="919"/>
      <c r="DQ109" s="920" t="s">
        <v>280</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7076768</v>
      </c>
      <c r="AB110" s="903"/>
      <c r="AC110" s="903"/>
      <c r="AD110" s="903"/>
      <c r="AE110" s="904"/>
      <c r="AF110" s="905">
        <v>6906881</v>
      </c>
      <c r="AG110" s="903"/>
      <c r="AH110" s="903"/>
      <c r="AI110" s="903"/>
      <c r="AJ110" s="904"/>
      <c r="AK110" s="905">
        <v>6654403</v>
      </c>
      <c r="AL110" s="903"/>
      <c r="AM110" s="903"/>
      <c r="AN110" s="903"/>
      <c r="AO110" s="904"/>
      <c r="AP110" s="906">
        <v>21.6</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63747685</v>
      </c>
      <c r="BR110" s="830"/>
      <c r="BS110" s="830"/>
      <c r="BT110" s="830"/>
      <c r="BU110" s="830"/>
      <c r="BV110" s="830">
        <v>62955655</v>
      </c>
      <c r="BW110" s="830"/>
      <c r="BX110" s="830"/>
      <c r="BY110" s="830"/>
      <c r="BZ110" s="830"/>
      <c r="CA110" s="830">
        <v>65551170</v>
      </c>
      <c r="CB110" s="830"/>
      <c r="CC110" s="830"/>
      <c r="CD110" s="830"/>
      <c r="CE110" s="830"/>
      <c r="CF110" s="891">
        <v>213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380346</v>
      </c>
      <c r="DH110" s="830"/>
      <c r="DI110" s="830"/>
      <c r="DJ110" s="830"/>
      <c r="DK110" s="830"/>
      <c r="DL110" s="830">
        <v>329310</v>
      </c>
      <c r="DM110" s="830"/>
      <c r="DN110" s="830"/>
      <c r="DO110" s="830"/>
      <c r="DP110" s="830"/>
      <c r="DQ110" s="830">
        <v>277198</v>
      </c>
      <c r="DR110" s="830"/>
      <c r="DS110" s="830"/>
      <c r="DT110" s="830"/>
      <c r="DU110" s="830"/>
      <c r="DV110" s="831">
        <v>0.9</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602561</v>
      </c>
      <c r="BR111" s="801"/>
      <c r="BS111" s="801"/>
      <c r="BT111" s="801"/>
      <c r="BU111" s="801"/>
      <c r="BV111" s="801">
        <v>504059</v>
      </c>
      <c r="BW111" s="801"/>
      <c r="BX111" s="801"/>
      <c r="BY111" s="801"/>
      <c r="BZ111" s="801"/>
      <c r="CA111" s="801">
        <v>410856</v>
      </c>
      <c r="CB111" s="801"/>
      <c r="CC111" s="801"/>
      <c r="CD111" s="801"/>
      <c r="CE111" s="801"/>
      <c r="CF111" s="878">
        <v>1.3</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37941295</v>
      </c>
      <c r="BR112" s="801"/>
      <c r="BS112" s="801"/>
      <c r="BT112" s="801"/>
      <c r="BU112" s="801"/>
      <c r="BV112" s="801">
        <v>39867332</v>
      </c>
      <c r="BW112" s="801"/>
      <c r="BX112" s="801"/>
      <c r="BY112" s="801"/>
      <c r="BZ112" s="801"/>
      <c r="CA112" s="801">
        <v>39595413</v>
      </c>
      <c r="CB112" s="801"/>
      <c r="CC112" s="801"/>
      <c r="CD112" s="801"/>
      <c r="CE112" s="801"/>
      <c r="CF112" s="878">
        <v>128.69999999999999</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2517916</v>
      </c>
      <c r="AB113" s="939"/>
      <c r="AC113" s="939"/>
      <c r="AD113" s="939"/>
      <c r="AE113" s="940"/>
      <c r="AF113" s="941">
        <v>2703395</v>
      </c>
      <c r="AG113" s="939"/>
      <c r="AH113" s="939"/>
      <c r="AI113" s="939"/>
      <c r="AJ113" s="940"/>
      <c r="AK113" s="941">
        <v>2847410</v>
      </c>
      <c r="AL113" s="939"/>
      <c r="AM113" s="939"/>
      <c r="AN113" s="939"/>
      <c r="AO113" s="940"/>
      <c r="AP113" s="942">
        <v>9.3000000000000007</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1933646</v>
      </c>
      <c r="BR113" s="801"/>
      <c r="BS113" s="801"/>
      <c r="BT113" s="801"/>
      <c r="BU113" s="801"/>
      <c r="BV113" s="801">
        <v>1645314</v>
      </c>
      <c r="BW113" s="801"/>
      <c r="BX113" s="801"/>
      <c r="BY113" s="801"/>
      <c r="BZ113" s="801"/>
      <c r="CA113" s="801">
        <v>1343078</v>
      </c>
      <c r="CB113" s="801"/>
      <c r="CC113" s="801"/>
      <c r="CD113" s="801"/>
      <c r="CE113" s="801"/>
      <c r="CF113" s="878">
        <v>4.4000000000000004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172046</v>
      </c>
      <c r="AB114" s="814"/>
      <c r="AC114" s="814"/>
      <c r="AD114" s="814"/>
      <c r="AE114" s="815"/>
      <c r="AF114" s="816">
        <v>182210</v>
      </c>
      <c r="AG114" s="814"/>
      <c r="AH114" s="814"/>
      <c r="AI114" s="814"/>
      <c r="AJ114" s="815"/>
      <c r="AK114" s="816">
        <v>224959</v>
      </c>
      <c r="AL114" s="814"/>
      <c r="AM114" s="814"/>
      <c r="AN114" s="814"/>
      <c r="AO114" s="815"/>
      <c r="AP114" s="784">
        <v>0.7</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9251183</v>
      </c>
      <c r="BR114" s="801"/>
      <c r="BS114" s="801"/>
      <c r="BT114" s="801"/>
      <c r="BU114" s="801"/>
      <c r="BV114" s="801">
        <v>7315065</v>
      </c>
      <c r="BW114" s="801"/>
      <c r="BX114" s="801"/>
      <c r="BY114" s="801"/>
      <c r="BZ114" s="801"/>
      <c r="CA114" s="801">
        <v>7067090</v>
      </c>
      <c r="CB114" s="801"/>
      <c r="CC114" s="801"/>
      <c r="CD114" s="801"/>
      <c r="CE114" s="801"/>
      <c r="CF114" s="878">
        <v>23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111738</v>
      </c>
      <c r="AB115" s="939"/>
      <c r="AC115" s="939"/>
      <c r="AD115" s="939"/>
      <c r="AE115" s="940"/>
      <c r="AF115" s="941">
        <v>109095</v>
      </c>
      <c r="AG115" s="939"/>
      <c r="AH115" s="939"/>
      <c r="AI115" s="939"/>
      <c r="AJ115" s="940"/>
      <c r="AK115" s="941">
        <v>102133</v>
      </c>
      <c r="AL115" s="939"/>
      <c r="AM115" s="939"/>
      <c r="AN115" s="939"/>
      <c r="AO115" s="940"/>
      <c r="AP115" s="942">
        <v>0.3</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18206</v>
      </c>
      <c r="BR115" s="801"/>
      <c r="BS115" s="801"/>
      <c r="BT115" s="801"/>
      <c r="BU115" s="801"/>
      <c r="BV115" s="801">
        <v>158765</v>
      </c>
      <c r="BW115" s="801"/>
      <c r="BX115" s="801"/>
      <c r="BY115" s="801"/>
      <c r="BZ115" s="801"/>
      <c r="CA115" s="801">
        <v>237255</v>
      </c>
      <c r="CB115" s="801"/>
      <c r="CC115" s="801"/>
      <c r="CD115" s="801"/>
      <c r="CE115" s="801"/>
      <c r="CF115" s="878">
        <v>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681</v>
      </c>
      <c r="AB116" s="814"/>
      <c r="AC116" s="814"/>
      <c r="AD116" s="814"/>
      <c r="AE116" s="815"/>
      <c r="AF116" s="816">
        <v>264</v>
      </c>
      <c r="AG116" s="814"/>
      <c r="AH116" s="814"/>
      <c r="AI116" s="814"/>
      <c r="AJ116" s="815"/>
      <c r="AK116" s="816">
        <v>441</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192820</v>
      </c>
      <c r="DH116" s="814"/>
      <c r="DI116" s="814"/>
      <c r="DJ116" s="814"/>
      <c r="DK116" s="815"/>
      <c r="DL116" s="816">
        <v>156490</v>
      </c>
      <c r="DM116" s="814"/>
      <c r="DN116" s="814"/>
      <c r="DO116" s="814"/>
      <c r="DP116" s="815"/>
      <c r="DQ116" s="816">
        <v>120160</v>
      </c>
      <c r="DR116" s="814"/>
      <c r="DS116" s="814"/>
      <c r="DT116" s="814"/>
      <c r="DU116" s="815"/>
      <c r="DV116" s="784">
        <v>0.4</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9879149</v>
      </c>
      <c r="AB117" s="925"/>
      <c r="AC117" s="925"/>
      <c r="AD117" s="925"/>
      <c r="AE117" s="926"/>
      <c r="AF117" s="928">
        <v>9901845</v>
      </c>
      <c r="AG117" s="925"/>
      <c r="AH117" s="925"/>
      <c r="AI117" s="925"/>
      <c r="AJ117" s="926"/>
      <c r="AK117" s="928">
        <v>9829346</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409</v>
      </c>
      <c r="BR117" s="888"/>
      <c r="BS117" s="888"/>
      <c r="BT117" s="888"/>
      <c r="BU117" s="888"/>
      <c r="BV117" s="888" t="s">
        <v>409</v>
      </c>
      <c r="BW117" s="888"/>
      <c r="BX117" s="888"/>
      <c r="BY117" s="888"/>
      <c r="BZ117" s="888"/>
      <c r="CA117" s="888" t="s">
        <v>409</v>
      </c>
      <c r="CB117" s="888"/>
      <c r="CC117" s="888"/>
      <c r="CD117" s="888"/>
      <c r="CE117" s="888"/>
      <c r="CF117" s="878" t="s">
        <v>409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409</v>
      </c>
      <c r="DH117" s="814"/>
      <c r="DI117" s="814"/>
      <c r="DJ117" s="814"/>
      <c r="DK117" s="815"/>
      <c r="DL117" s="816" t="s">
        <v>409</v>
      </c>
      <c r="DM117" s="814"/>
      <c r="DN117" s="814"/>
      <c r="DO117" s="814"/>
      <c r="DP117" s="815"/>
      <c r="DQ117" s="816" t="s">
        <v>409</v>
      </c>
      <c r="DR117" s="814"/>
      <c r="DS117" s="814"/>
      <c r="DT117" s="814"/>
      <c r="DU117" s="815"/>
      <c r="DV117" s="784" t="s">
        <v>409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281</v>
      </c>
      <c r="AG118" s="918"/>
      <c r="AH118" s="918"/>
      <c r="AI118" s="918"/>
      <c r="AJ118" s="919"/>
      <c r="AK118" s="920" t="s">
        <v>280</v>
      </c>
      <c r="AL118" s="918"/>
      <c r="AM118" s="918"/>
      <c r="AN118" s="918"/>
      <c r="AO118" s="919"/>
      <c r="AP118" s="921" t="s">
        <v>402</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431</v>
      </c>
      <c r="BP118" s="868"/>
      <c r="BQ118" s="887">
        <v>113494576</v>
      </c>
      <c r="BR118" s="888"/>
      <c r="BS118" s="888"/>
      <c r="BT118" s="888"/>
      <c r="BU118" s="888"/>
      <c r="BV118" s="888">
        <v>112446190</v>
      </c>
      <c r="BW118" s="888"/>
      <c r="BX118" s="888"/>
      <c r="BY118" s="888"/>
      <c r="BZ118" s="888"/>
      <c r="CA118" s="888">
        <v>114204862</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59365</v>
      </c>
      <c r="AB119" s="903"/>
      <c r="AC119" s="903"/>
      <c r="AD119" s="903"/>
      <c r="AE119" s="904"/>
      <c r="AF119" s="905">
        <v>59365</v>
      </c>
      <c r="AG119" s="903"/>
      <c r="AH119" s="903"/>
      <c r="AI119" s="903"/>
      <c r="AJ119" s="904"/>
      <c r="AK119" s="905">
        <v>59365</v>
      </c>
      <c r="AL119" s="903"/>
      <c r="AM119" s="903"/>
      <c r="AN119" s="903"/>
      <c r="AO119" s="904"/>
      <c r="AP119" s="906">
        <v>0.2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14446126</v>
      </c>
      <c r="BR119" s="830"/>
      <c r="BS119" s="830"/>
      <c r="BT119" s="830"/>
      <c r="BU119" s="830"/>
      <c r="BV119" s="830">
        <v>15458051</v>
      </c>
      <c r="BW119" s="830"/>
      <c r="BX119" s="830"/>
      <c r="BY119" s="830"/>
      <c r="BZ119" s="830"/>
      <c r="CA119" s="830">
        <v>16206807</v>
      </c>
      <c r="CB119" s="830"/>
      <c r="CC119" s="830"/>
      <c r="CD119" s="830"/>
      <c r="CE119" s="830"/>
      <c r="CF119" s="891">
        <v>52.7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29395</v>
      </c>
      <c r="DH119" s="747"/>
      <c r="DI119" s="747"/>
      <c r="DJ119" s="747"/>
      <c r="DK119" s="748"/>
      <c r="DL119" s="749">
        <v>18259</v>
      </c>
      <c r="DM119" s="747"/>
      <c r="DN119" s="747"/>
      <c r="DO119" s="747"/>
      <c r="DP119" s="748"/>
      <c r="DQ119" s="749">
        <v>13498</v>
      </c>
      <c r="DR119" s="747"/>
      <c r="DS119" s="747"/>
      <c r="DT119" s="747"/>
      <c r="DU119" s="748"/>
      <c r="DV119" s="837">
        <v>0</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9224149</v>
      </c>
      <c r="BR120" s="801"/>
      <c r="BS120" s="801"/>
      <c r="BT120" s="801"/>
      <c r="BU120" s="801"/>
      <c r="BV120" s="801">
        <v>9488428</v>
      </c>
      <c r="BW120" s="801"/>
      <c r="BX120" s="801"/>
      <c r="BY120" s="801"/>
      <c r="BZ120" s="801"/>
      <c r="CA120" s="801">
        <v>9622654</v>
      </c>
      <c r="CB120" s="801"/>
      <c r="CC120" s="801"/>
      <c r="CD120" s="801"/>
      <c r="CE120" s="801"/>
      <c r="CF120" s="878">
        <v>31.3</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22562190</v>
      </c>
      <c r="DH120" s="830"/>
      <c r="DI120" s="830"/>
      <c r="DJ120" s="830"/>
      <c r="DK120" s="830"/>
      <c r="DL120" s="830">
        <v>22239429</v>
      </c>
      <c r="DM120" s="830"/>
      <c r="DN120" s="830"/>
      <c r="DO120" s="830"/>
      <c r="DP120" s="830"/>
      <c r="DQ120" s="830">
        <v>21946454</v>
      </c>
      <c r="DR120" s="830"/>
      <c r="DS120" s="830"/>
      <c r="DT120" s="830"/>
      <c r="DU120" s="830"/>
      <c r="DV120" s="831">
        <v>71.3</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70279535</v>
      </c>
      <c r="BR121" s="888"/>
      <c r="BS121" s="888"/>
      <c r="BT121" s="888"/>
      <c r="BU121" s="888"/>
      <c r="BV121" s="888">
        <v>71875480</v>
      </c>
      <c r="BW121" s="888"/>
      <c r="BX121" s="888"/>
      <c r="BY121" s="888"/>
      <c r="BZ121" s="888"/>
      <c r="CA121" s="888">
        <v>71953390</v>
      </c>
      <c r="CB121" s="888"/>
      <c r="CC121" s="888"/>
      <c r="CD121" s="888"/>
      <c r="CE121" s="888"/>
      <c r="CF121" s="889">
        <v>233.8</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7670516</v>
      </c>
      <c r="DH121" s="801"/>
      <c r="DI121" s="801"/>
      <c r="DJ121" s="801"/>
      <c r="DK121" s="801"/>
      <c r="DL121" s="801">
        <v>10598692</v>
      </c>
      <c r="DM121" s="801"/>
      <c r="DN121" s="801"/>
      <c r="DO121" s="801"/>
      <c r="DP121" s="801"/>
      <c r="DQ121" s="801">
        <v>10133903</v>
      </c>
      <c r="DR121" s="801"/>
      <c r="DS121" s="801"/>
      <c r="DT121" s="801"/>
      <c r="DU121" s="801"/>
      <c r="DV121" s="853">
        <v>32.9</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442</v>
      </c>
      <c r="BP122" s="868"/>
      <c r="BQ122" s="869">
        <v>93949810</v>
      </c>
      <c r="BR122" s="870"/>
      <c r="BS122" s="870"/>
      <c r="BT122" s="870"/>
      <c r="BU122" s="870"/>
      <c r="BV122" s="870">
        <v>96821959</v>
      </c>
      <c r="BW122" s="870"/>
      <c r="BX122" s="870"/>
      <c r="BY122" s="870"/>
      <c r="BZ122" s="870"/>
      <c r="CA122" s="870">
        <v>97782851</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5828428</v>
      </c>
      <c r="DH122" s="801"/>
      <c r="DI122" s="801"/>
      <c r="DJ122" s="801"/>
      <c r="DK122" s="801"/>
      <c r="DL122" s="801">
        <v>5678358</v>
      </c>
      <c r="DM122" s="801"/>
      <c r="DN122" s="801"/>
      <c r="DO122" s="801"/>
      <c r="DP122" s="801"/>
      <c r="DQ122" s="801">
        <v>6264649</v>
      </c>
      <c r="DR122" s="801"/>
      <c r="DS122" s="801"/>
      <c r="DT122" s="801"/>
      <c r="DU122" s="801"/>
      <c r="DV122" s="853">
        <v>20.399999999999999</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36330</v>
      </c>
      <c r="AB123" s="814"/>
      <c r="AC123" s="814"/>
      <c r="AD123" s="814"/>
      <c r="AE123" s="815"/>
      <c r="AF123" s="816">
        <v>36330</v>
      </c>
      <c r="AG123" s="814"/>
      <c r="AH123" s="814"/>
      <c r="AI123" s="814"/>
      <c r="AJ123" s="815"/>
      <c r="AK123" s="816">
        <v>36330</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63.2</v>
      </c>
      <c r="BR123" s="862"/>
      <c r="BS123" s="862"/>
      <c r="BT123" s="862"/>
      <c r="BU123" s="862"/>
      <c r="BV123" s="862">
        <v>51</v>
      </c>
      <c r="BW123" s="862"/>
      <c r="BX123" s="862"/>
      <c r="BY123" s="862"/>
      <c r="BZ123" s="862"/>
      <c r="CA123" s="862">
        <v>53.3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1146862</v>
      </c>
      <c r="DH123" s="814"/>
      <c r="DI123" s="814"/>
      <c r="DJ123" s="814"/>
      <c r="DK123" s="815"/>
      <c r="DL123" s="816">
        <v>1022550</v>
      </c>
      <c r="DM123" s="814"/>
      <c r="DN123" s="814"/>
      <c r="DO123" s="814"/>
      <c r="DP123" s="815"/>
      <c r="DQ123" s="816">
        <v>951665</v>
      </c>
      <c r="DR123" s="814"/>
      <c r="DS123" s="814"/>
      <c r="DT123" s="814"/>
      <c r="DU123" s="815"/>
      <c r="DV123" s="784">
        <v>3.1</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733299</v>
      </c>
      <c r="DH124" s="747"/>
      <c r="DI124" s="747"/>
      <c r="DJ124" s="747"/>
      <c r="DK124" s="748"/>
      <c r="DL124" s="749">
        <v>328303</v>
      </c>
      <c r="DM124" s="747"/>
      <c r="DN124" s="747"/>
      <c r="DO124" s="747"/>
      <c r="DP124" s="748"/>
      <c r="DQ124" s="749">
        <v>298742</v>
      </c>
      <c r="DR124" s="747"/>
      <c r="DS124" s="747"/>
      <c r="DT124" s="747"/>
      <c r="DU124" s="748"/>
      <c r="DV124" s="837">
        <v>1</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13618</v>
      </c>
      <c r="AB126" s="814"/>
      <c r="AC126" s="814"/>
      <c r="AD126" s="814"/>
      <c r="AE126" s="815"/>
      <c r="AF126" s="816">
        <v>11135</v>
      </c>
      <c r="AG126" s="814"/>
      <c r="AH126" s="814"/>
      <c r="AI126" s="814"/>
      <c r="AJ126" s="815"/>
      <c r="AK126" s="816">
        <v>4762</v>
      </c>
      <c r="AL126" s="814"/>
      <c r="AM126" s="814"/>
      <c r="AN126" s="814"/>
      <c r="AO126" s="815"/>
      <c r="AP126" s="784">
        <v>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v>140402</v>
      </c>
      <c r="DM126" s="801"/>
      <c r="DN126" s="801"/>
      <c r="DO126" s="801"/>
      <c r="DP126" s="801"/>
      <c r="DQ126" s="801">
        <v>217988</v>
      </c>
      <c r="DR126" s="801"/>
      <c r="DS126" s="801"/>
      <c r="DT126" s="801"/>
      <c r="DU126" s="801"/>
      <c r="DV126" s="853">
        <v>0.7</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2425</v>
      </c>
      <c r="AB127" s="814"/>
      <c r="AC127" s="814"/>
      <c r="AD127" s="814"/>
      <c r="AE127" s="815"/>
      <c r="AF127" s="816">
        <v>2265</v>
      </c>
      <c r="AG127" s="814"/>
      <c r="AH127" s="814"/>
      <c r="AI127" s="814"/>
      <c r="AJ127" s="815"/>
      <c r="AK127" s="816">
        <v>1676</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11.54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18206</v>
      </c>
      <c r="DH127" s="850"/>
      <c r="DI127" s="850"/>
      <c r="DJ127" s="850"/>
      <c r="DK127" s="850"/>
      <c r="DL127" s="850">
        <v>18363</v>
      </c>
      <c r="DM127" s="850"/>
      <c r="DN127" s="850"/>
      <c r="DO127" s="850"/>
      <c r="DP127" s="850"/>
      <c r="DQ127" s="850">
        <v>19267</v>
      </c>
      <c r="DR127" s="850"/>
      <c r="DS127" s="850"/>
      <c r="DT127" s="850"/>
      <c r="DU127" s="850"/>
      <c r="DV127" s="851">
        <v>0.1</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698625</v>
      </c>
      <c r="AB128" s="754"/>
      <c r="AC128" s="754"/>
      <c r="AD128" s="754"/>
      <c r="AE128" s="755"/>
      <c r="AF128" s="756">
        <v>829570</v>
      </c>
      <c r="AG128" s="754"/>
      <c r="AH128" s="754"/>
      <c r="AI128" s="754"/>
      <c r="AJ128" s="755"/>
      <c r="AK128" s="756">
        <v>787842</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446</v>
      </c>
      <c r="BG128" s="821"/>
      <c r="BH128" s="821"/>
      <c r="BI128" s="821"/>
      <c r="BJ128" s="821"/>
      <c r="BK128" s="821"/>
      <c r="BL128" s="822"/>
      <c r="BM128" s="820">
        <v>16.54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36766570</v>
      </c>
      <c r="AB129" s="814"/>
      <c r="AC129" s="814"/>
      <c r="AD129" s="814"/>
      <c r="AE129" s="815"/>
      <c r="AF129" s="816">
        <v>36787884</v>
      </c>
      <c r="AG129" s="814"/>
      <c r="AH129" s="814"/>
      <c r="AI129" s="814"/>
      <c r="AJ129" s="815"/>
      <c r="AK129" s="816">
        <v>36965182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5881481</v>
      </c>
      <c r="AB130" s="814"/>
      <c r="AC130" s="814"/>
      <c r="AD130" s="814"/>
      <c r="AE130" s="815"/>
      <c r="AF130" s="816">
        <v>6177442</v>
      </c>
      <c r="AG130" s="814"/>
      <c r="AH130" s="814"/>
      <c r="AI130" s="814"/>
      <c r="AJ130" s="815"/>
      <c r="AK130" s="816">
        <v>6193671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53.3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30885089</v>
      </c>
      <c r="AB131" s="747"/>
      <c r="AC131" s="747"/>
      <c r="AD131" s="747"/>
      <c r="AE131" s="748"/>
      <c r="AF131" s="749">
        <v>30610442</v>
      </c>
      <c r="AG131" s="747"/>
      <c r="AH131" s="747"/>
      <c r="AI131" s="747"/>
      <c r="AJ131" s="748"/>
      <c r="AK131" s="749">
        <v>30771511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10.68166907</v>
      </c>
      <c r="AB132" s="770"/>
      <c r="AC132" s="770"/>
      <c r="AD132" s="770"/>
      <c r="AE132" s="771"/>
      <c r="AF132" s="772">
        <v>9.457011434</v>
      </c>
      <c r="AG132" s="770"/>
      <c r="AH132" s="770"/>
      <c r="AI132" s="770"/>
      <c r="AJ132" s="771"/>
      <c r="AK132" s="772">
        <v>9.2547714019999994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11.6</v>
      </c>
      <c r="AB133" s="779"/>
      <c r="AC133" s="779"/>
      <c r="AD133" s="779"/>
      <c r="AE133" s="780"/>
      <c r="AF133" s="778">
        <v>10.199999999999999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7510258</v>
      </c>
      <c r="L9" s="264">
        <v>56064</v>
      </c>
      <c r="M9" s="265">
        <v>59425</v>
      </c>
      <c r="N9" s="266">
        <v>-5.7</v>
      </c>
    </row>
    <row r="10" spans="1:16" x14ac:dyDescent="0.15">
      <c r="A10" s="248"/>
      <c r="B10" s="244"/>
      <c r="C10" s="244"/>
      <c r="D10" s="244"/>
      <c r="E10" s="244"/>
      <c r="F10" s="244"/>
      <c r="G10" s="1163" t="s">
        <v>478</v>
      </c>
      <c r="H10" s="1164"/>
      <c r="I10" s="1164"/>
      <c r="J10" s="1165"/>
      <c r="K10" s="267">
        <v>1179629</v>
      </c>
      <c r="L10" s="268">
        <v>8806</v>
      </c>
      <c r="M10" s="269">
        <v>4056</v>
      </c>
      <c r="N10" s="270">
        <v>117.1</v>
      </c>
    </row>
    <row r="11" spans="1:16" ht="13.5" customHeight="1" x14ac:dyDescent="0.15">
      <c r="A11" s="248"/>
      <c r="B11" s="244"/>
      <c r="C11" s="244"/>
      <c r="D11" s="244"/>
      <c r="E11" s="244"/>
      <c r="F11" s="244"/>
      <c r="G11" s="1163" t="s">
        <v>479</v>
      </c>
      <c r="H11" s="1164"/>
      <c r="I11" s="1164"/>
      <c r="J11" s="1165"/>
      <c r="K11" s="267">
        <v>1795290</v>
      </c>
      <c r="L11" s="268">
        <v>13402</v>
      </c>
      <c r="M11" s="269">
        <v>4833</v>
      </c>
      <c r="N11" s="270">
        <v>177.3</v>
      </c>
    </row>
    <row r="12" spans="1:16" ht="13.5" customHeight="1" x14ac:dyDescent="0.15">
      <c r="A12" s="248"/>
      <c r="B12" s="244"/>
      <c r="C12" s="244"/>
      <c r="D12" s="244"/>
      <c r="E12" s="244"/>
      <c r="F12" s="244"/>
      <c r="G12" s="1163" t="s">
        <v>480</v>
      </c>
      <c r="H12" s="1164"/>
      <c r="I12" s="1164"/>
      <c r="J12" s="1165"/>
      <c r="K12" s="267">
        <v>357345</v>
      </c>
      <c r="L12" s="268">
        <v>2668</v>
      </c>
      <c r="M12" s="269">
        <v>359</v>
      </c>
      <c r="N12" s="270">
        <v>643.20000000000005</v>
      </c>
    </row>
    <row r="13" spans="1:16" ht="13.5" customHeight="1" x14ac:dyDescent="0.15">
      <c r="A13" s="248"/>
      <c r="B13" s="244"/>
      <c r="C13" s="244"/>
      <c r="D13" s="244"/>
      <c r="E13" s="244"/>
      <c r="F13" s="244"/>
      <c r="G13" s="1163" t="s">
        <v>481</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483</v>
      </c>
      <c r="H14" s="1164"/>
      <c r="I14" s="1164"/>
      <c r="J14" s="1165"/>
      <c r="K14" s="267">
        <v>280183</v>
      </c>
      <c r="L14" s="268">
        <v>2092</v>
      </c>
      <c r="M14" s="269">
        <v>2483</v>
      </c>
      <c r="N14" s="270">
        <v>-15.7</v>
      </c>
    </row>
    <row r="15" spans="1:16" ht="13.5" customHeight="1" x14ac:dyDescent="0.15">
      <c r="A15" s="248"/>
      <c r="B15" s="244"/>
      <c r="C15" s="244"/>
      <c r="D15" s="244"/>
      <c r="E15" s="244"/>
      <c r="F15" s="244"/>
      <c r="G15" s="1163" t="s">
        <v>484</v>
      </c>
      <c r="H15" s="1164"/>
      <c r="I15" s="1164"/>
      <c r="J15" s="1165"/>
      <c r="K15" s="267">
        <v>394922</v>
      </c>
      <c r="L15" s="268">
        <v>2948</v>
      </c>
      <c r="M15" s="269">
        <v>1661</v>
      </c>
      <c r="N15" s="270">
        <v>77.5</v>
      </c>
    </row>
    <row r="16" spans="1:16" x14ac:dyDescent="0.15">
      <c r="A16" s="248"/>
      <c r="B16" s="244"/>
      <c r="C16" s="244"/>
      <c r="D16" s="244"/>
      <c r="E16" s="244"/>
      <c r="F16" s="244"/>
      <c r="G16" s="1166" t="s">
        <v>485</v>
      </c>
      <c r="H16" s="1167"/>
      <c r="I16" s="1167"/>
      <c r="J16" s="1168"/>
      <c r="K16" s="268">
        <v>-787619</v>
      </c>
      <c r="L16" s="268">
        <v>-5880</v>
      </c>
      <c r="M16" s="269">
        <v>-5705</v>
      </c>
      <c r="N16" s="270">
        <v>3.1</v>
      </c>
    </row>
    <row r="17" spans="1:16" x14ac:dyDescent="0.15">
      <c r="A17" s="248"/>
      <c r="B17" s="244"/>
      <c r="C17" s="244"/>
      <c r="D17" s="244"/>
      <c r="E17" s="244"/>
      <c r="F17" s="244"/>
      <c r="G17" s="1166" t="s">
        <v>164</v>
      </c>
      <c r="H17" s="1167"/>
      <c r="I17" s="1167"/>
      <c r="J17" s="1168"/>
      <c r="K17" s="268">
        <v>10730008</v>
      </c>
      <c r="L17" s="268">
        <v>80100</v>
      </c>
      <c r="M17" s="269">
        <v>67113</v>
      </c>
      <c r="N17" s="270">
        <v>19.399999999999999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6.79</v>
      </c>
      <c r="L21" s="281">
        <v>6.44</v>
      </c>
      <c r="M21" s="282">
        <v>0.35</v>
      </c>
      <c r="N21" s="249"/>
      <c r="O21" s="283"/>
      <c r="P21" s="279"/>
    </row>
    <row r="22" spans="1:16" s="284" customFormat="1" x14ac:dyDescent="0.15">
      <c r="A22" s="279"/>
      <c r="B22" s="249"/>
      <c r="C22" s="249"/>
      <c r="D22" s="249"/>
      <c r="E22" s="249"/>
      <c r="F22" s="249"/>
      <c r="G22" s="1160" t="s">
        <v>491</v>
      </c>
      <c r="H22" s="1161"/>
      <c r="I22" s="1161"/>
      <c r="J22" s="1162"/>
      <c r="K22" s="285">
        <v>97.4</v>
      </c>
      <c r="L22" s="286">
        <v>98.9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6654403</v>
      </c>
      <c r="L32" s="294">
        <v>49675</v>
      </c>
      <c r="M32" s="295">
        <v>38730</v>
      </c>
      <c r="N32" s="296">
        <v>28.3</v>
      </c>
    </row>
    <row r="33" spans="1:16" ht="13.5" customHeight="1" x14ac:dyDescent="0.15">
      <c r="A33" s="248"/>
      <c r="B33" s="244"/>
      <c r="C33" s="244"/>
      <c r="D33" s="244"/>
      <c r="E33" s="244"/>
      <c r="F33" s="244"/>
      <c r="G33" s="1151" t="s">
        <v>496</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497</v>
      </c>
      <c r="H34" s="1152"/>
      <c r="I34" s="1152"/>
      <c r="J34" s="1153"/>
      <c r="K34" s="294" t="s">
        <v>482</v>
      </c>
      <c r="L34" s="294" t="s">
        <v>482</v>
      </c>
      <c r="M34" s="295">
        <v>20</v>
      </c>
      <c r="N34" s="296" t="s">
        <v>482</v>
      </c>
    </row>
    <row r="35" spans="1:16" ht="27" customHeight="1" x14ac:dyDescent="0.15">
      <c r="A35" s="248"/>
      <c r="B35" s="244"/>
      <c r="C35" s="244"/>
      <c r="D35" s="244"/>
      <c r="E35" s="244"/>
      <c r="F35" s="244"/>
      <c r="G35" s="1151" t="s">
        <v>498</v>
      </c>
      <c r="H35" s="1152"/>
      <c r="I35" s="1152"/>
      <c r="J35" s="1153"/>
      <c r="K35" s="294">
        <v>2847410</v>
      </c>
      <c r="L35" s="294">
        <v>21256</v>
      </c>
      <c r="M35" s="295">
        <v>9869</v>
      </c>
      <c r="N35" s="296">
        <v>115.4</v>
      </c>
    </row>
    <row r="36" spans="1:16" ht="27" customHeight="1" x14ac:dyDescent="0.15">
      <c r="A36" s="248"/>
      <c r="B36" s="244"/>
      <c r="C36" s="244"/>
      <c r="D36" s="244"/>
      <c r="E36" s="244"/>
      <c r="F36" s="244"/>
      <c r="G36" s="1151" t="s">
        <v>499</v>
      </c>
      <c r="H36" s="1152"/>
      <c r="I36" s="1152"/>
      <c r="J36" s="1153"/>
      <c r="K36" s="294">
        <v>224959</v>
      </c>
      <c r="L36" s="294">
        <v>1679</v>
      </c>
      <c r="M36" s="295">
        <v>1414</v>
      </c>
      <c r="N36" s="296">
        <v>18.7</v>
      </c>
    </row>
    <row r="37" spans="1:16" ht="13.5" customHeight="1" x14ac:dyDescent="0.15">
      <c r="A37" s="248"/>
      <c r="B37" s="244"/>
      <c r="C37" s="244"/>
      <c r="D37" s="244"/>
      <c r="E37" s="244"/>
      <c r="F37" s="244"/>
      <c r="G37" s="1151" t="s">
        <v>500</v>
      </c>
      <c r="H37" s="1152"/>
      <c r="I37" s="1152"/>
      <c r="J37" s="1153"/>
      <c r="K37" s="294">
        <v>102133</v>
      </c>
      <c r="L37" s="294">
        <v>762</v>
      </c>
      <c r="M37" s="295">
        <v>1206</v>
      </c>
      <c r="N37" s="296">
        <v>-36.799999999999997</v>
      </c>
    </row>
    <row r="38" spans="1:16" ht="27" customHeight="1" x14ac:dyDescent="0.15">
      <c r="A38" s="248"/>
      <c r="B38" s="244"/>
      <c r="C38" s="244"/>
      <c r="D38" s="244"/>
      <c r="E38" s="244"/>
      <c r="F38" s="244"/>
      <c r="G38" s="1154" t="s">
        <v>501</v>
      </c>
      <c r="H38" s="1155"/>
      <c r="I38" s="1155"/>
      <c r="J38" s="1156"/>
      <c r="K38" s="297">
        <v>441</v>
      </c>
      <c r="L38" s="297">
        <v>3</v>
      </c>
      <c r="M38" s="298">
        <v>1</v>
      </c>
      <c r="N38" s="299">
        <v>200</v>
      </c>
      <c r="O38" s="293"/>
    </row>
    <row r="39" spans="1:16" x14ac:dyDescent="0.15">
      <c r="A39" s="248"/>
      <c r="B39" s="244"/>
      <c r="C39" s="244"/>
      <c r="D39" s="244"/>
      <c r="E39" s="244"/>
      <c r="F39" s="244"/>
      <c r="G39" s="1154" t="s">
        <v>502</v>
      </c>
      <c r="H39" s="1155"/>
      <c r="I39" s="1155"/>
      <c r="J39" s="1156"/>
      <c r="K39" s="300">
        <v>-787842</v>
      </c>
      <c r="L39" s="300">
        <v>-5881</v>
      </c>
      <c r="M39" s="301">
        <v>-5887</v>
      </c>
      <c r="N39" s="302">
        <v>-0.1</v>
      </c>
      <c r="O39" s="293"/>
    </row>
    <row r="40" spans="1:16" ht="27" customHeight="1" x14ac:dyDescent="0.15">
      <c r="A40" s="248"/>
      <c r="B40" s="244"/>
      <c r="C40" s="244"/>
      <c r="D40" s="244"/>
      <c r="E40" s="244"/>
      <c r="F40" s="244"/>
      <c r="G40" s="1151" t="s">
        <v>503</v>
      </c>
      <c r="H40" s="1152"/>
      <c r="I40" s="1152"/>
      <c r="J40" s="1153"/>
      <c r="K40" s="300">
        <v>-6193671</v>
      </c>
      <c r="L40" s="300">
        <v>-46236</v>
      </c>
      <c r="M40" s="301">
        <v>-31918</v>
      </c>
      <c r="N40" s="302">
        <v>44.9</v>
      </c>
      <c r="O40" s="293"/>
    </row>
    <row r="41" spans="1:16" x14ac:dyDescent="0.15">
      <c r="A41" s="248"/>
      <c r="B41" s="244"/>
      <c r="C41" s="244"/>
      <c r="D41" s="244"/>
      <c r="E41" s="244"/>
      <c r="F41" s="244"/>
      <c r="G41" s="1157" t="s">
        <v>275</v>
      </c>
      <c r="H41" s="1158"/>
      <c r="I41" s="1158"/>
      <c r="J41" s="1159"/>
      <c r="K41" s="294">
        <v>2847833</v>
      </c>
      <c r="L41" s="300">
        <v>21259</v>
      </c>
      <c r="M41" s="301">
        <v>13436</v>
      </c>
      <c r="N41" s="302">
        <v>58.2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3218163</v>
      </c>
      <c r="J51" s="320">
        <v>23748</v>
      </c>
      <c r="K51" s="321">
        <v>-24.9</v>
      </c>
      <c r="L51" s="322">
        <v>41433</v>
      </c>
      <c r="M51" s="323">
        <v>-19.2</v>
      </c>
      <c r="N51" s="324">
        <v>-5.7</v>
      </c>
    </row>
    <row r="52" spans="1:14" x14ac:dyDescent="0.15">
      <c r="A52" s="248"/>
      <c r="B52" s="244"/>
      <c r="C52" s="244"/>
      <c r="D52" s="244"/>
      <c r="E52" s="244"/>
      <c r="F52" s="244"/>
      <c r="G52" s="325"/>
      <c r="H52" s="326" t="s">
        <v>514</v>
      </c>
      <c r="I52" s="327">
        <v>1713539</v>
      </c>
      <c r="J52" s="328">
        <v>12645</v>
      </c>
      <c r="K52" s="329">
        <v>-30.8</v>
      </c>
      <c r="L52" s="330">
        <v>22351</v>
      </c>
      <c r="M52" s="331">
        <v>-23.1</v>
      </c>
      <c r="N52" s="332">
        <v>-7.7</v>
      </c>
    </row>
    <row r="53" spans="1:14" x14ac:dyDescent="0.15">
      <c r="A53" s="248"/>
      <c r="B53" s="244"/>
      <c r="C53" s="244"/>
      <c r="D53" s="244"/>
      <c r="E53" s="244"/>
      <c r="F53" s="244"/>
      <c r="G53" s="310" t="s">
        <v>515</v>
      </c>
      <c r="H53" s="311"/>
      <c r="I53" s="319">
        <v>3594986</v>
      </c>
      <c r="J53" s="320">
        <v>26493</v>
      </c>
      <c r="K53" s="321">
        <v>11.6</v>
      </c>
      <c r="L53" s="322">
        <v>43493</v>
      </c>
      <c r="M53" s="323">
        <v>5</v>
      </c>
      <c r="N53" s="324">
        <v>6.6</v>
      </c>
    </row>
    <row r="54" spans="1:14" x14ac:dyDescent="0.15">
      <c r="A54" s="248"/>
      <c r="B54" s="244"/>
      <c r="C54" s="244"/>
      <c r="D54" s="244"/>
      <c r="E54" s="244"/>
      <c r="F54" s="244"/>
      <c r="G54" s="325"/>
      <c r="H54" s="326" t="s">
        <v>514</v>
      </c>
      <c r="I54" s="327">
        <v>1432310</v>
      </c>
      <c r="J54" s="328">
        <v>10555</v>
      </c>
      <c r="K54" s="329">
        <v>-16.5</v>
      </c>
      <c r="L54" s="330">
        <v>23254</v>
      </c>
      <c r="M54" s="331">
        <v>4</v>
      </c>
      <c r="N54" s="332">
        <v>-20.5</v>
      </c>
    </row>
    <row r="55" spans="1:14" x14ac:dyDescent="0.15">
      <c r="A55" s="248"/>
      <c r="B55" s="244"/>
      <c r="C55" s="244"/>
      <c r="D55" s="244"/>
      <c r="E55" s="244"/>
      <c r="F55" s="244"/>
      <c r="G55" s="310" t="s">
        <v>516</v>
      </c>
      <c r="H55" s="311"/>
      <c r="I55" s="319">
        <v>5529626</v>
      </c>
      <c r="J55" s="320">
        <v>40772</v>
      </c>
      <c r="K55" s="321">
        <v>53.9</v>
      </c>
      <c r="L55" s="322">
        <v>50840</v>
      </c>
      <c r="M55" s="323">
        <v>16.899999999999999</v>
      </c>
      <c r="N55" s="324">
        <v>37</v>
      </c>
    </row>
    <row r="56" spans="1:14" x14ac:dyDescent="0.15">
      <c r="A56" s="248"/>
      <c r="B56" s="244"/>
      <c r="C56" s="244"/>
      <c r="D56" s="244"/>
      <c r="E56" s="244"/>
      <c r="F56" s="244"/>
      <c r="G56" s="325"/>
      <c r="H56" s="326" t="s">
        <v>514</v>
      </c>
      <c r="I56" s="327">
        <v>3142289</v>
      </c>
      <c r="J56" s="328">
        <v>23169</v>
      </c>
      <c r="K56" s="329">
        <v>119.5</v>
      </c>
      <c r="L56" s="330">
        <v>25367</v>
      </c>
      <c r="M56" s="331">
        <v>9.1</v>
      </c>
      <c r="N56" s="332">
        <v>110.4</v>
      </c>
    </row>
    <row r="57" spans="1:14" x14ac:dyDescent="0.15">
      <c r="A57" s="248"/>
      <c r="B57" s="244"/>
      <c r="C57" s="244"/>
      <c r="D57" s="244"/>
      <c r="E57" s="244"/>
      <c r="F57" s="244"/>
      <c r="G57" s="310" t="s">
        <v>517</v>
      </c>
      <c r="H57" s="311"/>
      <c r="I57" s="319">
        <v>10133963</v>
      </c>
      <c r="J57" s="320">
        <v>75200</v>
      </c>
      <c r="K57" s="321">
        <v>84.4</v>
      </c>
      <c r="L57" s="322">
        <v>53605</v>
      </c>
      <c r="M57" s="323">
        <v>5.4</v>
      </c>
      <c r="N57" s="324">
        <v>79</v>
      </c>
    </row>
    <row r="58" spans="1:14" x14ac:dyDescent="0.15">
      <c r="A58" s="248"/>
      <c r="B58" s="244"/>
      <c r="C58" s="244"/>
      <c r="D58" s="244"/>
      <c r="E58" s="244"/>
      <c r="F58" s="244"/>
      <c r="G58" s="325"/>
      <c r="H58" s="326" t="s">
        <v>514</v>
      </c>
      <c r="I58" s="327">
        <v>3045587</v>
      </c>
      <c r="J58" s="328">
        <v>22600</v>
      </c>
      <c r="K58" s="329">
        <v>-2.5</v>
      </c>
      <c r="L58" s="330">
        <v>28343</v>
      </c>
      <c r="M58" s="331">
        <v>11.7</v>
      </c>
      <c r="N58" s="332">
        <v>-14.2</v>
      </c>
    </row>
    <row r="59" spans="1:14" x14ac:dyDescent="0.15">
      <c r="A59" s="248"/>
      <c r="B59" s="244"/>
      <c r="C59" s="244"/>
      <c r="D59" s="244"/>
      <c r="E59" s="244"/>
      <c r="F59" s="244"/>
      <c r="G59" s="310" t="s">
        <v>518</v>
      </c>
      <c r="H59" s="311"/>
      <c r="I59" s="319">
        <v>11304140</v>
      </c>
      <c r="J59" s="320">
        <v>84386</v>
      </c>
      <c r="K59" s="321">
        <v>12.2</v>
      </c>
      <c r="L59" s="322">
        <v>58051</v>
      </c>
      <c r="M59" s="323">
        <v>8.3000000000000007</v>
      </c>
      <c r="N59" s="324">
        <v>3.9</v>
      </c>
    </row>
    <row r="60" spans="1:14" x14ac:dyDescent="0.15">
      <c r="A60" s="248"/>
      <c r="B60" s="244"/>
      <c r="C60" s="244"/>
      <c r="D60" s="244"/>
      <c r="E60" s="244"/>
      <c r="F60" s="244"/>
      <c r="G60" s="325"/>
      <c r="H60" s="326" t="s">
        <v>514</v>
      </c>
      <c r="I60" s="333">
        <v>5366845</v>
      </c>
      <c r="J60" s="328">
        <v>40064</v>
      </c>
      <c r="K60" s="329">
        <v>77.3</v>
      </c>
      <c r="L60" s="330">
        <v>32143</v>
      </c>
      <c r="M60" s="331">
        <v>13.4</v>
      </c>
      <c r="N60" s="332">
        <v>63.9</v>
      </c>
    </row>
    <row r="61" spans="1:14" x14ac:dyDescent="0.15">
      <c r="A61" s="248"/>
      <c r="B61" s="244"/>
      <c r="C61" s="244"/>
      <c r="D61" s="244"/>
      <c r="E61" s="244"/>
      <c r="F61" s="244"/>
      <c r="G61" s="310" t="s">
        <v>519</v>
      </c>
      <c r="H61" s="334"/>
      <c r="I61" s="335">
        <v>6756176</v>
      </c>
      <c r="J61" s="336">
        <v>50120</v>
      </c>
      <c r="K61" s="337">
        <v>27.4</v>
      </c>
      <c r="L61" s="338">
        <v>49484</v>
      </c>
      <c r="M61" s="339">
        <v>3.3</v>
      </c>
      <c r="N61" s="324">
        <v>24.1</v>
      </c>
    </row>
    <row r="62" spans="1:14" x14ac:dyDescent="0.15">
      <c r="A62" s="248"/>
      <c r="B62" s="244"/>
      <c r="C62" s="244"/>
      <c r="D62" s="244"/>
      <c r="E62" s="244"/>
      <c r="F62" s="244"/>
      <c r="G62" s="325"/>
      <c r="H62" s="326" t="s">
        <v>514</v>
      </c>
      <c r="I62" s="327">
        <v>2940114</v>
      </c>
      <c r="J62" s="328">
        <v>21807</v>
      </c>
      <c r="K62" s="329">
        <v>29.4</v>
      </c>
      <c r="L62" s="330">
        <v>26292</v>
      </c>
      <c r="M62" s="331">
        <v>3</v>
      </c>
      <c r="N62" s="332">
        <v>26.4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19.3</v>
      </c>
      <c r="G47" s="12">
        <v>27.08</v>
      </c>
      <c r="H47" s="12">
        <v>31.35</v>
      </c>
      <c r="I47" s="12">
        <v>34.619999999999997</v>
      </c>
      <c r="J47" s="13">
        <v>35.03</v>
      </c>
    </row>
    <row r="48" spans="2:10" ht="57.75" customHeight="1" x14ac:dyDescent="0.15">
      <c r="B48" s="14"/>
      <c r="C48" s="1171" t="s">
        <v>4</v>
      </c>
      <c r="D48" s="1171"/>
      <c r="E48" s="1172"/>
      <c r="F48" s="15">
        <v>5.74</v>
      </c>
      <c r="G48" s="16">
        <v>6.64</v>
      </c>
      <c r="H48" s="16">
        <v>5.95</v>
      </c>
      <c r="I48" s="16">
        <v>5.05</v>
      </c>
      <c r="J48" s="17">
        <v>6.18</v>
      </c>
    </row>
    <row r="49" spans="2:10" ht="57.75" customHeight="1" thickBot="1" x14ac:dyDescent="0.2">
      <c r="B49" s="18"/>
      <c r="C49" s="1173" t="s">
        <v>5</v>
      </c>
      <c r="D49" s="1173"/>
      <c r="E49" s="1174"/>
      <c r="F49" s="19">
        <v>4.05</v>
      </c>
      <c r="G49" s="20">
        <v>6.57</v>
      </c>
      <c r="H49" s="20">
        <v>1.25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2017-04-26T01:34:13Z</cp:lastPrinted>
  <dcterms:created xsi:type="dcterms:W3CDTF">2017-02-15T15:36:27Z</dcterms:created>
  <dcterms:modified xsi:type="dcterms:W3CDTF">2017-04-26T01:55:35Z</dcterms:modified>
</cp:coreProperties>
</file>