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4940" windowHeight="7830" tabRatio="8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O36" i="9"/>
  <c r="BE36" i="9"/>
  <c r="AM36" i="9"/>
  <c r="CO35" i="9"/>
  <c r="AM35" i="9"/>
  <c r="CO34" i="9"/>
  <c r="BW34" i="9"/>
  <c r="BW35" i="9" s="1"/>
  <c r="BW36" i="9" s="1"/>
  <c r="BW37" i="9" s="1"/>
  <c r="BW38" i="9" s="1"/>
  <c r="BW39" i="9" s="1"/>
  <c r="BW40" i="9" s="1"/>
  <c r="BW41" i="9" s="1"/>
  <c r="AM34" i="9"/>
  <c r="C34" i="9"/>
  <c r="C35" i="9" l="1"/>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BE34" i="9" l="1"/>
  <c r="BE35" i="9" s="1"/>
</calcChain>
</file>

<file path=xl/sharedStrings.xml><?xml version="1.0" encoding="utf-8"?>
<sst xmlns="http://schemas.openxmlformats.org/spreadsheetml/2006/main" count="1077" uniqueCount="565">
  <si>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</si>
  <si>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</si>
  <si>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</si>
  <si>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</si>
  <si>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</si>
  <si>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</si>
  <si>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</si>
  <si>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</si>
  <si>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</si>
  <si>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</si>
  <si>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</si>
  <si>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</si>
  <si>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</si>
  <si>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</si>
  <si>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</si>
  <si>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</si>
  <si>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</si>
  <si>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</si>
  <si>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</si>
  <si>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</si>
  <si>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</si>
  <si>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</si>
  <si>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</si>
  <si>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</si>
  <si>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</si>
  <si>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</si>
  <si>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</si>
  <si>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</si>
  <si>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</si>
  <si>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</si>
  <si>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</si>
  <si>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</si>
  <si>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</si>
  <si>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</si>
  <si>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</si>
  <si>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</si>
  <si>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</si>
  <si>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</si>
  <si>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</si>
  <si>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</si>
  <si>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</si>
  <si>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</si>
  <si>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</si>
  <si>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</si>
  <si>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</si>
  <si>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</si>
  <si>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</si>
  <si>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</si>
  <si>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</si>
  <si>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</si>
  <si>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</si>
  <si>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</si>
  <si>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</si>
  <si>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</si>
  <si>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</si>
  <si>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</si>
  <si>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</si>
  <si>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</si>
  <si>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</si>
  <si>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</si>
  <si>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</si>
  <si>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</si>
  <si>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</si>
  <si>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</si>
  <si>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</si>
  <si>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</si>
  <si>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</si>
  <si>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</si>
  <si>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</si>
  <si>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</si>
  <si>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</si>
  <si>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</si>
  <si>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</si>
  <si>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</si>
  <si>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</si>
  <si>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</si>
  <si>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</si>
  <si>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</si>
  <si>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</si>
  <si>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</si>
  <si>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</si>
  <si>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</si>
  <si>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七ケ宿町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</si>
  <si>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</si>
  <si>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</si>
  <si>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</si>
  <si>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</si>
  <si>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</si>
  <si>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</si>
  <si>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</si>
  <si>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</si>
  <si>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</si>
  <si>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</si>
  <si>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</si>
  <si>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</si>
  <si>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</si>
  <si>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</si>
  <si>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</si>
  <si>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</si>
  <si>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</si>
  <si>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</si>
  <si>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</si>
  <si>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</si>
  <si>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</si>
  <si>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</si>
  <si>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</si>
  <si>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</si>
  <si>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</si>
  <si>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</si>
  <si>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</si>
  <si>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</si>
  <si>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</si>
  <si>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</si>
  <si>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</si>
  <si>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</si>
  <si>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</si>
  <si>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</si>
  <si>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</si>
  <si>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</si>
  <si>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</si>
  <si>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</si>
  <si>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</si>
  <si>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</si>
  <si>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</si>
  <si>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</si>
  <si>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</si>
  <si>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</si>
  <si>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</si>
  <si>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</si>
  <si>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</si>
  <si>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</si>
  <si>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</si>
  <si>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</si>
  <si>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</si>
  <si>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</si>
  <si>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-2.9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</si>
  <si>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</si>
  <si>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</si>
  <si>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</si>
  <si>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</si>
  <si>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</si>
  <si>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</si>
  <si>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</si>
  <si>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</si>
  <si>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</si>
  <si>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</si>
  <si>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</si>
  <si>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</si>
  <si>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</si>
  <si>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</si>
  <si>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</si>
  <si>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</si>
  <si>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</si>
  <si>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</si>
  <si>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</si>
  <si>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</si>
  <si>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</si>
  <si>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</si>
  <si>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</si>
  <si>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</si>
  <si>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</si>
  <si>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</si>
  <si>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</si>
  <si>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</si>
  <si>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</si>
  <si>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</si>
  <si>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</si>
  <si>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</si>
  <si>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</si>
  <si>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</si>
  <si>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</si>
  <si>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</si>
  <si>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</si>
  <si>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</si>
  <si>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</si>
  <si>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</si>
  <si>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</si>
  <si>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</si>
  <si>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</si>
  <si>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</si>
  <si>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</si>
  <si>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</si>
  <si>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</si>
  <si>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</si>
  <si>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</si>
  <si>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</si>
  <si>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</si>
  <si>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</si>
  <si>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</si>
  <si>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</si>
  <si>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</si>
  <si>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</si>
  <si>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</si>
  <si>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</si>
  <si>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</si>
  <si>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宮城県七ケ宿町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</si>
  <si>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</si>
  <si>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</si>
  <si>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</si>
  <si>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</si>
  <si>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</si>
  <si>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</si>
  <si>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</si>
  <si>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</si>
  <si>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</si>
  <si>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</si>
  <si>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</si>
  <si>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</si>
  <si>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</si>
  <si>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</si>
  <si>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</si>
  <si>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</si>
  <si>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</si>
  <si>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</si>
  <si>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</si>
  <si>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</si>
  <si>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</si>
  <si>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</si>
  <si>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</si>
  <si>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</si>
  <si>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</si>
  <si>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</si>
  <si>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</si>
  <si>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</si>
  <si>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</si>
  <si>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</si>
  <si>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</si>
  <si>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</si>
  <si>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</si>
  <si>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</si>
  <si>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</si>
  <si>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</si>
  <si>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</si>
  <si>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</si>
  <si>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</si>
  <si>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</si>
  <si>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</si>
  <si>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</si>
  <si>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</si>
  <si>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</si>
  <si>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</si>
  <si>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</si>
  <si>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</si>
  <si>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</si>
  <si>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</si>
  <si>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</si>
  <si>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</si>
  <si>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</si>
  <si>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</si>
  <si>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</si>
  <si>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</si>
  <si>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</si>
  <si>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</si>
  <si>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</si>
  <si>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</si>
  <si>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</si>
  <si>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</si>
  <si>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</si>
  <si>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</si>
  <si>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</si>
  <si>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</si>
  <si>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</si>
  <si>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</si>
  <si>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</si>
  <si>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</si>
  <si>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</si>
  <si>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</si>
  <si>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</si>
  <si>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</si>
  <si>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</si>
  <si>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</si>
  <si>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</si>
  <si>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</si>
  <si>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</si>
  <si>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</si>
  <si>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</si>
  <si>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</si>
  <si>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</si>
  <si>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</si>
  <si>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</si>
  <si>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</si>
  <si>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</si>
  <si>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</si>
  <si>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</si>
  <si>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</si>
  <si>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</si>
  <si>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</si>
  <si>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</si>
  <si>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</si>
  <si>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</si>
  <si>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</si>
  <si>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</si>
  <si>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</si>
  <si>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</si>
  <si>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</si>
  <si>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</si>
  <si>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</si>
  <si>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</si>
  <si>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</si>
  <si>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</si>
  <si>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</si>
  <si>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</si>
  <si>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</si>
  <si>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</si>
  <si>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</si>
  <si>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</si>
  <si>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</si>
  <si>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</si>
  <si>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</si>
  <si>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</si>
  <si>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</si>
  <si>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</si>
  <si>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</si>
  <si>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</si>
  <si>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</si>
  <si>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</si>
  <si>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</si>
  <si>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</si>
  <si>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</si>
  <si>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</si>
  <si>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</si>
  <si>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</si>
  <si>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</si>
  <si>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</si>
  <si>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</si>
  <si>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</si>
  <si>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</si>
  <si>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</si>
  <si>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</si>
  <si>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</si>
  <si>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</si>
  <si>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</si>
  <si>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</si>
  <si>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</si>
  <si>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</si>
  <si>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</si>
  <si>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</si>
  <si>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</si>
  <si>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</si>
  <si>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</si>
  <si>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</si>
  <si>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</si>
  <si>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</si>
  <si>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宮城県七ケ宿町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</si>
  <si>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</si>
  <si>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</si>
  <si>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</si>
  <si>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</si>
  <si>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</si>
  <si>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</si>
  <si>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</si>
  <si>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</si>
  <si>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</si>
  <si>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</si>
  <si>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</si>
  <si>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</si>
  <si>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</si>
  <si>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</si>
  <si>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</si>
  <si>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</si>
  <si>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</si>
  <si>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</si>
  <si>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</si>
  <si>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</si>
  <si>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町営バス特別会計</t>
    <phoneticPr fontId="5"/>
  </si>
  <si>
    <t>介護サービス特別会計</t>
    <phoneticPr fontId="5"/>
  </si>
  <si>
    <t>七ヶ宿ダム自然休養公園特別会計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</si>
  <si>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</si>
  <si>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</si>
  <si>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</si>
  <si>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</si>
  <si>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</si>
  <si>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</si>
  <si>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</si>
  <si>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</si>
  <si>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</si>
  <si>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</si>
  <si>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</si>
  <si>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</si>
  <si>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</si>
  <si>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</si>
  <si>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</si>
  <si>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</si>
  <si>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後期高齢者特別会計</t>
    <phoneticPr fontId="5"/>
  </si>
  <si>
    <t>簡易水道特別会計</t>
    <phoneticPr fontId="5"/>
  </si>
  <si>
    <t>法非適用企業</t>
    <phoneticPr fontId="5"/>
  </si>
  <si>
    <t>公共下水道特別会計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</si>
  <si>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</si>
  <si>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</si>
  <si>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</si>
  <si>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</si>
  <si>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</si>
  <si>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</si>
  <si>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</si>
  <si>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</si>
  <si>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</si>
  <si>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</si>
  <si>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</si>
  <si>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</si>
  <si>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</si>
  <si>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</si>
  <si>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</si>
  <si>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</si>
  <si>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</si>
  <si>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</si>
  <si>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</si>
  <si>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</si>
  <si>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</si>
  <si>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</si>
  <si>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</si>
  <si>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</si>
  <si>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</si>
  <si>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</si>
  <si>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</si>
  <si>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</si>
  <si>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</si>
  <si>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</si>
  <si>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</si>
  <si>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</si>
  <si>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</si>
  <si>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</si>
  <si>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</si>
  <si>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</si>
  <si>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</si>
  <si>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</si>
  <si>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</si>
  <si>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</si>
  <si>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</si>
  <si>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</si>
  <si>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</si>
  <si>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</si>
  <si>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</si>
  <si>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</si>
  <si>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</si>
  <si>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</si>
  <si>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</si>
  <si>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</si>
  <si>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</si>
  <si>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</si>
  <si>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</si>
  <si>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</si>
  <si>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</si>
  <si>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</si>
  <si>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</si>
  <si>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</si>
  <si>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</si>
  <si>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</si>
  <si>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</si>
  <si>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</si>
  <si>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</si>
  <si>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</si>
  <si>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</si>
  <si>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</si>
  <si>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</si>
  <si>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</si>
  <si>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</si>
  <si>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</si>
  <si>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</si>
  <si>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</si>
  <si>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</si>
  <si>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</si>
  <si>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</si>
  <si>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</si>
  <si>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</si>
  <si>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</si>
  <si>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</si>
  <si>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</si>
  <si>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</si>
  <si>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</si>
  <si>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</si>
  <si>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</si>
  <si>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</si>
  <si>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</si>
  <si>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</si>
  <si>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</si>
  <si>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</si>
  <si>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</si>
  <si>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</si>
  <si>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</si>
  <si>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</si>
  <si>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</si>
  <si>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</si>
  <si>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</si>
  <si>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</si>
  <si>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</si>
  <si>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</si>
  <si>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</si>
  <si>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</si>
  <si>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</si>
  <si>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</si>
  <si>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</si>
  <si>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</si>
  <si>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</si>
  <si>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</si>
  <si>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</si>
  <si>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</si>
  <si>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</si>
  <si>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</si>
  <si>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</si>
  <si>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</si>
  <si>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</si>
  <si>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</si>
  <si>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</si>
  <si>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</si>
  <si>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</si>
  <si>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</si>
  <si>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</si>
  <si>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</si>
  <si>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</si>
  <si>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</si>
  <si>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</si>
  <si>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</si>
  <si>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</si>
  <si>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</si>
  <si>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</si>
  <si>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</si>
  <si>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</si>
  <si>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</si>
  <si>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</si>
  <si>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</si>
  <si>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</si>
  <si>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</si>
  <si>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</si>
  <si>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</si>
  <si>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</si>
  <si>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</si>
  <si>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</si>
  <si>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</si>
  <si>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0.65</t>
  </si>
  <si>
    <t>一般会計</t>
  </si>
  <si>
    <t>国民健康保険特別会計（事業勘定）</t>
  </si>
  <si>
    <t>国民健康保険特別会計（直診勘定）</t>
  </si>
  <si>
    <t>介護保険特別会計</t>
  </si>
  <si>
    <t>町営バス特別会計</t>
  </si>
  <si>
    <t>後期高齢者特別会計</t>
  </si>
  <si>
    <t>簡易水道特別会計</t>
  </si>
  <si>
    <t>公共下水道特別会計</t>
  </si>
  <si>
    <t>その他会計（赤字）</t>
  </si>
  <si>
    <t>その他会計（黒字）</t>
  </si>
  <si>
    <t>白石市外二町組合</t>
    <rPh sb="0" eb="3">
      <t>シロイシシ</t>
    </rPh>
    <rPh sb="3" eb="6">
      <t>ホカニチョウ</t>
    </rPh>
    <rPh sb="6" eb="8">
      <t>クミアイ</t>
    </rPh>
    <phoneticPr fontId="5"/>
  </si>
  <si>
    <t>-</t>
    <phoneticPr fontId="5"/>
  </si>
  <si>
    <t>白石市外二町組合：病院会計</t>
    <rPh sb="0" eb="3">
      <t>シロイシシ</t>
    </rPh>
    <rPh sb="3" eb="6">
      <t>ホカニチョウ</t>
    </rPh>
    <rPh sb="6" eb="8">
      <t>クミアイ</t>
    </rPh>
    <rPh sb="9" eb="11">
      <t>ビョウイン</t>
    </rPh>
    <rPh sb="11" eb="13">
      <t>カイケイ</t>
    </rPh>
    <phoneticPr fontId="5"/>
  </si>
  <si>
    <t>宮城県市町村職員退職手当組合</t>
    <rPh sb="0" eb="3">
      <t>ミヤギケン</t>
    </rPh>
    <rPh sb="3" eb="6">
      <t>シチョウソン</t>
    </rPh>
    <rPh sb="6" eb="8">
      <t>ショクイン</t>
    </rPh>
    <rPh sb="8" eb="10">
      <t>タイショク</t>
    </rPh>
    <rPh sb="10" eb="12">
      <t>テアテ</t>
    </rPh>
    <rPh sb="12" eb="14">
      <t>クミアイ</t>
    </rPh>
    <phoneticPr fontId="5"/>
  </si>
  <si>
    <t>宮城県市町村非常勤消防団員補償報償組合</t>
    <rPh sb="0" eb="3">
      <t>ミヤギケン</t>
    </rPh>
    <rPh sb="3" eb="6">
      <t>シチョウソン</t>
    </rPh>
    <rPh sb="6" eb="9">
      <t>ヒジョウキン</t>
    </rPh>
    <rPh sb="9" eb="11">
      <t>ショウボウ</t>
    </rPh>
    <rPh sb="11" eb="13">
      <t>ダンイン</t>
    </rPh>
    <rPh sb="13" eb="15">
      <t>ホショウ</t>
    </rPh>
    <rPh sb="15" eb="17">
      <t>ホウショウ</t>
    </rPh>
    <rPh sb="17" eb="19">
      <t>クミアイ</t>
    </rPh>
    <phoneticPr fontId="5"/>
  </si>
  <si>
    <t>仙南地域広域行政事務組合</t>
    <rPh sb="0" eb="12">
      <t>センナンチイキコウイキギョウセイジムクミアイ</t>
    </rPh>
    <phoneticPr fontId="5"/>
  </si>
  <si>
    <t>宮城県市町村自治振興センター</t>
    <rPh sb="0" eb="3">
      <t>ミヤギケン</t>
    </rPh>
    <rPh sb="3" eb="6">
      <t>シチョウソン</t>
    </rPh>
    <rPh sb="6" eb="8">
      <t>ジチ</t>
    </rPh>
    <rPh sb="8" eb="10">
      <t>シンコウ</t>
    </rPh>
    <phoneticPr fontId="5"/>
  </si>
  <si>
    <t>宮城県後期高齢者医療広域連合</t>
    <rPh sb="0" eb="3">
      <t>ミヤギケン</t>
    </rPh>
    <rPh sb="3" eb="8">
      <t>コウキコウレイシャ</t>
    </rPh>
    <rPh sb="8" eb="10">
      <t>イリョウ</t>
    </rPh>
    <rPh sb="10" eb="12">
      <t>コウイキ</t>
    </rPh>
    <rPh sb="12" eb="14">
      <t>レンゴウ</t>
    </rPh>
    <phoneticPr fontId="5"/>
  </si>
  <si>
    <t>宮城県後期高齢者医療事業会計</t>
    <rPh sb="0" eb="3">
      <t>ミヤギケン</t>
    </rPh>
    <rPh sb="3" eb="8">
      <t>コウキコウレイシャ</t>
    </rPh>
    <rPh sb="8" eb="10">
      <t>イリョウ</t>
    </rPh>
    <rPh sb="10" eb="12">
      <t>ジギョウ</t>
    </rPh>
    <rPh sb="12" eb="14">
      <t>カイケイ</t>
    </rPh>
    <phoneticPr fontId="5"/>
  </si>
  <si>
    <t>七ヶ宿観光開発株式会社</t>
    <rPh sb="0" eb="3">
      <t>シチカシュク</t>
    </rPh>
    <rPh sb="3" eb="5">
      <t>カンコウ</t>
    </rPh>
    <rPh sb="5" eb="7">
      <t>カイハツ</t>
    </rPh>
    <rPh sb="7" eb="11">
      <t>カブシキガイシャ</t>
    </rPh>
    <phoneticPr fontId="5"/>
  </si>
  <si>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</si>
  <si>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</si>
  <si>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</si>
  <si>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</si>
  <si>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</si>
  <si>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</si>
  <si>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</si>
  <si>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</si>
  <si>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</si>
  <si>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</si>
  <si>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</si>
  <si>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</si>
  <si>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</si>
  <si>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</si>
  <si>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</si>
  <si>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は類似団体と比較して低く減少傾向にあるほか、将来負担比率は、充当可能財源が将来負担額を上回っており比率はなしとなっている。これまで、過疎対策事業債など交付税措置率の高い地方債を活用しているが、人口減少対策等にかかる事業の実施により、今後においては起債発行額が増加に転じる見込みとなっている。過疎対策事業債等については、元利償還金が基準財政需要額に算入されるものの、後年度における負担を十分考慮し起債の抑制を図っていくほか、財政調整基金等の充当可能基金の確保に努めるとともに、事業の集中と選択を徹底し健全な財政運営に努めていかなければならない。</t>
    <rPh sb="20" eb="22">
      <t>ゲンショウ</t>
    </rPh>
    <rPh sb="22" eb="24">
      <t>ケイコウ</t>
    </rPh>
    <rPh sb="38" eb="40">
      <t>ジュウトウ</t>
    </rPh>
    <rPh sb="40" eb="42">
      <t>カノウ</t>
    </rPh>
    <rPh sb="42" eb="44">
      <t>ザイゲン</t>
    </rPh>
    <rPh sb="45" eb="47">
      <t>ショウライ</t>
    </rPh>
    <rPh sb="47" eb="50">
      <t>フタンガク</t>
    </rPh>
    <rPh sb="51" eb="53">
      <t>ウワマワ</t>
    </rPh>
    <rPh sb="57" eb="59">
      <t>ヒリツ</t>
    </rPh>
    <rPh sb="74" eb="76">
      <t>カソ</t>
    </rPh>
    <rPh sb="76" eb="78">
      <t>タイサク</t>
    </rPh>
    <rPh sb="78" eb="81">
      <t>ジギョウサイ</t>
    </rPh>
    <rPh sb="83" eb="86">
      <t>コウフゼイ</t>
    </rPh>
    <rPh sb="86" eb="88">
      <t>ソチ</t>
    </rPh>
    <rPh sb="88" eb="89">
      <t>リツ</t>
    </rPh>
    <rPh sb="90" eb="91">
      <t>タカ</t>
    </rPh>
    <rPh sb="92" eb="95">
      <t>チホウサイ</t>
    </rPh>
    <rPh sb="96" eb="98">
      <t>カツヨウ</t>
    </rPh>
    <rPh sb="104" eb="106">
      <t>ジンコウ</t>
    </rPh>
    <rPh sb="106" eb="108">
      <t>ゲンショウ</t>
    </rPh>
    <rPh sb="108" eb="110">
      <t>タイサク</t>
    </rPh>
    <rPh sb="110" eb="111">
      <t>トウ</t>
    </rPh>
    <rPh sb="115" eb="117">
      <t>ジギョウ</t>
    </rPh>
    <rPh sb="118" eb="120">
      <t>ジッシ</t>
    </rPh>
    <rPh sb="124" eb="126">
      <t>コンゴ</t>
    </rPh>
    <rPh sb="137" eb="139">
      <t>ゾウカ</t>
    </rPh>
    <rPh sb="140" eb="141">
      <t>テン</t>
    </rPh>
    <rPh sb="153" eb="155">
      <t>カソ</t>
    </rPh>
    <rPh sb="155" eb="157">
      <t>タイサク</t>
    </rPh>
    <rPh sb="157" eb="160">
      <t>ジギョウサイ</t>
    </rPh>
    <rPh sb="160" eb="161">
      <t>トウ</t>
    </rPh>
    <rPh sb="167" eb="169">
      <t>ガンリ</t>
    </rPh>
    <rPh sb="169" eb="172">
      <t>ショウカンキン</t>
    </rPh>
    <rPh sb="245" eb="247">
      <t>ジギョウ</t>
    </rPh>
    <rPh sb="248" eb="250">
      <t>シュウチュウ</t>
    </rPh>
    <rPh sb="251" eb="253">
      <t>センタク</t>
    </rPh>
    <rPh sb="254" eb="256">
      <t>テッテイ</t>
    </rPh>
    <rPh sb="257" eb="259">
      <t>ケンゼン</t>
    </rPh>
    <rPh sb="260" eb="262">
      <t>ザイセイ</t>
    </rPh>
    <rPh sb="262" eb="264">
      <t>ウンエイ</t>
    </rPh>
    <rPh sb="265" eb="266">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</si>
</sst>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149782</c:v>
                </c:pt>
                <c:pt idx="1">
                  <c:v>316261</c:v>
                </c:pt>
                <c:pt idx="2">
                  <c:v>440819</c:v>
                </c:pt>
                <c:pt idx="3">
                  <c:v>276507</c:v>
                </c:pt>
                <c:pt idx="4">
                  <c:v>357305</c:v>
                </c:pt>
              </c:numCache>
            </c:numRef>
          </c:val>
          <c:smooth val="0"/>
        </c:ser>
        <c:dLbls>
          <c:showLegendKey val="0"/>
          <c:showVal val="0"/>
          <c:showCatName val="0"/>
          <c:showSerName val="0"/>
          <c:showPercent val="0"/>
          <c:showBubbleSize val="0"/>
        </c:dLbls>
        <c:marker val="1"/>
        <c:smooth val="0"/>
        <c:axId val="120251136"/>
        <c:axId val="120252672"/>
      </c:lineChart>
      <c:catAx>
        <c:axId val="1202511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252672"/>
        <c:crosses val="autoZero"/>
        <c:auto val="1"/>
        <c:lblAlgn val="ctr"/>
        <c:lblOffset val="100"/>
        <c:tickLblSkip val="1"/>
        <c:tickMarkSkip val="1"/>
        <c:noMultiLvlLbl val="0"/>
      </c:catAx>
      <c:valAx>
        <c:axId val="120252672"/>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251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4.87</c:v>
                </c:pt>
                <c:pt idx="1">
                  <c:v>5.07</c:v>
                </c:pt>
                <c:pt idx="2">
                  <c:v>4.41</c:v>
                </c:pt>
                <c:pt idx="3">
                  <c:v>4.37</c:v>
                </c:pt>
                <c:pt idx="4">
                  <c:v>5.04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79.010000000000005</c:v>
                </c:pt>
                <c:pt idx="1">
                  <c:v>72.959999999999994</c:v>
                </c:pt>
                <c:pt idx="2">
                  <c:v>76.489999999999995</c:v>
                </c:pt>
                <c:pt idx="3">
                  <c:v>85.9</c:v>
                </c:pt>
                <c:pt idx="4">
                  <c:v>84.01</c:v>
                </c:pt>
              </c:numCache>
            </c:numRef>
          </c:val>
        </c:ser>
        <c:dLbls>
          <c:showLegendKey val="0"/>
          <c:showVal val="0"/>
          <c:showCatName val="0"/>
          <c:showSerName val="0"/>
          <c:showPercent val="0"/>
          <c:showBubbleSize val="0"/>
        </c:dLbls>
        <c:gapWidth val="250"/>
        <c:overlap val="100"/>
        <c:axId val="59078912"/>
        <c:axId val="59089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12.98</c:v>
                </c:pt>
                <c:pt idx="1">
                  <c:v>3.72</c:v>
                </c:pt>
                <c:pt idx="2">
                  <c:v>-0.65</c:v>
                </c:pt>
                <c:pt idx="3">
                  <c:v>0.16</c:v>
                </c:pt>
                <c:pt idx="4">
                  <c:v>0.98</c:v>
                </c:pt>
              </c:numCache>
            </c:numRef>
          </c:val>
          <c:smooth val="0"/>
        </c:ser>
        <c:dLbls>
          <c:showLegendKey val="0"/>
          <c:showVal val="0"/>
          <c:showCatName val="0"/>
          <c:showSerName val="0"/>
          <c:showPercent val="0"/>
          <c:showBubbleSize val="0"/>
        </c:dLbls>
        <c:marker val="1"/>
        <c:smooth val="0"/>
        <c:axId val="59078912"/>
        <c:axId val="59089280"/>
      </c:lineChart>
      <c:catAx>
        <c:axId val="59078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9089280"/>
        <c:crosses val="autoZero"/>
        <c:auto val="1"/>
        <c:lblAlgn val="ctr"/>
        <c:lblOffset val="100"/>
        <c:tickLblSkip val="1"/>
        <c:tickMarkSkip val="1"/>
        <c:noMultiLvlLbl val="0"/>
      </c:catAx>
      <c:valAx>
        <c:axId val="59089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078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0.01</c:v>
                </c:pt>
                <c:pt idx="2">
                  <c:v>#N/A</c:v>
                </c:pt>
                <c:pt idx="3">
                  <c:v>0.01</c:v>
                </c:pt>
                <c:pt idx="4">
                  <c:v>#N/A</c:v>
                </c:pt>
                <c:pt idx="5">
                  <c:v>0.02</c:v>
                </c:pt>
                <c:pt idx="6">
                  <c:v>#N/A</c:v>
                </c:pt>
                <c:pt idx="7">
                  <c:v>0.02</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0.02</c:v>
                </c:pt>
                <c:pt idx="2">
                  <c:v>#N/A</c:v>
                </c:pt>
                <c:pt idx="3">
                  <c:v>0</c:v>
                </c:pt>
                <c:pt idx="4">
                  <c:v>#N/A</c:v>
                </c:pt>
                <c:pt idx="5">
                  <c:v>0.02</c:v>
                </c:pt>
                <c:pt idx="6">
                  <c:v>#N/A</c:v>
                </c:pt>
                <c:pt idx="7">
                  <c:v>0.01</c:v>
                </c:pt>
                <c:pt idx="8">
                  <c:v>#N/A</c:v>
                </c:pt>
                <c:pt idx="9">
                  <c:v>0.01</c:v>
                </c:pt>
              </c:numCache>
            </c:numRef>
          </c:val>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c:v>
                </c:pt>
                <c:pt idx="4">
                  <c:v>#N/A</c:v>
                </c:pt>
                <c:pt idx="5">
                  <c:v>0.01</c:v>
                </c:pt>
                <c:pt idx="6">
                  <c:v>#N/A</c:v>
                </c:pt>
                <c:pt idx="7">
                  <c:v>0.01</c:v>
                </c:pt>
                <c:pt idx="8">
                  <c:v>#N/A</c:v>
                </c:pt>
                <c:pt idx="9">
                  <c:v>0.02</c:v>
                </c:pt>
              </c:numCache>
            </c:numRef>
          </c:val>
        </c:ser>
        <c:ser>
          <c:idx val="4"/>
          <c:order val="4"/>
          <c:tx>
            <c:strRef>
              <c:f>データシート!$A$31</c:f>
              <c:strCache>
                <c:ptCount val="1"/>
                <c:pt idx="0">
                  <c:v>後期高齢者特別会計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0.02</c:v>
                </c:pt>
                <c:pt idx="8">
                  <c:v>#N/A</c:v>
                </c:pt>
                <c:pt idx="9">
                  <c:v>0.02</c:v>
                </c:pt>
              </c:numCache>
            </c:numRef>
          </c:val>
        </c:ser>
        <c:ser>
          <c:idx val="5"/>
          <c:order val="5"/>
          <c:tx>
            <c:strRef>
              <c:f>データシート!$A$32</c:f>
              <c:strCache>
                <c:ptCount val="1"/>
                <c:pt idx="0">
                  <c:v>町営バス特別会計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0.02</c:v>
                </c:pt>
                <c:pt idx="2">
                  <c:v>#N/A</c:v>
                </c:pt>
                <c:pt idx="3">
                  <c:v>0.03</c:v>
                </c:pt>
                <c:pt idx="4">
                  <c:v>#N/A</c:v>
                </c:pt>
                <c:pt idx="5">
                  <c:v>0</c:v>
                </c:pt>
                <c:pt idx="6">
                  <c:v>#N/A</c:v>
                </c:pt>
                <c:pt idx="7">
                  <c:v>0.03</c:v>
                </c:pt>
                <c:pt idx="8">
                  <c:v>#N/A</c:v>
                </c:pt>
                <c:pt idx="9">
                  <c:v>0.04</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0.13</c:v>
                </c:pt>
                <c:pt idx="2">
                  <c:v>#N/A</c:v>
                </c:pt>
                <c:pt idx="3">
                  <c:v>0.13</c:v>
                </c:pt>
                <c:pt idx="4">
                  <c:v>#N/A</c:v>
                </c:pt>
                <c:pt idx="5">
                  <c:v>0.5</c:v>
                </c:pt>
                <c:pt idx="6">
                  <c:v>#N/A</c:v>
                </c:pt>
                <c:pt idx="7">
                  <c:v>0.77</c:v>
                </c:pt>
                <c:pt idx="8">
                  <c:v>#N/A</c:v>
                </c:pt>
                <c:pt idx="9">
                  <c:v>7.0000000000000007E-2</c:v>
                </c:pt>
              </c:numCache>
            </c:numRef>
          </c:val>
        </c:ser>
        <c:ser>
          <c:idx val="7"/>
          <c:order val="7"/>
          <c:tx>
            <c:strRef>
              <c:f>データシート!$A$34</c:f>
              <c:strCache>
                <c:ptCount val="1"/>
                <c:pt idx="0">
                  <c:v>国民健康保険特別会計（直診勘定）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0.16</c:v>
                </c:pt>
                <c:pt idx="2">
                  <c:v>#N/A</c:v>
                </c:pt>
                <c:pt idx="3">
                  <c:v>0.11</c:v>
                </c:pt>
                <c:pt idx="4">
                  <c:v>#N/A</c:v>
                </c:pt>
                <c:pt idx="5">
                  <c:v>0.12</c:v>
                </c:pt>
                <c:pt idx="6">
                  <c:v>#N/A</c:v>
                </c:pt>
                <c:pt idx="7">
                  <c:v>0.13</c:v>
                </c:pt>
                <c:pt idx="8">
                  <c:v>#N/A</c:v>
                </c:pt>
                <c:pt idx="9">
                  <c:v>0.23</c:v>
                </c:pt>
              </c:numCache>
            </c:numRef>
          </c:val>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0.91</c:v>
                </c:pt>
                <c:pt idx="2">
                  <c:v>#N/A</c:v>
                </c:pt>
                <c:pt idx="3">
                  <c:v>0.88</c:v>
                </c:pt>
                <c:pt idx="4">
                  <c:v>#N/A</c:v>
                </c:pt>
                <c:pt idx="5">
                  <c:v>0.56000000000000005</c:v>
                </c:pt>
                <c:pt idx="6">
                  <c:v>#N/A</c:v>
                </c:pt>
                <c:pt idx="7">
                  <c:v>1.8</c:v>
                </c:pt>
                <c:pt idx="8">
                  <c:v>#N/A</c:v>
                </c:pt>
                <c:pt idx="9">
                  <c:v>1.04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4.82</c:v>
                </c:pt>
                <c:pt idx="2">
                  <c:v>#N/A</c:v>
                </c:pt>
                <c:pt idx="3">
                  <c:v>5.0199999999999996</c:v>
                </c:pt>
                <c:pt idx="4">
                  <c:v>#N/A</c:v>
                </c:pt>
                <c:pt idx="5">
                  <c:v>4.38</c:v>
                </c:pt>
                <c:pt idx="6">
                  <c:v>#N/A</c:v>
                </c:pt>
                <c:pt idx="7">
                  <c:v>4.3099999999999996</c:v>
                </c:pt>
                <c:pt idx="8">
                  <c:v>#N/A</c:v>
                </c:pt>
                <c:pt idx="9">
                  <c:v>4.97</c:v>
                </c:pt>
              </c:numCache>
            </c:numRef>
          </c:val>
        </c:ser>
        <c:dLbls>
          <c:showLegendKey val="0"/>
          <c:showVal val="0"/>
          <c:showCatName val="0"/>
          <c:showSerName val="0"/>
          <c:showPercent val="0"/>
          <c:showBubbleSize val="0"/>
        </c:dLbls>
        <c:gapWidth val="150"/>
        <c:overlap val="100"/>
        <c:axId val="18382848"/>
        <c:axId val="18384384"/>
      </c:barChart>
      <c:catAx>
        <c:axId val="18382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384384"/>
        <c:crosses val="autoZero"/>
        <c:auto val="1"/>
        <c:lblAlgn val="ctr"/>
        <c:lblOffset val="100"/>
        <c:tickLblSkip val="1"/>
        <c:tickMarkSkip val="1"/>
        <c:noMultiLvlLbl val="0"/>
      </c:catAx>
      <c:valAx>
        <c:axId val="18384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82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268</c:v>
                </c:pt>
                <c:pt idx="5">
                  <c:v>246</c:v>
                </c:pt>
                <c:pt idx="8">
                  <c:v>242</c:v>
                </c:pt>
                <c:pt idx="11">
                  <c:v>237</c:v>
                </c:pt>
                <c:pt idx="14">
                  <c:v>244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35</c:v>
                </c:pt>
                <c:pt idx="3">
                  <c:v>32</c:v>
                </c:pt>
                <c:pt idx="6">
                  <c:v>32</c:v>
                </c:pt>
                <c:pt idx="9">
                  <c:v>30</c:v>
                </c:pt>
                <c:pt idx="12">
                  <c:v>29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81</c:v>
                </c:pt>
                <c:pt idx="3">
                  <c:v>81</c:v>
                </c:pt>
                <c:pt idx="6">
                  <c:v>75</c:v>
                </c:pt>
                <c:pt idx="9">
                  <c:v>69</c:v>
                </c:pt>
                <c:pt idx="12">
                  <c:v>73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250</c:v>
                </c:pt>
                <c:pt idx="3">
                  <c:v>220</c:v>
                </c:pt>
                <c:pt idx="6">
                  <c:v>208</c:v>
                </c:pt>
                <c:pt idx="9">
                  <c:v>196</c:v>
                </c:pt>
                <c:pt idx="12">
                  <c:v>203</c:v>
                </c:pt>
              </c:numCache>
            </c:numRef>
          </c:val>
        </c:ser>
        <c:dLbls>
          <c:showLegendKey val="0"/>
          <c:showVal val="0"/>
          <c:showCatName val="0"/>
          <c:showSerName val="0"/>
          <c:showPercent val="0"/>
          <c:showBubbleSize val="0"/>
        </c:dLbls>
        <c:gapWidth val="100"/>
        <c:overlap val="100"/>
        <c:axId val="131345792"/>
        <c:axId val="131352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99</c:v>
                </c:pt>
                <c:pt idx="2">
                  <c:v>#N/A</c:v>
                </c:pt>
                <c:pt idx="3">
                  <c:v>#N/A</c:v>
                </c:pt>
                <c:pt idx="4">
                  <c:v>87</c:v>
                </c:pt>
                <c:pt idx="5">
                  <c:v>#N/A</c:v>
                </c:pt>
                <c:pt idx="6">
                  <c:v>#N/A</c:v>
                </c:pt>
                <c:pt idx="7">
                  <c:v>73</c:v>
                </c:pt>
                <c:pt idx="8">
                  <c:v>#N/A</c:v>
                </c:pt>
                <c:pt idx="9">
                  <c:v>#N/A</c:v>
                </c:pt>
                <c:pt idx="10">
                  <c:v>58</c:v>
                </c:pt>
                <c:pt idx="11">
                  <c:v>#N/A</c:v>
                </c:pt>
                <c:pt idx="12">
                  <c:v>#N/A</c:v>
                </c:pt>
                <c:pt idx="13">
                  <c:v>61</c:v>
                </c:pt>
                <c:pt idx="14">
                  <c:v>#N/A</c:v>
                </c:pt>
              </c:numCache>
            </c:numRef>
          </c:val>
          <c:smooth val="0"/>
        </c:ser>
        <c:dLbls>
          <c:showLegendKey val="0"/>
          <c:showVal val="0"/>
          <c:showCatName val="0"/>
          <c:showSerName val="0"/>
          <c:showPercent val="0"/>
          <c:showBubbleSize val="0"/>
        </c:dLbls>
        <c:marker val="1"/>
        <c:smooth val="0"/>
        <c:axId val="131345792"/>
        <c:axId val="131352064"/>
      </c:lineChart>
      <c:catAx>
        <c:axId val="131345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352064"/>
        <c:crosses val="autoZero"/>
        <c:auto val="1"/>
        <c:lblAlgn val="ctr"/>
        <c:lblOffset val="100"/>
        <c:tickLblSkip val="1"/>
        <c:tickMarkSkip val="1"/>
        <c:noMultiLvlLbl val="0"/>
      </c:catAx>
      <c:valAx>
        <c:axId val="131352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345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2141</c:v>
                </c:pt>
                <c:pt idx="5">
                  <c:v>2174</c:v>
                </c:pt>
                <c:pt idx="8">
                  <c:v>2173</c:v>
                </c:pt>
                <c:pt idx="11">
                  <c:v>2172</c:v>
                </c:pt>
                <c:pt idx="14">
                  <c:v>2136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95</c:v>
                </c:pt>
                <c:pt idx="5">
                  <c:v>82</c:v>
                </c:pt>
                <c:pt idx="8">
                  <c:v>69</c:v>
                </c:pt>
                <c:pt idx="11">
                  <c:v>55</c:v>
                </c:pt>
                <c:pt idx="14">
                  <c:v>43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2279</c:v>
                </c:pt>
                <c:pt idx="5">
                  <c:v>2535</c:v>
                </c:pt>
                <c:pt idx="8">
                  <c:v>2795</c:v>
                </c:pt>
                <c:pt idx="11">
                  <c:v>3109</c:v>
                </c:pt>
                <c:pt idx="14">
                  <c:v>3305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539</c:v>
                </c:pt>
                <c:pt idx="3">
                  <c:v>676</c:v>
                </c:pt>
                <c:pt idx="6">
                  <c:v>473</c:v>
                </c:pt>
                <c:pt idx="9">
                  <c:v>467</c:v>
                </c:pt>
                <c:pt idx="12">
                  <c:v>473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388</c:v>
                </c:pt>
                <c:pt idx="3">
                  <c:v>354</c:v>
                </c:pt>
                <c:pt idx="6">
                  <c:v>338</c:v>
                </c:pt>
                <c:pt idx="9">
                  <c:v>320</c:v>
                </c:pt>
                <c:pt idx="12">
                  <c:v>352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680</c:v>
                </c:pt>
                <c:pt idx="3">
                  <c:v>593</c:v>
                </c:pt>
                <c:pt idx="6">
                  <c:v>514</c:v>
                </c:pt>
                <c:pt idx="9">
                  <c:v>478</c:v>
                </c:pt>
                <c:pt idx="12">
                  <c:v>445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1889</c:v>
                </c:pt>
                <c:pt idx="3">
                  <c:v>1917</c:v>
                </c:pt>
                <c:pt idx="6">
                  <c:v>1806</c:v>
                </c:pt>
                <c:pt idx="9">
                  <c:v>1842</c:v>
                </c:pt>
                <c:pt idx="12">
                  <c:v>1809</c:v>
                </c:pt>
              </c:numCache>
            </c:numRef>
          </c:val>
        </c:ser>
        <c:dLbls>
          <c:showLegendKey val="0"/>
          <c:showVal val="0"/>
          <c:showCatName val="0"/>
          <c:showSerName val="0"/>
          <c:showPercent val="0"/>
          <c:showBubbleSize val="0"/>
        </c:dLbls>
        <c:gapWidth val="100"/>
        <c:overlap val="100"/>
        <c:axId val="137283456"/>
        <c:axId val="137560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37283456"/>
        <c:axId val="137560064"/>
      </c:lineChart>
      <c:catAx>
        <c:axId val="137283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7560064"/>
        <c:crosses val="autoZero"/>
        <c:auto val="1"/>
        <c:lblAlgn val="ctr"/>
        <c:lblOffset val="100"/>
        <c:tickLblSkip val="1"/>
        <c:tickMarkSkip val="1"/>
        <c:noMultiLvlLbl val="0"/>
      </c:catAx>
      <c:valAx>
        <c:axId val="137560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283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37938432"/>
        <c:axId val="137940352"/>
      </c:scatterChart>
      <c:valAx>
        <c:axId val="13793843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7940352"/>
        <c:crosses val="autoZero"/>
        <c:crossBetween val="midCat"/>
      </c:valAx>
      <c:valAx>
        <c:axId val="13794035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79384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8.6</c:v>
                </c:pt>
                <c:pt idx="1">
                  <c:v>7.1</c:v>
                </c:pt>
                <c:pt idx="2">
                  <c:v>5.9</c:v>
                </c:pt>
                <c:pt idx="3">
                  <c:v>4.8</c:v>
                </c:pt>
                <c:pt idx="4">
                  <c:v>4.4000000000000004</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38003200"/>
        <c:axId val="138005120"/>
      </c:scatterChart>
      <c:valAx>
        <c:axId val="138003200"/>
        <c:scaling>
          <c:orientation val="minMax"/>
          <c:max val="11.7"/>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8005120"/>
        <c:crosses val="autoZero"/>
        <c:crossBetween val="midCat"/>
      </c:valAx>
      <c:valAx>
        <c:axId val="13800512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80032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実質公債費比率は年々減少し、平成２７年度で４．４（３カ年平均）となっている。</a:t>
          </a:r>
        </a:p>
        <a:p>
          <a:r>
            <a:rPr kumimoji="1" lang="ja-JP" altLang="en-US" sz="1400">
              <a:latin typeface="ＭＳ ゴシック" pitchFamily="49" charset="-128"/>
              <a:ea typeface="ＭＳ ゴシック" pitchFamily="49" charset="-128"/>
            </a:rPr>
            <a:t>　借入金の償還完了や地方債発行の抑制により減少傾向となっているが、普通交付税に算入される臨時財政対策債や過疎対策事業債の発行により財源の確保もしていることから、今後も公債費比率の減少傾向を維持するため、起債発行の抑制等に努めなければなら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将来負担比率については、平成２０年度以降は将来負担額が充当可能財源等を上回っていないため無しとなっている。</a:t>
          </a:r>
        </a:p>
        <a:p>
          <a:r>
            <a:rPr kumimoji="1" lang="ja-JP" altLang="en-US" sz="1400">
              <a:latin typeface="ＭＳ ゴシック" pitchFamily="49" charset="-128"/>
              <a:ea typeface="ＭＳ ゴシック" pitchFamily="49" charset="-128"/>
            </a:rPr>
            <a:t>　今後も基金等の効果的な運用に努めていくほか、地方債の発行についても、後年度における負担を十分考慮しながら財政運営に努めていかなければならない。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宮城県七ケ宿町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1,523
1,504
263.09
2,715,137
2,602,341
85,137
1,688,431
1,808,641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宮城県七ケ宿町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1,523
1,504
263.09
2,715,137
2,602,341
85,137
1,688,431
1,808,641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宮城県七ケ宿町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1,523
1,504
263.09
2,715,137
2,602,341
85,137
1,688,431
1,808,641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宮城県七ケ宿町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1,523
1,504
263.09
2,715,137
2,602,341
85,137
1,688,431
1,808,641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０．１７を上回る０．３０となっている。地方税収入に当たるダム所在市町村交付金３４１百万円が交付されることで収入額が類似団体を上回る要因となっている。ダム所在市町村交付金も減価償却により年々減少していることや、少子高齢化さらには厳しい経済情勢など、税収の伸びを期待することは困難である。滞納整理の強化による税収の確保・税負担の公平性を図るとともに、自主財源の確実な確保に努めなければならない。 </a:t>
          </a:r>
        </a:p>
        <a:p>
          <a:endParaRPr kumimoji="1" lang="ja-JP" altLang="en-US"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128815</xdr:rowOff>
    </xdr:from>
    <xdr:to>
      <xdr:col>7</xdr:col>
      <xdr:colOff>152400</xdr:colOff>
      <xdr:row>42</xdr:row>
      <xdr:rowOff>128815</xdr:rowOff>
    </xdr:to>
    <xdr:cxnSp macro="">
      <xdr:nvCxnSpPr>
        <xdr:cNvPr id="69" name="直線コネクタ 68"/>
        <xdr:cNvCxnSpPr/>
      </xdr:nvCxnSpPr>
      <xdr:spPr>
        <a:xfrm>
          <a:off x="4114800" y="73297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102705</xdr:rowOff>
    </xdr:from>
    <xdr:ext cx="762000" cy="259045"/>
    <xdr:sp macro="" textlink="">
      <xdr:nvSpPr>
        <xdr:cNvPr id="70" name="財政力平均値テキスト"/>
        <xdr:cNvSpPr txBox="1"/>
      </xdr:nvSpPr>
      <xdr:spPr>
        <a:xfrm>
          <a:off x="5041900" y="7475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111578</xdr:rowOff>
    </xdr:from>
    <xdr:to>
      <xdr:col>6</xdr:col>
      <xdr:colOff>0</xdr:colOff>
      <xdr:row>42</xdr:row>
      <xdr:rowOff>128815</xdr:rowOff>
    </xdr:to>
    <xdr:cxnSp macro="">
      <xdr:nvCxnSpPr>
        <xdr:cNvPr id="72" name="直線コネクタ 71"/>
        <xdr:cNvCxnSpPr/>
      </xdr:nvCxnSpPr>
      <xdr:spPr>
        <a:xfrm>
          <a:off x="3225800" y="73124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4" name="テキスト ボックス 73"/>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77107</xdr:rowOff>
    </xdr:from>
    <xdr:to>
      <xdr:col>4</xdr:col>
      <xdr:colOff>482600</xdr:colOff>
      <xdr:row>42</xdr:row>
      <xdr:rowOff>111578</xdr:rowOff>
    </xdr:to>
    <xdr:cxnSp macro="">
      <xdr:nvCxnSpPr>
        <xdr:cNvPr id="75" name="直線コネクタ 74"/>
        <xdr:cNvCxnSpPr/>
      </xdr:nvCxnSpPr>
      <xdr:spPr>
        <a:xfrm>
          <a:off x="2336800" y="727800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77" name="テキスト ボックス 76"/>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77107</xdr:rowOff>
    </xdr:to>
    <xdr:cxnSp macro="">
      <xdr:nvCxnSpPr>
        <xdr:cNvPr id="78" name="直線コネクタ 77"/>
        <xdr:cNvCxnSpPr/>
      </xdr:nvCxnSpPr>
      <xdr:spPr>
        <a:xfrm>
          <a:off x="1447800" y="72263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80" name="テキスト ボックス 79"/>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82" name="テキスト ボックス 81"/>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88" name="円/楕円 87"/>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94542</xdr:rowOff>
    </xdr:from>
    <xdr:ext cx="762000" cy="259045"/>
    <xdr:sp macro="" textlink="">
      <xdr:nvSpPr>
        <xdr:cNvPr id="89" name="財政力該当値テキスト"/>
        <xdr:cNvSpPr txBox="1"/>
      </xdr:nvSpPr>
      <xdr:spPr>
        <a:xfrm>
          <a:off x="50419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78015</xdr:rowOff>
    </xdr:from>
    <xdr:to>
      <xdr:col>6</xdr:col>
      <xdr:colOff>50800</xdr:colOff>
      <xdr:row>43</xdr:row>
      <xdr:rowOff>8165</xdr:rowOff>
    </xdr:to>
    <xdr:sp macro="" textlink="">
      <xdr:nvSpPr>
        <xdr:cNvPr id="90" name="円/楕円 89"/>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91" name="テキスト ボックス 90"/>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60778</xdr:rowOff>
    </xdr:from>
    <xdr:to>
      <xdr:col>4</xdr:col>
      <xdr:colOff>533400</xdr:colOff>
      <xdr:row>42</xdr:row>
      <xdr:rowOff>162378</xdr:rowOff>
    </xdr:to>
    <xdr:sp macro="" textlink="">
      <xdr:nvSpPr>
        <xdr:cNvPr id="92" name="円/楕円 91"/>
        <xdr:cNvSpPr/>
      </xdr:nvSpPr>
      <xdr:spPr>
        <a:xfrm>
          <a:off x="3175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1105</xdr:rowOff>
    </xdr:from>
    <xdr:ext cx="762000" cy="259045"/>
    <xdr:sp macro="" textlink="">
      <xdr:nvSpPr>
        <xdr:cNvPr id="93" name="テキスト ボックス 92"/>
        <xdr:cNvSpPr txBox="1"/>
      </xdr:nvSpPr>
      <xdr:spPr>
        <a:xfrm>
          <a:off x="2844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26307</xdr:rowOff>
    </xdr:from>
    <xdr:to>
      <xdr:col>3</xdr:col>
      <xdr:colOff>330200</xdr:colOff>
      <xdr:row>42</xdr:row>
      <xdr:rowOff>127907</xdr:rowOff>
    </xdr:to>
    <xdr:sp macro="" textlink="">
      <xdr:nvSpPr>
        <xdr:cNvPr id="94" name="円/楕円 93"/>
        <xdr:cNvSpPr/>
      </xdr:nvSpPr>
      <xdr:spPr>
        <a:xfrm>
          <a:off x="2286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138084</xdr:rowOff>
    </xdr:from>
    <xdr:ext cx="762000" cy="259045"/>
    <xdr:sp macro="" textlink="">
      <xdr:nvSpPr>
        <xdr:cNvPr id="95" name="テキスト ボックス 94"/>
        <xdr:cNvSpPr txBox="1"/>
      </xdr:nvSpPr>
      <xdr:spPr>
        <a:xfrm>
          <a:off x="1955800" y="699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6" name="円/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97" name="テキスト ボックス 96"/>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７９．４を下回る７４．２となっている。前年度と比較すると２．２ポイント増加した。義務的経費では、扶助費が減少となる一方、人件費・公債費が増加している。適切な定員管理による人件費の抑制と公債費の平準化及び事務の効率化等により経費の削減に努めなければならない。</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14817</xdr:rowOff>
    </xdr:from>
    <xdr:to>
      <xdr:col>7</xdr:col>
      <xdr:colOff>152400</xdr:colOff>
      <xdr:row>61</xdr:row>
      <xdr:rowOff>103294</xdr:rowOff>
    </xdr:to>
    <xdr:cxnSp macro="">
      <xdr:nvCxnSpPr>
        <xdr:cNvPr id="132" name="直線コネクタ 131"/>
        <xdr:cNvCxnSpPr/>
      </xdr:nvCxnSpPr>
      <xdr:spPr>
        <a:xfrm>
          <a:off x="4114800" y="10473267"/>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3"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14817</xdr:rowOff>
    </xdr:from>
    <xdr:to>
      <xdr:col>6</xdr:col>
      <xdr:colOff>0</xdr:colOff>
      <xdr:row>61</xdr:row>
      <xdr:rowOff>99271</xdr:rowOff>
    </xdr:to>
    <xdr:cxnSp macro="">
      <xdr:nvCxnSpPr>
        <xdr:cNvPr id="135" name="直線コネクタ 134"/>
        <xdr:cNvCxnSpPr/>
      </xdr:nvCxnSpPr>
      <xdr:spPr>
        <a:xfrm flipV="1">
          <a:off x="3225800" y="10473267"/>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105639</xdr:rowOff>
    </xdr:from>
    <xdr:ext cx="736600" cy="259045"/>
    <xdr:sp macro="" textlink="">
      <xdr:nvSpPr>
        <xdr:cNvPr id="137" name="テキスト ボックス 136"/>
        <xdr:cNvSpPr txBox="1"/>
      </xdr:nvSpPr>
      <xdr:spPr>
        <a:xfrm>
          <a:off x="3733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75142</xdr:rowOff>
    </xdr:from>
    <xdr:to>
      <xdr:col>4</xdr:col>
      <xdr:colOff>482600</xdr:colOff>
      <xdr:row>61</xdr:row>
      <xdr:rowOff>99271</xdr:rowOff>
    </xdr:to>
    <xdr:cxnSp macro="">
      <xdr:nvCxnSpPr>
        <xdr:cNvPr id="138" name="直線コネクタ 137"/>
        <xdr:cNvCxnSpPr/>
      </xdr:nvCxnSpPr>
      <xdr:spPr>
        <a:xfrm>
          <a:off x="2336800" y="1053359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148396</xdr:rowOff>
    </xdr:from>
    <xdr:ext cx="762000" cy="259045"/>
    <xdr:sp macro="" textlink="">
      <xdr:nvSpPr>
        <xdr:cNvPr id="140" name="テキスト ボックス 139"/>
        <xdr:cNvSpPr txBox="1"/>
      </xdr:nvSpPr>
      <xdr:spPr>
        <a:xfrm>
          <a:off x="2844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75142</xdr:rowOff>
    </xdr:from>
    <xdr:to>
      <xdr:col>3</xdr:col>
      <xdr:colOff>279400</xdr:colOff>
      <xdr:row>63</xdr:row>
      <xdr:rowOff>94192</xdr:rowOff>
    </xdr:to>
    <xdr:cxnSp macro="">
      <xdr:nvCxnSpPr>
        <xdr:cNvPr id="141" name="直線コネクタ 140"/>
        <xdr:cNvCxnSpPr/>
      </xdr:nvCxnSpPr>
      <xdr:spPr>
        <a:xfrm flipV="1">
          <a:off x="1447800" y="10533592"/>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3" name="テキスト ボックス 142"/>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45" name="テキスト ボックス 144"/>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52494</xdr:rowOff>
    </xdr:from>
    <xdr:to>
      <xdr:col>7</xdr:col>
      <xdr:colOff>203200</xdr:colOff>
      <xdr:row>61</xdr:row>
      <xdr:rowOff>154094</xdr:rowOff>
    </xdr:to>
    <xdr:sp macro="" textlink="">
      <xdr:nvSpPr>
        <xdr:cNvPr id="151" name="円/楕円 150"/>
        <xdr:cNvSpPr/>
      </xdr:nvSpPr>
      <xdr:spPr>
        <a:xfrm>
          <a:off x="49022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69021</xdr:rowOff>
    </xdr:from>
    <xdr:ext cx="762000" cy="259045"/>
    <xdr:sp macro="" textlink="">
      <xdr:nvSpPr>
        <xdr:cNvPr id="152" name="財政構造の弾力性該当値テキスト"/>
        <xdr:cNvSpPr txBox="1"/>
      </xdr:nvSpPr>
      <xdr:spPr>
        <a:xfrm>
          <a:off x="5041900" y="1035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135467</xdr:rowOff>
    </xdr:from>
    <xdr:to>
      <xdr:col>6</xdr:col>
      <xdr:colOff>50800</xdr:colOff>
      <xdr:row>61</xdr:row>
      <xdr:rowOff>65617</xdr:rowOff>
    </xdr:to>
    <xdr:sp macro="" textlink="">
      <xdr:nvSpPr>
        <xdr:cNvPr id="153" name="円/楕円 152"/>
        <xdr:cNvSpPr/>
      </xdr:nvSpPr>
      <xdr:spPr>
        <a:xfrm>
          <a:off x="4064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75794</xdr:rowOff>
    </xdr:from>
    <xdr:ext cx="736600" cy="259045"/>
    <xdr:sp macro="" textlink="">
      <xdr:nvSpPr>
        <xdr:cNvPr id="154" name="テキスト ボックス 153"/>
        <xdr:cNvSpPr txBox="1"/>
      </xdr:nvSpPr>
      <xdr:spPr>
        <a:xfrm>
          <a:off x="3733800" y="1019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48471</xdr:rowOff>
    </xdr:from>
    <xdr:to>
      <xdr:col>4</xdr:col>
      <xdr:colOff>533400</xdr:colOff>
      <xdr:row>61</xdr:row>
      <xdr:rowOff>150071</xdr:rowOff>
    </xdr:to>
    <xdr:sp macro="" textlink="">
      <xdr:nvSpPr>
        <xdr:cNvPr id="155" name="円/楕円 154"/>
        <xdr:cNvSpPr/>
      </xdr:nvSpPr>
      <xdr:spPr>
        <a:xfrm>
          <a:off x="3175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160248</xdr:rowOff>
    </xdr:from>
    <xdr:ext cx="762000" cy="259045"/>
    <xdr:sp macro="" textlink="">
      <xdr:nvSpPr>
        <xdr:cNvPr id="156" name="テキスト ボックス 155"/>
        <xdr:cNvSpPr txBox="1"/>
      </xdr:nvSpPr>
      <xdr:spPr>
        <a:xfrm>
          <a:off x="2844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24342</xdr:rowOff>
    </xdr:from>
    <xdr:to>
      <xdr:col>3</xdr:col>
      <xdr:colOff>330200</xdr:colOff>
      <xdr:row>61</xdr:row>
      <xdr:rowOff>125942</xdr:rowOff>
    </xdr:to>
    <xdr:sp macro="" textlink="">
      <xdr:nvSpPr>
        <xdr:cNvPr id="157" name="円/楕円 156"/>
        <xdr:cNvSpPr/>
      </xdr:nvSpPr>
      <xdr:spPr>
        <a:xfrm>
          <a:off x="2286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136119</xdr:rowOff>
    </xdr:from>
    <xdr:ext cx="762000" cy="259045"/>
    <xdr:sp macro="" textlink="">
      <xdr:nvSpPr>
        <xdr:cNvPr id="158" name="テキスト ボックス 157"/>
        <xdr:cNvSpPr txBox="1"/>
      </xdr:nvSpPr>
      <xdr:spPr>
        <a:xfrm>
          <a:off x="1955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43392</xdr:rowOff>
    </xdr:from>
    <xdr:to>
      <xdr:col>2</xdr:col>
      <xdr:colOff>127000</xdr:colOff>
      <xdr:row>63</xdr:row>
      <xdr:rowOff>144992</xdr:rowOff>
    </xdr:to>
    <xdr:sp macro="" textlink="">
      <xdr:nvSpPr>
        <xdr:cNvPr id="159" name="円/楕円 158"/>
        <xdr:cNvSpPr/>
      </xdr:nvSpPr>
      <xdr:spPr>
        <a:xfrm>
          <a:off x="1397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129769</xdr:rowOff>
    </xdr:from>
    <xdr:ext cx="762000" cy="259045"/>
    <xdr:sp macro="" textlink="">
      <xdr:nvSpPr>
        <xdr:cNvPr id="160" name="テキスト ボックス 159"/>
        <xdr:cNvSpPr txBox="1"/>
      </xdr:nvSpPr>
      <xdr:spPr>
        <a:xfrm>
          <a:off x="1066800" y="109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[569,892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５１３人となっており、毎年人口が減少している状況にあるが、財政規模は横ばいで推移しているため、１人当たりの決算額は年々上昇している。類似団体と比較しても上回っており、費用の抑制に努めるとともに、財政運営を工夫しなければならない。</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126515</xdr:rowOff>
    </xdr:from>
    <xdr:to>
      <xdr:col>7</xdr:col>
      <xdr:colOff>152400</xdr:colOff>
      <xdr:row>83</xdr:row>
      <xdr:rowOff>167697</xdr:rowOff>
    </xdr:to>
    <xdr:cxnSp macro="">
      <xdr:nvCxnSpPr>
        <xdr:cNvPr id="196" name="直線コネクタ 195"/>
        <xdr:cNvCxnSpPr/>
      </xdr:nvCxnSpPr>
      <xdr:spPr>
        <a:xfrm>
          <a:off x="4114800" y="14356865"/>
          <a:ext cx="838200" cy="4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94773</xdr:rowOff>
    </xdr:from>
    <xdr:ext cx="762000" cy="259045"/>
    <xdr:sp macro="" textlink="">
      <xdr:nvSpPr>
        <xdr:cNvPr id="197" name="人件費・物件費等の状況平均値テキスト"/>
        <xdr:cNvSpPr txBox="1"/>
      </xdr:nvSpPr>
      <xdr:spPr>
        <a:xfrm>
          <a:off x="5041900" y="13982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70017</xdr:rowOff>
    </xdr:from>
    <xdr:to>
      <xdr:col>6</xdr:col>
      <xdr:colOff>0</xdr:colOff>
      <xdr:row>83</xdr:row>
      <xdr:rowOff>126515</xdr:rowOff>
    </xdr:to>
    <xdr:cxnSp macro="">
      <xdr:nvCxnSpPr>
        <xdr:cNvPr id="199" name="直線コネクタ 198"/>
        <xdr:cNvCxnSpPr/>
      </xdr:nvCxnSpPr>
      <xdr:spPr>
        <a:xfrm>
          <a:off x="3225800" y="14300367"/>
          <a:ext cx="889000" cy="5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11485</xdr:rowOff>
    </xdr:from>
    <xdr:ext cx="736600" cy="259045"/>
    <xdr:sp macro="" textlink="">
      <xdr:nvSpPr>
        <xdr:cNvPr id="201" name="テキスト ボックス 200"/>
        <xdr:cNvSpPr txBox="1"/>
      </xdr:nvSpPr>
      <xdr:spPr>
        <a:xfrm>
          <a:off x="3733800" y="13898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50946</xdr:rowOff>
    </xdr:from>
    <xdr:to>
      <xdr:col>4</xdr:col>
      <xdr:colOff>482600</xdr:colOff>
      <xdr:row>83</xdr:row>
      <xdr:rowOff>70017</xdr:rowOff>
    </xdr:to>
    <xdr:cxnSp macro="">
      <xdr:nvCxnSpPr>
        <xdr:cNvPr id="202" name="直線コネクタ 201"/>
        <xdr:cNvCxnSpPr/>
      </xdr:nvCxnSpPr>
      <xdr:spPr>
        <a:xfrm>
          <a:off x="2336800" y="14281296"/>
          <a:ext cx="889000" cy="1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153319</xdr:rowOff>
    </xdr:from>
    <xdr:ext cx="762000" cy="259045"/>
    <xdr:sp macro="" textlink="">
      <xdr:nvSpPr>
        <xdr:cNvPr id="204" name="テキスト ボックス 203"/>
        <xdr:cNvSpPr txBox="1"/>
      </xdr:nvSpPr>
      <xdr:spPr>
        <a:xfrm>
          <a:off x="2844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50946</xdr:rowOff>
    </xdr:from>
    <xdr:to>
      <xdr:col>3</xdr:col>
      <xdr:colOff>279400</xdr:colOff>
      <xdr:row>83</xdr:row>
      <xdr:rowOff>77358</xdr:rowOff>
    </xdr:to>
    <xdr:cxnSp macro="">
      <xdr:nvCxnSpPr>
        <xdr:cNvPr id="205" name="直線コネクタ 204"/>
        <xdr:cNvCxnSpPr/>
      </xdr:nvCxnSpPr>
      <xdr:spPr>
        <a:xfrm flipV="1">
          <a:off x="1447800" y="14281296"/>
          <a:ext cx="889000" cy="2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158213</xdr:rowOff>
    </xdr:from>
    <xdr:ext cx="762000" cy="259045"/>
    <xdr:sp macro="" textlink="">
      <xdr:nvSpPr>
        <xdr:cNvPr id="207" name="テキスト ボックス 206"/>
        <xdr:cNvSpPr txBox="1"/>
      </xdr:nvSpPr>
      <xdr:spPr>
        <a:xfrm>
          <a:off x="1955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135841</xdr:rowOff>
    </xdr:from>
    <xdr:ext cx="762000" cy="259045"/>
    <xdr:sp macro="" textlink="">
      <xdr:nvSpPr>
        <xdr:cNvPr id="209" name="テキスト ボックス 208"/>
        <xdr:cNvSpPr txBox="1"/>
      </xdr:nvSpPr>
      <xdr:spPr>
        <a:xfrm>
          <a:off x="1066800" y="1385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116897</xdr:rowOff>
    </xdr:from>
    <xdr:to>
      <xdr:col>7</xdr:col>
      <xdr:colOff>203200</xdr:colOff>
      <xdr:row>84</xdr:row>
      <xdr:rowOff>47047</xdr:rowOff>
    </xdr:to>
    <xdr:sp macro="" textlink="">
      <xdr:nvSpPr>
        <xdr:cNvPr id="215" name="円/楕円 214"/>
        <xdr:cNvSpPr/>
      </xdr:nvSpPr>
      <xdr:spPr>
        <a:xfrm>
          <a:off x="4902200" y="1434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88974</xdr:rowOff>
    </xdr:from>
    <xdr:ext cx="762000" cy="259045"/>
    <xdr:sp macro="" textlink="">
      <xdr:nvSpPr>
        <xdr:cNvPr id="216" name="人件費・物件費等の状況該当値テキスト"/>
        <xdr:cNvSpPr txBox="1"/>
      </xdr:nvSpPr>
      <xdr:spPr>
        <a:xfrm>
          <a:off x="5041900" y="1431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569,892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75715</xdr:rowOff>
    </xdr:from>
    <xdr:to>
      <xdr:col>6</xdr:col>
      <xdr:colOff>50800</xdr:colOff>
      <xdr:row>84</xdr:row>
      <xdr:rowOff>5865</xdr:rowOff>
    </xdr:to>
    <xdr:sp macro="" textlink="">
      <xdr:nvSpPr>
        <xdr:cNvPr id="217" name="円/楕円 216"/>
        <xdr:cNvSpPr/>
      </xdr:nvSpPr>
      <xdr:spPr>
        <a:xfrm>
          <a:off x="4064000" y="1430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162092</xdr:rowOff>
    </xdr:from>
    <xdr:ext cx="736600" cy="259045"/>
    <xdr:sp macro="" textlink="">
      <xdr:nvSpPr>
        <xdr:cNvPr id="218" name="テキスト ボックス 217"/>
        <xdr:cNvSpPr txBox="1"/>
      </xdr:nvSpPr>
      <xdr:spPr>
        <a:xfrm>
          <a:off x="3733800" y="14392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534,051</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19217</xdr:rowOff>
    </xdr:from>
    <xdr:to>
      <xdr:col>4</xdr:col>
      <xdr:colOff>533400</xdr:colOff>
      <xdr:row>83</xdr:row>
      <xdr:rowOff>120817</xdr:rowOff>
    </xdr:to>
    <xdr:sp macro="" textlink="">
      <xdr:nvSpPr>
        <xdr:cNvPr id="219" name="円/楕円 218"/>
        <xdr:cNvSpPr/>
      </xdr:nvSpPr>
      <xdr:spPr>
        <a:xfrm>
          <a:off x="3175000" y="1424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105594</xdr:rowOff>
    </xdr:from>
    <xdr:ext cx="762000" cy="259045"/>
    <xdr:sp macro="" textlink="">
      <xdr:nvSpPr>
        <xdr:cNvPr id="220" name="テキスト ボックス 219"/>
        <xdr:cNvSpPr txBox="1"/>
      </xdr:nvSpPr>
      <xdr:spPr>
        <a:xfrm>
          <a:off x="2844800" y="14335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484,882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146</xdr:rowOff>
    </xdr:from>
    <xdr:to>
      <xdr:col>3</xdr:col>
      <xdr:colOff>330200</xdr:colOff>
      <xdr:row>83</xdr:row>
      <xdr:rowOff>101746</xdr:rowOff>
    </xdr:to>
    <xdr:sp macro="" textlink="">
      <xdr:nvSpPr>
        <xdr:cNvPr id="221" name="円/楕円 220"/>
        <xdr:cNvSpPr/>
      </xdr:nvSpPr>
      <xdr:spPr>
        <a:xfrm>
          <a:off x="2286000" y="1423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86523</xdr:rowOff>
    </xdr:from>
    <xdr:ext cx="762000" cy="259045"/>
    <xdr:sp macro="" textlink="">
      <xdr:nvSpPr>
        <xdr:cNvPr id="222" name="テキスト ボックス 221"/>
        <xdr:cNvSpPr txBox="1"/>
      </xdr:nvSpPr>
      <xdr:spPr>
        <a:xfrm>
          <a:off x="1955800" y="1431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468,285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26558</xdr:rowOff>
    </xdr:from>
    <xdr:to>
      <xdr:col>2</xdr:col>
      <xdr:colOff>127000</xdr:colOff>
      <xdr:row>83</xdr:row>
      <xdr:rowOff>128158</xdr:rowOff>
    </xdr:to>
    <xdr:sp macro="" textlink="">
      <xdr:nvSpPr>
        <xdr:cNvPr id="223" name="円/楕円 222"/>
        <xdr:cNvSpPr/>
      </xdr:nvSpPr>
      <xdr:spPr>
        <a:xfrm>
          <a:off x="1397000" y="1425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112935</xdr:rowOff>
    </xdr:from>
    <xdr:ext cx="762000" cy="259045"/>
    <xdr:sp macro="" textlink="">
      <xdr:nvSpPr>
        <xdr:cNvPr id="224" name="テキスト ボックス 223"/>
        <xdr:cNvSpPr txBox="1"/>
      </xdr:nvSpPr>
      <xdr:spPr>
        <a:xfrm>
          <a:off x="1066800" y="1434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491,271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０年度をピークに職員給与は減少しているものの、ラスパイレス指数を見ると類似団体を２．９上回っている。類似団体を上回っている要因として、職員年齢層が高く続いている状況がある。適正な人事運営及び定員管理に努めなければならない。</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165946</xdr:rowOff>
    </xdr:from>
    <xdr:to>
      <xdr:col>24</xdr:col>
      <xdr:colOff>558800</xdr:colOff>
      <xdr:row>87</xdr:row>
      <xdr:rowOff>22648</xdr:rowOff>
    </xdr:to>
    <xdr:cxnSp macro="">
      <xdr:nvCxnSpPr>
        <xdr:cNvPr id="258" name="直線コネクタ 257"/>
        <xdr:cNvCxnSpPr/>
      </xdr:nvCxnSpPr>
      <xdr:spPr>
        <a:xfrm>
          <a:off x="16179800" y="14910646"/>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43197</xdr:rowOff>
    </xdr:from>
    <xdr:ext cx="762000" cy="259045"/>
    <xdr:sp macro="" textlink="">
      <xdr:nvSpPr>
        <xdr:cNvPr id="259"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45296</xdr:rowOff>
    </xdr:from>
    <xdr:to>
      <xdr:col>23</xdr:col>
      <xdr:colOff>406400</xdr:colOff>
      <xdr:row>86</xdr:row>
      <xdr:rowOff>165946</xdr:rowOff>
    </xdr:to>
    <xdr:cxnSp macro="">
      <xdr:nvCxnSpPr>
        <xdr:cNvPr id="261" name="直線コネクタ 260"/>
        <xdr:cNvCxnSpPr/>
      </xdr:nvCxnSpPr>
      <xdr:spPr>
        <a:xfrm>
          <a:off x="15290800" y="1478999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10584</xdr:rowOff>
    </xdr:from>
    <xdr:to>
      <xdr:col>23</xdr:col>
      <xdr:colOff>457200</xdr:colOff>
      <xdr:row>86</xdr:row>
      <xdr:rowOff>112184</xdr:rowOff>
    </xdr:to>
    <xdr:sp macro="" textlink="">
      <xdr:nvSpPr>
        <xdr:cNvPr id="262" name="フローチャート :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45296</xdr:rowOff>
    </xdr:from>
    <xdr:to>
      <xdr:col>22</xdr:col>
      <xdr:colOff>203200</xdr:colOff>
      <xdr:row>88</xdr:row>
      <xdr:rowOff>68368</xdr:rowOff>
    </xdr:to>
    <xdr:cxnSp macro="">
      <xdr:nvCxnSpPr>
        <xdr:cNvPr id="264" name="直線コネクタ 263"/>
        <xdr:cNvCxnSpPr/>
      </xdr:nvCxnSpPr>
      <xdr:spPr>
        <a:xfrm flipV="1">
          <a:off x="14401800" y="14789996"/>
          <a:ext cx="889000" cy="36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165946</xdr:rowOff>
    </xdr:from>
    <xdr:to>
      <xdr:col>22</xdr:col>
      <xdr:colOff>254000</xdr:colOff>
      <xdr:row>86</xdr:row>
      <xdr:rowOff>96096</xdr:rowOff>
    </xdr:to>
    <xdr:sp macro="" textlink="">
      <xdr:nvSpPr>
        <xdr:cNvPr id="265" name="フローチャート : 判断 264"/>
        <xdr:cNvSpPr/>
      </xdr:nvSpPr>
      <xdr:spPr>
        <a:xfrm>
          <a:off x="15240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106273</xdr:rowOff>
    </xdr:from>
    <xdr:ext cx="762000" cy="259045"/>
    <xdr:sp macro="" textlink="">
      <xdr:nvSpPr>
        <xdr:cNvPr id="266" name="テキスト ボックス 265"/>
        <xdr:cNvSpPr txBox="1"/>
      </xdr:nvSpPr>
      <xdr:spPr>
        <a:xfrm>
          <a:off x="14909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12064</xdr:rowOff>
    </xdr:from>
    <xdr:to>
      <xdr:col>21</xdr:col>
      <xdr:colOff>0</xdr:colOff>
      <xdr:row>88</xdr:row>
      <xdr:rowOff>68368</xdr:rowOff>
    </xdr:to>
    <xdr:cxnSp macro="">
      <xdr:nvCxnSpPr>
        <xdr:cNvPr id="267" name="直線コネクタ 266"/>
        <xdr:cNvCxnSpPr/>
      </xdr:nvCxnSpPr>
      <xdr:spPr>
        <a:xfrm>
          <a:off x="13512800" y="15099664"/>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132714</xdr:rowOff>
    </xdr:from>
    <xdr:to>
      <xdr:col>21</xdr:col>
      <xdr:colOff>50800</xdr:colOff>
      <xdr:row>88</xdr:row>
      <xdr:rowOff>62864</xdr:rowOff>
    </xdr:to>
    <xdr:sp macro="" textlink="">
      <xdr:nvSpPr>
        <xdr:cNvPr id="268" name="フローチャート : 判断 267"/>
        <xdr:cNvSpPr/>
      </xdr:nvSpPr>
      <xdr:spPr>
        <a:xfrm>
          <a:off x="14351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73041</xdr:rowOff>
    </xdr:from>
    <xdr:ext cx="762000" cy="259045"/>
    <xdr:sp macro="" textlink="">
      <xdr:nvSpPr>
        <xdr:cNvPr id="269" name="テキスト ボックス 268"/>
        <xdr:cNvSpPr txBox="1"/>
      </xdr:nvSpPr>
      <xdr:spPr>
        <a:xfrm>
          <a:off x="14020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124671</xdr:rowOff>
    </xdr:from>
    <xdr:to>
      <xdr:col>19</xdr:col>
      <xdr:colOff>533400</xdr:colOff>
      <xdr:row>88</xdr:row>
      <xdr:rowOff>54821</xdr:rowOff>
    </xdr:to>
    <xdr:sp macro="" textlink="">
      <xdr:nvSpPr>
        <xdr:cNvPr id="270" name="フローチャート : 判断 269"/>
        <xdr:cNvSpPr/>
      </xdr:nvSpPr>
      <xdr:spPr>
        <a:xfrm>
          <a:off x="13462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64998</xdr:rowOff>
    </xdr:from>
    <xdr:ext cx="762000" cy="259045"/>
    <xdr:sp macro="" textlink="">
      <xdr:nvSpPr>
        <xdr:cNvPr id="271" name="テキスト ボックス 270"/>
        <xdr:cNvSpPr txBox="1"/>
      </xdr:nvSpPr>
      <xdr:spPr>
        <a:xfrm>
          <a:off x="13131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143298</xdr:rowOff>
    </xdr:from>
    <xdr:to>
      <xdr:col>24</xdr:col>
      <xdr:colOff>609600</xdr:colOff>
      <xdr:row>87</xdr:row>
      <xdr:rowOff>73448</xdr:rowOff>
    </xdr:to>
    <xdr:sp macro="" textlink="">
      <xdr:nvSpPr>
        <xdr:cNvPr id="277" name="円/楕円 276"/>
        <xdr:cNvSpPr/>
      </xdr:nvSpPr>
      <xdr:spPr>
        <a:xfrm>
          <a:off x="16967200" y="148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39175</xdr:rowOff>
    </xdr:from>
    <xdr:ext cx="762000" cy="259045"/>
    <xdr:sp macro="" textlink="">
      <xdr:nvSpPr>
        <xdr:cNvPr id="278" name="給与水準   （国との比較）該当値テキスト"/>
        <xdr:cNvSpPr txBox="1"/>
      </xdr:nvSpPr>
      <xdr:spPr>
        <a:xfrm>
          <a:off x="17106900" y="1478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115146</xdr:rowOff>
    </xdr:from>
    <xdr:to>
      <xdr:col>23</xdr:col>
      <xdr:colOff>457200</xdr:colOff>
      <xdr:row>87</xdr:row>
      <xdr:rowOff>45296</xdr:rowOff>
    </xdr:to>
    <xdr:sp macro="" textlink="">
      <xdr:nvSpPr>
        <xdr:cNvPr id="279" name="円/楕円 278"/>
        <xdr:cNvSpPr/>
      </xdr:nvSpPr>
      <xdr:spPr>
        <a:xfrm>
          <a:off x="16129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30073</xdr:rowOff>
    </xdr:from>
    <xdr:ext cx="736600" cy="259045"/>
    <xdr:sp macro="" textlink="">
      <xdr:nvSpPr>
        <xdr:cNvPr id="280" name="テキスト ボックス 279"/>
        <xdr:cNvSpPr txBox="1"/>
      </xdr:nvSpPr>
      <xdr:spPr>
        <a:xfrm>
          <a:off x="15798800" y="1494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165946</xdr:rowOff>
    </xdr:from>
    <xdr:to>
      <xdr:col>22</xdr:col>
      <xdr:colOff>254000</xdr:colOff>
      <xdr:row>86</xdr:row>
      <xdr:rowOff>96096</xdr:rowOff>
    </xdr:to>
    <xdr:sp macro="" textlink="">
      <xdr:nvSpPr>
        <xdr:cNvPr id="281" name="円/楕円 280"/>
        <xdr:cNvSpPr/>
      </xdr:nvSpPr>
      <xdr:spPr>
        <a:xfrm>
          <a:off x="15240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80873</xdr:rowOff>
    </xdr:from>
    <xdr:ext cx="762000" cy="259045"/>
    <xdr:sp macro="" textlink="">
      <xdr:nvSpPr>
        <xdr:cNvPr id="282" name="テキスト ボックス 281"/>
        <xdr:cNvSpPr txBox="1"/>
      </xdr:nvSpPr>
      <xdr:spPr>
        <a:xfrm>
          <a:off x="14909800" y="148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17568</xdr:rowOff>
    </xdr:from>
    <xdr:to>
      <xdr:col>21</xdr:col>
      <xdr:colOff>50800</xdr:colOff>
      <xdr:row>88</xdr:row>
      <xdr:rowOff>119168</xdr:rowOff>
    </xdr:to>
    <xdr:sp macro="" textlink="">
      <xdr:nvSpPr>
        <xdr:cNvPr id="283" name="円/楕円 282"/>
        <xdr:cNvSpPr/>
      </xdr:nvSpPr>
      <xdr:spPr>
        <a:xfrm>
          <a:off x="14351000" y="1510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103945</xdr:rowOff>
    </xdr:from>
    <xdr:ext cx="762000" cy="259045"/>
    <xdr:sp macro="" textlink="">
      <xdr:nvSpPr>
        <xdr:cNvPr id="284" name="テキスト ボックス 283"/>
        <xdr:cNvSpPr txBox="1"/>
      </xdr:nvSpPr>
      <xdr:spPr>
        <a:xfrm>
          <a:off x="14020800" y="1519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132714</xdr:rowOff>
    </xdr:from>
    <xdr:to>
      <xdr:col>19</xdr:col>
      <xdr:colOff>533400</xdr:colOff>
      <xdr:row>88</xdr:row>
      <xdr:rowOff>62864</xdr:rowOff>
    </xdr:to>
    <xdr:sp macro="" textlink="">
      <xdr:nvSpPr>
        <xdr:cNvPr id="285" name="円/楕円 284"/>
        <xdr:cNvSpPr/>
      </xdr:nvSpPr>
      <xdr:spPr>
        <a:xfrm>
          <a:off x="13462000" y="150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47641</xdr:rowOff>
    </xdr:from>
    <xdr:ext cx="762000" cy="259045"/>
    <xdr:sp macro="" textlink="">
      <xdr:nvSpPr>
        <xdr:cNvPr id="286" name="テキスト ボックス 285"/>
        <xdr:cNvSpPr txBox="1"/>
      </xdr:nvSpPr>
      <xdr:spPr>
        <a:xfrm>
          <a:off x="13131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[31.52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１０．３１上回っている。民間委託による事務量の削減を行っているものの、人口減少対策に係る新規施策、地方創生関連事業の業務量の増加が見込まれる。少ない職員数で住民サービスの低下を招かぬよう、職員の資質、能力を活用した適正配置と適正補充を図りながら費用効率の良い定員管理に努めなければならない。</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167754</xdr:rowOff>
    </xdr:from>
    <xdr:to>
      <xdr:col>24</xdr:col>
      <xdr:colOff>558800</xdr:colOff>
      <xdr:row>63</xdr:row>
      <xdr:rowOff>30328</xdr:rowOff>
    </xdr:to>
    <xdr:cxnSp macro="">
      <xdr:nvCxnSpPr>
        <xdr:cNvPr id="318" name="直線コネクタ 317"/>
        <xdr:cNvCxnSpPr/>
      </xdr:nvCxnSpPr>
      <xdr:spPr>
        <a:xfrm>
          <a:off x="16179800" y="10797654"/>
          <a:ext cx="838200" cy="3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90174</xdr:rowOff>
    </xdr:from>
    <xdr:ext cx="762000" cy="259045"/>
    <xdr:sp macro="" textlink="">
      <xdr:nvSpPr>
        <xdr:cNvPr id="319" name="定員管理の状況平均値テキスト"/>
        <xdr:cNvSpPr txBox="1"/>
      </xdr:nvSpPr>
      <xdr:spPr>
        <a:xfrm>
          <a:off x="17106900" y="10377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84747</xdr:rowOff>
    </xdr:from>
    <xdr:to>
      <xdr:col>23</xdr:col>
      <xdr:colOff>406400</xdr:colOff>
      <xdr:row>62</xdr:row>
      <xdr:rowOff>167754</xdr:rowOff>
    </xdr:to>
    <xdr:cxnSp macro="">
      <xdr:nvCxnSpPr>
        <xdr:cNvPr id="321" name="直線コネクタ 320"/>
        <xdr:cNvCxnSpPr/>
      </xdr:nvCxnSpPr>
      <xdr:spPr>
        <a:xfrm>
          <a:off x="15290800" y="10714647"/>
          <a:ext cx="889000" cy="8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2" name="フローチャート : 判断 321"/>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23" name="テキスト ボックス 322"/>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83058</xdr:rowOff>
    </xdr:from>
    <xdr:to>
      <xdr:col>22</xdr:col>
      <xdr:colOff>203200</xdr:colOff>
      <xdr:row>62</xdr:row>
      <xdr:rowOff>84747</xdr:rowOff>
    </xdr:to>
    <xdr:cxnSp macro="">
      <xdr:nvCxnSpPr>
        <xdr:cNvPr id="324" name="直線コネクタ 323"/>
        <xdr:cNvCxnSpPr/>
      </xdr:nvCxnSpPr>
      <xdr:spPr>
        <a:xfrm>
          <a:off x="14401800" y="10712958"/>
          <a:ext cx="889000" cy="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5" name="フローチャート : 判断 324"/>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170946</xdr:rowOff>
    </xdr:from>
    <xdr:ext cx="762000" cy="259045"/>
    <xdr:sp macro="" textlink="">
      <xdr:nvSpPr>
        <xdr:cNvPr id="326" name="テキスト ボックス 325"/>
        <xdr:cNvSpPr txBox="1"/>
      </xdr:nvSpPr>
      <xdr:spPr>
        <a:xfrm>
          <a:off x="14909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83058</xdr:rowOff>
    </xdr:from>
    <xdr:to>
      <xdr:col>21</xdr:col>
      <xdr:colOff>0</xdr:colOff>
      <xdr:row>62</xdr:row>
      <xdr:rowOff>97295</xdr:rowOff>
    </xdr:to>
    <xdr:cxnSp macro="">
      <xdr:nvCxnSpPr>
        <xdr:cNvPr id="327" name="直線コネクタ 326"/>
        <xdr:cNvCxnSpPr/>
      </xdr:nvCxnSpPr>
      <xdr:spPr>
        <a:xfrm flipV="1">
          <a:off x="13512800" y="10712958"/>
          <a:ext cx="889000" cy="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8" name="フローチャート : 判断 327"/>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154538</xdr:rowOff>
    </xdr:from>
    <xdr:ext cx="762000" cy="259045"/>
    <xdr:sp macro="" textlink="">
      <xdr:nvSpPr>
        <xdr:cNvPr id="329" name="テキスト ボックス 328"/>
        <xdr:cNvSpPr txBox="1"/>
      </xdr:nvSpPr>
      <xdr:spPr>
        <a:xfrm>
          <a:off x="14020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30" name="フローチャート : 判断 329"/>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147782</xdr:rowOff>
    </xdr:from>
    <xdr:ext cx="762000" cy="259045"/>
    <xdr:sp macro="" textlink="">
      <xdr:nvSpPr>
        <xdr:cNvPr id="331" name="テキスト ボックス 330"/>
        <xdr:cNvSpPr txBox="1"/>
      </xdr:nvSpPr>
      <xdr:spPr>
        <a:xfrm>
          <a:off x="13131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150978</xdr:rowOff>
    </xdr:from>
    <xdr:to>
      <xdr:col>24</xdr:col>
      <xdr:colOff>609600</xdr:colOff>
      <xdr:row>63</xdr:row>
      <xdr:rowOff>81128</xdr:rowOff>
    </xdr:to>
    <xdr:sp macro="" textlink="">
      <xdr:nvSpPr>
        <xdr:cNvPr id="337" name="円/楕円 336"/>
        <xdr:cNvSpPr/>
      </xdr:nvSpPr>
      <xdr:spPr>
        <a:xfrm>
          <a:off x="16967200" y="1078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123055</xdr:rowOff>
    </xdr:from>
    <xdr:ext cx="762000" cy="259045"/>
    <xdr:sp macro="" textlink="">
      <xdr:nvSpPr>
        <xdr:cNvPr id="338" name="定員管理の状況該当値テキスト"/>
        <xdr:cNvSpPr txBox="1"/>
      </xdr:nvSpPr>
      <xdr:spPr>
        <a:xfrm>
          <a:off x="17106900" y="10752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31.52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116954</xdr:rowOff>
    </xdr:from>
    <xdr:to>
      <xdr:col>23</xdr:col>
      <xdr:colOff>457200</xdr:colOff>
      <xdr:row>63</xdr:row>
      <xdr:rowOff>47104</xdr:rowOff>
    </xdr:to>
    <xdr:sp macro="" textlink="">
      <xdr:nvSpPr>
        <xdr:cNvPr id="339" name="円/楕円 338"/>
        <xdr:cNvSpPr/>
      </xdr:nvSpPr>
      <xdr:spPr>
        <a:xfrm>
          <a:off x="16129000" y="1074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31881</xdr:rowOff>
    </xdr:from>
    <xdr:ext cx="736600" cy="259045"/>
    <xdr:sp macro="" textlink="">
      <xdr:nvSpPr>
        <xdr:cNvPr id="340" name="テキスト ボックス 339"/>
        <xdr:cNvSpPr txBox="1"/>
      </xdr:nvSpPr>
      <xdr:spPr>
        <a:xfrm>
          <a:off x="15798800" y="10833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33947</xdr:rowOff>
    </xdr:from>
    <xdr:to>
      <xdr:col>22</xdr:col>
      <xdr:colOff>254000</xdr:colOff>
      <xdr:row>62</xdr:row>
      <xdr:rowOff>135547</xdr:rowOff>
    </xdr:to>
    <xdr:sp macro="" textlink="">
      <xdr:nvSpPr>
        <xdr:cNvPr id="341" name="円/楕円 340"/>
        <xdr:cNvSpPr/>
      </xdr:nvSpPr>
      <xdr:spPr>
        <a:xfrm>
          <a:off x="15240000" y="1066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120324</xdr:rowOff>
    </xdr:from>
    <xdr:ext cx="762000" cy="259045"/>
    <xdr:sp macro="" textlink="">
      <xdr:nvSpPr>
        <xdr:cNvPr id="342" name="テキスト ボックス 341"/>
        <xdr:cNvSpPr txBox="1"/>
      </xdr:nvSpPr>
      <xdr:spPr>
        <a:xfrm>
          <a:off x="14909800" y="10750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26.67</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32258</xdr:rowOff>
    </xdr:from>
    <xdr:to>
      <xdr:col>21</xdr:col>
      <xdr:colOff>50800</xdr:colOff>
      <xdr:row>62</xdr:row>
      <xdr:rowOff>133858</xdr:rowOff>
    </xdr:to>
    <xdr:sp macro="" textlink="">
      <xdr:nvSpPr>
        <xdr:cNvPr id="343" name="円/楕円 342"/>
        <xdr:cNvSpPr/>
      </xdr:nvSpPr>
      <xdr:spPr>
        <a:xfrm>
          <a:off x="14351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118635</xdr:rowOff>
    </xdr:from>
    <xdr:ext cx="762000" cy="259045"/>
    <xdr:sp macro="" textlink="">
      <xdr:nvSpPr>
        <xdr:cNvPr id="344" name="テキスト ボックス 343"/>
        <xdr:cNvSpPr txBox="1"/>
      </xdr:nvSpPr>
      <xdr:spPr>
        <a:xfrm>
          <a:off x="14020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46495</xdr:rowOff>
    </xdr:from>
    <xdr:to>
      <xdr:col>19</xdr:col>
      <xdr:colOff>533400</xdr:colOff>
      <xdr:row>62</xdr:row>
      <xdr:rowOff>148095</xdr:rowOff>
    </xdr:to>
    <xdr:sp macro="" textlink="">
      <xdr:nvSpPr>
        <xdr:cNvPr id="345" name="円/楕円 344"/>
        <xdr:cNvSpPr/>
      </xdr:nvSpPr>
      <xdr:spPr>
        <a:xfrm>
          <a:off x="13462000" y="1067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132872</xdr:rowOff>
    </xdr:from>
    <xdr:ext cx="762000" cy="259045"/>
    <xdr:sp macro="" textlink="">
      <xdr:nvSpPr>
        <xdr:cNvPr id="346" name="テキスト ボックス 345"/>
        <xdr:cNvSpPr txBox="1"/>
      </xdr:nvSpPr>
      <xdr:spPr>
        <a:xfrm>
          <a:off x="13131800" y="10762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３．４ポイント下回り、前年度と比較すると０．４ポイント減少した。起債の償還完了や特別会計に対する繰出金（準元利償還金）の減が要因と思われる。普通会計のみならず、特別会計や一部事務組合等構成団体への繰出金や財政状況も意識した財政運営を心がけなければならない。</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98044</xdr:rowOff>
    </xdr:from>
    <xdr:to>
      <xdr:col>24</xdr:col>
      <xdr:colOff>558800</xdr:colOff>
      <xdr:row>40</xdr:row>
      <xdr:rowOff>117348</xdr:rowOff>
    </xdr:to>
    <xdr:cxnSp macro="">
      <xdr:nvCxnSpPr>
        <xdr:cNvPr id="377" name="直線コネクタ 376"/>
        <xdr:cNvCxnSpPr/>
      </xdr:nvCxnSpPr>
      <xdr:spPr>
        <a:xfrm flipV="1">
          <a:off x="16179800" y="695604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8"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117348</xdr:rowOff>
    </xdr:from>
    <xdr:to>
      <xdr:col>23</xdr:col>
      <xdr:colOff>406400</xdr:colOff>
      <xdr:row>40</xdr:row>
      <xdr:rowOff>170434</xdr:rowOff>
    </xdr:to>
    <xdr:cxnSp macro="">
      <xdr:nvCxnSpPr>
        <xdr:cNvPr id="380" name="直線コネクタ 379"/>
        <xdr:cNvCxnSpPr/>
      </xdr:nvCxnSpPr>
      <xdr:spPr>
        <a:xfrm flipV="1">
          <a:off x="15290800" y="697534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1" name="フローチャート : 判断 380"/>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2" name="テキスト ボックス 381"/>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170434</xdr:rowOff>
    </xdr:from>
    <xdr:to>
      <xdr:col>22</xdr:col>
      <xdr:colOff>203200</xdr:colOff>
      <xdr:row>41</xdr:row>
      <xdr:rowOff>56896</xdr:rowOff>
    </xdr:to>
    <xdr:cxnSp macro="">
      <xdr:nvCxnSpPr>
        <xdr:cNvPr id="383" name="直線コネクタ 382"/>
        <xdr:cNvCxnSpPr/>
      </xdr:nvCxnSpPr>
      <xdr:spPr>
        <a:xfrm flipV="1">
          <a:off x="14401800" y="702843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4" name="フローチャート : 判断 383"/>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22369</xdr:rowOff>
    </xdr:from>
    <xdr:ext cx="762000" cy="259045"/>
    <xdr:sp macro="" textlink="">
      <xdr:nvSpPr>
        <xdr:cNvPr id="385" name="テキスト ボックス 384"/>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56896</xdr:rowOff>
    </xdr:from>
    <xdr:to>
      <xdr:col>21</xdr:col>
      <xdr:colOff>0</xdr:colOff>
      <xdr:row>41</xdr:row>
      <xdr:rowOff>129286</xdr:rowOff>
    </xdr:to>
    <xdr:cxnSp macro="">
      <xdr:nvCxnSpPr>
        <xdr:cNvPr id="386" name="直線コネクタ 385"/>
        <xdr:cNvCxnSpPr/>
      </xdr:nvCxnSpPr>
      <xdr:spPr>
        <a:xfrm flipV="1">
          <a:off x="13512800" y="708634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7" name="フローチャート : 判断 386"/>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65803</xdr:rowOff>
    </xdr:from>
    <xdr:ext cx="762000" cy="259045"/>
    <xdr:sp macro="" textlink="">
      <xdr:nvSpPr>
        <xdr:cNvPr id="388" name="テキスト ボックス 387"/>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90" name="テキスト ボックス 389"/>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47244</xdr:rowOff>
    </xdr:from>
    <xdr:to>
      <xdr:col>24</xdr:col>
      <xdr:colOff>609600</xdr:colOff>
      <xdr:row>40</xdr:row>
      <xdr:rowOff>148844</xdr:rowOff>
    </xdr:to>
    <xdr:sp macro="" textlink="">
      <xdr:nvSpPr>
        <xdr:cNvPr id="396" name="円/楕円 395"/>
        <xdr:cNvSpPr/>
      </xdr:nvSpPr>
      <xdr:spPr>
        <a:xfrm>
          <a:off x="169672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63771</xdr:rowOff>
    </xdr:from>
    <xdr:ext cx="762000" cy="259045"/>
    <xdr:sp macro="" textlink="">
      <xdr:nvSpPr>
        <xdr:cNvPr id="397" name="公債費負担の状況該当値テキスト"/>
        <xdr:cNvSpPr txBox="1"/>
      </xdr:nvSpPr>
      <xdr:spPr>
        <a:xfrm>
          <a:off x="17106900" y="675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66548</xdr:rowOff>
    </xdr:from>
    <xdr:to>
      <xdr:col>23</xdr:col>
      <xdr:colOff>457200</xdr:colOff>
      <xdr:row>40</xdr:row>
      <xdr:rowOff>168148</xdr:rowOff>
    </xdr:to>
    <xdr:sp macro="" textlink="">
      <xdr:nvSpPr>
        <xdr:cNvPr id="398" name="円/楕円 397"/>
        <xdr:cNvSpPr/>
      </xdr:nvSpPr>
      <xdr:spPr>
        <a:xfrm>
          <a:off x="16129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6875</xdr:rowOff>
    </xdr:from>
    <xdr:ext cx="736600" cy="259045"/>
    <xdr:sp macro="" textlink="">
      <xdr:nvSpPr>
        <xdr:cNvPr id="399" name="テキスト ボックス 398"/>
        <xdr:cNvSpPr txBox="1"/>
      </xdr:nvSpPr>
      <xdr:spPr>
        <a:xfrm>
          <a:off x="15798800" y="669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119634</xdr:rowOff>
    </xdr:from>
    <xdr:to>
      <xdr:col>22</xdr:col>
      <xdr:colOff>254000</xdr:colOff>
      <xdr:row>41</xdr:row>
      <xdr:rowOff>49784</xdr:rowOff>
    </xdr:to>
    <xdr:sp macro="" textlink="">
      <xdr:nvSpPr>
        <xdr:cNvPr id="400" name="円/楕円 399"/>
        <xdr:cNvSpPr/>
      </xdr:nvSpPr>
      <xdr:spPr>
        <a:xfrm>
          <a:off x="152400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59961</xdr:rowOff>
    </xdr:from>
    <xdr:ext cx="762000" cy="259045"/>
    <xdr:sp macro="" textlink="">
      <xdr:nvSpPr>
        <xdr:cNvPr id="401" name="テキスト ボックス 400"/>
        <xdr:cNvSpPr txBox="1"/>
      </xdr:nvSpPr>
      <xdr:spPr>
        <a:xfrm>
          <a:off x="14909800" y="674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6096</xdr:rowOff>
    </xdr:from>
    <xdr:to>
      <xdr:col>21</xdr:col>
      <xdr:colOff>50800</xdr:colOff>
      <xdr:row>41</xdr:row>
      <xdr:rowOff>107696</xdr:rowOff>
    </xdr:to>
    <xdr:sp macro="" textlink="">
      <xdr:nvSpPr>
        <xdr:cNvPr id="402" name="円/楕円 401"/>
        <xdr:cNvSpPr/>
      </xdr:nvSpPr>
      <xdr:spPr>
        <a:xfrm>
          <a:off x="14351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117873</xdr:rowOff>
    </xdr:from>
    <xdr:ext cx="762000" cy="259045"/>
    <xdr:sp macro="" textlink="">
      <xdr:nvSpPr>
        <xdr:cNvPr id="403" name="テキスト ボックス 402"/>
        <xdr:cNvSpPr txBox="1"/>
      </xdr:nvSpPr>
      <xdr:spPr>
        <a:xfrm>
          <a:off x="14020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78486</xdr:rowOff>
    </xdr:from>
    <xdr:to>
      <xdr:col>19</xdr:col>
      <xdr:colOff>533400</xdr:colOff>
      <xdr:row>42</xdr:row>
      <xdr:rowOff>8636</xdr:rowOff>
    </xdr:to>
    <xdr:sp macro="" textlink="">
      <xdr:nvSpPr>
        <xdr:cNvPr id="404" name="円/楕円 403"/>
        <xdr:cNvSpPr/>
      </xdr:nvSpPr>
      <xdr:spPr>
        <a:xfrm>
          <a:off x="13462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18813</xdr:rowOff>
    </xdr:from>
    <xdr:ext cx="762000" cy="259045"/>
    <xdr:sp macro="" textlink="">
      <xdr:nvSpPr>
        <xdr:cNvPr id="405" name="テキスト ボックス 404"/>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前年度に続き、指標では現れていない。安易な起債や基金の取り崩しは、指標の悪化につながる恐れがあるため、慎重な財政運営を心がけなければならない。</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7" name="フローチャート : 判断 44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8" name="テキスト ボックス 44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宮城県七ケ宿町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1,523
1,504
263.09
2,715,137
2,602,341
85,137
1,688,431
1,808,641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２．９ポイント上回っている。人事院勧告に則った給与改定、職員数、委員報酬を含めた人件費の削減に努めているものの、増加傾向にある。この課題は、短期間での解決は困難なことから、長期的なプランで人件費の抑制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97282</xdr:rowOff>
    </xdr:from>
    <xdr:to>
      <xdr:col>7</xdr:col>
      <xdr:colOff>15875</xdr:colOff>
      <xdr:row>37</xdr:row>
      <xdr:rowOff>115570</xdr:rowOff>
    </xdr:to>
    <xdr:cxnSp macro="">
      <xdr:nvCxnSpPr>
        <xdr:cNvPr id="64" name="直線コネクタ 63"/>
        <xdr:cNvCxnSpPr/>
      </xdr:nvCxnSpPr>
      <xdr:spPr>
        <a:xfrm>
          <a:off x="3987800" y="64409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120159</xdr:rowOff>
    </xdr:from>
    <xdr:ext cx="762000" cy="259045"/>
    <xdr:sp macro="" textlink="">
      <xdr:nvSpPr>
        <xdr:cNvPr id="65" name="人件費平均値テキスト"/>
        <xdr:cNvSpPr txBox="1"/>
      </xdr:nvSpPr>
      <xdr:spPr>
        <a:xfrm>
          <a:off x="4914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14986</xdr:rowOff>
    </xdr:from>
    <xdr:to>
      <xdr:col>5</xdr:col>
      <xdr:colOff>549275</xdr:colOff>
      <xdr:row>37</xdr:row>
      <xdr:rowOff>97282</xdr:rowOff>
    </xdr:to>
    <xdr:cxnSp macro="">
      <xdr:nvCxnSpPr>
        <xdr:cNvPr id="67" name="直線コネクタ 66"/>
        <xdr:cNvCxnSpPr/>
      </xdr:nvCxnSpPr>
      <xdr:spPr>
        <a:xfrm>
          <a:off x="3098800" y="635863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14986</xdr:rowOff>
    </xdr:from>
    <xdr:to>
      <xdr:col>4</xdr:col>
      <xdr:colOff>346075</xdr:colOff>
      <xdr:row>37</xdr:row>
      <xdr:rowOff>65278</xdr:rowOff>
    </xdr:to>
    <xdr:cxnSp macro="">
      <xdr:nvCxnSpPr>
        <xdr:cNvPr id="70" name="直線コネクタ 69"/>
        <xdr:cNvCxnSpPr/>
      </xdr:nvCxnSpPr>
      <xdr:spPr>
        <a:xfrm flipV="1">
          <a:off x="2209800" y="63586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65278</xdr:rowOff>
    </xdr:from>
    <xdr:to>
      <xdr:col>3</xdr:col>
      <xdr:colOff>142875</xdr:colOff>
      <xdr:row>38</xdr:row>
      <xdr:rowOff>127000</xdr:rowOff>
    </xdr:to>
    <xdr:cxnSp macro="">
      <xdr:nvCxnSpPr>
        <xdr:cNvPr id="73" name="直線コネクタ 72"/>
        <xdr:cNvCxnSpPr/>
      </xdr:nvCxnSpPr>
      <xdr:spPr>
        <a:xfrm flipV="1">
          <a:off x="1320800" y="6408928"/>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83" name="円/楕円 82"/>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36847</xdr:rowOff>
    </xdr:from>
    <xdr:ext cx="762000" cy="259045"/>
    <xdr:sp macro="" textlink="">
      <xdr:nvSpPr>
        <xdr:cNvPr id="84" name="人件費該当値テキスト"/>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46482</xdr:rowOff>
    </xdr:from>
    <xdr:to>
      <xdr:col>5</xdr:col>
      <xdr:colOff>600075</xdr:colOff>
      <xdr:row>37</xdr:row>
      <xdr:rowOff>148082</xdr:rowOff>
    </xdr:to>
    <xdr:sp macro="" textlink="">
      <xdr:nvSpPr>
        <xdr:cNvPr id="85" name="円/楕円 84"/>
        <xdr:cNvSpPr/>
      </xdr:nvSpPr>
      <xdr:spPr>
        <a:xfrm>
          <a:off x="3937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132859</xdr:rowOff>
    </xdr:from>
    <xdr:ext cx="736600" cy="259045"/>
    <xdr:sp macro="" textlink="">
      <xdr:nvSpPr>
        <xdr:cNvPr id="86" name="テキスト ボックス 85"/>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135636</xdr:rowOff>
    </xdr:from>
    <xdr:to>
      <xdr:col>4</xdr:col>
      <xdr:colOff>396875</xdr:colOff>
      <xdr:row>37</xdr:row>
      <xdr:rowOff>65786</xdr:rowOff>
    </xdr:to>
    <xdr:sp macro="" textlink="">
      <xdr:nvSpPr>
        <xdr:cNvPr id="87" name="円/楕円 86"/>
        <xdr:cNvSpPr/>
      </xdr:nvSpPr>
      <xdr:spPr>
        <a:xfrm>
          <a:off x="3048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50563</xdr:rowOff>
    </xdr:from>
    <xdr:ext cx="762000" cy="259045"/>
    <xdr:sp macro="" textlink="">
      <xdr:nvSpPr>
        <xdr:cNvPr id="88" name="テキスト ボックス 87"/>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14478</xdr:rowOff>
    </xdr:from>
    <xdr:to>
      <xdr:col>3</xdr:col>
      <xdr:colOff>193675</xdr:colOff>
      <xdr:row>37</xdr:row>
      <xdr:rowOff>116078</xdr:rowOff>
    </xdr:to>
    <xdr:sp macro="" textlink="">
      <xdr:nvSpPr>
        <xdr:cNvPr id="89" name="円/楕円 88"/>
        <xdr:cNvSpPr/>
      </xdr:nvSpPr>
      <xdr:spPr>
        <a:xfrm>
          <a:off x="2159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100855</xdr:rowOff>
    </xdr:from>
    <xdr:ext cx="762000" cy="259045"/>
    <xdr:sp macro="" textlink="">
      <xdr:nvSpPr>
        <xdr:cNvPr id="90" name="テキスト ボックス 89"/>
        <xdr:cNvSpPr txBox="1"/>
      </xdr:nvSpPr>
      <xdr:spPr>
        <a:xfrm>
          <a:off x="1828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76200</xdr:rowOff>
    </xdr:from>
    <xdr:to>
      <xdr:col>1</xdr:col>
      <xdr:colOff>676275</xdr:colOff>
      <xdr:row>39</xdr:row>
      <xdr:rowOff>6350</xdr:rowOff>
    </xdr:to>
    <xdr:sp macro="" textlink="">
      <xdr:nvSpPr>
        <xdr:cNvPr id="91" name="円/楕円 90"/>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162577</xdr:rowOff>
    </xdr:from>
    <xdr:ext cx="762000" cy="259045"/>
    <xdr:sp macro="" textlink="">
      <xdr:nvSpPr>
        <xdr:cNvPr id="92" name="テキスト ボックス 91"/>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類似団体を、２．４ポイント上回っている。コスト意識による削減効果が出てきていたが、平成２４年度以降は上昇に転じており、さらに意識した無駄の排除を心がけ、経費削減に努めていく。</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123190</xdr:rowOff>
    </xdr:from>
    <xdr:to>
      <xdr:col>24</xdr:col>
      <xdr:colOff>31750</xdr:colOff>
      <xdr:row>17</xdr:row>
      <xdr:rowOff>168910</xdr:rowOff>
    </xdr:to>
    <xdr:cxnSp macro="">
      <xdr:nvCxnSpPr>
        <xdr:cNvPr id="125" name="直線コネクタ 124"/>
        <xdr:cNvCxnSpPr/>
      </xdr:nvCxnSpPr>
      <xdr:spPr>
        <a:xfrm>
          <a:off x="15671800" y="30378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6"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24130</xdr:rowOff>
    </xdr:from>
    <xdr:to>
      <xdr:col>22</xdr:col>
      <xdr:colOff>565150</xdr:colOff>
      <xdr:row>17</xdr:row>
      <xdr:rowOff>123190</xdr:rowOff>
    </xdr:to>
    <xdr:cxnSp macro="">
      <xdr:nvCxnSpPr>
        <xdr:cNvPr id="128" name="直線コネクタ 127"/>
        <xdr:cNvCxnSpPr/>
      </xdr:nvCxnSpPr>
      <xdr:spPr>
        <a:xfrm>
          <a:off x="14782800" y="29387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0" name="テキスト ボックス 129"/>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142240</xdr:rowOff>
    </xdr:from>
    <xdr:to>
      <xdr:col>21</xdr:col>
      <xdr:colOff>361950</xdr:colOff>
      <xdr:row>17</xdr:row>
      <xdr:rowOff>24130</xdr:rowOff>
    </xdr:to>
    <xdr:cxnSp macro="">
      <xdr:nvCxnSpPr>
        <xdr:cNvPr id="131" name="直線コネクタ 130"/>
        <xdr:cNvCxnSpPr/>
      </xdr:nvCxnSpPr>
      <xdr:spPr>
        <a:xfrm>
          <a:off x="13893800" y="28854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33" name="テキスト ボックス 132"/>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142240</xdr:rowOff>
    </xdr:from>
    <xdr:to>
      <xdr:col>20</xdr:col>
      <xdr:colOff>158750</xdr:colOff>
      <xdr:row>17</xdr:row>
      <xdr:rowOff>8890</xdr:rowOff>
    </xdr:to>
    <xdr:cxnSp macro="">
      <xdr:nvCxnSpPr>
        <xdr:cNvPr id="134" name="直線コネクタ 133"/>
        <xdr:cNvCxnSpPr/>
      </xdr:nvCxnSpPr>
      <xdr:spPr>
        <a:xfrm flipV="1">
          <a:off x="13004800" y="2885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36" name="テキスト ボックス 135"/>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8" name="テキスト ボックス 137"/>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118110</xdr:rowOff>
    </xdr:from>
    <xdr:to>
      <xdr:col>24</xdr:col>
      <xdr:colOff>82550</xdr:colOff>
      <xdr:row>18</xdr:row>
      <xdr:rowOff>48260</xdr:rowOff>
    </xdr:to>
    <xdr:sp macro="" textlink="">
      <xdr:nvSpPr>
        <xdr:cNvPr id="144" name="円/楕円 143"/>
        <xdr:cNvSpPr/>
      </xdr:nvSpPr>
      <xdr:spPr>
        <a:xfrm>
          <a:off x="164592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90187</xdr:rowOff>
    </xdr:from>
    <xdr:ext cx="762000" cy="259045"/>
    <xdr:sp macro="" textlink="">
      <xdr:nvSpPr>
        <xdr:cNvPr id="145" name="物件費該当値テキスト"/>
        <xdr:cNvSpPr txBox="1"/>
      </xdr:nvSpPr>
      <xdr:spPr>
        <a:xfrm>
          <a:off x="165989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72390</xdr:rowOff>
    </xdr:from>
    <xdr:to>
      <xdr:col>22</xdr:col>
      <xdr:colOff>615950</xdr:colOff>
      <xdr:row>18</xdr:row>
      <xdr:rowOff>2540</xdr:rowOff>
    </xdr:to>
    <xdr:sp macro="" textlink="">
      <xdr:nvSpPr>
        <xdr:cNvPr id="146" name="円/楕円 145"/>
        <xdr:cNvSpPr/>
      </xdr:nvSpPr>
      <xdr:spPr>
        <a:xfrm>
          <a:off x="15621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158767</xdr:rowOff>
    </xdr:from>
    <xdr:ext cx="736600" cy="259045"/>
    <xdr:sp macro="" textlink="">
      <xdr:nvSpPr>
        <xdr:cNvPr id="147" name="テキスト ボックス 146"/>
        <xdr:cNvSpPr txBox="1"/>
      </xdr:nvSpPr>
      <xdr:spPr>
        <a:xfrm>
          <a:off x="15290800" y="307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144780</xdr:rowOff>
    </xdr:from>
    <xdr:to>
      <xdr:col>21</xdr:col>
      <xdr:colOff>412750</xdr:colOff>
      <xdr:row>17</xdr:row>
      <xdr:rowOff>74930</xdr:rowOff>
    </xdr:to>
    <xdr:sp macro="" textlink="">
      <xdr:nvSpPr>
        <xdr:cNvPr id="148" name="円/楕円 147"/>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59707</xdr:rowOff>
    </xdr:from>
    <xdr:ext cx="762000" cy="259045"/>
    <xdr:sp macro="" textlink="">
      <xdr:nvSpPr>
        <xdr:cNvPr id="149" name="テキスト ボックス 148"/>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91440</xdr:rowOff>
    </xdr:from>
    <xdr:to>
      <xdr:col>20</xdr:col>
      <xdr:colOff>209550</xdr:colOff>
      <xdr:row>17</xdr:row>
      <xdr:rowOff>21590</xdr:rowOff>
    </xdr:to>
    <xdr:sp macro="" textlink="">
      <xdr:nvSpPr>
        <xdr:cNvPr id="150" name="円/楕円 149"/>
        <xdr:cNvSpPr/>
      </xdr:nvSpPr>
      <xdr:spPr>
        <a:xfrm>
          <a:off x="13843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6367</xdr:rowOff>
    </xdr:from>
    <xdr:ext cx="762000" cy="259045"/>
    <xdr:sp macro="" textlink="">
      <xdr:nvSpPr>
        <xdr:cNvPr id="151" name="テキスト ボックス 150"/>
        <xdr:cNvSpPr txBox="1"/>
      </xdr:nvSpPr>
      <xdr:spPr>
        <a:xfrm>
          <a:off x="13512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129540</xdr:rowOff>
    </xdr:from>
    <xdr:to>
      <xdr:col>19</xdr:col>
      <xdr:colOff>6350</xdr:colOff>
      <xdr:row>17</xdr:row>
      <xdr:rowOff>59690</xdr:rowOff>
    </xdr:to>
    <xdr:sp macro="" textlink="">
      <xdr:nvSpPr>
        <xdr:cNvPr id="152" name="円/楕円 151"/>
        <xdr:cNvSpPr/>
      </xdr:nvSpPr>
      <xdr:spPr>
        <a:xfrm>
          <a:off x="12954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44467</xdr:rowOff>
    </xdr:from>
    <xdr:ext cx="762000" cy="259045"/>
    <xdr:sp macro="" textlink="">
      <xdr:nvSpPr>
        <xdr:cNvPr id="153" name="テキスト ボックス 152"/>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１．８ポイント下回っている。少子化による保育所児童の減少も大きく影響している。過疎化、少子高齢化が進む地域として福祉施策は益々重要となってきており、充実した行政サービスに努めていく。</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86178</xdr:rowOff>
    </xdr:from>
    <xdr:to>
      <xdr:col>7</xdr:col>
      <xdr:colOff>15875</xdr:colOff>
      <xdr:row>53</xdr:row>
      <xdr:rowOff>135165</xdr:rowOff>
    </xdr:to>
    <xdr:cxnSp macro="">
      <xdr:nvCxnSpPr>
        <xdr:cNvPr id="187" name="直線コネクタ 186"/>
        <xdr:cNvCxnSpPr/>
      </xdr:nvCxnSpPr>
      <xdr:spPr>
        <a:xfrm flipV="1">
          <a:off x="3987800" y="91730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88"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135165</xdr:rowOff>
    </xdr:from>
    <xdr:to>
      <xdr:col>5</xdr:col>
      <xdr:colOff>549275</xdr:colOff>
      <xdr:row>53</xdr:row>
      <xdr:rowOff>151493</xdr:rowOff>
    </xdr:to>
    <xdr:cxnSp macro="">
      <xdr:nvCxnSpPr>
        <xdr:cNvPr id="190" name="直線コネクタ 189"/>
        <xdr:cNvCxnSpPr/>
      </xdr:nvCxnSpPr>
      <xdr:spPr>
        <a:xfrm flipV="1">
          <a:off x="3098800" y="92220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2" name="テキスト ボックス 191"/>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53</xdr:row>
      <xdr:rowOff>151493</xdr:rowOff>
    </xdr:to>
    <xdr:cxnSp macro="">
      <xdr:nvCxnSpPr>
        <xdr:cNvPr id="193" name="直線コネクタ 192"/>
        <xdr:cNvCxnSpPr/>
      </xdr:nvCxnSpPr>
      <xdr:spPr>
        <a:xfrm>
          <a:off x="2209800" y="92220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53</xdr:row>
      <xdr:rowOff>167822</xdr:rowOff>
    </xdr:to>
    <xdr:cxnSp macro="">
      <xdr:nvCxnSpPr>
        <xdr:cNvPr id="196" name="直線コネクタ 195"/>
        <xdr:cNvCxnSpPr/>
      </xdr:nvCxnSpPr>
      <xdr:spPr>
        <a:xfrm flipV="1">
          <a:off x="1320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35378</xdr:rowOff>
    </xdr:from>
    <xdr:to>
      <xdr:col>7</xdr:col>
      <xdr:colOff>66675</xdr:colOff>
      <xdr:row>53</xdr:row>
      <xdr:rowOff>136978</xdr:rowOff>
    </xdr:to>
    <xdr:sp macro="" textlink="">
      <xdr:nvSpPr>
        <xdr:cNvPr id="206" name="円/楕円 205"/>
        <xdr:cNvSpPr/>
      </xdr:nvSpPr>
      <xdr:spPr>
        <a:xfrm>
          <a:off x="47752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115405</xdr:rowOff>
    </xdr:from>
    <xdr:ext cx="762000" cy="259045"/>
    <xdr:sp macro="" textlink="">
      <xdr:nvSpPr>
        <xdr:cNvPr id="207" name="扶助費該当値テキスト"/>
        <xdr:cNvSpPr txBox="1"/>
      </xdr:nvSpPr>
      <xdr:spPr>
        <a:xfrm>
          <a:off x="4914900" y="903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84365</xdr:rowOff>
    </xdr:from>
    <xdr:to>
      <xdr:col>5</xdr:col>
      <xdr:colOff>600075</xdr:colOff>
      <xdr:row>54</xdr:row>
      <xdr:rowOff>14515</xdr:rowOff>
    </xdr:to>
    <xdr:sp macro="" textlink="">
      <xdr:nvSpPr>
        <xdr:cNvPr id="208" name="円/楕円 207"/>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24692</xdr:rowOff>
    </xdr:from>
    <xdr:ext cx="736600" cy="259045"/>
    <xdr:sp macro="" textlink="">
      <xdr:nvSpPr>
        <xdr:cNvPr id="209" name="テキスト ボックス 208"/>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100693</xdr:rowOff>
    </xdr:from>
    <xdr:to>
      <xdr:col>4</xdr:col>
      <xdr:colOff>396875</xdr:colOff>
      <xdr:row>54</xdr:row>
      <xdr:rowOff>30843</xdr:rowOff>
    </xdr:to>
    <xdr:sp macro="" textlink="">
      <xdr:nvSpPr>
        <xdr:cNvPr id="210" name="円/楕円 209"/>
        <xdr:cNvSpPr/>
      </xdr:nvSpPr>
      <xdr:spPr>
        <a:xfrm>
          <a:off x="3048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41020</xdr:rowOff>
    </xdr:from>
    <xdr:ext cx="762000" cy="259045"/>
    <xdr:sp macro="" textlink="">
      <xdr:nvSpPr>
        <xdr:cNvPr id="211" name="テキスト ボックス 210"/>
        <xdr:cNvSpPr txBox="1"/>
      </xdr:nvSpPr>
      <xdr:spPr>
        <a:xfrm>
          <a:off x="2717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84365</xdr:rowOff>
    </xdr:from>
    <xdr:to>
      <xdr:col>3</xdr:col>
      <xdr:colOff>193675</xdr:colOff>
      <xdr:row>54</xdr:row>
      <xdr:rowOff>14515</xdr:rowOff>
    </xdr:to>
    <xdr:sp macro="" textlink="">
      <xdr:nvSpPr>
        <xdr:cNvPr id="212" name="円/楕円 211"/>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24692</xdr:rowOff>
    </xdr:from>
    <xdr:ext cx="762000" cy="259045"/>
    <xdr:sp macro="" textlink="">
      <xdr:nvSpPr>
        <xdr:cNvPr id="213" name="テキスト ボックス 212"/>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117022</xdr:rowOff>
    </xdr:from>
    <xdr:to>
      <xdr:col>1</xdr:col>
      <xdr:colOff>676275</xdr:colOff>
      <xdr:row>54</xdr:row>
      <xdr:rowOff>47172</xdr:rowOff>
    </xdr:to>
    <xdr:sp macro="" textlink="">
      <xdr:nvSpPr>
        <xdr:cNvPr id="214" name="円/楕円 213"/>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57349</xdr:rowOff>
    </xdr:from>
    <xdr:ext cx="762000" cy="259045"/>
    <xdr:sp macro="" textlink="">
      <xdr:nvSpPr>
        <xdr:cNvPr id="215" name="テキスト ボックス 214"/>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０．５ポイント下回っている。一部事務組合等の構成団体に対する繰出金等が主な要因となっている。一部事務組合等の構成団体については、経営の健全化を求めるとともに繰出金等の抑制に努めていく。</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21844</xdr:rowOff>
    </xdr:from>
    <xdr:to>
      <xdr:col>24</xdr:col>
      <xdr:colOff>31750</xdr:colOff>
      <xdr:row>56</xdr:row>
      <xdr:rowOff>53848</xdr:rowOff>
    </xdr:to>
    <xdr:cxnSp macro="">
      <xdr:nvCxnSpPr>
        <xdr:cNvPr id="245" name="直線コネクタ 244"/>
        <xdr:cNvCxnSpPr/>
      </xdr:nvCxnSpPr>
      <xdr:spPr>
        <a:xfrm flipV="1">
          <a:off x="15671800" y="96230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53848</xdr:rowOff>
    </xdr:from>
    <xdr:to>
      <xdr:col>22</xdr:col>
      <xdr:colOff>565150</xdr:colOff>
      <xdr:row>57</xdr:row>
      <xdr:rowOff>51562</xdr:rowOff>
    </xdr:to>
    <xdr:cxnSp macro="">
      <xdr:nvCxnSpPr>
        <xdr:cNvPr id="248" name="直線コネクタ 247"/>
        <xdr:cNvCxnSpPr/>
      </xdr:nvCxnSpPr>
      <xdr:spPr>
        <a:xfrm flipV="1">
          <a:off x="14782800" y="9655048"/>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104140</xdr:rowOff>
    </xdr:from>
    <xdr:to>
      <xdr:col>21</xdr:col>
      <xdr:colOff>361950</xdr:colOff>
      <xdr:row>57</xdr:row>
      <xdr:rowOff>51562</xdr:rowOff>
    </xdr:to>
    <xdr:cxnSp macro="">
      <xdr:nvCxnSpPr>
        <xdr:cNvPr id="251" name="直線コネクタ 250"/>
        <xdr:cNvCxnSpPr/>
      </xdr:nvCxnSpPr>
      <xdr:spPr>
        <a:xfrm>
          <a:off x="13893800" y="970534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99568</xdr:rowOff>
    </xdr:from>
    <xdr:to>
      <xdr:col>20</xdr:col>
      <xdr:colOff>158750</xdr:colOff>
      <xdr:row>56</xdr:row>
      <xdr:rowOff>104140</xdr:rowOff>
    </xdr:to>
    <xdr:cxnSp macro="">
      <xdr:nvCxnSpPr>
        <xdr:cNvPr id="254" name="直線コネクタ 253"/>
        <xdr:cNvCxnSpPr/>
      </xdr:nvCxnSpPr>
      <xdr:spPr>
        <a:xfrm>
          <a:off x="13004800" y="9700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6" name="テキスト ボックス 255"/>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82821</xdr:rowOff>
    </xdr:from>
    <xdr:ext cx="762000" cy="259045"/>
    <xdr:sp macro="" textlink="">
      <xdr:nvSpPr>
        <xdr:cNvPr id="258" name="テキスト ボックス 257"/>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142494</xdr:rowOff>
    </xdr:from>
    <xdr:to>
      <xdr:col>24</xdr:col>
      <xdr:colOff>82550</xdr:colOff>
      <xdr:row>56</xdr:row>
      <xdr:rowOff>72644</xdr:rowOff>
    </xdr:to>
    <xdr:sp macro="" textlink="">
      <xdr:nvSpPr>
        <xdr:cNvPr id="264" name="円/楕円 263"/>
        <xdr:cNvSpPr/>
      </xdr:nvSpPr>
      <xdr:spPr>
        <a:xfrm>
          <a:off x="164592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159021</xdr:rowOff>
    </xdr:from>
    <xdr:ext cx="762000" cy="259045"/>
    <xdr:sp macro="" textlink="">
      <xdr:nvSpPr>
        <xdr:cNvPr id="265" name="その他該当値テキスト"/>
        <xdr:cNvSpPr txBox="1"/>
      </xdr:nvSpPr>
      <xdr:spPr>
        <a:xfrm>
          <a:off x="16598900" y="941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3048</xdr:rowOff>
    </xdr:from>
    <xdr:to>
      <xdr:col>22</xdr:col>
      <xdr:colOff>615950</xdr:colOff>
      <xdr:row>56</xdr:row>
      <xdr:rowOff>104648</xdr:rowOff>
    </xdr:to>
    <xdr:sp macro="" textlink="">
      <xdr:nvSpPr>
        <xdr:cNvPr id="266" name="円/楕円 265"/>
        <xdr:cNvSpPr/>
      </xdr:nvSpPr>
      <xdr:spPr>
        <a:xfrm>
          <a:off x="15621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89425</xdr:rowOff>
    </xdr:from>
    <xdr:ext cx="736600" cy="259045"/>
    <xdr:sp macro="" textlink="">
      <xdr:nvSpPr>
        <xdr:cNvPr id="267" name="テキスト ボックス 266"/>
        <xdr:cNvSpPr txBox="1"/>
      </xdr:nvSpPr>
      <xdr:spPr>
        <a:xfrm>
          <a:off x="15290800" y="9690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762</xdr:rowOff>
    </xdr:from>
    <xdr:to>
      <xdr:col>21</xdr:col>
      <xdr:colOff>412750</xdr:colOff>
      <xdr:row>57</xdr:row>
      <xdr:rowOff>102362</xdr:rowOff>
    </xdr:to>
    <xdr:sp macro="" textlink="">
      <xdr:nvSpPr>
        <xdr:cNvPr id="268" name="円/楕円 267"/>
        <xdr:cNvSpPr/>
      </xdr:nvSpPr>
      <xdr:spPr>
        <a:xfrm>
          <a:off x="14732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87139</xdr:rowOff>
    </xdr:from>
    <xdr:ext cx="762000" cy="259045"/>
    <xdr:sp macro="" textlink="">
      <xdr:nvSpPr>
        <xdr:cNvPr id="269" name="テキスト ボックス 268"/>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53340</xdr:rowOff>
    </xdr:from>
    <xdr:to>
      <xdr:col>20</xdr:col>
      <xdr:colOff>209550</xdr:colOff>
      <xdr:row>56</xdr:row>
      <xdr:rowOff>154940</xdr:rowOff>
    </xdr:to>
    <xdr:sp macro="" textlink="">
      <xdr:nvSpPr>
        <xdr:cNvPr id="270" name="円/楕円 269"/>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71" name="テキスト ボックス 270"/>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48768</xdr:rowOff>
    </xdr:from>
    <xdr:to>
      <xdr:col>19</xdr:col>
      <xdr:colOff>6350</xdr:colOff>
      <xdr:row>56</xdr:row>
      <xdr:rowOff>150368</xdr:rowOff>
    </xdr:to>
    <xdr:sp macro="" textlink="">
      <xdr:nvSpPr>
        <xdr:cNvPr id="272" name="円/楕円 271"/>
        <xdr:cNvSpPr/>
      </xdr:nvSpPr>
      <xdr:spPr>
        <a:xfrm>
          <a:off x="12954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135145</xdr:rowOff>
    </xdr:from>
    <xdr:ext cx="762000" cy="259045"/>
    <xdr:sp macro="" textlink="">
      <xdr:nvSpPr>
        <xdr:cNvPr id="273" name="テキスト ボックス 272"/>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１．９ポイント下回っている。各種団体の補助金等については、当初の目的を達成した団体への補助金の削減、減額等を行うとともに、積極的な見直しを行っていく。新たな団体に対する補助金等については、終期を設定するなど、増加となる要因を最小限にしていくよう努めていく。</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56134</xdr:rowOff>
    </xdr:from>
    <xdr:to>
      <xdr:col>24</xdr:col>
      <xdr:colOff>31750</xdr:colOff>
      <xdr:row>35</xdr:row>
      <xdr:rowOff>165862</xdr:rowOff>
    </xdr:to>
    <xdr:cxnSp macro="">
      <xdr:nvCxnSpPr>
        <xdr:cNvPr id="303" name="直線コネクタ 302"/>
        <xdr:cNvCxnSpPr/>
      </xdr:nvCxnSpPr>
      <xdr:spPr>
        <a:xfrm>
          <a:off x="15671800" y="605688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4"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56134</xdr:rowOff>
    </xdr:from>
    <xdr:to>
      <xdr:col>22</xdr:col>
      <xdr:colOff>565150</xdr:colOff>
      <xdr:row>35</xdr:row>
      <xdr:rowOff>124714</xdr:rowOff>
    </xdr:to>
    <xdr:cxnSp macro="">
      <xdr:nvCxnSpPr>
        <xdr:cNvPr id="306" name="直線コネクタ 305"/>
        <xdr:cNvCxnSpPr/>
      </xdr:nvCxnSpPr>
      <xdr:spPr>
        <a:xfrm flipV="1">
          <a:off x="14782800" y="605688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124714</xdr:rowOff>
    </xdr:from>
    <xdr:to>
      <xdr:col>21</xdr:col>
      <xdr:colOff>361950</xdr:colOff>
      <xdr:row>36</xdr:row>
      <xdr:rowOff>21844</xdr:rowOff>
    </xdr:to>
    <xdr:cxnSp macro="">
      <xdr:nvCxnSpPr>
        <xdr:cNvPr id="309" name="直線コネクタ 308"/>
        <xdr:cNvCxnSpPr/>
      </xdr:nvCxnSpPr>
      <xdr:spPr>
        <a:xfrm flipV="1">
          <a:off x="13893800" y="612546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xdr:rowOff>
    </xdr:from>
    <xdr:to>
      <xdr:col>20</xdr:col>
      <xdr:colOff>158750</xdr:colOff>
      <xdr:row>36</xdr:row>
      <xdr:rowOff>21844</xdr:rowOff>
    </xdr:to>
    <xdr:cxnSp macro="">
      <xdr:nvCxnSpPr>
        <xdr:cNvPr id="312" name="直線コネクタ 311"/>
        <xdr:cNvCxnSpPr/>
      </xdr:nvCxnSpPr>
      <xdr:spPr>
        <a:xfrm>
          <a:off x="13004800" y="6175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115062</xdr:rowOff>
    </xdr:from>
    <xdr:to>
      <xdr:col>24</xdr:col>
      <xdr:colOff>82550</xdr:colOff>
      <xdr:row>36</xdr:row>
      <xdr:rowOff>45212</xdr:rowOff>
    </xdr:to>
    <xdr:sp macro="" textlink="">
      <xdr:nvSpPr>
        <xdr:cNvPr id="322" name="円/楕円 321"/>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131589</xdr:rowOff>
    </xdr:from>
    <xdr:ext cx="762000" cy="259045"/>
    <xdr:sp macro="" textlink="">
      <xdr:nvSpPr>
        <xdr:cNvPr id="323" name="補助費等該当値テキスト"/>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5334</xdr:rowOff>
    </xdr:from>
    <xdr:to>
      <xdr:col>22</xdr:col>
      <xdr:colOff>615950</xdr:colOff>
      <xdr:row>35</xdr:row>
      <xdr:rowOff>106934</xdr:rowOff>
    </xdr:to>
    <xdr:sp macro="" textlink="">
      <xdr:nvSpPr>
        <xdr:cNvPr id="324" name="円/楕円 323"/>
        <xdr:cNvSpPr/>
      </xdr:nvSpPr>
      <xdr:spPr>
        <a:xfrm>
          <a:off x="15621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117111</xdr:rowOff>
    </xdr:from>
    <xdr:ext cx="736600" cy="259045"/>
    <xdr:sp macro="" textlink="">
      <xdr:nvSpPr>
        <xdr:cNvPr id="325" name="テキスト ボックス 324"/>
        <xdr:cNvSpPr txBox="1"/>
      </xdr:nvSpPr>
      <xdr:spPr>
        <a:xfrm>
          <a:off x="15290800" y="577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73914</xdr:rowOff>
    </xdr:from>
    <xdr:to>
      <xdr:col>21</xdr:col>
      <xdr:colOff>412750</xdr:colOff>
      <xdr:row>36</xdr:row>
      <xdr:rowOff>4064</xdr:rowOff>
    </xdr:to>
    <xdr:sp macro="" textlink="">
      <xdr:nvSpPr>
        <xdr:cNvPr id="326" name="円/楕円 325"/>
        <xdr:cNvSpPr/>
      </xdr:nvSpPr>
      <xdr:spPr>
        <a:xfrm>
          <a:off x="14732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14241</xdr:rowOff>
    </xdr:from>
    <xdr:ext cx="762000" cy="259045"/>
    <xdr:sp macro="" textlink="">
      <xdr:nvSpPr>
        <xdr:cNvPr id="327" name="テキスト ボックス 326"/>
        <xdr:cNvSpPr txBox="1"/>
      </xdr:nvSpPr>
      <xdr:spPr>
        <a:xfrm>
          <a:off x="14401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142494</xdr:rowOff>
    </xdr:from>
    <xdr:to>
      <xdr:col>20</xdr:col>
      <xdr:colOff>209550</xdr:colOff>
      <xdr:row>36</xdr:row>
      <xdr:rowOff>72644</xdr:rowOff>
    </xdr:to>
    <xdr:sp macro="" textlink="">
      <xdr:nvSpPr>
        <xdr:cNvPr id="328" name="円/楕円 327"/>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82821</xdr:rowOff>
    </xdr:from>
    <xdr:ext cx="762000" cy="259045"/>
    <xdr:sp macro="" textlink="">
      <xdr:nvSpPr>
        <xdr:cNvPr id="329" name="テキスト ボックス 328"/>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124206</xdr:rowOff>
    </xdr:from>
    <xdr:to>
      <xdr:col>19</xdr:col>
      <xdr:colOff>6350</xdr:colOff>
      <xdr:row>36</xdr:row>
      <xdr:rowOff>54356</xdr:rowOff>
    </xdr:to>
    <xdr:sp macro="" textlink="">
      <xdr:nvSpPr>
        <xdr:cNvPr id="330" name="円/楕円 329"/>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64533</xdr:rowOff>
    </xdr:from>
    <xdr:ext cx="762000" cy="259045"/>
    <xdr:sp macro="" textlink="">
      <xdr:nvSpPr>
        <xdr:cNvPr id="331" name="テキスト ボックス 330"/>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６．３ポイント下回っている。臨時財政対策債など据置期間の満了により公債費の増加の要因は抱えている。適債性の正確な判断と必要な事業の選択により、起債を制限するとともに、償還額の平準化、抑制に努め、将来負担の軽減に努めていく。</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77470</xdr:rowOff>
    </xdr:from>
    <xdr:to>
      <xdr:col>7</xdr:col>
      <xdr:colOff>15875</xdr:colOff>
      <xdr:row>75</xdr:row>
      <xdr:rowOff>85090</xdr:rowOff>
    </xdr:to>
    <xdr:cxnSp macro="">
      <xdr:nvCxnSpPr>
        <xdr:cNvPr id="363" name="直線コネクタ 362"/>
        <xdr:cNvCxnSpPr/>
      </xdr:nvCxnSpPr>
      <xdr:spPr>
        <a:xfrm flipV="1">
          <a:off x="3987800" y="129362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81280</xdr:rowOff>
    </xdr:from>
    <xdr:to>
      <xdr:col>5</xdr:col>
      <xdr:colOff>549275</xdr:colOff>
      <xdr:row>75</xdr:row>
      <xdr:rowOff>85090</xdr:rowOff>
    </xdr:to>
    <xdr:cxnSp macro="">
      <xdr:nvCxnSpPr>
        <xdr:cNvPr id="366" name="直線コネクタ 365"/>
        <xdr:cNvCxnSpPr/>
      </xdr:nvCxnSpPr>
      <xdr:spPr>
        <a:xfrm>
          <a:off x="3098800" y="129400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68" name="テキスト ボックス 367"/>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81280</xdr:rowOff>
    </xdr:from>
    <xdr:to>
      <xdr:col>4</xdr:col>
      <xdr:colOff>346075</xdr:colOff>
      <xdr:row>75</xdr:row>
      <xdr:rowOff>88900</xdr:rowOff>
    </xdr:to>
    <xdr:cxnSp macro="">
      <xdr:nvCxnSpPr>
        <xdr:cNvPr id="369" name="直線コネクタ 368"/>
        <xdr:cNvCxnSpPr/>
      </xdr:nvCxnSpPr>
      <xdr:spPr>
        <a:xfrm flipV="1">
          <a:off x="2209800" y="129400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48277</xdr:rowOff>
    </xdr:from>
    <xdr:ext cx="762000" cy="259045"/>
    <xdr:sp macro="" textlink="">
      <xdr:nvSpPr>
        <xdr:cNvPr id="371" name="テキスト ボックス 370"/>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88900</xdr:rowOff>
    </xdr:from>
    <xdr:to>
      <xdr:col>3</xdr:col>
      <xdr:colOff>142875</xdr:colOff>
      <xdr:row>76</xdr:row>
      <xdr:rowOff>58420</xdr:rowOff>
    </xdr:to>
    <xdr:cxnSp macro="">
      <xdr:nvCxnSpPr>
        <xdr:cNvPr id="372" name="直線コネクタ 371"/>
        <xdr:cNvCxnSpPr/>
      </xdr:nvCxnSpPr>
      <xdr:spPr>
        <a:xfrm flipV="1">
          <a:off x="1320800" y="1294765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76" name="テキスト ボックス 375"/>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26670</xdr:rowOff>
    </xdr:from>
    <xdr:to>
      <xdr:col>7</xdr:col>
      <xdr:colOff>66675</xdr:colOff>
      <xdr:row>75</xdr:row>
      <xdr:rowOff>128270</xdr:rowOff>
    </xdr:to>
    <xdr:sp macro="" textlink="">
      <xdr:nvSpPr>
        <xdr:cNvPr id="382" name="円/楕円 381"/>
        <xdr:cNvSpPr/>
      </xdr:nvSpPr>
      <xdr:spPr>
        <a:xfrm>
          <a:off x="4775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43197</xdr:rowOff>
    </xdr:from>
    <xdr:ext cx="762000" cy="259045"/>
    <xdr:sp macro="" textlink="">
      <xdr:nvSpPr>
        <xdr:cNvPr id="383" name="公債費該当値テキスト"/>
        <xdr:cNvSpPr txBox="1"/>
      </xdr:nvSpPr>
      <xdr:spPr>
        <a:xfrm>
          <a:off x="49149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34290</xdr:rowOff>
    </xdr:from>
    <xdr:to>
      <xdr:col>5</xdr:col>
      <xdr:colOff>600075</xdr:colOff>
      <xdr:row>75</xdr:row>
      <xdr:rowOff>135890</xdr:rowOff>
    </xdr:to>
    <xdr:sp macro="" textlink="">
      <xdr:nvSpPr>
        <xdr:cNvPr id="384" name="円/楕円 383"/>
        <xdr:cNvSpPr/>
      </xdr:nvSpPr>
      <xdr:spPr>
        <a:xfrm>
          <a:off x="3937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146067</xdr:rowOff>
    </xdr:from>
    <xdr:ext cx="736600" cy="259045"/>
    <xdr:sp macro="" textlink="">
      <xdr:nvSpPr>
        <xdr:cNvPr id="385" name="テキスト ボックス 384"/>
        <xdr:cNvSpPr txBox="1"/>
      </xdr:nvSpPr>
      <xdr:spPr>
        <a:xfrm>
          <a:off x="3606800" y="1266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30480</xdr:rowOff>
    </xdr:from>
    <xdr:to>
      <xdr:col>4</xdr:col>
      <xdr:colOff>396875</xdr:colOff>
      <xdr:row>75</xdr:row>
      <xdr:rowOff>132080</xdr:rowOff>
    </xdr:to>
    <xdr:sp macro="" textlink="">
      <xdr:nvSpPr>
        <xdr:cNvPr id="386" name="円/楕円 385"/>
        <xdr:cNvSpPr/>
      </xdr:nvSpPr>
      <xdr:spPr>
        <a:xfrm>
          <a:off x="3048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142257</xdr:rowOff>
    </xdr:from>
    <xdr:ext cx="762000" cy="259045"/>
    <xdr:sp macro="" textlink="">
      <xdr:nvSpPr>
        <xdr:cNvPr id="387" name="テキスト ボックス 386"/>
        <xdr:cNvSpPr txBox="1"/>
      </xdr:nvSpPr>
      <xdr:spPr>
        <a:xfrm>
          <a:off x="2717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38100</xdr:rowOff>
    </xdr:from>
    <xdr:to>
      <xdr:col>3</xdr:col>
      <xdr:colOff>193675</xdr:colOff>
      <xdr:row>75</xdr:row>
      <xdr:rowOff>139700</xdr:rowOff>
    </xdr:to>
    <xdr:sp macro="" textlink="">
      <xdr:nvSpPr>
        <xdr:cNvPr id="388" name="円/楕円 387"/>
        <xdr:cNvSpPr/>
      </xdr:nvSpPr>
      <xdr:spPr>
        <a:xfrm>
          <a:off x="2159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149877</xdr:rowOff>
    </xdr:from>
    <xdr:ext cx="762000" cy="259045"/>
    <xdr:sp macro="" textlink="">
      <xdr:nvSpPr>
        <xdr:cNvPr id="389" name="テキスト ボックス 388"/>
        <xdr:cNvSpPr txBox="1"/>
      </xdr:nvSpPr>
      <xdr:spPr>
        <a:xfrm>
          <a:off x="1828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7620</xdr:rowOff>
    </xdr:from>
    <xdr:to>
      <xdr:col>1</xdr:col>
      <xdr:colOff>676275</xdr:colOff>
      <xdr:row>76</xdr:row>
      <xdr:rowOff>109220</xdr:rowOff>
    </xdr:to>
    <xdr:sp macro="" textlink="">
      <xdr:nvSpPr>
        <xdr:cNvPr id="390" name="円/楕円 389"/>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119397</xdr:rowOff>
    </xdr:from>
    <xdr:ext cx="762000" cy="259045"/>
    <xdr:sp macro="" textlink="">
      <xdr:nvSpPr>
        <xdr:cNvPr id="391" name="テキスト ボックス 390"/>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類似団体を１．１ポイント上回っている。人件費等の影響が大きな要因となっている。公債費以外の経常経費に係る費用についてもさらに削減に努めていく。</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92711</xdr:rowOff>
    </xdr:from>
    <xdr:to>
      <xdr:col>24</xdr:col>
      <xdr:colOff>31750</xdr:colOff>
      <xdr:row>78</xdr:row>
      <xdr:rowOff>12700</xdr:rowOff>
    </xdr:to>
    <xdr:cxnSp macro="">
      <xdr:nvCxnSpPr>
        <xdr:cNvPr id="424" name="直線コネクタ 423"/>
        <xdr:cNvCxnSpPr/>
      </xdr:nvCxnSpPr>
      <xdr:spPr>
        <a:xfrm>
          <a:off x="15671800" y="1329436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92711</xdr:rowOff>
    </xdr:from>
    <xdr:to>
      <xdr:col>22</xdr:col>
      <xdr:colOff>565150</xdr:colOff>
      <xdr:row>78</xdr:row>
      <xdr:rowOff>5080</xdr:rowOff>
    </xdr:to>
    <xdr:cxnSp macro="">
      <xdr:nvCxnSpPr>
        <xdr:cNvPr id="427" name="直線コネクタ 426"/>
        <xdr:cNvCxnSpPr/>
      </xdr:nvCxnSpPr>
      <xdr:spPr>
        <a:xfrm flipV="1">
          <a:off x="14782800" y="132943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52088</xdr:rowOff>
    </xdr:from>
    <xdr:ext cx="736600" cy="259045"/>
    <xdr:sp macro="" textlink="">
      <xdr:nvSpPr>
        <xdr:cNvPr id="429" name="テキスト ボックス 428"/>
        <xdr:cNvSpPr txBox="1"/>
      </xdr:nvSpPr>
      <xdr:spPr>
        <a:xfrm>
          <a:off x="15290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146050</xdr:rowOff>
    </xdr:from>
    <xdr:to>
      <xdr:col>21</xdr:col>
      <xdr:colOff>361950</xdr:colOff>
      <xdr:row>78</xdr:row>
      <xdr:rowOff>5080</xdr:rowOff>
    </xdr:to>
    <xdr:cxnSp macro="">
      <xdr:nvCxnSpPr>
        <xdr:cNvPr id="430" name="直線コネクタ 429"/>
        <xdr:cNvCxnSpPr/>
      </xdr:nvCxnSpPr>
      <xdr:spPr>
        <a:xfrm>
          <a:off x="13893800" y="13347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32" name="テキスト ボックス 431"/>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146050</xdr:rowOff>
    </xdr:from>
    <xdr:to>
      <xdr:col>20</xdr:col>
      <xdr:colOff>158750</xdr:colOff>
      <xdr:row>79</xdr:row>
      <xdr:rowOff>5080</xdr:rowOff>
    </xdr:to>
    <xdr:cxnSp macro="">
      <xdr:nvCxnSpPr>
        <xdr:cNvPr id="433" name="直線コネクタ 432"/>
        <xdr:cNvCxnSpPr/>
      </xdr:nvCxnSpPr>
      <xdr:spPr>
        <a:xfrm flipV="1">
          <a:off x="13004800" y="1334770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127016</xdr:rowOff>
    </xdr:from>
    <xdr:ext cx="762000" cy="259045"/>
    <xdr:sp macro="" textlink="">
      <xdr:nvSpPr>
        <xdr:cNvPr id="435" name="テキスト ボックス 434"/>
        <xdr:cNvSpPr txBox="1"/>
      </xdr:nvSpPr>
      <xdr:spPr>
        <a:xfrm>
          <a:off x="13512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153688</xdr:rowOff>
    </xdr:from>
    <xdr:ext cx="762000" cy="259045"/>
    <xdr:sp macro="" textlink="">
      <xdr:nvSpPr>
        <xdr:cNvPr id="437" name="テキスト ボックス 436"/>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43" name="円/楕円 442"/>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105427</xdr:rowOff>
    </xdr:from>
    <xdr:ext cx="762000" cy="259045"/>
    <xdr:sp macro="" textlink="">
      <xdr:nvSpPr>
        <xdr:cNvPr id="444" name="公債費以外該当値テキスト"/>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41911</xdr:rowOff>
    </xdr:from>
    <xdr:to>
      <xdr:col>22</xdr:col>
      <xdr:colOff>615950</xdr:colOff>
      <xdr:row>77</xdr:row>
      <xdr:rowOff>143511</xdr:rowOff>
    </xdr:to>
    <xdr:sp macro="" textlink="">
      <xdr:nvSpPr>
        <xdr:cNvPr id="445" name="円/楕円 444"/>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153688</xdr:rowOff>
    </xdr:from>
    <xdr:ext cx="736600" cy="259045"/>
    <xdr:sp macro="" textlink="">
      <xdr:nvSpPr>
        <xdr:cNvPr id="446" name="テキスト ボックス 445"/>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125730</xdr:rowOff>
    </xdr:from>
    <xdr:to>
      <xdr:col>21</xdr:col>
      <xdr:colOff>412750</xdr:colOff>
      <xdr:row>78</xdr:row>
      <xdr:rowOff>55880</xdr:rowOff>
    </xdr:to>
    <xdr:sp macro="" textlink="">
      <xdr:nvSpPr>
        <xdr:cNvPr id="447" name="円/楕円 446"/>
        <xdr:cNvSpPr/>
      </xdr:nvSpPr>
      <xdr:spPr>
        <a:xfrm>
          <a:off x="14732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40657</xdr:rowOff>
    </xdr:from>
    <xdr:ext cx="762000" cy="259045"/>
    <xdr:sp macro="" textlink="">
      <xdr:nvSpPr>
        <xdr:cNvPr id="448" name="テキスト ボックス 447"/>
        <xdr:cNvSpPr txBox="1"/>
      </xdr:nvSpPr>
      <xdr:spPr>
        <a:xfrm>
          <a:off x="14401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95250</xdr:rowOff>
    </xdr:from>
    <xdr:to>
      <xdr:col>20</xdr:col>
      <xdr:colOff>209550</xdr:colOff>
      <xdr:row>78</xdr:row>
      <xdr:rowOff>25400</xdr:rowOff>
    </xdr:to>
    <xdr:sp macro="" textlink="">
      <xdr:nvSpPr>
        <xdr:cNvPr id="449" name="円/楕円 448"/>
        <xdr:cNvSpPr/>
      </xdr:nvSpPr>
      <xdr:spPr>
        <a:xfrm>
          <a:off x="13843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10177</xdr:rowOff>
    </xdr:from>
    <xdr:ext cx="762000" cy="259045"/>
    <xdr:sp macro="" textlink="">
      <xdr:nvSpPr>
        <xdr:cNvPr id="450" name="テキスト ボックス 449"/>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125730</xdr:rowOff>
    </xdr:from>
    <xdr:to>
      <xdr:col>19</xdr:col>
      <xdr:colOff>6350</xdr:colOff>
      <xdr:row>79</xdr:row>
      <xdr:rowOff>55880</xdr:rowOff>
    </xdr:to>
    <xdr:sp macro="" textlink="">
      <xdr:nvSpPr>
        <xdr:cNvPr id="451" name="円/楕円 450"/>
        <xdr:cNvSpPr/>
      </xdr:nvSpPr>
      <xdr:spPr>
        <a:xfrm>
          <a:off x="12954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40657</xdr:rowOff>
    </xdr:from>
    <xdr:ext cx="762000" cy="259045"/>
    <xdr:sp macro="" textlink="">
      <xdr:nvSpPr>
        <xdr:cNvPr id="452" name="テキスト ボックス 451"/>
        <xdr:cNvSpPr txBox="1"/>
      </xdr:nvSpPr>
      <xdr:spPr>
        <a:xfrm>
          <a:off x="12623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宮城県七ケ宿町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77714</xdr:rowOff>
    </xdr:from>
    <xdr:to>
      <xdr:col>4</xdr:col>
      <xdr:colOff>1117600</xdr:colOff>
      <xdr:row>16</xdr:row>
      <xdr:rowOff>131042</xdr:rowOff>
    </xdr:to>
    <xdr:cxnSp macro="">
      <xdr:nvCxnSpPr>
        <xdr:cNvPr id="49" name="直線コネクタ 48"/>
        <xdr:cNvCxnSpPr/>
      </xdr:nvCxnSpPr>
      <xdr:spPr bwMode="auto">
        <a:xfrm flipV="1">
          <a:off x="5003800" y="2868539"/>
          <a:ext cx="647700" cy="53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71074</xdr:rowOff>
    </xdr:from>
    <xdr:ext cx="762000" cy="259045"/>
    <xdr:sp macro="" textlink="">
      <xdr:nvSpPr>
        <xdr:cNvPr id="50" name="人口1人当たり決算額の推移平均値テキスト130"/>
        <xdr:cNvSpPr txBox="1"/>
      </xdr:nvSpPr>
      <xdr:spPr>
        <a:xfrm>
          <a:off x="5740400" y="303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131042</xdr:rowOff>
    </xdr:from>
    <xdr:to>
      <xdr:col>4</xdr:col>
      <xdr:colOff>469900</xdr:colOff>
      <xdr:row>16</xdr:row>
      <xdr:rowOff>146431</xdr:rowOff>
    </xdr:to>
    <xdr:cxnSp macro="">
      <xdr:nvCxnSpPr>
        <xdr:cNvPr id="52" name="直線コネクタ 51"/>
        <xdr:cNvCxnSpPr/>
      </xdr:nvCxnSpPr>
      <xdr:spPr bwMode="auto">
        <a:xfrm flipV="1">
          <a:off x="4305300" y="2921867"/>
          <a:ext cx="698500" cy="15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15903</xdr:rowOff>
    </xdr:from>
    <xdr:ext cx="736600" cy="259045"/>
    <xdr:sp macro="" textlink="">
      <xdr:nvSpPr>
        <xdr:cNvPr id="54" name="テキスト ボックス 53"/>
        <xdr:cNvSpPr txBox="1"/>
      </xdr:nvSpPr>
      <xdr:spPr>
        <a:xfrm>
          <a:off x="4622800" y="314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146431</xdr:rowOff>
    </xdr:from>
    <xdr:to>
      <xdr:col>3</xdr:col>
      <xdr:colOff>904875</xdr:colOff>
      <xdr:row>17</xdr:row>
      <xdr:rowOff>2232</xdr:rowOff>
    </xdr:to>
    <xdr:cxnSp macro="">
      <xdr:nvCxnSpPr>
        <xdr:cNvPr id="55" name="直線コネクタ 54"/>
        <xdr:cNvCxnSpPr/>
      </xdr:nvCxnSpPr>
      <xdr:spPr bwMode="auto">
        <a:xfrm flipV="1">
          <a:off x="3606800" y="2937256"/>
          <a:ext cx="698500" cy="27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34750</xdr:rowOff>
    </xdr:from>
    <xdr:ext cx="762000" cy="259045"/>
    <xdr:sp macro="" textlink="">
      <xdr:nvSpPr>
        <xdr:cNvPr id="57" name="テキスト ボックス 56"/>
        <xdr:cNvSpPr txBox="1"/>
      </xdr:nvSpPr>
      <xdr:spPr>
        <a:xfrm>
          <a:off x="3924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127076</xdr:rowOff>
    </xdr:from>
    <xdr:to>
      <xdr:col>3</xdr:col>
      <xdr:colOff>206375</xdr:colOff>
      <xdr:row>17</xdr:row>
      <xdr:rowOff>2232</xdr:rowOff>
    </xdr:to>
    <xdr:cxnSp macro="">
      <xdr:nvCxnSpPr>
        <xdr:cNvPr id="58" name="直線コネクタ 57"/>
        <xdr:cNvCxnSpPr/>
      </xdr:nvCxnSpPr>
      <xdr:spPr bwMode="auto">
        <a:xfrm>
          <a:off x="2908300" y="2917901"/>
          <a:ext cx="698500" cy="46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40442</xdr:rowOff>
    </xdr:from>
    <xdr:ext cx="762000" cy="259045"/>
    <xdr:sp macro="" textlink="">
      <xdr:nvSpPr>
        <xdr:cNvPr id="60" name="テキスト ボックス 59"/>
        <xdr:cNvSpPr txBox="1"/>
      </xdr:nvSpPr>
      <xdr:spPr>
        <a:xfrm>
          <a:off x="3225800" y="317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38771</xdr:rowOff>
    </xdr:from>
    <xdr:ext cx="762000" cy="259045"/>
    <xdr:sp macro="" textlink="">
      <xdr:nvSpPr>
        <xdr:cNvPr id="62" name="テキスト ボックス 61"/>
        <xdr:cNvSpPr txBox="1"/>
      </xdr:nvSpPr>
      <xdr:spPr>
        <a:xfrm>
          <a:off x="2527300" y="317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26914</xdr:rowOff>
    </xdr:from>
    <xdr:to>
      <xdr:col>5</xdr:col>
      <xdr:colOff>34925</xdr:colOff>
      <xdr:row>16</xdr:row>
      <xdr:rowOff>128514</xdr:rowOff>
    </xdr:to>
    <xdr:sp macro="" textlink="">
      <xdr:nvSpPr>
        <xdr:cNvPr id="68" name="円/楕円 67"/>
        <xdr:cNvSpPr/>
      </xdr:nvSpPr>
      <xdr:spPr bwMode="auto">
        <a:xfrm>
          <a:off x="5600700" y="2817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43441</xdr:rowOff>
    </xdr:from>
    <xdr:ext cx="762000" cy="259045"/>
    <xdr:sp macro="" textlink="">
      <xdr:nvSpPr>
        <xdr:cNvPr id="69" name="人口1人当たり決算額の推移該当値テキスト130"/>
        <xdr:cNvSpPr txBox="1"/>
      </xdr:nvSpPr>
      <xdr:spPr>
        <a:xfrm>
          <a:off x="5740400" y="266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360,872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80242</xdr:rowOff>
    </xdr:from>
    <xdr:to>
      <xdr:col>4</xdr:col>
      <xdr:colOff>520700</xdr:colOff>
      <xdr:row>17</xdr:row>
      <xdr:rowOff>10392</xdr:rowOff>
    </xdr:to>
    <xdr:sp macro="" textlink="">
      <xdr:nvSpPr>
        <xdr:cNvPr id="70" name="円/楕円 69"/>
        <xdr:cNvSpPr/>
      </xdr:nvSpPr>
      <xdr:spPr bwMode="auto">
        <a:xfrm>
          <a:off x="4953000" y="2871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20569</xdr:rowOff>
    </xdr:from>
    <xdr:ext cx="736600" cy="259045"/>
    <xdr:sp macro="" textlink="">
      <xdr:nvSpPr>
        <xdr:cNvPr id="71" name="テキスト ボックス 70"/>
        <xdr:cNvSpPr txBox="1"/>
      </xdr:nvSpPr>
      <xdr:spPr>
        <a:xfrm>
          <a:off x="4622800" y="2639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332,878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95631</xdr:rowOff>
    </xdr:from>
    <xdr:to>
      <xdr:col>3</xdr:col>
      <xdr:colOff>955675</xdr:colOff>
      <xdr:row>17</xdr:row>
      <xdr:rowOff>25781</xdr:rowOff>
    </xdr:to>
    <xdr:sp macro="" textlink="">
      <xdr:nvSpPr>
        <xdr:cNvPr id="72" name="円/楕円 71"/>
        <xdr:cNvSpPr/>
      </xdr:nvSpPr>
      <xdr:spPr bwMode="auto">
        <a:xfrm>
          <a:off x="4254500" y="2886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35958</xdr:rowOff>
    </xdr:from>
    <xdr:ext cx="762000" cy="259045"/>
    <xdr:sp macro="" textlink="">
      <xdr:nvSpPr>
        <xdr:cNvPr id="73" name="テキスト ボックス 72"/>
        <xdr:cNvSpPr txBox="1"/>
      </xdr:nvSpPr>
      <xdr:spPr>
        <a:xfrm>
          <a:off x="3924300" y="265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324,800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122882</xdr:rowOff>
    </xdr:from>
    <xdr:to>
      <xdr:col>3</xdr:col>
      <xdr:colOff>257175</xdr:colOff>
      <xdr:row>17</xdr:row>
      <xdr:rowOff>53032</xdr:rowOff>
    </xdr:to>
    <xdr:sp macro="" textlink="">
      <xdr:nvSpPr>
        <xdr:cNvPr id="74" name="円/楕円 73"/>
        <xdr:cNvSpPr/>
      </xdr:nvSpPr>
      <xdr:spPr bwMode="auto">
        <a:xfrm>
          <a:off x="3556000" y="2913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63209</xdr:rowOff>
    </xdr:from>
    <xdr:ext cx="762000" cy="259045"/>
    <xdr:sp macro="" textlink="">
      <xdr:nvSpPr>
        <xdr:cNvPr id="75" name="テキスト ボックス 74"/>
        <xdr:cNvSpPr txBox="1"/>
      </xdr:nvSpPr>
      <xdr:spPr>
        <a:xfrm>
          <a:off x="3225800" y="2682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310,495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76276</xdr:rowOff>
    </xdr:from>
    <xdr:to>
      <xdr:col>2</xdr:col>
      <xdr:colOff>692150</xdr:colOff>
      <xdr:row>17</xdr:row>
      <xdr:rowOff>6426</xdr:rowOff>
    </xdr:to>
    <xdr:sp macro="" textlink="">
      <xdr:nvSpPr>
        <xdr:cNvPr id="76" name="円/楕円 75"/>
        <xdr:cNvSpPr/>
      </xdr:nvSpPr>
      <xdr:spPr bwMode="auto">
        <a:xfrm>
          <a:off x="2857500" y="2867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16603</xdr:rowOff>
    </xdr:from>
    <xdr:ext cx="762000" cy="259045"/>
    <xdr:sp macro="" textlink="">
      <xdr:nvSpPr>
        <xdr:cNvPr id="77" name="テキスト ボックス 76"/>
        <xdr:cNvSpPr txBox="1"/>
      </xdr:nvSpPr>
      <xdr:spPr>
        <a:xfrm>
          <a:off x="2527300" y="263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334,960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257660</xdr:rowOff>
    </xdr:from>
    <xdr:to>
      <xdr:col>4</xdr:col>
      <xdr:colOff>1117600</xdr:colOff>
      <xdr:row>35</xdr:row>
      <xdr:rowOff>277861</xdr:rowOff>
    </xdr:to>
    <xdr:cxnSp macro="">
      <xdr:nvCxnSpPr>
        <xdr:cNvPr id="110" name="直線コネクタ 109"/>
        <xdr:cNvCxnSpPr/>
      </xdr:nvCxnSpPr>
      <xdr:spPr bwMode="auto">
        <a:xfrm flipV="1">
          <a:off x="5003800" y="6868010"/>
          <a:ext cx="647700" cy="20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36804</xdr:rowOff>
    </xdr:from>
    <xdr:ext cx="762000" cy="259045"/>
    <xdr:sp macro="" textlink="">
      <xdr:nvSpPr>
        <xdr:cNvPr id="111" name="人口1人当たり決算額の推移平均値テキスト445"/>
        <xdr:cNvSpPr txBox="1"/>
      </xdr:nvSpPr>
      <xdr:spPr>
        <a:xfrm>
          <a:off x="5740400" y="664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217815</xdr:rowOff>
    </xdr:from>
    <xdr:to>
      <xdr:col>4</xdr:col>
      <xdr:colOff>469900</xdr:colOff>
      <xdr:row>35</xdr:row>
      <xdr:rowOff>277861</xdr:rowOff>
    </xdr:to>
    <xdr:cxnSp macro="">
      <xdr:nvCxnSpPr>
        <xdr:cNvPr id="113" name="直線コネクタ 112"/>
        <xdr:cNvCxnSpPr/>
      </xdr:nvCxnSpPr>
      <xdr:spPr bwMode="auto">
        <a:xfrm>
          <a:off x="4305300" y="6828165"/>
          <a:ext cx="698500" cy="60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279242</xdr:rowOff>
    </xdr:from>
    <xdr:ext cx="736600" cy="259045"/>
    <xdr:sp macro="" textlink="">
      <xdr:nvSpPr>
        <xdr:cNvPr id="115" name="テキスト ボックス 114"/>
        <xdr:cNvSpPr txBox="1"/>
      </xdr:nvSpPr>
      <xdr:spPr>
        <a:xfrm>
          <a:off x="4622800" y="654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165184</xdr:rowOff>
    </xdr:from>
    <xdr:to>
      <xdr:col>3</xdr:col>
      <xdr:colOff>904875</xdr:colOff>
      <xdr:row>35</xdr:row>
      <xdr:rowOff>217815</xdr:rowOff>
    </xdr:to>
    <xdr:cxnSp macro="">
      <xdr:nvCxnSpPr>
        <xdr:cNvPr id="116" name="直線コネクタ 115"/>
        <xdr:cNvCxnSpPr/>
      </xdr:nvCxnSpPr>
      <xdr:spPr bwMode="auto">
        <a:xfrm>
          <a:off x="3606800" y="6775534"/>
          <a:ext cx="698500" cy="52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112637</xdr:rowOff>
    </xdr:from>
    <xdr:to>
      <xdr:col>3</xdr:col>
      <xdr:colOff>206375</xdr:colOff>
      <xdr:row>35</xdr:row>
      <xdr:rowOff>165184</xdr:rowOff>
    </xdr:to>
    <xdr:cxnSp macro="">
      <xdr:nvCxnSpPr>
        <xdr:cNvPr id="119" name="直線コネクタ 118"/>
        <xdr:cNvCxnSpPr/>
      </xdr:nvCxnSpPr>
      <xdr:spPr bwMode="auto">
        <a:xfrm>
          <a:off x="2908300" y="6722987"/>
          <a:ext cx="698500" cy="52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223624</xdr:rowOff>
    </xdr:from>
    <xdr:ext cx="762000" cy="259045"/>
    <xdr:sp macro="" textlink="">
      <xdr:nvSpPr>
        <xdr:cNvPr id="121" name="テキスト ボックス 120"/>
        <xdr:cNvSpPr txBox="1"/>
      </xdr:nvSpPr>
      <xdr:spPr>
        <a:xfrm>
          <a:off x="32258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149509</xdr:rowOff>
    </xdr:from>
    <xdr:ext cx="762000" cy="259045"/>
    <xdr:sp macro="" textlink="">
      <xdr:nvSpPr>
        <xdr:cNvPr id="123" name="テキスト ボックス 122"/>
        <xdr:cNvSpPr txBox="1"/>
      </xdr:nvSpPr>
      <xdr:spPr>
        <a:xfrm>
          <a:off x="25273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206860</xdr:rowOff>
    </xdr:from>
    <xdr:to>
      <xdr:col>5</xdr:col>
      <xdr:colOff>34925</xdr:colOff>
      <xdr:row>35</xdr:row>
      <xdr:rowOff>308460</xdr:rowOff>
    </xdr:to>
    <xdr:sp macro="" textlink="">
      <xdr:nvSpPr>
        <xdr:cNvPr id="129" name="円/楕円 128"/>
        <xdr:cNvSpPr/>
      </xdr:nvSpPr>
      <xdr:spPr bwMode="auto">
        <a:xfrm>
          <a:off x="5600700" y="6817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178937</xdr:rowOff>
    </xdr:from>
    <xdr:ext cx="762000" cy="259045"/>
    <xdr:sp macro="" textlink="">
      <xdr:nvSpPr>
        <xdr:cNvPr id="130" name="人口1人当たり決算額の推移該当値テキスト445"/>
        <xdr:cNvSpPr txBox="1"/>
      </xdr:nvSpPr>
      <xdr:spPr>
        <a:xfrm>
          <a:off x="5740400" y="6789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40,353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227061</xdr:rowOff>
    </xdr:from>
    <xdr:to>
      <xdr:col>4</xdr:col>
      <xdr:colOff>520700</xdr:colOff>
      <xdr:row>35</xdr:row>
      <xdr:rowOff>328661</xdr:rowOff>
    </xdr:to>
    <xdr:sp macro="" textlink="">
      <xdr:nvSpPr>
        <xdr:cNvPr id="131" name="円/楕円 130"/>
        <xdr:cNvSpPr/>
      </xdr:nvSpPr>
      <xdr:spPr bwMode="auto">
        <a:xfrm>
          <a:off x="4953000" y="6837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313438</xdr:rowOff>
    </xdr:from>
    <xdr:ext cx="736600" cy="259045"/>
    <xdr:sp macro="" textlink="">
      <xdr:nvSpPr>
        <xdr:cNvPr id="132" name="テキスト ボックス 131"/>
        <xdr:cNvSpPr txBox="1"/>
      </xdr:nvSpPr>
      <xdr:spPr>
        <a:xfrm>
          <a:off x="4622800" y="6923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37,702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167015</xdr:rowOff>
    </xdr:from>
    <xdr:to>
      <xdr:col>3</xdr:col>
      <xdr:colOff>955675</xdr:colOff>
      <xdr:row>35</xdr:row>
      <xdr:rowOff>268615</xdr:rowOff>
    </xdr:to>
    <xdr:sp macro="" textlink="">
      <xdr:nvSpPr>
        <xdr:cNvPr id="133" name="円/楕円 132"/>
        <xdr:cNvSpPr/>
      </xdr:nvSpPr>
      <xdr:spPr bwMode="auto">
        <a:xfrm>
          <a:off x="4254500" y="6777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253392</xdr:rowOff>
    </xdr:from>
    <xdr:ext cx="762000" cy="259045"/>
    <xdr:sp macro="" textlink="">
      <xdr:nvSpPr>
        <xdr:cNvPr id="134" name="テキスト ボックス 133"/>
        <xdr:cNvSpPr txBox="1"/>
      </xdr:nvSpPr>
      <xdr:spPr>
        <a:xfrm>
          <a:off x="3924300" y="68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45,582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114384</xdr:rowOff>
    </xdr:from>
    <xdr:to>
      <xdr:col>3</xdr:col>
      <xdr:colOff>257175</xdr:colOff>
      <xdr:row>35</xdr:row>
      <xdr:rowOff>215984</xdr:rowOff>
    </xdr:to>
    <xdr:sp macro="" textlink="">
      <xdr:nvSpPr>
        <xdr:cNvPr id="135" name="円/楕円 134"/>
        <xdr:cNvSpPr/>
      </xdr:nvSpPr>
      <xdr:spPr bwMode="auto">
        <a:xfrm>
          <a:off x="3556000" y="6724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200761</xdr:rowOff>
    </xdr:from>
    <xdr:ext cx="762000" cy="259045"/>
    <xdr:sp macro="" textlink="">
      <xdr:nvSpPr>
        <xdr:cNvPr id="136" name="テキスト ボックス 135"/>
        <xdr:cNvSpPr txBox="1"/>
      </xdr:nvSpPr>
      <xdr:spPr>
        <a:xfrm>
          <a:off x="3225800" y="6811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52,489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61837</xdr:rowOff>
    </xdr:from>
    <xdr:to>
      <xdr:col>2</xdr:col>
      <xdr:colOff>692150</xdr:colOff>
      <xdr:row>35</xdr:row>
      <xdr:rowOff>163437</xdr:rowOff>
    </xdr:to>
    <xdr:sp macro="" textlink="">
      <xdr:nvSpPr>
        <xdr:cNvPr id="137" name="円/楕円 136"/>
        <xdr:cNvSpPr/>
      </xdr:nvSpPr>
      <xdr:spPr bwMode="auto">
        <a:xfrm>
          <a:off x="2857500" y="6672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173614</xdr:rowOff>
    </xdr:from>
    <xdr:ext cx="762000" cy="259045"/>
    <xdr:sp macro="" textlink="">
      <xdr:nvSpPr>
        <xdr:cNvPr id="138" name="テキスト ボックス 137"/>
        <xdr:cNvSpPr txBox="1"/>
      </xdr:nvSpPr>
      <xdr:spPr>
        <a:xfrm>
          <a:off x="2527300" y="644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59,385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宮城県七ケ宿町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1,523
1,504
263.09
2,715,137
2,602,341
85,137
1,688,431
1,808,641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69,247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98294</xdr:rowOff>
    </xdr:from>
    <xdr:to>
      <xdr:col>6</xdr:col>
      <xdr:colOff>511175</xdr:colOff>
      <xdr:row>36</xdr:row>
      <xdr:rowOff>4702</xdr:rowOff>
    </xdr:to>
    <xdr:cxnSp macro="">
      <xdr:nvCxnSpPr>
        <xdr:cNvPr id="63" name="直線コネクタ 62"/>
        <xdr:cNvCxnSpPr/>
      </xdr:nvCxnSpPr>
      <xdr:spPr>
        <a:xfrm flipV="1">
          <a:off x="3797300" y="6099044"/>
          <a:ext cx="838200" cy="7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84782</xdr:rowOff>
    </xdr:from>
    <xdr:ext cx="599010" cy="259045"/>
    <xdr:sp macro="" textlink="">
      <xdr:nvSpPr>
        <xdr:cNvPr id="64" name="人件費平均値テキスト"/>
        <xdr:cNvSpPr txBox="1"/>
      </xdr:nvSpPr>
      <xdr:spPr>
        <a:xfrm>
          <a:off x="4686300" y="64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4702</xdr:rowOff>
    </xdr:from>
    <xdr:to>
      <xdr:col>5</xdr:col>
      <xdr:colOff>358775</xdr:colOff>
      <xdr:row>36</xdr:row>
      <xdr:rowOff>45850</xdr:rowOff>
    </xdr:to>
    <xdr:cxnSp macro="">
      <xdr:nvCxnSpPr>
        <xdr:cNvPr id="66" name="直線コネクタ 65"/>
        <xdr:cNvCxnSpPr/>
      </xdr:nvCxnSpPr>
      <xdr:spPr>
        <a:xfrm flipV="1">
          <a:off x="2908300" y="617690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20206</xdr:rowOff>
    </xdr:from>
    <xdr:ext cx="599010" cy="259045"/>
    <xdr:sp macro="" textlink="">
      <xdr:nvSpPr>
        <xdr:cNvPr id="68" name="テキスト ボックス 67"/>
        <xdr:cNvSpPr txBox="1"/>
      </xdr:nvSpPr>
      <xdr:spPr>
        <a:xfrm>
          <a:off x="3497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15074</xdr:rowOff>
    </xdr:from>
    <xdr:to>
      <xdr:col>4</xdr:col>
      <xdr:colOff>155575</xdr:colOff>
      <xdr:row>36</xdr:row>
      <xdr:rowOff>45850</xdr:rowOff>
    </xdr:to>
    <xdr:cxnSp macro="">
      <xdr:nvCxnSpPr>
        <xdr:cNvPr id="69" name="直線コネクタ 68"/>
        <xdr:cNvCxnSpPr/>
      </xdr:nvCxnSpPr>
      <xdr:spPr>
        <a:xfrm>
          <a:off x="2019300" y="6187274"/>
          <a:ext cx="889000" cy="3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38488</xdr:rowOff>
    </xdr:from>
    <xdr:ext cx="599010" cy="259045"/>
    <xdr:sp macro="" textlink="">
      <xdr:nvSpPr>
        <xdr:cNvPr id="71" name="テキスト ボックス 70"/>
        <xdr:cNvSpPr txBox="1"/>
      </xdr:nvSpPr>
      <xdr:spPr>
        <a:xfrm>
          <a:off x="2608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135693</xdr:rowOff>
    </xdr:from>
    <xdr:to>
      <xdr:col>2</xdr:col>
      <xdr:colOff>638175</xdr:colOff>
      <xdr:row>36</xdr:row>
      <xdr:rowOff>15074</xdr:rowOff>
    </xdr:to>
    <xdr:cxnSp macro="">
      <xdr:nvCxnSpPr>
        <xdr:cNvPr id="72" name="直線コネクタ 71"/>
        <xdr:cNvCxnSpPr/>
      </xdr:nvCxnSpPr>
      <xdr:spPr>
        <a:xfrm>
          <a:off x="1130300" y="6136443"/>
          <a:ext cx="889000" cy="5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46982</xdr:rowOff>
    </xdr:from>
    <xdr:ext cx="599010" cy="259045"/>
    <xdr:sp macro="" textlink="">
      <xdr:nvSpPr>
        <xdr:cNvPr id="74" name="テキスト ボックス 73"/>
        <xdr:cNvSpPr txBox="1"/>
      </xdr:nvSpPr>
      <xdr:spPr>
        <a:xfrm>
          <a:off x="1719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50398</xdr:rowOff>
    </xdr:from>
    <xdr:ext cx="599010" cy="259045"/>
    <xdr:sp macro="" textlink="">
      <xdr:nvSpPr>
        <xdr:cNvPr id="76" name="テキスト ボックス 75"/>
        <xdr:cNvSpPr txBox="1"/>
      </xdr:nvSpPr>
      <xdr:spPr>
        <a:xfrm>
          <a:off x="830794" y="656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47494</xdr:rowOff>
    </xdr:from>
    <xdr:to>
      <xdr:col>6</xdr:col>
      <xdr:colOff>561975</xdr:colOff>
      <xdr:row>35</xdr:row>
      <xdr:rowOff>149094</xdr:rowOff>
    </xdr:to>
    <xdr:sp macro="" textlink="">
      <xdr:nvSpPr>
        <xdr:cNvPr id="82" name="円/楕円 81"/>
        <xdr:cNvSpPr/>
      </xdr:nvSpPr>
      <xdr:spPr>
        <a:xfrm>
          <a:off x="4584700" y="604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70371</xdr:rowOff>
    </xdr:from>
    <xdr:ext cx="599010" cy="259045"/>
    <xdr:sp macro="" textlink="">
      <xdr:nvSpPr>
        <xdr:cNvPr id="83" name="人件費該当値テキスト"/>
        <xdr:cNvSpPr txBox="1"/>
      </xdr:nvSpPr>
      <xdr:spPr>
        <a:xfrm>
          <a:off x="4686300" y="5899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310,179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125352</xdr:rowOff>
    </xdr:from>
    <xdr:to>
      <xdr:col>5</xdr:col>
      <xdr:colOff>409575</xdr:colOff>
      <xdr:row>36</xdr:row>
      <xdr:rowOff>55502</xdr:rowOff>
    </xdr:to>
    <xdr:sp macro="" textlink="">
      <xdr:nvSpPr>
        <xdr:cNvPr id="84" name="円/楕円 83"/>
        <xdr:cNvSpPr/>
      </xdr:nvSpPr>
      <xdr:spPr>
        <a:xfrm>
          <a:off x="3746500" y="612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72029</xdr:rowOff>
    </xdr:from>
    <xdr:ext cx="599010" cy="259045"/>
    <xdr:sp macro="" textlink="">
      <xdr:nvSpPr>
        <xdr:cNvPr id="85" name="テキスト ボックス 84"/>
        <xdr:cNvSpPr txBox="1"/>
      </xdr:nvSpPr>
      <xdr:spPr>
        <a:xfrm>
          <a:off x="3497794" y="590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286,338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166500</xdr:rowOff>
    </xdr:from>
    <xdr:to>
      <xdr:col>4</xdr:col>
      <xdr:colOff>206375</xdr:colOff>
      <xdr:row>36</xdr:row>
      <xdr:rowOff>96650</xdr:rowOff>
    </xdr:to>
    <xdr:sp macro="" textlink="">
      <xdr:nvSpPr>
        <xdr:cNvPr id="86" name="円/楕円 85"/>
        <xdr:cNvSpPr/>
      </xdr:nvSpPr>
      <xdr:spPr>
        <a:xfrm>
          <a:off x="2857500" y="616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113177</xdr:rowOff>
    </xdr:from>
    <xdr:ext cx="599010" cy="259045"/>
    <xdr:sp macro="" textlink="">
      <xdr:nvSpPr>
        <xdr:cNvPr id="87" name="テキスト ボックス 86"/>
        <xdr:cNvSpPr txBox="1"/>
      </xdr:nvSpPr>
      <xdr:spPr>
        <a:xfrm>
          <a:off x="2608794" y="594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273,738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135724</xdr:rowOff>
    </xdr:from>
    <xdr:to>
      <xdr:col>3</xdr:col>
      <xdr:colOff>3175</xdr:colOff>
      <xdr:row>36</xdr:row>
      <xdr:rowOff>65874</xdr:rowOff>
    </xdr:to>
    <xdr:sp macro="" textlink="">
      <xdr:nvSpPr>
        <xdr:cNvPr id="88" name="円/楕円 87"/>
        <xdr:cNvSpPr/>
      </xdr:nvSpPr>
      <xdr:spPr>
        <a:xfrm>
          <a:off x="1968500" y="613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82401</xdr:rowOff>
    </xdr:from>
    <xdr:ext cx="599010" cy="259045"/>
    <xdr:sp macro="" textlink="">
      <xdr:nvSpPr>
        <xdr:cNvPr id="89" name="テキスト ボックス 88"/>
        <xdr:cNvSpPr txBox="1"/>
      </xdr:nvSpPr>
      <xdr:spPr>
        <a:xfrm>
          <a:off x="1719794" y="591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283,162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84893</xdr:rowOff>
    </xdr:from>
    <xdr:to>
      <xdr:col>1</xdr:col>
      <xdr:colOff>485775</xdr:colOff>
      <xdr:row>36</xdr:row>
      <xdr:rowOff>15043</xdr:rowOff>
    </xdr:to>
    <xdr:sp macro="" textlink="">
      <xdr:nvSpPr>
        <xdr:cNvPr id="90" name="円/楕円 89"/>
        <xdr:cNvSpPr/>
      </xdr:nvSpPr>
      <xdr:spPr>
        <a:xfrm>
          <a:off x="1079500" y="608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31570</xdr:rowOff>
    </xdr:from>
    <xdr:ext cx="599010" cy="259045"/>
    <xdr:sp macro="" textlink="">
      <xdr:nvSpPr>
        <xdr:cNvPr id="91" name="テキスト ボックス 90"/>
        <xdr:cNvSpPr txBox="1"/>
      </xdr:nvSpPr>
      <xdr:spPr>
        <a:xfrm>
          <a:off x="830794" y="5860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298,727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9494</xdr:rowOff>
    </xdr:from>
    <xdr:to>
      <xdr:col>6</xdr:col>
      <xdr:colOff>511175</xdr:colOff>
      <xdr:row>57</xdr:row>
      <xdr:rowOff>26241</xdr:rowOff>
    </xdr:to>
    <xdr:cxnSp macro="">
      <xdr:nvCxnSpPr>
        <xdr:cNvPr id="122" name="直線コネクタ 121"/>
        <xdr:cNvCxnSpPr/>
      </xdr:nvCxnSpPr>
      <xdr:spPr>
        <a:xfrm flipV="1">
          <a:off x="3797300" y="9782144"/>
          <a:ext cx="838200" cy="1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26241</xdr:rowOff>
    </xdr:from>
    <xdr:to>
      <xdr:col>5</xdr:col>
      <xdr:colOff>358775</xdr:colOff>
      <xdr:row>57</xdr:row>
      <xdr:rowOff>90275</xdr:rowOff>
    </xdr:to>
    <xdr:cxnSp macro="">
      <xdr:nvCxnSpPr>
        <xdr:cNvPr id="125" name="直線コネクタ 124"/>
        <xdr:cNvCxnSpPr/>
      </xdr:nvCxnSpPr>
      <xdr:spPr>
        <a:xfrm flipV="1">
          <a:off x="2908300" y="9798891"/>
          <a:ext cx="889000" cy="6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12316</xdr:rowOff>
    </xdr:from>
    <xdr:ext cx="599010" cy="259045"/>
    <xdr:sp macro="" textlink="">
      <xdr:nvSpPr>
        <xdr:cNvPr id="127" name="テキスト ボックス 126"/>
        <xdr:cNvSpPr txBox="1"/>
      </xdr:nvSpPr>
      <xdr:spPr>
        <a:xfrm>
          <a:off x="3497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90275</xdr:rowOff>
    </xdr:from>
    <xdr:to>
      <xdr:col>4</xdr:col>
      <xdr:colOff>155575</xdr:colOff>
      <xdr:row>57</xdr:row>
      <xdr:rowOff>127509</xdr:rowOff>
    </xdr:to>
    <xdr:cxnSp macro="">
      <xdr:nvCxnSpPr>
        <xdr:cNvPr id="128" name="直線コネクタ 127"/>
        <xdr:cNvCxnSpPr/>
      </xdr:nvCxnSpPr>
      <xdr:spPr>
        <a:xfrm flipV="1">
          <a:off x="2019300" y="9862925"/>
          <a:ext cx="889000" cy="3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40229</xdr:rowOff>
    </xdr:from>
    <xdr:ext cx="599010" cy="259045"/>
    <xdr:sp macro="" textlink="">
      <xdr:nvSpPr>
        <xdr:cNvPr id="130" name="テキスト ボックス 129"/>
        <xdr:cNvSpPr txBox="1"/>
      </xdr:nvSpPr>
      <xdr:spPr>
        <a:xfrm>
          <a:off x="2608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107361</xdr:rowOff>
    </xdr:from>
    <xdr:to>
      <xdr:col>2</xdr:col>
      <xdr:colOff>638175</xdr:colOff>
      <xdr:row>57</xdr:row>
      <xdr:rowOff>127509</xdr:rowOff>
    </xdr:to>
    <xdr:cxnSp macro="">
      <xdr:nvCxnSpPr>
        <xdr:cNvPr id="131" name="直線コネクタ 130"/>
        <xdr:cNvCxnSpPr/>
      </xdr:nvCxnSpPr>
      <xdr:spPr>
        <a:xfrm>
          <a:off x="1130300" y="9880011"/>
          <a:ext cx="889000" cy="2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28797</xdr:rowOff>
    </xdr:from>
    <xdr:ext cx="599010" cy="259045"/>
    <xdr:sp macro="" textlink="">
      <xdr:nvSpPr>
        <xdr:cNvPr id="133" name="テキスト ボックス 132"/>
        <xdr:cNvSpPr txBox="1"/>
      </xdr:nvSpPr>
      <xdr:spPr>
        <a:xfrm>
          <a:off x="1719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57974</xdr:rowOff>
    </xdr:from>
    <xdr:ext cx="599010" cy="259045"/>
    <xdr:sp macro="" textlink="">
      <xdr:nvSpPr>
        <xdr:cNvPr id="135" name="テキスト ボックス 134"/>
        <xdr:cNvSpPr txBox="1"/>
      </xdr:nvSpPr>
      <xdr:spPr>
        <a:xfrm>
          <a:off x="830794" y="1000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130144</xdr:rowOff>
    </xdr:from>
    <xdr:to>
      <xdr:col>6</xdr:col>
      <xdr:colOff>561975</xdr:colOff>
      <xdr:row>57</xdr:row>
      <xdr:rowOff>60294</xdr:rowOff>
    </xdr:to>
    <xdr:sp macro="" textlink="">
      <xdr:nvSpPr>
        <xdr:cNvPr id="141" name="円/楕円 140"/>
        <xdr:cNvSpPr/>
      </xdr:nvSpPr>
      <xdr:spPr>
        <a:xfrm>
          <a:off x="4584700" y="973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153021</xdr:rowOff>
    </xdr:from>
    <xdr:ext cx="599010" cy="259045"/>
    <xdr:sp macro="" textlink="">
      <xdr:nvSpPr>
        <xdr:cNvPr id="142" name="物件費該当値テキスト"/>
        <xdr:cNvSpPr txBox="1"/>
      </xdr:nvSpPr>
      <xdr:spPr>
        <a:xfrm>
          <a:off x="4686300" y="958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264,741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146891</xdr:rowOff>
    </xdr:from>
    <xdr:to>
      <xdr:col>5</xdr:col>
      <xdr:colOff>409575</xdr:colOff>
      <xdr:row>57</xdr:row>
      <xdr:rowOff>77041</xdr:rowOff>
    </xdr:to>
    <xdr:sp macro="" textlink="">
      <xdr:nvSpPr>
        <xdr:cNvPr id="143" name="円/楕円 142"/>
        <xdr:cNvSpPr/>
      </xdr:nvSpPr>
      <xdr:spPr>
        <a:xfrm>
          <a:off x="3746500" y="974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93568</xdr:rowOff>
    </xdr:from>
    <xdr:ext cx="599010" cy="259045"/>
    <xdr:sp macro="" textlink="">
      <xdr:nvSpPr>
        <xdr:cNvPr id="144" name="テキスト ボックス 143"/>
        <xdr:cNvSpPr txBox="1"/>
      </xdr:nvSpPr>
      <xdr:spPr>
        <a:xfrm>
          <a:off x="3497794" y="952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254,485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39475</xdr:rowOff>
    </xdr:from>
    <xdr:to>
      <xdr:col>4</xdr:col>
      <xdr:colOff>206375</xdr:colOff>
      <xdr:row>57</xdr:row>
      <xdr:rowOff>141075</xdr:rowOff>
    </xdr:to>
    <xdr:sp macro="" textlink="">
      <xdr:nvSpPr>
        <xdr:cNvPr id="145" name="円/楕円 144"/>
        <xdr:cNvSpPr/>
      </xdr:nvSpPr>
      <xdr:spPr>
        <a:xfrm>
          <a:off x="2857500" y="981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157602</xdr:rowOff>
    </xdr:from>
    <xdr:ext cx="599010" cy="259045"/>
    <xdr:sp macro="" textlink="">
      <xdr:nvSpPr>
        <xdr:cNvPr id="146" name="テキスト ボックス 145"/>
        <xdr:cNvSpPr txBox="1"/>
      </xdr:nvSpPr>
      <xdr:spPr>
        <a:xfrm>
          <a:off x="2608794" y="958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215,269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76709</xdr:rowOff>
    </xdr:from>
    <xdr:to>
      <xdr:col>3</xdr:col>
      <xdr:colOff>3175</xdr:colOff>
      <xdr:row>58</xdr:row>
      <xdr:rowOff>6859</xdr:rowOff>
    </xdr:to>
    <xdr:sp macro="" textlink="">
      <xdr:nvSpPr>
        <xdr:cNvPr id="147" name="円/楕円 146"/>
        <xdr:cNvSpPr/>
      </xdr:nvSpPr>
      <xdr:spPr>
        <a:xfrm>
          <a:off x="1968500" y="984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23386</xdr:rowOff>
    </xdr:from>
    <xdr:ext cx="599010" cy="259045"/>
    <xdr:sp macro="" textlink="">
      <xdr:nvSpPr>
        <xdr:cNvPr id="148" name="テキスト ボックス 147"/>
        <xdr:cNvSpPr txBox="1"/>
      </xdr:nvSpPr>
      <xdr:spPr>
        <a:xfrm>
          <a:off x="1719794" y="962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192,466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56561</xdr:rowOff>
    </xdr:from>
    <xdr:to>
      <xdr:col>1</xdr:col>
      <xdr:colOff>485775</xdr:colOff>
      <xdr:row>57</xdr:row>
      <xdr:rowOff>158161</xdr:rowOff>
    </xdr:to>
    <xdr:sp macro="" textlink="">
      <xdr:nvSpPr>
        <xdr:cNvPr id="149" name="円/楕円 148"/>
        <xdr:cNvSpPr/>
      </xdr:nvSpPr>
      <xdr:spPr>
        <a:xfrm>
          <a:off x="1079500" y="982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3238</xdr:rowOff>
    </xdr:from>
    <xdr:ext cx="599010" cy="259045"/>
    <xdr:sp macro="" textlink="">
      <xdr:nvSpPr>
        <xdr:cNvPr id="150" name="テキスト ボックス 149"/>
        <xdr:cNvSpPr txBox="1"/>
      </xdr:nvSpPr>
      <xdr:spPr>
        <a:xfrm>
          <a:off x="830794" y="9604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204,805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31941</xdr:rowOff>
    </xdr:from>
    <xdr:to>
      <xdr:col>6</xdr:col>
      <xdr:colOff>511175</xdr:colOff>
      <xdr:row>78</xdr:row>
      <xdr:rowOff>62891</xdr:rowOff>
    </xdr:to>
    <xdr:cxnSp macro="">
      <xdr:nvCxnSpPr>
        <xdr:cNvPr id="179" name="直線コネクタ 178"/>
        <xdr:cNvCxnSpPr/>
      </xdr:nvCxnSpPr>
      <xdr:spPr>
        <a:xfrm>
          <a:off x="3797300" y="13405041"/>
          <a:ext cx="838200" cy="3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31941</xdr:rowOff>
    </xdr:from>
    <xdr:to>
      <xdr:col>5</xdr:col>
      <xdr:colOff>358775</xdr:colOff>
      <xdr:row>78</xdr:row>
      <xdr:rowOff>53302</xdr:rowOff>
    </xdr:to>
    <xdr:cxnSp macro="">
      <xdr:nvCxnSpPr>
        <xdr:cNvPr id="182" name="直線コネクタ 181"/>
        <xdr:cNvCxnSpPr/>
      </xdr:nvCxnSpPr>
      <xdr:spPr>
        <a:xfrm flipV="1">
          <a:off x="2908300" y="13405041"/>
          <a:ext cx="889000" cy="2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34492</xdr:rowOff>
    </xdr:from>
    <xdr:to>
      <xdr:col>4</xdr:col>
      <xdr:colOff>155575</xdr:colOff>
      <xdr:row>78</xdr:row>
      <xdr:rowOff>53302</xdr:rowOff>
    </xdr:to>
    <xdr:cxnSp macro="">
      <xdr:nvCxnSpPr>
        <xdr:cNvPr id="185" name="直線コネクタ 184"/>
        <xdr:cNvCxnSpPr/>
      </xdr:nvCxnSpPr>
      <xdr:spPr>
        <a:xfrm>
          <a:off x="2019300" y="13407592"/>
          <a:ext cx="889000" cy="1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34492</xdr:rowOff>
    </xdr:from>
    <xdr:to>
      <xdr:col>2</xdr:col>
      <xdr:colOff>638175</xdr:colOff>
      <xdr:row>78</xdr:row>
      <xdr:rowOff>54190</xdr:rowOff>
    </xdr:to>
    <xdr:cxnSp macro="">
      <xdr:nvCxnSpPr>
        <xdr:cNvPr id="188" name="直線コネクタ 187"/>
        <xdr:cNvCxnSpPr/>
      </xdr:nvCxnSpPr>
      <xdr:spPr>
        <a:xfrm flipV="1">
          <a:off x="1130300" y="13407592"/>
          <a:ext cx="889000" cy="1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12091</xdr:rowOff>
    </xdr:from>
    <xdr:to>
      <xdr:col>6</xdr:col>
      <xdr:colOff>561975</xdr:colOff>
      <xdr:row>78</xdr:row>
      <xdr:rowOff>113691</xdr:rowOff>
    </xdr:to>
    <xdr:sp macro="" textlink="">
      <xdr:nvSpPr>
        <xdr:cNvPr id="198" name="円/楕円 197"/>
        <xdr:cNvSpPr/>
      </xdr:nvSpPr>
      <xdr:spPr>
        <a:xfrm>
          <a:off x="4584700" y="1338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161968</xdr:rowOff>
    </xdr:from>
    <xdr:ext cx="534377" cy="259045"/>
    <xdr:sp macro="" textlink="">
      <xdr:nvSpPr>
        <xdr:cNvPr id="199" name="維持補修費該当値テキスト"/>
        <xdr:cNvSpPr txBox="1"/>
      </xdr:nvSpPr>
      <xdr:spPr>
        <a:xfrm>
          <a:off x="4686300" y="1336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12,048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152591</xdr:rowOff>
    </xdr:from>
    <xdr:to>
      <xdr:col>5</xdr:col>
      <xdr:colOff>409575</xdr:colOff>
      <xdr:row>78</xdr:row>
      <xdr:rowOff>82741</xdr:rowOff>
    </xdr:to>
    <xdr:sp macro="" textlink="">
      <xdr:nvSpPr>
        <xdr:cNvPr id="200" name="円/楕円 199"/>
        <xdr:cNvSpPr/>
      </xdr:nvSpPr>
      <xdr:spPr>
        <a:xfrm>
          <a:off x="3746500" y="1335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73868</xdr:rowOff>
    </xdr:from>
    <xdr:ext cx="534377" cy="259045"/>
    <xdr:sp macro="" textlink="">
      <xdr:nvSpPr>
        <xdr:cNvPr id="201" name="テキスト ボックス 200"/>
        <xdr:cNvSpPr txBox="1"/>
      </xdr:nvSpPr>
      <xdr:spPr>
        <a:xfrm>
          <a:off x="3530111" y="1344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2502</xdr:rowOff>
    </xdr:from>
    <xdr:to>
      <xdr:col>4</xdr:col>
      <xdr:colOff>206375</xdr:colOff>
      <xdr:row>78</xdr:row>
      <xdr:rowOff>104102</xdr:rowOff>
    </xdr:to>
    <xdr:sp macro="" textlink="">
      <xdr:nvSpPr>
        <xdr:cNvPr id="202" name="円/楕円 201"/>
        <xdr:cNvSpPr/>
      </xdr:nvSpPr>
      <xdr:spPr>
        <a:xfrm>
          <a:off x="2857500" y="1337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95229</xdr:rowOff>
    </xdr:from>
    <xdr:ext cx="534377" cy="259045"/>
    <xdr:sp macro="" textlink="">
      <xdr:nvSpPr>
        <xdr:cNvPr id="203" name="テキスト ボックス 202"/>
        <xdr:cNvSpPr txBox="1"/>
      </xdr:nvSpPr>
      <xdr:spPr>
        <a:xfrm>
          <a:off x="2641111" y="1346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155142</xdr:rowOff>
    </xdr:from>
    <xdr:to>
      <xdr:col>3</xdr:col>
      <xdr:colOff>3175</xdr:colOff>
      <xdr:row>78</xdr:row>
      <xdr:rowOff>85292</xdr:rowOff>
    </xdr:to>
    <xdr:sp macro="" textlink="">
      <xdr:nvSpPr>
        <xdr:cNvPr id="204" name="円/楕円 203"/>
        <xdr:cNvSpPr/>
      </xdr:nvSpPr>
      <xdr:spPr>
        <a:xfrm>
          <a:off x="1968500" y="1335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76419</xdr:rowOff>
    </xdr:from>
    <xdr:ext cx="534377" cy="259045"/>
    <xdr:sp macro="" textlink="">
      <xdr:nvSpPr>
        <xdr:cNvPr id="205" name="テキスト ボックス 204"/>
        <xdr:cNvSpPr txBox="1"/>
      </xdr:nvSpPr>
      <xdr:spPr>
        <a:xfrm>
          <a:off x="1752111" y="1344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14,284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3390</xdr:rowOff>
    </xdr:from>
    <xdr:to>
      <xdr:col>1</xdr:col>
      <xdr:colOff>485775</xdr:colOff>
      <xdr:row>78</xdr:row>
      <xdr:rowOff>104990</xdr:rowOff>
    </xdr:to>
    <xdr:sp macro="" textlink="">
      <xdr:nvSpPr>
        <xdr:cNvPr id="206" name="円/楕円 205"/>
        <xdr:cNvSpPr/>
      </xdr:nvSpPr>
      <xdr:spPr>
        <a:xfrm>
          <a:off x="1079500" y="1337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96117</xdr:rowOff>
    </xdr:from>
    <xdr:ext cx="534377" cy="259045"/>
    <xdr:sp macro="" textlink="">
      <xdr:nvSpPr>
        <xdr:cNvPr id="207" name="テキスト ボックス 206"/>
        <xdr:cNvSpPr txBox="1"/>
      </xdr:nvSpPr>
      <xdr:spPr>
        <a:xfrm>
          <a:off x="863111" y="1346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43484</xdr:rowOff>
    </xdr:from>
    <xdr:to>
      <xdr:col>6</xdr:col>
      <xdr:colOff>511175</xdr:colOff>
      <xdr:row>99</xdr:row>
      <xdr:rowOff>133122</xdr:rowOff>
    </xdr:to>
    <xdr:cxnSp macro="">
      <xdr:nvCxnSpPr>
        <xdr:cNvPr id="237" name="直線コネクタ 236"/>
        <xdr:cNvCxnSpPr/>
      </xdr:nvCxnSpPr>
      <xdr:spPr>
        <a:xfrm>
          <a:off x="3797300" y="17017034"/>
          <a:ext cx="838200" cy="8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113289</xdr:rowOff>
    </xdr:from>
    <xdr:ext cx="534377" cy="259045"/>
    <xdr:sp macro="" textlink="">
      <xdr:nvSpPr>
        <xdr:cNvPr id="238" name="扶助費平均値テキスト"/>
        <xdr:cNvSpPr txBox="1"/>
      </xdr:nvSpPr>
      <xdr:spPr>
        <a:xfrm>
          <a:off x="4686300" y="1640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43484</xdr:rowOff>
    </xdr:from>
    <xdr:to>
      <xdr:col>5</xdr:col>
      <xdr:colOff>358775</xdr:colOff>
      <xdr:row>99</xdr:row>
      <xdr:rowOff>125933</xdr:rowOff>
    </xdr:to>
    <xdr:cxnSp macro="">
      <xdr:nvCxnSpPr>
        <xdr:cNvPr id="240" name="直線コネクタ 239"/>
        <xdr:cNvCxnSpPr/>
      </xdr:nvCxnSpPr>
      <xdr:spPr>
        <a:xfrm flipV="1">
          <a:off x="2908300" y="17017034"/>
          <a:ext cx="889000" cy="8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51261</xdr:rowOff>
    </xdr:from>
    <xdr:ext cx="534377" cy="259045"/>
    <xdr:sp macro="" textlink="">
      <xdr:nvSpPr>
        <xdr:cNvPr id="242" name="テキスト ボックス 241"/>
        <xdr:cNvSpPr txBox="1"/>
      </xdr:nvSpPr>
      <xdr:spPr>
        <a:xfrm>
          <a:off x="3530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105639</xdr:rowOff>
    </xdr:from>
    <xdr:to>
      <xdr:col>4</xdr:col>
      <xdr:colOff>155575</xdr:colOff>
      <xdr:row>99</xdr:row>
      <xdr:rowOff>125933</xdr:rowOff>
    </xdr:to>
    <xdr:cxnSp macro="">
      <xdr:nvCxnSpPr>
        <xdr:cNvPr id="243" name="直線コネクタ 242"/>
        <xdr:cNvCxnSpPr/>
      </xdr:nvCxnSpPr>
      <xdr:spPr>
        <a:xfrm>
          <a:off x="2019300" y="17079189"/>
          <a:ext cx="889000" cy="2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129633</xdr:rowOff>
    </xdr:from>
    <xdr:ext cx="534377" cy="259045"/>
    <xdr:sp macro="" textlink="">
      <xdr:nvSpPr>
        <xdr:cNvPr id="245" name="テキスト ボックス 244"/>
        <xdr:cNvSpPr txBox="1"/>
      </xdr:nvSpPr>
      <xdr:spPr>
        <a:xfrm>
          <a:off x="2641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76594</xdr:rowOff>
    </xdr:from>
    <xdr:to>
      <xdr:col>2</xdr:col>
      <xdr:colOff>638175</xdr:colOff>
      <xdr:row>99</xdr:row>
      <xdr:rowOff>105639</xdr:rowOff>
    </xdr:to>
    <xdr:cxnSp macro="">
      <xdr:nvCxnSpPr>
        <xdr:cNvPr id="246" name="直線コネクタ 245"/>
        <xdr:cNvCxnSpPr/>
      </xdr:nvCxnSpPr>
      <xdr:spPr>
        <a:xfrm>
          <a:off x="1130300" y="17050144"/>
          <a:ext cx="889000" cy="2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120477</xdr:rowOff>
    </xdr:from>
    <xdr:ext cx="534377" cy="259045"/>
    <xdr:sp macro="" textlink="">
      <xdr:nvSpPr>
        <xdr:cNvPr id="248" name="テキスト ボックス 247"/>
        <xdr:cNvSpPr txBox="1"/>
      </xdr:nvSpPr>
      <xdr:spPr>
        <a:xfrm>
          <a:off x="1752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99</xdr:row>
      <xdr:rowOff>82322</xdr:rowOff>
    </xdr:from>
    <xdr:to>
      <xdr:col>6</xdr:col>
      <xdr:colOff>561975</xdr:colOff>
      <xdr:row>100</xdr:row>
      <xdr:rowOff>12472</xdr:rowOff>
    </xdr:to>
    <xdr:sp macro="" textlink="">
      <xdr:nvSpPr>
        <xdr:cNvPr id="256" name="円/楕円 255"/>
        <xdr:cNvSpPr/>
      </xdr:nvSpPr>
      <xdr:spPr>
        <a:xfrm>
          <a:off x="4584700" y="170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168699</xdr:rowOff>
    </xdr:from>
    <xdr:ext cx="534377" cy="259045"/>
    <xdr:sp macro="" textlink="">
      <xdr:nvSpPr>
        <xdr:cNvPr id="257" name="扶助費該当値テキスト"/>
        <xdr:cNvSpPr txBox="1"/>
      </xdr:nvSpPr>
      <xdr:spPr>
        <a:xfrm>
          <a:off x="4686300" y="1697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23,018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164134</xdr:rowOff>
    </xdr:from>
    <xdr:to>
      <xdr:col>5</xdr:col>
      <xdr:colOff>409575</xdr:colOff>
      <xdr:row>99</xdr:row>
      <xdr:rowOff>94284</xdr:rowOff>
    </xdr:to>
    <xdr:sp macro="" textlink="">
      <xdr:nvSpPr>
        <xdr:cNvPr id="258" name="円/楕円 257"/>
        <xdr:cNvSpPr/>
      </xdr:nvSpPr>
      <xdr:spPr>
        <a:xfrm>
          <a:off x="3746500" y="1696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85411</xdr:rowOff>
    </xdr:from>
    <xdr:ext cx="534377" cy="259045"/>
    <xdr:sp macro="" textlink="">
      <xdr:nvSpPr>
        <xdr:cNvPr id="259" name="テキスト ボックス 258"/>
        <xdr:cNvSpPr txBox="1"/>
      </xdr:nvSpPr>
      <xdr:spPr>
        <a:xfrm>
          <a:off x="3530111" y="1705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30,076</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75133</xdr:rowOff>
    </xdr:from>
    <xdr:to>
      <xdr:col>4</xdr:col>
      <xdr:colOff>206375</xdr:colOff>
      <xdr:row>100</xdr:row>
      <xdr:rowOff>5283</xdr:rowOff>
    </xdr:to>
    <xdr:sp macro="" textlink="">
      <xdr:nvSpPr>
        <xdr:cNvPr id="260" name="円/楕円 259"/>
        <xdr:cNvSpPr/>
      </xdr:nvSpPr>
      <xdr:spPr>
        <a:xfrm>
          <a:off x="2857500" y="1704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167860</xdr:rowOff>
    </xdr:from>
    <xdr:ext cx="534377" cy="259045"/>
    <xdr:sp macro="" textlink="">
      <xdr:nvSpPr>
        <xdr:cNvPr id="261" name="テキスト ボックス 260"/>
        <xdr:cNvSpPr txBox="1"/>
      </xdr:nvSpPr>
      <xdr:spPr>
        <a:xfrm>
          <a:off x="2641111" y="1714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23,584</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54839</xdr:rowOff>
    </xdr:from>
    <xdr:to>
      <xdr:col>3</xdr:col>
      <xdr:colOff>3175</xdr:colOff>
      <xdr:row>99</xdr:row>
      <xdr:rowOff>156439</xdr:rowOff>
    </xdr:to>
    <xdr:sp macro="" textlink="">
      <xdr:nvSpPr>
        <xdr:cNvPr id="262" name="円/楕円 261"/>
        <xdr:cNvSpPr/>
      </xdr:nvSpPr>
      <xdr:spPr>
        <a:xfrm>
          <a:off x="1968500" y="1702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147566</xdr:rowOff>
    </xdr:from>
    <xdr:ext cx="534377" cy="259045"/>
    <xdr:sp macro="" textlink="">
      <xdr:nvSpPr>
        <xdr:cNvPr id="263" name="テキスト ボックス 262"/>
        <xdr:cNvSpPr txBox="1"/>
      </xdr:nvSpPr>
      <xdr:spPr>
        <a:xfrm>
          <a:off x="1752111" y="1712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25,182</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25794</xdr:rowOff>
    </xdr:from>
    <xdr:to>
      <xdr:col>1</xdr:col>
      <xdr:colOff>485775</xdr:colOff>
      <xdr:row>99</xdr:row>
      <xdr:rowOff>127394</xdr:rowOff>
    </xdr:to>
    <xdr:sp macro="" textlink="">
      <xdr:nvSpPr>
        <xdr:cNvPr id="264" name="円/楕円 263"/>
        <xdr:cNvSpPr/>
      </xdr:nvSpPr>
      <xdr:spPr>
        <a:xfrm>
          <a:off x="1079500" y="1699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118521</xdr:rowOff>
    </xdr:from>
    <xdr:ext cx="534377" cy="259045"/>
    <xdr:sp macro="" textlink="">
      <xdr:nvSpPr>
        <xdr:cNvPr id="265" name="テキスト ボックス 264"/>
        <xdr:cNvSpPr txBox="1"/>
      </xdr:nvSpPr>
      <xdr:spPr>
        <a:xfrm>
          <a:off x="863111" y="1709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27,469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93561</xdr:rowOff>
    </xdr:from>
    <xdr:to>
      <xdr:col>15</xdr:col>
      <xdr:colOff>180975</xdr:colOff>
      <xdr:row>37</xdr:row>
      <xdr:rowOff>11423</xdr:rowOff>
    </xdr:to>
    <xdr:cxnSp macro="">
      <xdr:nvCxnSpPr>
        <xdr:cNvPr id="294" name="直線コネクタ 293"/>
        <xdr:cNvCxnSpPr/>
      </xdr:nvCxnSpPr>
      <xdr:spPr>
        <a:xfrm flipV="1">
          <a:off x="9639300" y="6265761"/>
          <a:ext cx="838200" cy="8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152014</xdr:rowOff>
    </xdr:from>
    <xdr:ext cx="599010" cy="259045"/>
    <xdr:sp macro="" textlink="">
      <xdr:nvSpPr>
        <xdr:cNvPr id="295" name="補助費等平均値テキスト"/>
        <xdr:cNvSpPr txBox="1"/>
      </xdr:nvSpPr>
      <xdr:spPr>
        <a:xfrm>
          <a:off x="10528300" y="6324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11423</xdr:rowOff>
    </xdr:from>
    <xdr:to>
      <xdr:col>14</xdr:col>
      <xdr:colOff>28575</xdr:colOff>
      <xdr:row>37</xdr:row>
      <xdr:rowOff>49336</xdr:rowOff>
    </xdr:to>
    <xdr:cxnSp macro="">
      <xdr:nvCxnSpPr>
        <xdr:cNvPr id="297" name="直線コネクタ 296"/>
        <xdr:cNvCxnSpPr/>
      </xdr:nvCxnSpPr>
      <xdr:spPr>
        <a:xfrm flipV="1">
          <a:off x="8750300" y="6355073"/>
          <a:ext cx="889000" cy="3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106299</xdr:rowOff>
    </xdr:from>
    <xdr:ext cx="599010" cy="259045"/>
    <xdr:sp macro="" textlink="">
      <xdr:nvSpPr>
        <xdr:cNvPr id="299" name="テキスト ボックス 298"/>
        <xdr:cNvSpPr txBox="1"/>
      </xdr:nvSpPr>
      <xdr:spPr>
        <a:xfrm>
          <a:off x="9339794"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49336</xdr:rowOff>
    </xdr:from>
    <xdr:to>
      <xdr:col>12</xdr:col>
      <xdr:colOff>511175</xdr:colOff>
      <xdr:row>37</xdr:row>
      <xdr:rowOff>79190</xdr:rowOff>
    </xdr:to>
    <xdr:cxnSp macro="">
      <xdr:nvCxnSpPr>
        <xdr:cNvPr id="300" name="直線コネクタ 299"/>
        <xdr:cNvCxnSpPr/>
      </xdr:nvCxnSpPr>
      <xdr:spPr>
        <a:xfrm flipV="1">
          <a:off x="7861300" y="6392986"/>
          <a:ext cx="889000" cy="2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128630</xdr:rowOff>
    </xdr:from>
    <xdr:ext cx="599010" cy="259045"/>
    <xdr:sp macro="" textlink="">
      <xdr:nvSpPr>
        <xdr:cNvPr id="302" name="テキスト ボックス 301"/>
        <xdr:cNvSpPr txBox="1"/>
      </xdr:nvSpPr>
      <xdr:spPr>
        <a:xfrm>
          <a:off x="8450794" y="647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79190</xdr:rowOff>
    </xdr:from>
    <xdr:to>
      <xdr:col>11</xdr:col>
      <xdr:colOff>307975</xdr:colOff>
      <xdr:row>37</xdr:row>
      <xdr:rowOff>83205</xdr:rowOff>
    </xdr:to>
    <xdr:cxnSp macro="">
      <xdr:nvCxnSpPr>
        <xdr:cNvPr id="303" name="直線コネクタ 302"/>
        <xdr:cNvCxnSpPr/>
      </xdr:nvCxnSpPr>
      <xdr:spPr>
        <a:xfrm flipV="1">
          <a:off x="6972300" y="6422840"/>
          <a:ext cx="889000" cy="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145000</xdr:rowOff>
    </xdr:from>
    <xdr:ext cx="599010" cy="259045"/>
    <xdr:sp macro="" textlink="">
      <xdr:nvSpPr>
        <xdr:cNvPr id="305" name="テキスト ボックス 304"/>
        <xdr:cNvSpPr txBox="1"/>
      </xdr:nvSpPr>
      <xdr:spPr>
        <a:xfrm>
          <a:off x="7561794" y="648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147304</xdr:rowOff>
    </xdr:from>
    <xdr:ext cx="599010" cy="259045"/>
    <xdr:sp macro="" textlink="">
      <xdr:nvSpPr>
        <xdr:cNvPr id="307" name="テキスト ボックス 306"/>
        <xdr:cNvSpPr txBox="1"/>
      </xdr:nvSpPr>
      <xdr:spPr>
        <a:xfrm>
          <a:off x="6672794" y="649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42761</xdr:rowOff>
    </xdr:from>
    <xdr:to>
      <xdr:col>15</xdr:col>
      <xdr:colOff>231775</xdr:colOff>
      <xdr:row>36</xdr:row>
      <xdr:rowOff>144361</xdr:rowOff>
    </xdr:to>
    <xdr:sp macro="" textlink="">
      <xdr:nvSpPr>
        <xdr:cNvPr id="313" name="円/楕円 312"/>
        <xdr:cNvSpPr/>
      </xdr:nvSpPr>
      <xdr:spPr>
        <a:xfrm>
          <a:off x="10426700" y="62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65638</xdr:rowOff>
    </xdr:from>
    <xdr:ext cx="599010" cy="259045"/>
    <xdr:sp macro="" textlink="">
      <xdr:nvSpPr>
        <xdr:cNvPr id="314" name="補助費等該当値テキスト"/>
        <xdr:cNvSpPr txBox="1"/>
      </xdr:nvSpPr>
      <xdr:spPr>
        <a:xfrm>
          <a:off x="10528300" y="606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244,220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132073</xdr:rowOff>
    </xdr:from>
    <xdr:to>
      <xdr:col>14</xdr:col>
      <xdr:colOff>79375</xdr:colOff>
      <xdr:row>37</xdr:row>
      <xdr:rowOff>62223</xdr:rowOff>
    </xdr:to>
    <xdr:sp macro="" textlink="">
      <xdr:nvSpPr>
        <xdr:cNvPr id="315" name="円/楕円 314"/>
        <xdr:cNvSpPr/>
      </xdr:nvSpPr>
      <xdr:spPr>
        <a:xfrm>
          <a:off x="9588500" y="630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78750</xdr:rowOff>
    </xdr:from>
    <xdr:ext cx="599010" cy="259045"/>
    <xdr:sp macro="" textlink="">
      <xdr:nvSpPr>
        <xdr:cNvPr id="316" name="テキスト ボックス 315"/>
        <xdr:cNvSpPr txBox="1"/>
      </xdr:nvSpPr>
      <xdr:spPr>
        <a:xfrm>
          <a:off x="9339794" y="6079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197,337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169986</xdr:rowOff>
    </xdr:from>
    <xdr:to>
      <xdr:col>12</xdr:col>
      <xdr:colOff>561975</xdr:colOff>
      <xdr:row>37</xdr:row>
      <xdr:rowOff>100136</xdr:rowOff>
    </xdr:to>
    <xdr:sp macro="" textlink="">
      <xdr:nvSpPr>
        <xdr:cNvPr id="317" name="円/楕円 316"/>
        <xdr:cNvSpPr/>
      </xdr:nvSpPr>
      <xdr:spPr>
        <a:xfrm>
          <a:off x="8699500" y="634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116663</xdr:rowOff>
    </xdr:from>
    <xdr:ext cx="599010" cy="259045"/>
    <xdr:sp macro="" textlink="">
      <xdr:nvSpPr>
        <xdr:cNvPr id="318" name="テキスト ボックス 317"/>
        <xdr:cNvSpPr txBox="1"/>
      </xdr:nvSpPr>
      <xdr:spPr>
        <a:xfrm>
          <a:off x="8450794" y="6117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177,435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28390</xdr:rowOff>
    </xdr:from>
    <xdr:to>
      <xdr:col>11</xdr:col>
      <xdr:colOff>358775</xdr:colOff>
      <xdr:row>37</xdr:row>
      <xdr:rowOff>129990</xdr:rowOff>
    </xdr:to>
    <xdr:sp macro="" textlink="">
      <xdr:nvSpPr>
        <xdr:cNvPr id="319" name="円/楕円 318"/>
        <xdr:cNvSpPr/>
      </xdr:nvSpPr>
      <xdr:spPr>
        <a:xfrm>
          <a:off x="7810500" y="63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146517</xdr:rowOff>
    </xdr:from>
    <xdr:ext cx="599010" cy="259045"/>
    <xdr:sp macro="" textlink="">
      <xdr:nvSpPr>
        <xdr:cNvPr id="320" name="テキスト ボックス 319"/>
        <xdr:cNvSpPr txBox="1"/>
      </xdr:nvSpPr>
      <xdr:spPr>
        <a:xfrm>
          <a:off x="7561794" y="614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161,764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32405</xdr:rowOff>
    </xdr:from>
    <xdr:to>
      <xdr:col>10</xdr:col>
      <xdr:colOff>155575</xdr:colOff>
      <xdr:row>37</xdr:row>
      <xdr:rowOff>134005</xdr:rowOff>
    </xdr:to>
    <xdr:sp macro="" textlink="">
      <xdr:nvSpPr>
        <xdr:cNvPr id="321" name="円/楕円 320"/>
        <xdr:cNvSpPr/>
      </xdr:nvSpPr>
      <xdr:spPr>
        <a:xfrm>
          <a:off x="6921500" y="637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150532</xdr:rowOff>
    </xdr:from>
    <xdr:ext cx="599010" cy="259045"/>
    <xdr:sp macro="" textlink="">
      <xdr:nvSpPr>
        <xdr:cNvPr id="322" name="テキスト ボックス 321"/>
        <xdr:cNvSpPr txBox="1"/>
      </xdr:nvSpPr>
      <xdr:spPr>
        <a:xfrm>
          <a:off x="6672794" y="615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159,656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115084</xdr:rowOff>
    </xdr:from>
    <xdr:to>
      <xdr:col>15</xdr:col>
      <xdr:colOff>180975</xdr:colOff>
      <xdr:row>58</xdr:row>
      <xdr:rowOff>5202</xdr:rowOff>
    </xdr:to>
    <xdr:cxnSp macro="">
      <xdr:nvCxnSpPr>
        <xdr:cNvPr id="351" name="直線コネクタ 350"/>
        <xdr:cNvCxnSpPr/>
      </xdr:nvCxnSpPr>
      <xdr:spPr>
        <a:xfrm flipV="1">
          <a:off x="9639300" y="9887734"/>
          <a:ext cx="838200" cy="6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101268</xdr:rowOff>
    </xdr:from>
    <xdr:ext cx="599010" cy="259045"/>
    <xdr:sp macro="" textlink="">
      <xdr:nvSpPr>
        <xdr:cNvPr id="352" name="普通建設事業費平均値テキスト"/>
        <xdr:cNvSpPr txBox="1"/>
      </xdr:nvSpPr>
      <xdr:spPr>
        <a:xfrm>
          <a:off x="10528300" y="9873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51446</xdr:rowOff>
    </xdr:from>
    <xdr:to>
      <xdr:col>14</xdr:col>
      <xdr:colOff>28575</xdr:colOff>
      <xdr:row>58</xdr:row>
      <xdr:rowOff>5202</xdr:rowOff>
    </xdr:to>
    <xdr:cxnSp macro="">
      <xdr:nvCxnSpPr>
        <xdr:cNvPr id="354" name="直線コネクタ 353"/>
        <xdr:cNvCxnSpPr/>
      </xdr:nvCxnSpPr>
      <xdr:spPr>
        <a:xfrm>
          <a:off x="8750300" y="9824096"/>
          <a:ext cx="889000" cy="12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51446</xdr:rowOff>
    </xdr:from>
    <xdr:to>
      <xdr:col>12</xdr:col>
      <xdr:colOff>511175</xdr:colOff>
      <xdr:row>57</xdr:row>
      <xdr:rowOff>146359</xdr:rowOff>
    </xdr:to>
    <xdr:cxnSp macro="">
      <xdr:nvCxnSpPr>
        <xdr:cNvPr id="357" name="直線コネクタ 356"/>
        <xdr:cNvCxnSpPr/>
      </xdr:nvCxnSpPr>
      <xdr:spPr>
        <a:xfrm flipV="1">
          <a:off x="7861300" y="9824096"/>
          <a:ext cx="889000" cy="9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16783</xdr:rowOff>
    </xdr:from>
    <xdr:ext cx="599010" cy="259045"/>
    <xdr:sp macro="" textlink="">
      <xdr:nvSpPr>
        <xdr:cNvPr id="359" name="テキスト ボックス 358"/>
        <xdr:cNvSpPr txBox="1"/>
      </xdr:nvSpPr>
      <xdr:spPr>
        <a:xfrm>
          <a:off x="8450794" y="996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146359</xdr:rowOff>
    </xdr:from>
    <xdr:to>
      <xdr:col>11</xdr:col>
      <xdr:colOff>307975</xdr:colOff>
      <xdr:row>58</xdr:row>
      <xdr:rowOff>101766</xdr:rowOff>
    </xdr:to>
    <xdr:cxnSp macro="">
      <xdr:nvCxnSpPr>
        <xdr:cNvPr id="360" name="直線コネクタ 359"/>
        <xdr:cNvCxnSpPr/>
      </xdr:nvCxnSpPr>
      <xdr:spPr>
        <a:xfrm flipV="1">
          <a:off x="6972300" y="9919009"/>
          <a:ext cx="889000" cy="12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83859</xdr:rowOff>
    </xdr:from>
    <xdr:ext cx="599010" cy="259045"/>
    <xdr:sp macro="" textlink="">
      <xdr:nvSpPr>
        <xdr:cNvPr id="362" name="テキスト ボックス 361"/>
        <xdr:cNvSpPr txBox="1"/>
      </xdr:nvSpPr>
      <xdr:spPr>
        <a:xfrm>
          <a:off x="7561794" y="1002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118517</xdr:rowOff>
    </xdr:from>
    <xdr:ext cx="599010" cy="259045"/>
    <xdr:sp macro="" textlink="">
      <xdr:nvSpPr>
        <xdr:cNvPr id="364" name="テキスト ボックス 363"/>
        <xdr:cNvSpPr txBox="1"/>
      </xdr:nvSpPr>
      <xdr:spPr>
        <a:xfrm>
          <a:off x="6672794" y="97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64284</xdr:rowOff>
    </xdr:from>
    <xdr:to>
      <xdr:col>15</xdr:col>
      <xdr:colOff>231775</xdr:colOff>
      <xdr:row>57</xdr:row>
      <xdr:rowOff>165884</xdr:rowOff>
    </xdr:to>
    <xdr:sp macro="" textlink="">
      <xdr:nvSpPr>
        <xdr:cNvPr id="370" name="円/楕円 369"/>
        <xdr:cNvSpPr/>
      </xdr:nvSpPr>
      <xdr:spPr>
        <a:xfrm>
          <a:off x="10426700" y="983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87161</xdr:rowOff>
    </xdr:from>
    <xdr:ext cx="599010" cy="259045"/>
    <xdr:sp macro="" textlink="">
      <xdr:nvSpPr>
        <xdr:cNvPr id="371" name="普通建設事業費該当値テキスト"/>
        <xdr:cNvSpPr txBox="1"/>
      </xdr:nvSpPr>
      <xdr:spPr>
        <a:xfrm>
          <a:off x="10528300" y="9688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357,305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125852</xdr:rowOff>
    </xdr:from>
    <xdr:to>
      <xdr:col>14</xdr:col>
      <xdr:colOff>79375</xdr:colOff>
      <xdr:row>58</xdr:row>
      <xdr:rowOff>56002</xdr:rowOff>
    </xdr:to>
    <xdr:sp macro="" textlink="">
      <xdr:nvSpPr>
        <xdr:cNvPr id="372" name="円/楕円 371"/>
        <xdr:cNvSpPr/>
      </xdr:nvSpPr>
      <xdr:spPr>
        <a:xfrm>
          <a:off x="9588500" y="989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47129</xdr:rowOff>
    </xdr:from>
    <xdr:ext cx="599010" cy="259045"/>
    <xdr:sp macro="" textlink="">
      <xdr:nvSpPr>
        <xdr:cNvPr id="373" name="テキスト ボックス 372"/>
        <xdr:cNvSpPr txBox="1"/>
      </xdr:nvSpPr>
      <xdr:spPr>
        <a:xfrm>
          <a:off x="9339794" y="9991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276,507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646</xdr:rowOff>
    </xdr:from>
    <xdr:to>
      <xdr:col>12</xdr:col>
      <xdr:colOff>561975</xdr:colOff>
      <xdr:row>57</xdr:row>
      <xdr:rowOff>102246</xdr:rowOff>
    </xdr:to>
    <xdr:sp macro="" textlink="">
      <xdr:nvSpPr>
        <xdr:cNvPr id="374" name="円/楕円 373"/>
        <xdr:cNvSpPr/>
      </xdr:nvSpPr>
      <xdr:spPr>
        <a:xfrm>
          <a:off x="8699500" y="977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118773</xdr:rowOff>
    </xdr:from>
    <xdr:ext cx="599010" cy="259045"/>
    <xdr:sp macro="" textlink="">
      <xdr:nvSpPr>
        <xdr:cNvPr id="375" name="テキスト ボックス 374"/>
        <xdr:cNvSpPr txBox="1"/>
      </xdr:nvSpPr>
      <xdr:spPr>
        <a:xfrm>
          <a:off x="8450794" y="9548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440,819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95559</xdr:rowOff>
    </xdr:from>
    <xdr:to>
      <xdr:col>11</xdr:col>
      <xdr:colOff>358775</xdr:colOff>
      <xdr:row>58</xdr:row>
      <xdr:rowOff>25709</xdr:rowOff>
    </xdr:to>
    <xdr:sp macro="" textlink="">
      <xdr:nvSpPr>
        <xdr:cNvPr id="376" name="円/楕円 375"/>
        <xdr:cNvSpPr/>
      </xdr:nvSpPr>
      <xdr:spPr>
        <a:xfrm>
          <a:off x="7810500" y="986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42236</xdr:rowOff>
    </xdr:from>
    <xdr:ext cx="599010" cy="259045"/>
    <xdr:sp macro="" textlink="">
      <xdr:nvSpPr>
        <xdr:cNvPr id="377" name="テキスト ボックス 376"/>
        <xdr:cNvSpPr txBox="1"/>
      </xdr:nvSpPr>
      <xdr:spPr>
        <a:xfrm>
          <a:off x="7561794" y="9643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316,261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50966</xdr:rowOff>
    </xdr:from>
    <xdr:to>
      <xdr:col>10</xdr:col>
      <xdr:colOff>155575</xdr:colOff>
      <xdr:row>58</xdr:row>
      <xdr:rowOff>152566</xdr:rowOff>
    </xdr:to>
    <xdr:sp macro="" textlink="">
      <xdr:nvSpPr>
        <xdr:cNvPr id="378" name="円/楕円 377"/>
        <xdr:cNvSpPr/>
      </xdr:nvSpPr>
      <xdr:spPr>
        <a:xfrm>
          <a:off x="6921500" y="999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143693</xdr:rowOff>
    </xdr:from>
    <xdr:ext cx="599010" cy="259045"/>
    <xdr:sp macro="" textlink="">
      <xdr:nvSpPr>
        <xdr:cNvPr id="379" name="テキスト ボックス 378"/>
        <xdr:cNvSpPr txBox="1"/>
      </xdr:nvSpPr>
      <xdr:spPr>
        <a:xfrm>
          <a:off x="6672794" y="10087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149,782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103127</xdr:rowOff>
    </xdr:from>
    <xdr:to>
      <xdr:col>15</xdr:col>
      <xdr:colOff>180975</xdr:colOff>
      <xdr:row>78</xdr:row>
      <xdr:rowOff>166267</xdr:rowOff>
    </xdr:to>
    <xdr:cxnSp macro="">
      <xdr:nvCxnSpPr>
        <xdr:cNvPr id="408" name="直線コネクタ 407"/>
        <xdr:cNvCxnSpPr/>
      </xdr:nvCxnSpPr>
      <xdr:spPr>
        <a:xfrm flipV="1">
          <a:off x="9639300" y="13304777"/>
          <a:ext cx="838200" cy="23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167084</xdr:rowOff>
    </xdr:from>
    <xdr:ext cx="599010" cy="259045"/>
    <xdr:sp macro="" textlink="">
      <xdr:nvSpPr>
        <xdr:cNvPr id="409" name="普通建設事業費 （ うち新規整備　）平均値テキスト"/>
        <xdr:cNvSpPr txBox="1"/>
      </xdr:nvSpPr>
      <xdr:spPr>
        <a:xfrm>
          <a:off x="10528300" y="13368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52327</xdr:rowOff>
    </xdr:from>
    <xdr:to>
      <xdr:col>15</xdr:col>
      <xdr:colOff>231775</xdr:colOff>
      <xdr:row>77</xdr:row>
      <xdr:rowOff>153927</xdr:rowOff>
    </xdr:to>
    <xdr:sp macro="" textlink="">
      <xdr:nvSpPr>
        <xdr:cNvPr id="418" name="円/楕円 417"/>
        <xdr:cNvSpPr/>
      </xdr:nvSpPr>
      <xdr:spPr>
        <a:xfrm>
          <a:off x="10426700" y="1325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75204</xdr:rowOff>
    </xdr:from>
    <xdr:ext cx="599010" cy="259045"/>
    <xdr:sp macro="" textlink="">
      <xdr:nvSpPr>
        <xdr:cNvPr id="419" name="普通建設事業費 （ うち新規整備　）該当値テキスト"/>
        <xdr:cNvSpPr txBox="1"/>
      </xdr:nvSpPr>
      <xdr:spPr>
        <a:xfrm>
          <a:off x="10528300" y="13105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223,798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115467</xdr:rowOff>
    </xdr:from>
    <xdr:to>
      <xdr:col>14</xdr:col>
      <xdr:colOff>79375</xdr:colOff>
      <xdr:row>79</xdr:row>
      <xdr:rowOff>45617</xdr:rowOff>
    </xdr:to>
    <xdr:sp macro="" textlink="">
      <xdr:nvSpPr>
        <xdr:cNvPr id="420" name="円/楕円 419"/>
        <xdr:cNvSpPr/>
      </xdr:nvSpPr>
      <xdr:spPr>
        <a:xfrm>
          <a:off x="9588500" y="1348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36744</xdr:rowOff>
    </xdr:from>
    <xdr:ext cx="534377" cy="259045"/>
    <xdr:sp macro="" textlink="">
      <xdr:nvSpPr>
        <xdr:cNvPr id="421" name="テキスト ボックス 420"/>
        <xdr:cNvSpPr txBox="1"/>
      </xdr:nvSpPr>
      <xdr:spPr>
        <a:xfrm>
          <a:off x="9372111" y="1358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120227</xdr:rowOff>
    </xdr:from>
    <xdr:to>
      <xdr:col>15</xdr:col>
      <xdr:colOff>180975</xdr:colOff>
      <xdr:row>98</xdr:row>
      <xdr:rowOff>31370</xdr:rowOff>
    </xdr:to>
    <xdr:cxnSp macro="">
      <xdr:nvCxnSpPr>
        <xdr:cNvPr id="448" name="直線コネクタ 447"/>
        <xdr:cNvCxnSpPr/>
      </xdr:nvCxnSpPr>
      <xdr:spPr>
        <a:xfrm>
          <a:off x="9639300" y="16750877"/>
          <a:ext cx="838200" cy="8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60512</xdr:rowOff>
    </xdr:from>
    <xdr:ext cx="599010" cy="259045"/>
    <xdr:sp macro="" textlink="">
      <xdr:nvSpPr>
        <xdr:cNvPr id="452" name="テキスト ボックス 451"/>
        <xdr:cNvSpPr txBox="1"/>
      </xdr:nvSpPr>
      <xdr:spPr>
        <a:xfrm>
          <a:off x="9339794" y="1686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152020</xdr:rowOff>
    </xdr:from>
    <xdr:to>
      <xdr:col>15</xdr:col>
      <xdr:colOff>231775</xdr:colOff>
      <xdr:row>98</xdr:row>
      <xdr:rowOff>82170</xdr:rowOff>
    </xdr:to>
    <xdr:sp macro="" textlink="">
      <xdr:nvSpPr>
        <xdr:cNvPr id="458" name="円/楕円 457"/>
        <xdr:cNvSpPr/>
      </xdr:nvSpPr>
      <xdr:spPr>
        <a:xfrm>
          <a:off x="10426700" y="1678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122043</xdr:rowOff>
    </xdr:from>
    <xdr:ext cx="599010" cy="259045"/>
    <xdr:sp macro="" textlink="">
      <xdr:nvSpPr>
        <xdr:cNvPr id="459" name="普通建設事業費 （ うち更新整備　）該当値テキスト"/>
        <xdr:cNvSpPr txBox="1"/>
      </xdr:nvSpPr>
      <xdr:spPr>
        <a:xfrm>
          <a:off x="10528300" y="1675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118,471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69427</xdr:rowOff>
    </xdr:from>
    <xdr:to>
      <xdr:col>14</xdr:col>
      <xdr:colOff>79375</xdr:colOff>
      <xdr:row>97</xdr:row>
      <xdr:rowOff>171027</xdr:rowOff>
    </xdr:to>
    <xdr:sp macro="" textlink="">
      <xdr:nvSpPr>
        <xdr:cNvPr id="460" name="円/楕円 459"/>
        <xdr:cNvSpPr/>
      </xdr:nvSpPr>
      <xdr:spPr>
        <a:xfrm>
          <a:off x="9588500" y="1670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16104</xdr:rowOff>
    </xdr:from>
    <xdr:ext cx="599010" cy="259045"/>
    <xdr:sp macro="" textlink="">
      <xdr:nvSpPr>
        <xdr:cNvPr id="461" name="テキスト ボックス 460"/>
        <xdr:cNvSpPr txBox="1"/>
      </xdr:nvSpPr>
      <xdr:spPr>
        <a:xfrm>
          <a:off x="9339794" y="1647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208,796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31062</xdr:rowOff>
    </xdr:from>
    <xdr:to>
      <xdr:col>23</xdr:col>
      <xdr:colOff>517525</xdr:colOff>
      <xdr:row>38</xdr:row>
      <xdr:rowOff>36357</xdr:rowOff>
    </xdr:to>
    <xdr:cxnSp macro="">
      <xdr:nvCxnSpPr>
        <xdr:cNvPr id="488" name="直線コネクタ 487"/>
        <xdr:cNvCxnSpPr/>
      </xdr:nvCxnSpPr>
      <xdr:spPr>
        <a:xfrm flipV="1">
          <a:off x="15481300" y="6546162"/>
          <a:ext cx="838200" cy="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34100</xdr:rowOff>
    </xdr:from>
    <xdr:ext cx="534377" cy="259045"/>
    <xdr:sp macro="" textlink="">
      <xdr:nvSpPr>
        <xdr:cNvPr id="489" name="災害復旧事業費平均値テキスト"/>
        <xdr:cNvSpPr txBox="1"/>
      </xdr:nvSpPr>
      <xdr:spPr>
        <a:xfrm>
          <a:off x="16370300" y="654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36357</xdr:rowOff>
    </xdr:from>
    <xdr:to>
      <xdr:col>22</xdr:col>
      <xdr:colOff>365125</xdr:colOff>
      <xdr:row>38</xdr:row>
      <xdr:rowOff>53929</xdr:rowOff>
    </xdr:to>
    <xdr:cxnSp macro="">
      <xdr:nvCxnSpPr>
        <xdr:cNvPr id="491" name="直線コネクタ 490"/>
        <xdr:cNvCxnSpPr/>
      </xdr:nvCxnSpPr>
      <xdr:spPr>
        <a:xfrm flipV="1">
          <a:off x="14592300" y="6551457"/>
          <a:ext cx="889000" cy="1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140181</xdr:rowOff>
    </xdr:from>
    <xdr:ext cx="534377" cy="259045"/>
    <xdr:sp macro="" textlink="">
      <xdr:nvSpPr>
        <xdr:cNvPr id="493" name="テキスト ボックス 492"/>
        <xdr:cNvSpPr txBox="1"/>
      </xdr:nvSpPr>
      <xdr:spPr>
        <a:xfrm>
          <a:off x="15214111" y="665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43105</xdr:rowOff>
    </xdr:from>
    <xdr:to>
      <xdr:col>21</xdr:col>
      <xdr:colOff>161925</xdr:colOff>
      <xdr:row>38</xdr:row>
      <xdr:rowOff>53929</xdr:rowOff>
    </xdr:to>
    <xdr:cxnSp macro="">
      <xdr:nvCxnSpPr>
        <xdr:cNvPr id="494" name="直線コネクタ 493"/>
        <xdr:cNvCxnSpPr/>
      </xdr:nvCxnSpPr>
      <xdr:spPr>
        <a:xfrm>
          <a:off x="13703300" y="6386755"/>
          <a:ext cx="889000" cy="18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127399</xdr:rowOff>
    </xdr:from>
    <xdr:ext cx="534377" cy="259045"/>
    <xdr:sp macro="" textlink="">
      <xdr:nvSpPr>
        <xdr:cNvPr id="496" name="テキスト ボックス 495"/>
        <xdr:cNvSpPr txBox="1"/>
      </xdr:nvSpPr>
      <xdr:spPr>
        <a:xfrm>
          <a:off x="14325111" y="664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43105</xdr:rowOff>
    </xdr:from>
    <xdr:to>
      <xdr:col>19</xdr:col>
      <xdr:colOff>644525</xdr:colOff>
      <xdr:row>37</xdr:row>
      <xdr:rowOff>70517</xdr:rowOff>
    </xdr:to>
    <xdr:cxnSp macro="">
      <xdr:nvCxnSpPr>
        <xdr:cNvPr id="497" name="直線コネクタ 496"/>
        <xdr:cNvCxnSpPr/>
      </xdr:nvCxnSpPr>
      <xdr:spPr>
        <a:xfrm flipV="1">
          <a:off x="12814300" y="6386755"/>
          <a:ext cx="889000" cy="2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131957</xdr:rowOff>
    </xdr:from>
    <xdr:ext cx="534377" cy="259045"/>
    <xdr:sp macro="" textlink="">
      <xdr:nvSpPr>
        <xdr:cNvPr id="499" name="テキスト ボックス 498"/>
        <xdr:cNvSpPr txBox="1"/>
      </xdr:nvSpPr>
      <xdr:spPr>
        <a:xfrm>
          <a:off x="13436111" y="66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148627</xdr:rowOff>
    </xdr:from>
    <xdr:ext cx="534377" cy="259045"/>
    <xdr:sp macro="" textlink="">
      <xdr:nvSpPr>
        <xdr:cNvPr id="501" name="テキスト ボックス 500"/>
        <xdr:cNvSpPr txBox="1"/>
      </xdr:nvSpPr>
      <xdr:spPr>
        <a:xfrm>
          <a:off x="12547111" y="666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151712</xdr:rowOff>
    </xdr:from>
    <xdr:to>
      <xdr:col>23</xdr:col>
      <xdr:colOff>568325</xdr:colOff>
      <xdr:row>38</xdr:row>
      <xdr:rowOff>81862</xdr:rowOff>
    </xdr:to>
    <xdr:sp macro="" textlink="">
      <xdr:nvSpPr>
        <xdr:cNvPr id="507" name="円/楕円 506"/>
        <xdr:cNvSpPr/>
      </xdr:nvSpPr>
      <xdr:spPr>
        <a:xfrm>
          <a:off x="16268700" y="649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111089</xdr:rowOff>
    </xdr:from>
    <xdr:ext cx="534377" cy="259045"/>
    <xdr:sp macro="" textlink="">
      <xdr:nvSpPr>
        <xdr:cNvPr id="508" name="災害復旧事業費該当値テキスト"/>
        <xdr:cNvSpPr txBox="1"/>
      </xdr:nvSpPr>
      <xdr:spPr>
        <a:xfrm>
          <a:off x="16370300" y="628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47,523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157007</xdr:rowOff>
    </xdr:from>
    <xdr:to>
      <xdr:col>22</xdr:col>
      <xdr:colOff>415925</xdr:colOff>
      <xdr:row>38</xdr:row>
      <xdr:rowOff>87157</xdr:rowOff>
    </xdr:to>
    <xdr:sp macro="" textlink="">
      <xdr:nvSpPr>
        <xdr:cNvPr id="509" name="円/楕円 508"/>
        <xdr:cNvSpPr/>
      </xdr:nvSpPr>
      <xdr:spPr>
        <a:xfrm>
          <a:off x="15430500" y="650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103684</xdr:rowOff>
    </xdr:from>
    <xdr:ext cx="534377" cy="259045"/>
    <xdr:sp macro="" textlink="">
      <xdr:nvSpPr>
        <xdr:cNvPr id="510" name="テキスト ボックス 509"/>
        <xdr:cNvSpPr txBox="1"/>
      </xdr:nvSpPr>
      <xdr:spPr>
        <a:xfrm>
          <a:off x="15214111" y="627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45,207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3129</xdr:rowOff>
    </xdr:from>
    <xdr:to>
      <xdr:col>21</xdr:col>
      <xdr:colOff>212725</xdr:colOff>
      <xdr:row>38</xdr:row>
      <xdr:rowOff>104729</xdr:rowOff>
    </xdr:to>
    <xdr:sp macro="" textlink="">
      <xdr:nvSpPr>
        <xdr:cNvPr id="511" name="円/楕円 510"/>
        <xdr:cNvSpPr/>
      </xdr:nvSpPr>
      <xdr:spPr>
        <a:xfrm>
          <a:off x="14541500" y="651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121256</xdr:rowOff>
    </xdr:from>
    <xdr:ext cx="534377" cy="259045"/>
    <xdr:sp macro="" textlink="">
      <xdr:nvSpPr>
        <xdr:cNvPr id="512" name="テキスト ボックス 511"/>
        <xdr:cNvSpPr txBox="1"/>
      </xdr:nvSpPr>
      <xdr:spPr>
        <a:xfrm>
          <a:off x="14325111" y="629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37,520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163755</xdr:rowOff>
    </xdr:from>
    <xdr:to>
      <xdr:col>20</xdr:col>
      <xdr:colOff>9525</xdr:colOff>
      <xdr:row>37</xdr:row>
      <xdr:rowOff>93905</xdr:rowOff>
    </xdr:to>
    <xdr:sp macro="" textlink="">
      <xdr:nvSpPr>
        <xdr:cNvPr id="513" name="円/楕円 512"/>
        <xdr:cNvSpPr/>
      </xdr:nvSpPr>
      <xdr:spPr>
        <a:xfrm>
          <a:off x="13652500" y="633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35</xdr:row>
      <xdr:rowOff>110432</xdr:rowOff>
    </xdr:from>
    <xdr:ext cx="599010" cy="259045"/>
    <xdr:sp macro="" textlink="">
      <xdr:nvSpPr>
        <xdr:cNvPr id="514" name="テキスト ボックス 513"/>
        <xdr:cNvSpPr txBox="1"/>
      </xdr:nvSpPr>
      <xdr:spPr>
        <a:xfrm>
          <a:off x="13403794" y="611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117,255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19717</xdr:rowOff>
    </xdr:from>
    <xdr:to>
      <xdr:col>18</xdr:col>
      <xdr:colOff>492125</xdr:colOff>
      <xdr:row>37</xdr:row>
      <xdr:rowOff>121317</xdr:rowOff>
    </xdr:to>
    <xdr:sp macro="" textlink="">
      <xdr:nvSpPr>
        <xdr:cNvPr id="515" name="円/楕円 514"/>
        <xdr:cNvSpPr/>
      </xdr:nvSpPr>
      <xdr:spPr>
        <a:xfrm>
          <a:off x="12763500" y="636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35</xdr:row>
      <xdr:rowOff>137844</xdr:rowOff>
    </xdr:from>
    <xdr:ext cx="599010" cy="259045"/>
    <xdr:sp macro="" textlink="">
      <xdr:nvSpPr>
        <xdr:cNvPr id="516" name="テキスト ボックス 515"/>
        <xdr:cNvSpPr txBox="1"/>
      </xdr:nvSpPr>
      <xdr:spPr>
        <a:xfrm>
          <a:off x="12514794" y="6138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105,264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133145</xdr:rowOff>
    </xdr:from>
    <xdr:to>
      <xdr:col>23</xdr:col>
      <xdr:colOff>517525</xdr:colOff>
      <xdr:row>77</xdr:row>
      <xdr:rowOff>147741</xdr:rowOff>
    </xdr:to>
    <xdr:cxnSp macro="">
      <xdr:nvCxnSpPr>
        <xdr:cNvPr id="600" name="直線コネクタ 599"/>
        <xdr:cNvCxnSpPr/>
      </xdr:nvCxnSpPr>
      <xdr:spPr>
        <a:xfrm flipV="1">
          <a:off x="15481300" y="13334795"/>
          <a:ext cx="838200" cy="1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1"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141946</xdr:rowOff>
    </xdr:from>
    <xdr:to>
      <xdr:col>22</xdr:col>
      <xdr:colOff>365125</xdr:colOff>
      <xdr:row>77</xdr:row>
      <xdr:rowOff>147741</xdr:rowOff>
    </xdr:to>
    <xdr:cxnSp macro="">
      <xdr:nvCxnSpPr>
        <xdr:cNvPr id="603" name="直線コネクタ 602"/>
        <xdr:cNvCxnSpPr/>
      </xdr:nvCxnSpPr>
      <xdr:spPr>
        <a:xfrm>
          <a:off x="14592300" y="13343596"/>
          <a:ext cx="889000" cy="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170747</xdr:rowOff>
    </xdr:from>
    <xdr:ext cx="599010" cy="259045"/>
    <xdr:sp macro="" textlink="">
      <xdr:nvSpPr>
        <xdr:cNvPr id="605" name="テキスト ボックス 604"/>
        <xdr:cNvSpPr txBox="1"/>
      </xdr:nvSpPr>
      <xdr:spPr>
        <a:xfrm>
          <a:off x="15181794"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134229</xdr:rowOff>
    </xdr:from>
    <xdr:to>
      <xdr:col>21</xdr:col>
      <xdr:colOff>161925</xdr:colOff>
      <xdr:row>77</xdr:row>
      <xdr:rowOff>141946</xdr:rowOff>
    </xdr:to>
    <xdr:cxnSp macro="">
      <xdr:nvCxnSpPr>
        <xdr:cNvPr id="606" name="直線コネクタ 605"/>
        <xdr:cNvCxnSpPr/>
      </xdr:nvCxnSpPr>
      <xdr:spPr>
        <a:xfrm>
          <a:off x="13703300" y="13335879"/>
          <a:ext cx="889000" cy="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159518</xdr:rowOff>
    </xdr:from>
    <xdr:ext cx="599010" cy="259045"/>
    <xdr:sp macro="" textlink="">
      <xdr:nvSpPr>
        <xdr:cNvPr id="608" name="テキスト ボックス 607"/>
        <xdr:cNvSpPr txBox="1"/>
      </xdr:nvSpPr>
      <xdr:spPr>
        <a:xfrm>
          <a:off x="14292794"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99270</xdr:rowOff>
    </xdr:from>
    <xdr:to>
      <xdr:col>19</xdr:col>
      <xdr:colOff>644525</xdr:colOff>
      <xdr:row>77</xdr:row>
      <xdr:rowOff>134229</xdr:rowOff>
    </xdr:to>
    <xdr:cxnSp macro="">
      <xdr:nvCxnSpPr>
        <xdr:cNvPr id="609" name="直線コネクタ 608"/>
        <xdr:cNvCxnSpPr/>
      </xdr:nvCxnSpPr>
      <xdr:spPr>
        <a:xfrm>
          <a:off x="12814300" y="13300920"/>
          <a:ext cx="889000" cy="3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169511</xdr:rowOff>
    </xdr:from>
    <xdr:ext cx="599010" cy="259045"/>
    <xdr:sp macro="" textlink="">
      <xdr:nvSpPr>
        <xdr:cNvPr id="611" name="テキスト ボックス 610"/>
        <xdr:cNvSpPr txBox="1"/>
      </xdr:nvSpPr>
      <xdr:spPr>
        <a:xfrm>
          <a:off x="13403794" y="1302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151854</xdr:rowOff>
    </xdr:from>
    <xdr:ext cx="599010" cy="259045"/>
    <xdr:sp macro="" textlink="">
      <xdr:nvSpPr>
        <xdr:cNvPr id="613" name="テキスト ボックス 612"/>
        <xdr:cNvSpPr txBox="1"/>
      </xdr:nvSpPr>
      <xdr:spPr>
        <a:xfrm>
          <a:off x="12514794" y="130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82345</xdr:rowOff>
    </xdr:from>
    <xdr:to>
      <xdr:col>23</xdr:col>
      <xdr:colOff>568325</xdr:colOff>
      <xdr:row>78</xdr:row>
      <xdr:rowOff>12495</xdr:rowOff>
    </xdr:to>
    <xdr:sp macro="" textlink="">
      <xdr:nvSpPr>
        <xdr:cNvPr id="619" name="円/楕円 618"/>
        <xdr:cNvSpPr/>
      </xdr:nvSpPr>
      <xdr:spPr>
        <a:xfrm>
          <a:off x="16268700" y="1328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60772</xdr:rowOff>
    </xdr:from>
    <xdr:ext cx="599010" cy="259045"/>
    <xdr:sp macro="" textlink="">
      <xdr:nvSpPr>
        <xdr:cNvPr id="620" name="公債費該当値テキスト"/>
        <xdr:cNvSpPr txBox="1"/>
      </xdr:nvSpPr>
      <xdr:spPr>
        <a:xfrm>
          <a:off x="16370300" y="13262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133,441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96941</xdr:rowOff>
    </xdr:from>
    <xdr:to>
      <xdr:col>22</xdr:col>
      <xdr:colOff>415925</xdr:colOff>
      <xdr:row>78</xdr:row>
      <xdr:rowOff>27091</xdr:rowOff>
    </xdr:to>
    <xdr:sp macro="" textlink="">
      <xdr:nvSpPr>
        <xdr:cNvPr id="621" name="円/楕円 620"/>
        <xdr:cNvSpPr/>
      </xdr:nvSpPr>
      <xdr:spPr>
        <a:xfrm>
          <a:off x="15430500" y="1329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18218</xdr:rowOff>
    </xdr:from>
    <xdr:ext cx="599010" cy="259045"/>
    <xdr:sp macro="" textlink="">
      <xdr:nvSpPr>
        <xdr:cNvPr id="622" name="テキスト ボックス 621"/>
        <xdr:cNvSpPr txBox="1"/>
      </xdr:nvSpPr>
      <xdr:spPr>
        <a:xfrm>
          <a:off x="15181794" y="1339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125,779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91146</xdr:rowOff>
    </xdr:from>
    <xdr:to>
      <xdr:col>21</xdr:col>
      <xdr:colOff>212725</xdr:colOff>
      <xdr:row>78</xdr:row>
      <xdr:rowOff>21296</xdr:rowOff>
    </xdr:to>
    <xdr:sp macro="" textlink="">
      <xdr:nvSpPr>
        <xdr:cNvPr id="623" name="円/楕円 622"/>
        <xdr:cNvSpPr/>
      </xdr:nvSpPr>
      <xdr:spPr>
        <a:xfrm>
          <a:off x="14541500" y="1329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12423</xdr:rowOff>
    </xdr:from>
    <xdr:ext cx="599010" cy="259045"/>
    <xdr:sp macro="" textlink="">
      <xdr:nvSpPr>
        <xdr:cNvPr id="624" name="テキスト ボックス 623"/>
        <xdr:cNvSpPr txBox="1"/>
      </xdr:nvSpPr>
      <xdr:spPr>
        <a:xfrm>
          <a:off x="14292794" y="1338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128,821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83429</xdr:rowOff>
    </xdr:from>
    <xdr:to>
      <xdr:col>20</xdr:col>
      <xdr:colOff>9525</xdr:colOff>
      <xdr:row>78</xdr:row>
      <xdr:rowOff>13579</xdr:rowOff>
    </xdr:to>
    <xdr:sp macro="" textlink="">
      <xdr:nvSpPr>
        <xdr:cNvPr id="625" name="円/楕円 624"/>
        <xdr:cNvSpPr/>
      </xdr:nvSpPr>
      <xdr:spPr>
        <a:xfrm>
          <a:off x="13652500" y="1328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4706</xdr:rowOff>
    </xdr:from>
    <xdr:ext cx="599010" cy="259045"/>
    <xdr:sp macro="" textlink="">
      <xdr:nvSpPr>
        <xdr:cNvPr id="626" name="テキスト ボックス 625"/>
        <xdr:cNvSpPr txBox="1"/>
      </xdr:nvSpPr>
      <xdr:spPr>
        <a:xfrm>
          <a:off x="13403794" y="1337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132,872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48470</xdr:rowOff>
    </xdr:from>
    <xdr:to>
      <xdr:col>18</xdr:col>
      <xdr:colOff>492125</xdr:colOff>
      <xdr:row>77</xdr:row>
      <xdr:rowOff>150070</xdr:rowOff>
    </xdr:to>
    <xdr:sp macro="" textlink="">
      <xdr:nvSpPr>
        <xdr:cNvPr id="627" name="円/楕円 626"/>
        <xdr:cNvSpPr/>
      </xdr:nvSpPr>
      <xdr:spPr>
        <a:xfrm>
          <a:off x="12763500" y="132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141197</xdr:rowOff>
    </xdr:from>
    <xdr:ext cx="599010" cy="259045"/>
    <xdr:sp macro="" textlink="">
      <xdr:nvSpPr>
        <xdr:cNvPr id="628" name="テキスト ボックス 627"/>
        <xdr:cNvSpPr txBox="1"/>
      </xdr:nvSpPr>
      <xdr:spPr>
        <a:xfrm>
          <a:off x="12514794" y="1334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69239</xdr:rowOff>
    </xdr:from>
    <xdr:to>
      <xdr:col>23</xdr:col>
      <xdr:colOff>517525</xdr:colOff>
      <xdr:row>98</xdr:row>
      <xdr:rowOff>99448</xdr:rowOff>
    </xdr:to>
    <xdr:cxnSp macro="">
      <xdr:nvCxnSpPr>
        <xdr:cNvPr id="657" name="直線コネクタ 656"/>
        <xdr:cNvCxnSpPr/>
      </xdr:nvCxnSpPr>
      <xdr:spPr>
        <a:xfrm flipV="1">
          <a:off x="15481300" y="16871339"/>
          <a:ext cx="838200" cy="3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42618</xdr:rowOff>
    </xdr:from>
    <xdr:ext cx="534377" cy="259045"/>
    <xdr:sp macro="" textlink="">
      <xdr:nvSpPr>
        <xdr:cNvPr id="658" name="積立金平均値テキスト"/>
        <xdr:cNvSpPr txBox="1"/>
      </xdr:nvSpPr>
      <xdr:spPr>
        <a:xfrm>
          <a:off x="16370300" y="16844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122017</xdr:rowOff>
    </xdr:from>
    <xdr:to>
      <xdr:col>22</xdr:col>
      <xdr:colOff>365125</xdr:colOff>
      <xdr:row>98</xdr:row>
      <xdr:rowOff>99448</xdr:rowOff>
    </xdr:to>
    <xdr:cxnSp macro="">
      <xdr:nvCxnSpPr>
        <xdr:cNvPr id="660" name="直線コネクタ 659"/>
        <xdr:cNvCxnSpPr/>
      </xdr:nvCxnSpPr>
      <xdr:spPr>
        <a:xfrm>
          <a:off x="14592300" y="16752667"/>
          <a:ext cx="889000" cy="14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2534</xdr:rowOff>
    </xdr:from>
    <xdr:ext cx="534377" cy="259045"/>
    <xdr:sp macro="" textlink="">
      <xdr:nvSpPr>
        <xdr:cNvPr id="662" name="テキスト ボックス 661"/>
        <xdr:cNvSpPr txBox="1"/>
      </xdr:nvSpPr>
      <xdr:spPr>
        <a:xfrm>
          <a:off x="15214111" y="1697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112257</xdr:rowOff>
    </xdr:from>
    <xdr:to>
      <xdr:col>21</xdr:col>
      <xdr:colOff>161925</xdr:colOff>
      <xdr:row>97</xdr:row>
      <xdr:rowOff>122017</xdr:rowOff>
    </xdr:to>
    <xdr:cxnSp macro="">
      <xdr:nvCxnSpPr>
        <xdr:cNvPr id="663" name="直線コネクタ 662"/>
        <xdr:cNvCxnSpPr/>
      </xdr:nvCxnSpPr>
      <xdr:spPr>
        <a:xfrm>
          <a:off x="13703300" y="16742907"/>
          <a:ext cx="889000" cy="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150522</xdr:rowOff>
    </xdr:from>
    <xdr:ext cx="534377" cy="259045"/>
    <xdr:sp macro="" textlink="">
      <xdr:nvSpPr>
        <xdr:cNvPr id="665" name="テキスト ボックス 664"/>
        <xdr:cNvSpPr txBox="1"/>
      </xdr:nvSpPr>
      <xdr:spPr>
        <a:xfrm>
          <a:off x="14325111" y="1695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112257</xdr:rowOff>
    </xdr:from>
    <xdr:to>
      <xdr:col>19</xdr:col>
      <xdr:colOff>644525</xdr:colOff>
      <xdr:row>98</xdr:row>
      <xdr:rowOff>33565</xdr:rowOff>
    </xdr:to>
    <xdr:cxnSp macro="">
      <xdr:nvCxnSpPr>
        <xdr:cNvPr id="666" name="直線コネクタ 665"/>
        <xdr:cNvCxnSpPr/>
      </xdr:nvCxnSpPr>
      <xdr:spPr>
        <a:xfrm flipV="1">
          <a:off x="12814300" y="16742907"/>
          <a:ext cx="889000" cy="9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120507</xdr:rowOff>
    </xdr:from>
    <xdr:ext cx="599010" cy="259045"/>
    <xdr:sp macro="" textlink="">
      <xdr:nvSpPr>
        <xdr:cNvPr id="668" name="テキスト ボックス 667"/>
        <xdr:cNvSpPr txBox="1"/>
      </xdr:nvSpPr>
      <xdr:spPr>
        <a:xfrm>
          <a:off x="13403794" y="1692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144966</xdr:rowOff>
    </xdr:from>
    <xdr:ext cx="534377" cy="259045"/>
    <xdr:sp macro="" textlink="">
      <xdr:nvSpPr>
        <xdr:cNvPr id="670" name="テキスト ボックス 669"/>
        <xdr:cNvSpPr txBox="1"/>
      </xdr:nvSpPr>
      <xdr:spPr>
        <a:xfrm>
          <a:off x="12547111" y="1694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18439</xdr:rowOff>
    </xdr:from>
    <xdr:to>
      <xdr:col>23</xdr:col>
      <xdr:colOff>568325</xdr:colOff>
      <xdr:row>98</xdr:row>
      <xdr:rowOff>120039</xdr:rowOff>
    </xdr:to>
    <xdr:sp macro="" textlink="">
      <xdr:nvSpPr>
        <xdr:cNvPr id="676" name="円/楕円 675"/>
        <xdr:cNvSpPr/>
      </xdr:nvSpPr>
      <xdr:spPr>
        <a:xfrm>
          <a:off x="16268700" y="1682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41316</xdr:rowOff>
    </xdr:from>
    <xdr:ext cx="599010" cy="259045"/>
    <xdr:sp macro="" textlink="">
      <xdr:nvSpPr>
        <xdr:cNvPr id="677" name="積立金該当値テキスト"/>
        <xdr:cNvSpPr txBox="1"/>
      </xdr:nvSpPr>
      <xdr:spPr>
        <a:xfrm>
          <a:off x="16370300" y="1667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115,481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48648</xdr:rowOff>
    </xdr:from>
    <xdr:to>
      <xdr:col>22</xdr:col>
      <xdr:colOff>415925</xdr:colOff>
      <xdr:row>98</xdr:row>
      <xdr:rowOff>150248</xdr:rowOff>
    </xdr:to>
    <xdr:sp macro="" textlink="">
      <xdr:nvSpPr>
        <xdr:cNvPr id="678" name="円/楕円 677"/>
        <xdr:cNvSpPr/>
      </xdr:nvSpPr>
      <xdr:spPr>
        <a:xfrm>
          <a:off x="15430500" y="1685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166775</xdr:rowOff>
    </xdr:from>
    <xdr:ext cx="534377" cy="259045"/>
    <xdr:sp macro="" textlink="">
      <xdr:nvSpPr>
        <xdr:cNvPr id="679" name="テキスト ボックス 678"/>
        <xdr:cNvSpPr txBox="1"/>
      </xdr:nvSpPr>
      <xdr:spPr>
        <a:xfrm>
          <a:off x="15214111" y="1662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91,694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71217</xdr:rowOff>
    </xdr:from>
    <xdr:to>
      <xdr:col>21</xdr:col>
      <xdr:colOff>212725</xdr:colOff>
      <xdr:row>98</xdr:row>
      <xdr:rowOff>1367</xdr:rowOff>
    </xdr:to>
    <xdr:sp macro="" textlink="">
      <xdr:nvSpPr>
        <xdr:cNvPr id="680" name="円/楕円 679"/>
        <xdr:cNvSpPr/>
      </xdr:nvSpPr>
      <xdr:spPr>
        <a:xfrm>
          <a:off x="14541500" y="1670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17894</xdr:rowOff>
    </xdr:from>
    <xdr:ext cx="599010" cy="259045"/>
    <xdr:sp macro="" textlink="">
      <xdr:nvSpPr>
        <xdr:cNvPr id="681" name="テキスト ボックス 680"/>
        <xdr:cNvSpPr txBox="1"/>
      </xdr:nvSpPr>
      <xdr:spPr>
        <a:xfrm>
          <a:off x="14292794" y="1647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208,923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61457</xdr:rowOff>
    </xdr:from>
    <xdr:to>
      <xdr:col>20</xdr:col>
      <xdr:colOff>9525</xdr:colOff>
      <xdr:row>97</xdr:row>
      <xdr:rowOff>163057</xdr:rowOff>
    </xdr:to>
    <xdr:sp macro="" textlink="">
      <xdr:nvSpPr>
        <xdr:cNvPr id="682" name="円/楕円 681"/>
        <xdr:cNvSpPr/>
      </xdr:nvSpPr>
      <xdr:spPr>
        <a:xfrm>
          <a:off x="13652500" y="1669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8134</xdr:rowOff>
    </xdr:from>
    <xdr:ext cx="599010" cy="259045"/>
    <xdr:sp macro="" textlink="">
      <xdr:nvSpPr>
        <xdr:cNvPr id="683" name="テキスト ボックス 682"/>
        <xdr:cNvSpPr txBox="1"/>
      </xdr:nvSpPr>
      <xdr:spPr>
        <a:xfrm>
          <a:off x="13403794" y="16467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216,609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154215</xdr:rowOff>
    </xdr:from>
    <xdr:to>
      <xdr:col>18</xdr:col>
      <xdr:colOff>492125</xdr:colOff>
      <xdr:row>98</xdr:row>
      <xdr:rowOff>84365</xdr:rowOff>
    </xdr:to>
    <xdr:sp macro="" textlink="">
      <xdr:nvSpPr>
        <xdr:cNvPr id="684" name="円/楕円 683"/>
        <xdr:cNvSpPr/>
      </xdr:nvSpPr>
      <xdr:spPr>
        <a:xfrm>
          <a:off x="12763500" y="1678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100892</xdr:rowOff>
    </xdr:from>
    <xdr:ext cx="599010" cy="259045"/>
    <xdr:sp macro="" textlink="">
      <xdr:nvSpPr>
        <xdr:cNvPr id="685" name="テキスト ボックス 684"/>
        <xdr:cNvSpPr txBox="1"/>
      </xdr:nvSpPr>
      <xdr:spPr>
        <a:xfrm>
          <a:off x="12514794" y="16560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143,570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9932</xdr:rowOff>
    </xdr:from>
    <xdr:to>
      <xdr:col>32</xdr:col>
      <xdr:colOff>187325</xdr:colOff>
      <xdr:row>35</xdr:row>
      <xdr:rowOff>10541</xdr:rowOff>
    </xdr:to>
    <xdr:cxnSp macro="">
      <xdr:nvCxnSpPr>
        <xdr:cNvPr id="714" name="直線コネクタ 713"/>
        <xdr:cNvCxnSpPr/>
      </xdr:nvCxnSpPr>
      <xdr:spPr>
        <a:xfrm>
          <a:off x="21323300" y="6010682"/>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109275</xdr:rowOff>
    </xdr:from>
    <xdr:ext cx="378565" cy="259045"/>
    <xdr:sp macro="" textlink="">
      <xdr:nvSpPr>
        <xdr:cNvPr id="715" name="投資及び出資金平均値テキスト"/>
        <xdr:cNvSpPr txBox="1"/>
      </xdr:nvSpPr>
      <xdr:spPr>
        <a:xfrm>
          <a:off x="22212300" y="6624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33</xdr:row>
      <xdr:rowOff>133718</xdr:rowOff>
    </xdr:from>
    <xdr:to>
      <xdr:col>31</xdr:col>
      <xdr:colOff>34925</xdr:colOff>
      <xdr:row>35</xdr:row>
      <xdr:rowOff>9932</xdr:rowOff>
    </xdr:to>
    <xdr:cxnSp macro="">
      <xdr:nvCxnSpPr>
        <xdr:cNvPr id="717" name="直線コネクタ 716"/>
        <xdr:cNvCxnSpPr/>
      </xdr:nvCxnSpPr>
      <xdr:spPr>
        <a:xfrm>
          <a:off x="20434300" y="5791568"/>
          <a:ext cx="889000" cy="21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164596</xdr:rowOff>
    </xdr:from>
    <xdr:ext cx="469744" cy="259045"/>
    <xdr:sp macro="" textlink="">
      <xdr:nvSpPr>
        <xdr:cNvPr id="719" name="テキスト ボックス 718"/>
        <xdr:cNvSpPr txBox="1"/>
      </xdr:nvSpPr>
      <xdr:spPr>
        <a:xfrm>
          <a:off x="21088427" y="667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33</xdr:row>
      <xdr:rowOff>133718</xdr:rowOff>
    </xdr:from>
    <xdr:to>
      <xdr:col>29</xdr:col>
      <xdr:colOff>517525</xdr:colOff>
      <xdr:row>34</xdr:row>
      <xdr:rowOff>26276</xdr:rowOff>
    </xdr:to>
    <xdr:cxnSp macro="">
      <xdr:nvCxnSpPr>
        <xdr:cNvPr id="720" name="直線コネクタ 719"/>
        <xdr:cNvCxnSpPr/>
      </xdr:nvCxnSpPr>
      <xdr:spPr>
        <a:xfrm flipV="1">
          <a:off x="19545300" y="57915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123182</xdr:rowOff>
    </xdr:from>
    <xdr:ext cx="469744" cy="259045"/>
    <xdr:sp macro="" textlink="">
      <xdr:nvSpPr>
        <xdr:cNvPr id="722" name="テキスト ボックス 721"/>
        <xdr:cNvSpPr txBox="1"/>
      </xdr:nvSpPr>
      <xdr:spPr>
        <a:xfrm>
          <a:off x="20199427" y="6638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26276</xdr:rowOff>
    </xdr:from>
    <xdr:to>
      <xdr:col>28</xdr:col>
      <xdr:colOff>314325</xdr:colOff>
      <xdr:row>34</xdr:row>
      <xdr:rowOff>69748</xdr:rowOff>
    </xdr:to>
    <xdr:cxnSp macro="">
      <xdr:nvCxnSpPr>
        <xdr:cNvPr id="723" name="直線コネクタ 722"/>
        <xdr:cNvCxnSpPr/>
      </xdr:nvCxnSpPr>
      <xdr:spPr>
        <a:xfrm flipV="1">
          <a:off x="18656300" y="5855576"/>
          <a:ext cx="889000" cy="4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163034</xdr:rowOff>
    </xdr:from>
    <xdr:ext cx="469744" cy="259045"/>
    <xdr:sp macro="" textlink="">
      <xdr:nvSpPr>
        <xdr:cNvPr id="725" name="テキスト ボックス 724"/>
        <xdr:cNvSpPr txBox="1"/>
      </xdr:nvSpPr>
      <xdr:spPr>
        <a:xfrm>
          <a:off x="19310427" y="667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120819</xdr:rowOff>
    </xdr:from>
    <xdr:ext cx="469744" cy="259045"/>
    <xdr:sp macro="" textlink="">
      <xdr:nvSpPr>
        <xdr:cNvPr id="727" name="テキスト ボックス 726"/>
        <xdr:cNvSpPr txBox="1"/>
      </xdr:nvSpPr>
      <xdr:spPr>
        <a:xfrm>
          <a:off x="18421427" y="663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34</xdr:row>
      <xdr:rowOff>131191</xdr:rowOff>
    </xdr:from>
    <xdr:to>
      <xdr:col>32</xdr:col>
      <xdr:colOff>238125</xdr:colOff>
      <xdr:row>35</xdr:row>
      <xdr:rowOff>61341</xdr:rowOff>
    </xdr:to>
    <xdr:sp macro="" textlink="">
      <xdr:nvSpPr>
        <xdr:cNvPr id="733" name="円/楕円 732"/>
        <xdr:cNvSpPr/>
      </xdr:nvSpPr>
      <xdr:spPr>
        <a:xfrm>
          <a:off x="22110700" y="596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33</xdr:row>
      <xdr:rowOff>154068</xdr:rowOff>
    </xdr:from>
    <xdr:ext cx="534377" cy="259045"/>
    <xdr:sp macro="" textlink="">
      <xdr:nvSpPr>
        <xdr:cNvPr id="734" name="投資及び出資金該当値テキスト"/>
        <xdr:cNvSpPr txBox="1"/>
      </xdr:nvSpPr>
      <xdr:spPr>
        <a:xfrm>
          <a:off x="22212300" y="581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18,890</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130582</xdr:rowOff>
    </xdr:from>
    <xdr:to>
      <xdr:col>31</xdr:col>
      <xdr:colOff>85725</xdr:colOff>
      <xdr:row>35</xdr:row>
      <xdr:rowOff>60732</xdr:rowOff>
    </xdr:to>
    <xdr:sp macro="" textlink="">
      <xdr:nvSpPr>
        <xdr:cNvPr id="735" name="円/楕円 734"/>
        <xdr:cNvSpPr/>
      </xdr:nvSpPr>
      <xdr:spPr>
        <a:xfrm>
          <a:off x="21272500" y="595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33</xdr:row>
      <xdr:rowOff>77259</xdr:rowOff>
    </xdr:from>
    <xdr:ext cx="534377" cy="259045"/>
    <xdr:sp macro="" textlink="">
      <xdr:nvSpPr>
        <xdr:cNvPr id="736" name="テキスト ボックス 735"/>
        <xdr:cNvSpPr txBox="1"/>
      </xdr:nvSpPr>
      <xdr:spPr>
        <a:xfrm>
          <a:off x="21056111" y="573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18,906</a:t>
          </a:r>
          <a:endParaRPr kumimoji="1" lang="ja-JP" altLang="en-US" sz="1000" b="1">
            <a:solidFill>
              <a:srgbClr val="FF0000"/>
            </a:solidFill>
            <a:latin typeface="ＭＳ Ｐゴシック"/>
          </a:endParaRPr>
        </a:p>
      </xdr:txBody>
    </xdr:sp>
    <xdr:clientData/>
  </xdr:oneCellAnchor>
  <xdr:twoCellAnchor>
    <xdr:from>
      <xdr:col>29</xdr:col>
      <xdr:colOff>466725</xdr:colOff>
      <xdr:row>33</xdr:row>
      <xdr:rowOff>82918</xdr:rowOff>
    </xdr:from>
    <xdr:to>
      <xdr:col>29</xdr:col>
      <xdr:colOff>568325</xdr:colOff>
      <xdr:row>34</xdr:row>
      <xdr:rowOff>13068</xdr:rowOff>
    </xdr:to>
    <xdr:sp macro="" textlink="">
      <xdr:nvSpPr>
        <xdr:cNvPr id="737" name="円/楕円 736"/>
        <xdr:cNvSpPr/>
      </xdr:nvSpPr>
      <xdr:spPr>
        <a:xfrm>
          <a:off x="20383500" y="574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32</xdr:row>
      <xdr:rowOff>29595</xdr:rowOff>
    </xdr:from>
    <xdr:ext cx="534377" cy="259045"/>
    <xdr:sp macro="" textlink="">
      <xdr:nvSpPr>
        <xdr:cNvPr id="738" name="テキスト ボックス 737"/>
        <xdr:cNvSpPr txBox="1"/>
      </xdr:nvSpPr>
      <xdr:spPr>
        <a:xfrm>
          <a:off x="20167111" y="551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24,657</a:t>
          </a:r>
          <a:endParaRPr kumimoji="1" lang="ja-JP" altLang="en-US" sz="1000" b="1">
            <a:solidFill>
              <a:srgbClr val="FF0000"/>
            </a:solidFill>
            <a:latin typeface="ＭＳ Ｐゴシック"/>
          </a:endParaRPr>
        </a:p>
      </xdr:txBody>
    </xdr:sp>
    <xdr:clientData/>
  </xdr:oneCellAnchor>
  <xdr:twoCellAnchor>
    <xdr:from>
      <xdr:col>28</xdr:col>
      <xdr:colOff>263525</xdr:colOff>
      <xdr:row>33</xdr:row>
      <xdr:rowOff>146926</xdr:rowOff>
    </xdr:from>
    <xdr:to>
      <xdr:col>28</xdr:col>
      <xdr:colOff>365125</xdr:colOff>
      <xdr:row>34</xdr:row>
      <xdr:rowOff>77076</xdr:rowOff>
    </xdr:to>
    <xdr:sp macro="" textlink="">
      <xdr:nvSpPr>
        <xdr:cNvPr id="739" name="円/楕円 738"/>
        <xdr:cNvSpPr/>
      </xdr:nvSpPr>
      <xdr:spPr>
        <a:xfrm>
          <a:off x="19494500" y="580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32</xdr:row>
      <xdr:rowOff>93603</xdr:rowOff>
    </xdr:from>
    <xdr:ext cx="534377" cy="259045"/>
    <xdr:sp macro="" textlink="">
      <xdr:nvSpPr>
        <xdr:cNvPr id="740" name="テキスト ボックス 739"/>
        <xdr:cNvSpPr txBox="1"/>
      </xdr:nvSpPr>
      <xdr:spPr>
        <a:xfrm>
          <a:off x="19278111" y="558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22,977</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18948</xdr:rowOff>
    </xdr:from>
    <xdr:to>
      <xdr:col>27</xdr:col>
      <xdr:colOff>161925</xdr:colOff>
      <xdr:row>34</xdr:row>
      <xdr:rowOff>120548</xdr:rowOff>
    </xdr:to>
    <xdr:sp macro="" textlink="">
      <xdr:nvSpPr>
        <xdr:cNvPr id="741" name="円/楕円 740"/>
        <xdr:cNvSpPr/>
      </xdr:nvSpPr>
      <xdr:spPr>
        <a:xfrm>
          <a:off x="18605500" y="584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32</xdr:row>
      <xdr:rowOff>137075</xdr:rowOff>
    </xdr:from>
    <xdr:ext cx="534377" cy="259045"/>
    <xdr:sp macro="" textlink="">
      <xdr:nvSpPr>
        <xdr:cNvPr id="742" name="テキスト ボックス 741"/>
        <xdr:cNvSpPr txBox="1"/>
      </xdr:nvSpPr>
      <xdr:spPr>
        <a:xfrm>
          <a:off x="18389111" y="562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21,836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65801</xdr:rowOff>
    </xdr:from>
    <xdr:to>
      <xdr:col>32</xdr:col>
      <xdr:colOff>187325</xdr:colOff>
      <xdr:row>58</xdr:row>
      <xdr:rowOff>69459</xdr:rowOff>
    </xdr:to>
    <xdr:cxnSp macro="">
      <xdr:nvCxnSpPr>
        <xdr:cNvPr id="771" name="直線コネクタ 770"/>
        <xdr:cNvCxnSpPr/>
      </xdr:nvCxnSpPr>
      <xdr:spPr>
        <a:xfrm flipV="1">
          <a:off x="21323300" y="10009901"/>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74200</xdr:rowOff>
    </xdr:from>
    <xdr:ext cx="469744" cy="259045"/>
    <xdr:sp macro="" textlink="">
      <xdr:nvSpPr>
        <xdr:cNvPr id="772" name="貸付金平均値テキスト"/>
        <xdr:cNvSpPr txBox="1"/>
      </xdr:nvSpPr>
      <xdr:spPr>
        <a:xfrm>
          <a:off x="22212300" y="100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69459</xdr:rowOff>
    </xdr:from>
    <xdr:to>
      <xdr:col>31</xdr:col>
      <xdr:colOff>34925</xdr:colOff>
      <xdr:row>58</xdr:row>
      <xdr:rowOff>74092</xdr:rowOff>
    </xdr:to>
    <xdr:cxnSp macro="">
      <xdr:nvCxnSpPr>
        <xdr:cNvPr id="774" name="直線コネクタ 773"/>
        <xdr:cNvCxnSpPr/>
      </xdr:nvCxnSpPr>
      <xdr:spPr>
        <a:xfrm flipV="1">
          <a:off x="20434300" y="10013559"/>
          <a:ext cx="889000" cy="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14955</xdr:rowOff>
    </xdr:from>
    <xdr:ext cx="469744" cy="259045"/>
    <xdr:sp macro="" textlink="">
      <xdr:nvSpPr>
        <xdr:cNvPr id="776" name="テキスト ボックス 775"/>
        <xdr:cNvSpPr txBox="1"/>
      </xdr:nvSpPr>
      <xdr:spPr>
        <a:xfrm>
          <a:off x="21088427" y="1013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31618</xdr:rowOff>
    </xdr:from>
    <xdr:to>
      <xdr:col>29</xdr:col>
      <xdr:colOff>517525</xdr:colOff>
      <xdr:row>58</xdr:row>
      <xdr:rowOff>74092</xdr:rowOff>
    </xdr:to>
    <xdr:cxnSp macro="">
      <xdr:nvCxnSpPr>
        <xdr:cNvPr id="777" name="直線コネクタ 776"/>
        <xdr:cNvCxnSpPr/>
      </xdr:nvCxnSpPr>
      <xdr:spPr>
        <a:xfrm>
          <a:off x="19545300" y="9975718"/>
          <a:ext cx="889000" cy="4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29052</xdr:rowOff>
    </xdr:from>
    <xdr:ext cx="469744" cy="259045"/>
    <xdr:sp macro="" textlink="">
      <xdr:nvSpPr>
        <xdr:cNvPr id="779" name="テキスト ボックス 778"/>
        <xdr:cNvSpPr txBox="1"/>
      </xdr:nvSpPr>
      <xdr:spPr>
        <a:xfrm>
          <a:off x="20199427" y="1014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31618</xdr:rowOff>
    </xdr:from>
    <xdr:to>
      <xdr:col>28</xdr:col>
      <xdr:colOff>314325</xdr:colOff>
      <xdr:row>58</xdr:row>
      <xdr:rowOff>31732</xdr:rowOff>
    </xdr:to>
    <xdr:cxnSp macro="">
      <xdr:nvCxnSpPr>
        <xdr:cNvPr id="780" name="直線コネクタ 779"/>
        <xdr:cNvCxnSpPr/>
      </xdr:nvCxnSpPr>
      <xdr:spPr>
        <a:xfrm flipV="1">
          <a:off x="18656300" y="9975718"/>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31201</xdr:rowOff>
    </xdr:from>
    <xdr:ext cx="469744" cy="259045"/>
    <xdr:sp macro="" textlink="">
      <xdr:nvSpPr>
        <xdr:cNvPr id="782" name="テキスト ボックス 781"/>
        <xdr:cNvSpPr txBox="1"/>
      </xdr:nvSpPr>
      <xdr:spPr>
        <a:xfrm>
          <a:off x="19310427" y="1014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25577</xdr:rowOff>
    </xdr:from>
    <xdr:ext cx="469744" cy="259045"/>
    <xdr:sp macro="" textlink="">
      <xdr:nvSpPr>
        <xdr:cNvPr id="784" name="テキスト ボックス 783"/>
        <xdr:cNvSpPr txBox="1"/>
      </xdr:nvSpPr>
      <xdr:spPr>
        <a:xfrm>
          <a:off x="18421427" y="101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15001</xdr:rowOff>
    </xdr:from>
    <xdr:to>
      <xdr:col>32</xdr:col>
      <xdr:colOff>238125</xdr:colOff>
      <xdr:row>58</xdr:row>
      <xdr:rowOff>116601</xdr:rowOff>
    </xdr:to>
    <xdr:sp macro="" textlink="">
      <xdr:nvSpPr>
        <xdr:cNvPr id="790" name="円/楕円 789"/>
        <xdr:cNvSpPr/>
      </xdr:nvSpPr>
      <xdr:spPr>
        <a:xfrm>
          <a:off x="22110700" y="995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37878</xdr:rowOff>
    </xdr:from>
    <xdr:ext cx="534377" cy="259045"/>
    <xdr:sp macro="" textlink="">
      <xdr:nvSpPr>
        <xdr:cNvPr id="791" name="貸付金該当値テキスト"/>
        <xdr:cNvSpPr txBox="1"/>
      </xdr:nvSpPr>
      <xdr:spPr>
        <a:xfrm>
          <a:off x="22212300" y="981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19,698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18659</xdr:rowOff>
    </xdr:from>
    <xdr:to>
      <xdr:col>31</xdr:col>
      <xdr:colOff>85725</xdr:colOff>
      <xdr:row>58</xdr:row>
      <xdr:rowOff>120259</xdr:rowOff>
    </xdr:to>
    <xdr:sp macro="" textlink="">
      <xdr:nvSpPr>
        <xdr:cNvPr id="792" name="円/楕円 791"/>
        <xdr:cNvSpPr/>
      </xdr:nvSpPr>
      <xdr:spPr>
        <a:xfrm>
          <a:off x="21272500" y="996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136786</xdr:rowOff>
    </xdr:from>
    <xdr:ext cx="534377" cy="259045"/>
    <xdr:sp macro="" textlink="">
      <xdr:nvSpPr>
        <xdr:cNvPr id="793" name="テキスト ボックス 792"/>
        <xdr:cNvSpPr txBox="1"/>
      </xdr:nvSpPr>
      <xdr:spPr>
        <a:xfrm>
          <a:off x="21056111" y="973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19,218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23292</xdr:rowOff>
    </xdr:from>
    <xdr:to>
      <xdr:col>29</xdr:col>
      <xdr:colOff>568325</xdr:colOff>
      <xdr:row>58</xdr:row>
      <xdr:rowOff>124892</xdr:rowOff>
    </xdr:to>
    <xdr:sp macro="" textlink="">
      <xdr:nvSpPr>
        <xdr:cNvPr id="794" name="円/楕円 793"/>
        <xdr:cNvSpPr/>
      </xdr:nvSpPr>
      <xdr:spPr>
        <a:xfrm>
          <a:off x="20383500" y="996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141419</xdr:rowOff>
    </xdr:from>
    <xdr:ext cx="534377" cy="259045"/>
    <xdr:sp macro="" textlink="">
      <xdr:nvSpPr>
        <xdr:cNvPr id="795" name="テキスト ボックス 794"/>
        <xdr:cNvSpPr txBox="1"/>
      </xdr:nvSpPr>
      <xdr:spPr>
        <a:xfrm>
          <a:off x="20167111" y="974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18,610</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152268</xdr:rowOff>
    </xdr:from>
    <xdr:to>
      <xdr:col>28</xdr:col>
      <xdr:colOff>365125</xdr:colOff>
      <xdr:row>58</xdr:row>
      <xdr:rowOff>82418</xdr:rowOff>
    </xdr:to>
    <xdr:sp macro="" textlink="">
      <xdr:nvSpPr>
        <xdr:cNvPr id="796" name="円/楕円 795"/>
        <xdr:cNvSpPr/>
      </xdr:nvSpPr>
      <xdr:spPr>
        <a:xfrm>
          <a:off x="19494500" y="992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98945</xdr:rowOff>
    </xdr:from>
    <xdr:ext cx="534377" cy="259045"/>
    <xdr:sp macro="" textlink="">
      <xdr:nvSpPr>
        <xdr:cNvPr id="797" name="テキスト ボックス 796"/>
        <xdr:cNvSpPr txBox="1"/>
      </xdr:nvSpPr>
      <xdr:spPr>
        <a:xfrm>
          <a:off x="19278111" y="970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24,184</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152382</xdr:rowOff>
    </xdr:from>
    <xdr:to>
      <xdr:col>27</xdr:col>
      <xdr:colOff>161925</xdr:colOff>
      <xdr:row>58</xdr:row>
      <xdr:rowOff>82532</xdr:rowOff>
    </xdr:to>
    <xdr:sp macro="" textlink="">
      <xdr:nvSpPr>
        <xdr:cNvPr id="798" name="円/楕円 797"/>
        <xdr:cNvSpPr/>
      </xdr:nvSpPr>
      <xdr:spPr>
        <a:xfrm>
          <a:off x="18605500" y="99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99059</xdr:rowOff>
    </xdr:from>
    <xdr:ext cx="534377" cy="259045"/>
    <xdr:sp macro="" textlink="">
      <xdr:nvSpPr>
        <xdr:cNvPr id="799" name="テキスト ボックス 798"/>
        <xdr:cNvSpPr txBox="1"/>
      </xdr:nvSpPr>
      <xdr:spPr>
        <a:xfrm>
          <a:off x="18389111" y="970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24,169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54,156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112458</xdr:rowOff>
    </xdr:from>
    <xdr:to>
      <xdr:col>32</xdr:col>
      <xdr:colOff>187325</xdr:colOff>
      <xdr:row>75</xdr:row>
      <xdr:rowOff>154742</xdr:rowOff>
    </xdr:to>
    <xdr:cxnSp macro="">
      <xdr:nvCxnSpPr>
        <xdr:cNvPr id="828" name="直線コネクタ 827"/>
        <xdr:cNvCxnSpPr/>
      </xdr:nvCxnSpPr>
      <xdr:spPr>
        <a:xfrm flipV="1">
          <a:off x="21323300" y="12971208"/>
          <a:ext cx="838200" cy="4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76212</xdr:rowOff>
    </xdr:from>
    <xdr:ext cx="599010" cy="259045"/>
    <xdr:sp macro="" textlink="">
      <xdr:nvSpPr>
        <xdr:cNvPr id="829" name="繰出金平均値テキスト"/>
        <xdr:cNvSpPr txBox="1"/>
      </xdr:nvSpPr>
      <xdr:spPr>
        <a:xfrm>
          <a:off x="22212300" y="13106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164831</xdr:rowOff>
    </xdr:from>
    <xdr:to>
      <xdr:col>31</xdr:col>
      <xdr:colOff>34925</xdr:colOff>
      <xdr:row>75</xdr:row>
      <xdr:rowOff>154742</xdr:rowOff>
    </xdr:to>
    <xdr:cxnSp macro="">
      <xdr:nvCxnSpPr>
        <xdr:cNvPr id="831" name="直線コネクタ 830"/>
        <xdr:cNvCxnSpPr/>
      </xdr:nvCxnSpPr>
      <xdr:spPr>
        <a:xfrm>
          <a:off x="20434300" y="12852131"/>
          <a:ext cx="889000" cy="16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30652</xdr:rowOff>
    </xdr:from>
    <xdr:ext cx="599010" cy="259045"/>
    <xdr:sp macro="" textlink="">
      <xdr:nvSpPr>
        <xdr:cNvPr id="833" name="テキスト ボックス 832"/>
        <xdr:cNvSpPr txBox="1"/>
      </xdr:nvSpPr>
      <xdr:spPr>
        <a:xfrm>
          <a:off x="21023794"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164831</xdr:rowOff>
    </xdr:from>
    <xdr:to>
      <xdr:col>29</xdr:col>
      <xdr:colOff>517525</xdr:colOff>
      <xdr:row>76</xdr:row>
      <xdr:rowOff>10686</xdr:rowOff>
    </xdr:to>
    <xdr:cxnSp macro="">
      <xdr:nvCxnSpPr>
        <xdr:cNvPr id="834" name="直線コネクタ 833"/>
        <xdr:cNvCxnSpPr/>
      </xdr:nvCxnSpPr>
      <xdr:spPr>
        <a:xfrm flipV="1">
          <a:off x="19545300" y="12852131"/>
          <a:ext cx="889000" cy="18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39690</xdr:rowOff>
    </xdr:from>
    <xdr:ext cx="599010" cy="259045"/>
    <xdr:sp macro="" textlink="">
      <xdr:nvSpPr>
        <xdr:cNvPr id="836" name="テキスト ボックス 835"/>
        <xdr:cNvSpPr txBox="1"/>
      </xdr:nvSpPr>
      <xdr:spPr>
        <a:xfrm>
          <a:off x="20134794"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165878</xdr:rowOff>
    </xdr:from>
    <xdr:to>
      <xdr:col>28</xdr:col>
      <xdr:colOff>314325</xdr:colOff>
      <xdr:row>76</xdr:row>
      <xdr:rowOff>10686</xdr:rowOff>
    </xdr:to>
    <xdr:cxnSp macro="">
      <xdr:nvCxnSpPr>
        <xdr:cNvPr id="837" name="直線コネクタ 836"/>
        <xdr:cNvCxnSpPr/>
      </xdr:nvCxnSpPr>
      <xdr:spPr>
        <a:xfrm>
          <a:off x="18656300" y="13024628"/>
          <a:ext cx="889000" cy="1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58278</xdr:rowOff>
    </xdr:from>
    <xdr:ext cx="534377" cy="259045"/>
    <xdr:sp macro="" textlink="">
      <xdr:nvSpPr>
        <xdr:cNvPr id="839" name="テキスト ボックス 838"/>
        <xdr:cNvSpPr txBox="1"/>
      </xdr:nvSpPr>
      <xdr:spPr>
        <a:xfrm>
          <a:off x="19278111" y="132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61796</xdr:rowOff>
    </xdr:from>
    <xdr:ext cx="534377" cy="259045"/>
    <xdr:sp macro="" textlink="">
      <xdr:nvSpPr>
        <xdr:cNvPr id="841" name="テキスト ボックス 840"/>
        <xdr:cNvSpPr txBox="1"/>
      </xdr:nvSpPr>
      <xdr:spPr>
        <a:xfrm>
          <a:off x="18389111" y="132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61658</xdr:rowOff>
    </xdr:from>
    <xdr:to>
      <xdr:col>32</xdr:col>
      <xdr:colOff>238125</xdr:colOff>
      <xdr:row>75</xdr:row>
      <xdr:rowOff>163258</xdr:rowOff>
    </xdr:to>
    <xdr:sp macro="" textlink="">
      <xdr:nvSpPr>
        <xdr:cNvPr id="847" name="円/楕円 846"/>
        <xdr:cNvSpPr/>
      </xdr:nvSpPr>
      <xdr:spPr>
        <a:xfrm>
          <a:off x="22110700" y="1292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84535</xdr:rowOff>
    </xdr:from>
    <xdr:ext cx="599010" cy="259045"/>
    <xdr:sp macro="" textlink="">
      <xdr:nvSpPr>
        <xdr:cNvPr id="848" name="繰出金該当値テキスト"/>
        <xdr:cNvSpPr txBox="1"/>
      </xdr:nvSpPr>
      <xdr:spPr>
        <a:xfrm>
          <a:off x="22212300" y="1277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162,150</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103942</xdr:rowOff>
    </xdr:from>
    <xdr:to>
      <xdr:col>31</xdr:col>
      <xdr:colOff>85725</xdr:colOff>
      <xdr:row>76</xdr:row>
      <xdr:rowOff>34091</xdr:rowOff>
    </xdr:to>
    <xdr:sp macro="" textlink="">
      <xdr:nvSpPr>
        <xdr:cNvPr id="849" name="円/楕円 848"/>
        <xdr:cNvSpPr/>
      </xdr:nvSpPr>
      <xdr:spPr>
        <a:xfrm>
          <a:off x="21272500" y="129626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50619</xdr:rowOff>
    </xdr:from>
    <xdr:ext cx="599010" cy="259045"/>
    <xdr:sp macro="" textlink="">
      <xdr:nvSpPr>
        <xdr:cNvPr id="850" name="テキスト ボックス 849"/>
        <xdr:cNvSpPr txBox="1"/>
      </xdr:nvSpPr>
      <xdr:spPr>
        <a:xfrm>
          <a:off x="21023794" y="12737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151,052</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114031</xdr:rowOff>
    </xdr:from>
    <xdr:to>
      <xdr:col>29</xdr:col>
      <xdr:colOff>568325</xdr:colOff>
      <xdr:row>75</xdr:row>
      <xdr:rowOff>44181</xdr:rowOff>
    </xdr:to>
    <xdr:sp macro="" textlink="">
      <xdr:nvSpPr>
        <xdr:cNvPr id="851" name="円/楕円 850"/>
        <xdr:cNvSpPr/>
      </xdr:nvSpPr>
      <xdr:spPr>
        <a:xfrm>
          <a:off x="20383500" y="1280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73</xdr:row>
      <xdr:rowOff>60708</xdr:rowOff>
    </xdr:from>
    <xdr:ext cx="599010" cy="259045"/>
    <xdr:sp macro="" textlink="">
      <xdr:nvSpPr>
        <xdr:cNvPr id="852" name="テキスト ボックス 851"/>
        <xdr:cNvSpPr txBox="1"/>
      </xdr:nvSpPr>
      <xdr:spPr>
        <a:xfrm>
          <a:off x="20134794" y="1257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193,404</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131335</xdr:rowOff>
    </xdr:from>
    <xdr:to>
      <xdr:col>28</xdr:col>
      <xdr:colOff>365125</xdr:colOff>
      <xdr:row>76</xdr:row>
      <xdr:rowOff>61485</xdr:rowOff>
    </xdr:to>
    <xdr:sp macro="" textlink="">
      <xdr:nvSpPr>
        <xdr:cNvPr id="853" name="円/楕円 852"/>
        <xdr:cNvSpPr/>
      </xdr:nvSpPr>
      <xdr:spPr>
        <a:xfrm>
          <a:off x="19494500" y="1299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78012</xdr:rowOff>
    </xdr:from>
    <xdr:ext cx="599010" cy="259045"/>
    <xdr:sp macro="" textlink="">
      <xdr:nvSpPr>
        <xdr:cNvPr id="854" name="テキスト ボックス 853"/>
        <xdr:cNvSpPr txBox="1"/>
      </xdr:nvSpPr>
      <xdr:spPr>
        <a:xfrm>
          <a:off x="19245794" y="1276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143,862</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115078</xdr:rowOff>
    </xdr:from>
    <xdr:to>
      <xdr:col>27</xdr:col>
      <xdr:colOff>161925</xdr:colOff>
      <xdr:row>76</xdr:row>
      <xdr:rowOff>45228</xdr:rowOff>
    </xdr:to>
    <xdr:sp macro="" textlink="">
      <xdr:nvSpPr>
        <xdr:cNvPr id="855" name="円/楕円 854"/>
        <xdr:cNvSpPr/>
      </xdr:nvSpPr>
      <xdr:spPr>
        <a:xfrm>
          <a:off x="18605500" y="1297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61755</xdr:rowOff>
    </xdr:from>
    <xdr:ext cx="599010" cy="259045"/>
    <xdr:sp macro="" textlink="">
      <xdr:nvSpPr>
        <xdr:cNvPr id="856" name="テキスト ボックス 855"/>
        <xdr:cNvSpPr txBox="1"/>
      </xdr:nvSpPr>
      <xdr:spPr>
        <a:xfrm>
          <a:off x="18356794" y="12749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148,129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en-US" sz="1300">
              <a:solidFill>
                <a:sysClr val="windowText" lastClr="000000"/>
              </a:solidFill>
              <a:effectLst/>
              <a:latin typeface="+mn-lt"/>
              <a:ea typeface="+mn-ea"/>
              <a:cs typeface="+mn-cs"/>
            </a:rPr>
            <a:t>性質</a:t>
          </a:r>
          <a:r>
            <a:rPr kumimoji="1" lang="ja-JP" altLang="ja-JP" sz="1300">
              <a:solidFill>
                <a:sysClr val="windowText" lastClr="000000"/>
              </a:solidFill>
              <a:effectLst/>
              <a:latin typeface="+mn-lt"/>
              <a:ea typeface="+mn-ea"/>
              <a:cs typeface="+mn-cs"/>
            </a:rPr>
            <a:t>別の住民一人あたりのコストについては、</a:t>
          </a:r>
          <a:r>
            <a:rPr kumimoji="1" lang="ja-JP" altLang="en-US" sz="1300">
              <a:solidFill>
                <a:sysClr val="windowText" lastClr="000000"/>
              </a:solidFill>
              <a:effectLst/>
              <a:latin typeface="+mn-lt"/>
              <a:ea typeface="+mn-ea"/>
              <a:cs typeface="+mn-cs"/>
            </a:rPr>
            <a:t>全般的</a:t>
          </a:r>
          <a:r>
            <a:rPr kumimoji="1" lang="ja-JP" altLang="ja-JP" sz="1300">
              <a:solidFill>
                <a:sysClr val="windowText" lastClr="000000"/>
              </a:solidFill>
              <a:effectLst/>
              <a:latin typeface="+mn-lt"/>
              <a:ea typeface="+mn-ea"/>
              <a:cs typeface="+mn-cs"/>
            </a:rPr>
            <a:t>に類似団体を上回っている。</a:t>
          </a:r>
          <a:r>
            <a:rPr kumimoji="1" lang="ja-JP" altLang="en-US" sz="1300">
              <a:solidFill>
                <a:sysClr val="windowText" lastClr="000000"/>
              </a:solidFill>
              <a:latin typeface="ＭＳ Ｐゴシック"/>
            </a:rPr>
            <a:t>物件費については、委託料の増加が主な増加要因であるがマイナンバー制度導入に係るシステム改修等の業務委託料や、有害鳥獣対策・ふるさと創生総合戦略策定等にかかる業務委託料が増の要因となっている。補助費等については、一部事務組合への補助金等の増加が主な要因となっている。一方、扶助費については、児童手当や臨時福祉給付金の減により、類似団体と比較し下回っている。災害復旧費については、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a:t>
          </a:r>
          <a:r>
            <a:rPr kumimoji="1" lang="en-US" altLang="ja-JP" sz="1300">
              <a:solidFill>
                <a:sysClr val="windowText" lastClr="000000"/>
              </a:solidFill>
              <a:latin typeface="ＭＳ Ｐゴシック"/>
            </a:rPr>
            <a:t>7</a:t>
          </a:r>
          <a:r>
            <a:rPr kumimoji="1" lang="ja-JP" altLang="en-US" sz="1300">
              <a:solidFill>
                <a:sysClr val="windowText" lastClr="000000"/>
              </a:solidFill>
              <a:latin typeface="ＭＳ Ｐゴシック"/>
            </a:rPr>
            <a:t>月の大雨被害による農林業施設等の災害復旧工事（繰越事業）が増の要因となっている。普通建設事業費（新規整備）については、人口減少対策の施策として若い世代を対象とした住宅建設費や、消防力強化のため小型ポンプ積載車購入事業等投資的経費が増加したことで類似団体を上回った。積立金の増加については、今後の少子高齢化対策に対応するための財源確保のため、基金への積み立てを行っているためである。繰出金については、類似団体を大きく上回っているため、経営の健全化を確実に実施するよう求めるとともに、繰出金の抑制等に努めていく必要がある。公債費については、類似団体を下回っており、町債の借入抑制及び償還終了により減少傾向にあるが、後年度における負担を十分考慮しながら財政運営に努めていかなければならない。</a:t>
          </a:r>
        </a:p>
        <a:p>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宮城県七ケ宿町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1,523
1,504
263.09
2,715,137
2,602,341
85,137
1,688,431
1,808,641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131225</xdr:rowOff>
    </xdr:from>
    <xdr:to>
      <xdr:col>6</xdr:col>
      <xdr:colOff>511175</xdr:colOff>
      <xdr:row>36</xdr:row>
      <xdr:rowOff>2050</xdr:rowOff>
    </xdr:to>
    <xdr:cxnSp macro="">
      <xdr:nvCxnSpPr>
        <xdr:cNvPr id="62" name="直線コネクタ 61"/>
        <xdr:cNvCxnSpPr/>
      </xdr:nvCxnSpPr>
      <xdr:spPr>
        <a:xfrm flipV="1">
          <a:off x="3797300" y="6131975"/>
          <a:ext cx="838200" cy="4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70217</xdr:rowOff>
    </xdr:from>
    <xdr:ext cx="534377" cy="259045"/>
    <xdr:sp macro="" textlink="">
      <xdr:nvSpPr>
        <xdr:cNvPr id="63" name="議会費平均値テキスト"/>
        <xdr:cNvSpPr txBox="1"/>
      </xdr:nvSpPr>
      <xdr:spPr>
        <a:xfrm>
          <a:off x="4686300" y="641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142966</xdr:rowOff>
    </xdr:from>
    <xdr:to>
      <xdr:col>5</xdr:col>
      <xdr:colOff>358775</xdr:colOff>
      <xdr:row>36</xdr:row>
      <xdr:rowOff>2050</xdr:rowOff>
    </xdr:to>
    <xdr:cxnSp macro="">
      <xdr:nvCxnSpPr>
        <xdr:cNvPr id="65" name="直線コネクタ 64"/>
        <xdr:cNvCxnSpPr/>
      </xdr:nvCxnSpPr>
      <xdr:spPr>
        <a:xfrm>
          <a:off x="2908300" y="6143716"/>
          <a:ext cx="889000" cy="3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13802</xdr:rowOff>
    </xdr:from>
    <xdr:ext cx="534377" cy="259045"/>
    <xdr:sp macro="" textlink="">
      <xdr:nvSpPr>
        <xdr:cNvPr id="67" name="テキスト ボックス 66"/>
        <xdr:cNvSpPr txBox="1"/>
      </xdr:nvSpPr>
      <xdr:spPr>
        <a:xfrm>
          <a:off x="3530111" y="65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127111</xdr:rowOff>
    </xdr:from>
    <xdr:to>
      <xdr:col>4</xdr:col>
      <xdr:colOff>155575</xdr:colOff>
      <xdr:row>35</xdr:row>
      <xdr:rowOff>142966</xdr:rowOff>
    </xdr:to>
    <xdr:cxnSp macro="">
      <xdr:nvCxnSpPr>
        <xdr:cNvPr id="68" name="直線コネクタ 67"/>
        <xdr:cNvCxnSpPr/>
      </xdr:nvCxnSpPr>
      <xdr:spPr>
        <a:xfrm>
          <a:off x="2019300" y="6127861"/>
          <a:ext cx="889000" cy="1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15663</xdr:rowOff>
    </xdr:from>
    <xdr:ext cx="534377" cy="259045"/>
    <xdr:sp macro="" textlink="">
      <xdr:nvSpPr>
        <xdr:cNvPr id="70" name="テキスト ボックス 69"/>
        <xdr:cNvSpPr txBox="1"/>
      </xdr:nvSpPr>
      <xdr:spPr>
        <a:xfrm>
          <a:off x="2641111" y="65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60702</xdr:rowOff>
    </xdr:from>
    <xdr:to>
      <xdr:col>2</xdr:col>
      <xdr:colOff>638175</xdr:colOff>
      <xdr:row>35</xdr:row>
      <xdr:rowOff>127111</xdr:rowOff>
    </xdr:to>
    <xdr:cxnSp macro="">
      <xdr:nvCxnSpPr>
        <xdr:cNvPr id="71" name="直線コネクタ 70"/>
        <xdr:cNvCxnSpPr/>
      </xdr:nvCxnSpPr>
      <xdr:spPr>
        <a:xfrm>
          <a:off x="1130300" y="6061452"/>
          <a:ext cx="889000" cy="6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16578</xdr:rowOff>
    </xdr:from>
    <xdr:ext cx="534377" cy="259045"/>
    <xdr:sp macro="" textlink="">
      <xdr:nvSpPr>
        <xdr:cNvPr id="73" name="テキスト ボックス 72"/>
        <xdr:cNvSpPr txBox="1"/>
      </xdr:nvSpPr>
      <xdr:spPr>
        <a:xfrm>
          <a:off x="1752111" y="653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158669</xdr:rowOff>
    </xdr:from>
    <xdr:ext cx="534377" cy="259045"/>
    <xdr:sp macro="" textlink="">
      <xdr:nvSpPr>
        <xdr:cNvPr id="75" name="テキスト ボックス 74"/>
        <xdr:cNvSpPr txBox="1"/>
      </xdr:nvSpPr>
      <xdr:spPr>
        <a:xfrm>
          <a:off x="863111" y="65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80425</xdr:rowOff>
    </xdr:from>
    <xdr:to>
      <xdr:col>6</xdr:col>
      <xdr:colOff>561975</xdr:colOff>
      <xdr:row>36</xdr:row>
      <xdr:rowOff>10575</xdr:rowOff>
    </xdr:to>
    <xdr:sp macro="" textlink="">
      <xdr:nvSpPr>
        <xdr:cNvPr id="81" name="円/楕円 80"/>
        <xdr:cNvSpPr/>
      </xdr:nvSpPr>
      <xdr:spPr>
        <a:xfrm>
          <a:off x="4584700" y="608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103302</xdr:rowOff>
    </xdr:from>
    <xdr:ext cx="534377" cy="259045"/>
    <xdr:sp macro="" textlink="">
      <xdr:nvSpPr>
        <xdr:cNvPr id="82" name="議会費該当値テキスト"/>
        <xdr:cNvSpPr txBox="1"/>
      </xdr:nvSpPr>
      <xdr:spPr>
        <a:xfrm>
          <a:off x="4686300" y="593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40,019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122700</xdr:rowOff>
    </xdr:from>
    <xdr:to>
      <xdr:col>5</xdr:col>
      <xdr:colOff>409575</xdr:colOff>
      <xdr:row>36</xdr:row>
      <xdr:rowOff>52850</xdr:rowOff>
    </xdr:to>
    <xdr:sp macro="" textlink="">
      <xdr:nvSpPr>
        <xdr:cNvPr id="83" name="円/楕円 82"/>
        <xdr:cNvSpPr/>
      </xdr:nvSpPr>
      <xdr:spPr>
        <a:xfrm>
          <a:off x="3746500" y="612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69377</xdr:rowOff>
    </xdr:from>
    <xdr:ext cx="534377" cy="259045"/>
    <xdr:sp macro="" textlink="">
      <xdr:nvSpPr>
        <xdr:cNvPr id="84" name="テキスト ボックス 83"/>
        <xdr:cNvSpPr txBox="1"/>
      </xdr:nvSpPr>
      <xdr:spPr>
        <a:xfrm>
          <a:off x="3530111" y="58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37,430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92166</xdr:rowOff>
    </xdr:from>
    <xdr:to>
      <xdr:col>4</xdr:col>
      <xdr:colOff>206375</xdr:colOff>
      <xdr:row>36</xdr:row>
      <xdr:rowOff>22316</xdr:rowOff>
    </xdr:to>
    <xdr:sp macro="" textlink="">
      <xdr:nvSpPr>
        <xdr:cNvPr id="85" name="円/楕円 84"/>
        <xdr:cNvSpPr/>
      </xdr:nvSpPr>
      <xdr:spPr>
        <a:xfrm>
          <a:off x="2857500" y="609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38843</xdr:rowOff>
    </xdr:from>
    <xdr:ext cx="534377" cy="259045"/>
    <xdr:sp macro="" textlink="">
      <xdr:nvSpPr>
        <xdr:cNvPr id="86" name="テキスト ボックス 85"/>
        <xdr:cNvSpPr txBox="1"/>
      </xdr:nvSpPr>
      <xdr:spPr>
        <a:xfrm>
          <a:off x="2641111" y="586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39,300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76311</xdr:rowOff>
    </xdr:from>
    <xdr:to>
      <xdr:col>3</xdr:col>
      <xdr:colOff>3175</xdr:colOff>
      <xdr:row>36</xdr:row>
      <xdr:rowOff>6461</xdr:rowOff>
    </xdr:to>
    <xdr:sp macro="" textlink="">
      <xdr:nvSpPr>
        <xdr:cNvPr id="87" name="円/楕円 86"/>
        <xdr:cNvSpPr/>
      </xdr:nvSpPr>
      <xdr:spPr>
        <a:xfrm>
          <a:off x="1968500" y="607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22988</xdr:rowOff>
    </xdr:from>
    <xdr:ext cx="534377" cy="259045"/>
    <xdr:sp macro="" textlink="">
      <xdr:nvSpPr>
        <xdr:cNvPr id="88" name="テキスト ボックス 87"/>
        <xdr:cNvSpPr txBox="1"/>
      </xdr:nvSpPr>
      <xdr:spPr>
        <a:xfrm>
          <a:off x="1752111" y="585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40,271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9902</xdr:rowOff>
    </xdr:from>
    <xdr:to>
      <xdr:col>1</xdr:col>
      <xdr:colOff>485775</xdr:colOff>
      <xdr:row>35</xdr:row>
      <xdr:rowOff>111502</xdr:rowOff>
    </xdr:to>
    <xdr:sp macro="" textlink="">
      <xdr:nvSpPr>
        <xdr:cNvPr id="89" name="円/楕円 88"/>
        <xdr:cNvSpPr/>
      </xdr:nvSpPr>
      <xdr:spPr>
        <a:xfrm>
          <a:off x="1079500" y="601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128029</xdr:rowOff>
    </xdr:from>
    <xdr:ext cx="534377" cy="259045"/>
    <xdr:sp macro="" textlink="">
      <xdr:nvSpPr>
        <xdr:cNvPr id="90" name="テキスト ボックス 89"/>
        <xdr:cNvSpPr txBox="1"/>
      </xdr:nvSpPr>
      <xdr:spPr>
        <a:xfrm>
          <a:off x="863111" y="578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147,009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102377</xdr:rowOff>
    </xdr:from>
    <xdr:to>
      <xdr:col>6</xdr:col>
      <xdr:colOff>511175</xdr:colOff>
      <xdr:row>57</xdr:row>
      <xdr:rowOff>154953</xdr:rowOff>
    </xdr:to>
    <xdr:cxnSp macro="">
      <xdr:nvCxnSpPr>
        <xdr:cNvPr id="121" name="直線コネクタ 120"/>
        <xdr:cNvCxnSpPr/>
      </xdr:nvCxnSpPr>
      <xdr:spPr>
        <a:xfrm flipV="1">
          <a:off x="3797300" y="9875027"/>
          <a:ext cx="838200" cy="5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80343</xdr:rowOff>
    </xdr:from>
    <xdr:ext cx="599010" cy="259045"/>
    <xdr:sp macro="" textlink="">
      <xdr:nvSpPr>
        <xdr:cNvPr id="122" name="総務費平均値テキスト"/>
        <xdr:cNvSpPr txBox="1"/>
      </xdr:nvSpPr>
      <xdr:spPr>
        <a:xfrm>
          <a:off x="4686300" y="9852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17808</xdr:rowOff>
    </xdr:from>
    <xdr:to>
      <xdr:col>5</xdr:col>
      <xdr:colOff>358775</xdr:colOff>
      <xdr:row>57</xdr:row>
      <xdr:rowOff>154953</xdr:rowOff>
    </xdr:to>
    <xdr:cxnSp macro="">
      <xdr:nvCxnSpPr>
        <xdr:cNvPr id="124" name="直線コネクタ 123"/>
        <xdr:cNvCxnSpPr/>
      </xdr:nvCxnSpPr>
      <xdr:spPr>
        <a:xfrm>
          <a:off x="2908300" y="9790458"/>
          <a:ext cx="889000" cy="13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49462</xdr:rowOff>
    </xdr:from>
    <xdr:ext cx="599010" cy="259045"/>
    <xdr:sp macro="" textlink="">
      <xdr:nvSpPr>
        <xdr:cNvPr id="126" name="テキスト ボックス 125"/>
        <xdr:cNvSpPr txBox="1"/>
      </xdr:nvSpPr>
      <xdr:spPr>
        <a:xfrm>
          <a:off x="3497794" y="999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168283</xdr:rowOff>
    </xdr:from>
    <xdr:to>
      <xdr:col>4</xdr:col>
      <xdr:colOff>155575</xdr:colOff>
      <xdr:row>57</xdr:row>
      <xdr:rowOff>17808</xdr:rowOff>
    </xdr:to>
    <xdr:cxnSp macro="">
      <xdr:nvCxnSpPr>
        <xdr:cNvPr id="127" name="直線コネクタ 126"/>
        <xdr:cNvCxnSpPr/>
      </xdr:nvCxnSpPr>
      <xdr:spPr>
        <a:xfrm>
          <a:off x="2019300" y="9769483"/>
          <a:ext cx="889000" cy="2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40695</xdr:rowOff>
    </xdr:from>
    <xdr:ext cx="599010" cy="259045"/>
    <xdr:sp macro="" textlink="">
      <xdr:nvSpPr>
        <xdr:cNvPr id="129" name="テキスト ボックス 128"/>
        <xdr:cNvSpPr txBox="1"/>
      </xdr:nvSpPr>
      <xdr:spPr>
        <a:xfrm>
          <a:off x="2608794" y="998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168283</xdr:rowOff>
    </xdr:from>
    <xdr:to>
      <xdr:col>2</xdr:col>
      <xdr:colOff>638175</xdr:colOff>
      <xdr:row>57</xdr:row>
      <xdr:rowOff>48806</xdr:rowOff>
    </xdr:to>
    <xdr:cxnSp macro="">
      <xdr:nvCxnSpPr>
        <xdr:cNvPr id="130" name="直線コネクタ 129"/>
        <xdr:cNvCxnSpPr/>
      </xdr:nvCxnSpPr>
      <xdr:spPr>
        <a:xfrm flipV="1">
          <a:off x="1130300" y="9769483"/>
          <a:ext cx="889000" cy="5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33507</xdr:rowOff>
    </xdr:from>
    <xdr:ext cx="599010" cy="259045"/>
    <xdr:sp macro="" textlink="">
      <xdr:nvSpPr>
        <xdr:cNvPr id="132" name="テキスト ボックス 131"/>
        <xdr:cNvSpPr txBox="1"/>
      </xdr:nvSpPr>
      <xdr:spPr>
        <a:xfrm>
          <a:off x="1719794" y="997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52016</xdr:rowOff>
    </xdr:from>
    <xdr:ext cx="599010" cy="259045"/>
    <xdr:sp macro="" textlink="">
      <xdr:nvSpPr>
        <xdr:cNvPr id="134" name="テキスト ボックス 133"/>
        <xdr:cNvSpPr txBox="1"/>
      </xdr:nvSpPr>
      <xdr:spPr>
        <a:xfrm>
          <a:off x="830794" y="999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51577</xdr:rowOff>
    </xdr:from>
    <xdr:to>
      <xdr:col>6</xdr:col>
      <xdr:colOff>561975</xdr:colOff>
      <xdr:row>57</xdr:row>
      <xdr:rowOff>153177</xdr:rowOff>
    </xdr:to>
    <xdr:sp macro="" textlink="">
      <xdr:nvSpPr>
        <xdr:cNvPr id="140" name="円/楕円 139"/>
        <xdr:cNvSpPr/>
      </xdr:nvSpPr>
      <xdr:spPr>
        <a:xfrm>
          <a:off x="4584700" y="982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74454</xdr:rowOff>
    </xdr:from>
    <xdr:ext cx="599010" cy="259045"/>
    <xdr:sp macro="" textlink="">
      <xdr:nvSpPr>
        <xdr:cNvPr id="141" name="総務費該当値テキスト"/>
        <xdr:cNvSpPr txBox="1"/>
      </xdr:nvSpPr>
      <xdr:spPr>
        <a:xfrm>
          <a:off x="4686300" y="9675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311,786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104153</xdr:rowOff>
    </xdr:from>
    <xdr:to>
      <xdr:col>5</xdr:col>
      <xdr:colOff>409575</xdr:colOff>
      <xdr:row>58</xdr:row>
      <xdr:rowOff>34303</xdr:rowOff>
    </xdr:to>
    <xdr:sp macro="" textlink="">
      <xdr:nvSpPr>
        <xdr:cNvPr id="142" name="円/楕円 141"/>
        <xdr:cNvSpPr/>
      </xdr:nvSpPr>
      <xdr:spPr>
        <a:xfrm>
          <a:off x="3746500" y="987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50830</xdr:rowOff>
    </xdr:from>
    <xdr:ext cx="599010" cy="259045"/>
    <xdr:sp macro="" textlink="">
      <xdr:nvSpPr>
        <xdr:cNvPr id="143" name="テキスト ボックス 142"/>
        <xdr:cNvSpPr txBox="1"/>
      </xdr:nvSpPr>
      <xdr:spPr>
        <a:xfrm>
          <a:off x="3497794" y="9652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263,488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138458</xdr:rowOff>
    </xdr:from>
    <xdr:to>
      <xdr:col>4</xdr:col>
      <xdr:colOff>206375</xdr:colOff>
      <xdr:row>57</xdr:row>
      <xdr:rowOff>68608</xdr:rowOff>
    </xdr:to>
    <xdr:sp macro="" textlink="">
      <xdr:nvSpPr>
        <xdr:cNvPr id="144" name="円/楕円 143"/>
        <xdr:cNvSpPr/>
      </xdr:nvSpPr>
      <xdr:spPr>
        <a:xfrm>
          <a:off x="2857500" y="97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85135</xdr:rowOff>
    </xdr:from>
    <xdr:ext cx="599010" cy="259045"/>
    <xdr:sp macro="" textlink="">
      <xdr:nvSpPr>
        <xdr:cNvPr id="145" name="テキスト ボックス 144"/>
        <xdr:cNvSpPr txBox="1"/>
      </xdr:nvSpPr>
      <xdr:spPr>
        <a:xfrm>
          <a:off x="2608794" y="951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389,474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117483</xdr:rowOff>
    </xdr:from>
    <xdr:to>
      <xdr:col>3</xdr:col>
      <xdr:colOff>3175</xdr:colOff>
      <xdr:row>57</xdr:row>
      <xdr:rowOff>47633</xdr:rowOff>
    </xdr:to>
    <xdr:sp macro="" textlink="">
      <xdr:nvSpPr>
        <xdr:cNvPr id="146" name="円/楕円 145"/>
        <xdr:cNvSpPr/>
      </xdr:nvSpPr>
      <xdr:spPr>
        <a:xfrm>
          <a:off x="1968500" y="971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64160</xdr:rowOff>
    </xdr:from>
    <xdr:ext cx="599010" cy="259045"/>
    <xdr:sp macro="" textlink="">
      <xdr:nvSpPr>
        <xdr:cNvPr id="147" name="テキスト ボックス 146"/>
        <xdr:cNvSpPr txBox="1"/>
      </xdr:nvSpPr>
      <xdr:spPr>
        <a:xfrm>
          <a:off x="1719794" y="949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408,743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169456</xdr:rowOff>
    </xdr:from>
    <xdr:to>
      <xdr:col>1</xdr:col>
      <xdr:colOff>485775</xdr:colOff>
      <xdr:row>57</xdr:row>
      <xdr:rowOff>99606</xdr:rowOff>
    </xdr:to>
    <xdr:sp macro="" textlink="">
      <xdr:nvSpPr>
        <xdr:cNvPr id="148" name="円/楕円 147"/>
        <xdr:cNvSpPr/>
      </xdr:nvSpPr>
      <xdr:spPr>
        <a:xfrm>
          <a:off x="1079500" y="977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116133</xdr:rowOff>
    </xdr:from>
    <xdr:ext cx="599010" cy="259045"/>
    <xdr:sp macro="" textlink="">
      <xdr:nvSpPr>
        <xdr:cNvPr id="149" name="テキスト ボックス 148"/>
        <xdr:cNvSpPr txBox="1"/>
      </xdr:nvSpPr>
      <xdr:spPr>
        <a:xfrm>
          <a:off x="830794" y="954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360,999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140,448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54501</xdr:rowOff>
    </xdr:from>
    <xdr:to>
      <xdr:col>6</xdr:col>
      <xdr:colOff>511175</xdr:colOff>
      <xdr:row>77</xdr:row>
      <xdr:rowOff>38630</xdr:rowOff>
    </xdr:to>
    <xdr:cxnSp macro="">
      <xdr:nvCxnSpPr>
        <xdr:cNvPr id="178" name="直線コネクタ 177"/>
        <xdr:cNvCxnSpPr/>
      </xdr:nvCxnSpPr>
      <xdr:spPr>
        <a:xfrm flipV="1">
          <a:off x="3797300" y="13084701"/>
          <a:ext cx="838200" cy="15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51548</xdr:rowOff>
    </xdr:from>
    <xdr:ext cx="599010" cy="259045"/>
    <xdr:sp macro="" textlink="">
      <xdr:nvSpPr>
        <xdr:cNvPr id="179" name="民生費平均値テキスト"/>
        <xdr:cNvSpPr txBox="1"/>
      </xdr:nvSpPr>
      <xdr:spPr>
        <a:xfrm>
          <a:off x="4686300" y="13253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38630</xdr:rowOff>
    </xdr:from>
    <xdr:to>
      <xdr:col>5</xdr:col>
      <xdr:colOff>358775</xdr:colOff>
      <xdr:row>77</xdr:row>
      <xdr:rowOff>110334</xdr:rowOff>
    </xdr:to>
    <xdr:cxnSp macro="">
      <xdr:nvCxnSpPr>
        <xdr:cNvPr id="181" name="直線コネクタ 180"/>
        <xdr:cNvCxnSpPr/>
      </xdr:nvCxnSpPr>
      <xdr:spPr>
        <a:xfrm flipV="1">
          <a:off x="2908300" y="13240280"/>
          <a:ext cx="889000" cy="7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167811</xdr:rowOff>
    </xdr:from>
    <xdr:ext cx="599010" cy="259045"/>
    <xdr:sp macro="" textlink="">
      <xdr:nvSpPr>
        <xdr:cNvPr id="183" name="テキスト ボックス 182"/>
        <xdr:cNvSpPr txBox="1"/>
      </xdr:nvSpPr>
      <xdr:spPr>
        <a:xfrm>
          <a:off x="3497794" y="1336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82420</xdr:rowOff>
    </xdr:from>
    <xdr:to>
      <xdr:col>4</xdr:col>
      <xdr:colOff>155575</xdr:colOff>
      <xdr:row>77</xdr:row>
      <xdr:rowOff>110334</xdr:rowOff>
    </xdr:to>
    <xdr:cxnSp macro="">
      <xdr:nvCxnSpPr>
        <xdr:cNvPr id="184" name="直線コネクタ 183"/>
        <xdr:cNvCxnSpPr/>
      </xdr:nvCxnSpPr>
      <xdr:spPr>
        <a:xfrm>
          <a:off x="2019300" y="13284070"/>
          <a:ext cx="889000" cy="2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14583</xdr:rowOff>
    </xdr:from>
    <xdr:ext cx="599010" cy="259045"/>
    <xdr:sp macro="" textlink="">
      <xdr:nvSpPr>
        <xdr:cNvPr id="186" name="テキスト ボックス 185"/>
        <xdr:cNvSpPr txBox="1"/>
      </xdr:nvSpPr>
      <xdr:spPr>
        <a:xfrm>
          <a:off x="2608794" y="1338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82420</xdr:rowOff>
    </xdr:from>
    <xdr:to>
      <xdr:col>2</xdr:col>
      <xdr:colOff>638175</xdr:colOff>
      <xdr:row>77</xdr:row>
      <xdr:rowOff>160533</xdr:rowOff>
    </xdr:to>
    <xdr:cxnSp macro="">
      <xdr:nvCxnSpPr>
        <xdr:cNvPr id="187" name="直線コネクタ 186"/>
        <xdr:cNvCxnSpPr/>
      </xdr:nvCxnSpPr>
      <xdr:spPr>
        <a:xfrm flipV="1">
          <a:off x="1130300" y="13284070"/>
          <a:ext cx="889000" cy="7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3757</xdr:rowOff>
    </xdr:from>
    <xdr:ext cx="599010" cy="259045"/>
    <xdr:sp macro="" textlink="">
      <xdr:nvSpPr>
        <xdr:cNvPr id="189" name="テキスト ボックス 188"/>
        <xdr:cNvSpPr txBox="1"/>
      </xdr:nvSpPr>
      <xdr:spPr>
        <a:xfrm>
          <a:off x="1719794" y="1337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3701</xdr:rowOff>
    </xdr:from>
    <xdr:to>
      <xdr:col>6</xdr:col>
      <xdr:colOff>561975</xdr:colOff>
      <xdr:row>76</xdr:row>
      <xdr:rowOff>105301</xdr:rowOff>
    </xdr:to>
    <xdr:sp macro="" textlink="">
      <xdr:nvSpPr>
        <xdr:cNvPr id="197" name="円/楕円 196"/>
        <xdr:cNvSpPr/>
      </xdr:nvSpPr>
      <xdr:spPr>
        <a:xfrm>
          <a:off x="4584700" y="1303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26578</xdr:rowOff>
    </xdr:from>
    <xdr:ext cx="599010" cy="259045"/>
    <xdr:sp macro="" textlink="">
      <xdr:nvSpPr>
        <xdr:cNvPr id="198" name="民生費該当値テキスト"/>
        <xdr:cNvSpPr txBox="1"/>
      </xdr:nvSpPr>
      <xdr:spPr>
        <a:xfrm>
          <a:off x="4686300" y="12885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397,086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159280</xdr:rowOff>
    </xdr:from>
    <xdr:to>
      <xdr:col>5</xdr:col>
      <xdr:colOff>409575</xdr:colOff>
      <xdr:row>77</xdr:row>
      <xdr:rowOff>89430</xdr:rowOff>
    </xdr:to>
    <xdr:sp macro="" textlink="">
      <xdr:nvSpPr>
        <xdr:cNvPr id="199" name="円/楕円 198"/>
        <xdr:cNvSpPr/>
      </xdr:nvSpPr>
      <xdr:spPr>
        <a:xfrm>
          <a:off x="3746500" y="1318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105958</xdr:rowOff>
    </xdr:from>
    <xdr:ext cx="599010" cy="259045"/>
    <xdr:sp macro="" textlink="">
      <xdr:nvSpPr>
        <xdr:cNvPr id="200" name="テキスト ボックス 199"/>
        <xdr:cNvSpPr txBox="1"/>
      </xdr:nvSpPr>
      <xdr:spPr>
        <a:xfrm>
          <a:off x="3497794" y="12964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274,582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59534</xdr:rowOff>
    </xdr:from>
    <xdr:to>
      <xdr:col>4</xdr:col>
      <xdr:colOff>206375</xdr:colOff>
      <xdr:row>77</xdr:row>
      <xdr:rowOff>161134</xdr:rowOff>
    </xdr:to>
    <xdr:sp macro="" textlink="">
      <xdr:nvSpPr>
        <xdr:cNvPr id="201" name="円/楕円 200"/>
        <xdr:cNvSpPr/>
      </xdr:nvSpPr>
      <xdr:spPr>
        <a:xfrm>
          <a:off x="2857500" y="1326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6211</xdr:rowOff>
    </xdr:from>
    <xdr:ext cx="599010" cy="259045"/>
    <xdr:sp macro="" textlink="">
      <xdr:nvSpPr>
        <xdr:cNvPr id="202" name="テキスト ボックス 201"/>
        <xdr:cNvSpPr txBox="1"/>
      </xdr:nvSpPr>
      <xdr:spPr>
        <a:xfrm>
          <a:off x="2608794" y="13036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218,122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31620</xdr:rowOff>
    </xdr:from>
    <xdr:to>
      <xdr:col>3</xdr:col>
      <xdr:colOff>3175</xdr:colOff>
      <xdr:row>77</xdr:row>
      <xdr:rowOff>133220</xdr:rowOff>
    </xdr:to>
    <xdr:sp macro="" textlink="">
      <xdr:nvSpPr>
        <xdr:cNvPr id="203" name="円/楕円 202"/>
        <xdr:cNvSpPr/>
      </xdr:nvSpPr>
      <xdr:spPr>
        <a:xfrm>
          <a:off x="1968500" y="1323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149747</xdr:rowOff>
    </xdr:from>
    <xdr:ext cx="599010" cy="259045"/>
    <xdr:sp macro="" textlink="">
      <xdr:nvSpPr>
        <xdr:cNvPr id="204" name="テキスト ボックス 203"/>
        <xdr:cNvSpPr txBox="1"/>
      </xdr:nvSpPr>
      <xdr:spPr>
        <a:xfrm>
          <a:off x="1719794" y="13008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240,103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109733</xdr:rowOff>
    </xdr:from>
    <xdr:to>
      <xdr:col>1</xdr:col>
      <xdr:colOff>485775</xdr:colOff>
      <xdr:row>78</xdr:row>
      <xdr:rowOff>39883</xdr:rowOff>
    </xdr:to>
    <xdr:sp macro="" textlink="">
      <xdr:nvSpPr>
        <xdr:cNvPr id="205" name="円/楕円 204"/>
        <xdr:cNvSpPr/>
      </xdr:nvSpPr>
      <xdr:spPr>
        <a:xfrm>
          <a:off x="1079500" y="1331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31010</xdr:rowOff>
    </xdr:from>
    <xdr:ext cx="599010" cy="259045"/>
    <xdr:sp macro="" textlink="">
      <xdr:nvSpPr>
        <xdr:cNvPr id="206" name="テキスト ボックス 205"/>
        <xdr:cNvSpPr txBox="1"/>
      </xdr:nvSpPr>
      <xdr:spPr>
        <a:xfrm>
          <a:off x="830794" y="13404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178,596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30482</xdr:rowOff>
    </xdr:from>
    <xdr:to>
      <xdr:col>6</xdr:col>
      <xdr:colOff>511175</xdr:colOff>
      <xdr:row>96</xdr:row>
      <xdr:rowOff>18035</xdr:rowOff>
    </xdr:to>
    <xdr:cxnSp macro="">
      <xdr:nvCxnSpPr>
        <xdr:cNvPr id="235" name="直線コネクタ 234"/>
        <xdr:cNvCxnSpPr/>
      </xdr:nvCxnSpPr>
      <xdr:spPr>
        <a:xfrm flipV="1">
          <a:off x="3797300" y="16318232"/>
          <a:ext cx="838200" cy="15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96237</xdr:rowOff>
    </xdr:from>
    <xdr:ext cx="599010" cy="259045"/>
    <xdr:sp macro="" textlink="">
      <xdr:nvSpPr>
        <xdr:cNvPr id="236" name="衛生費平均値テキスト"/>
        <xdr:cNvSpPr txBox="1"/>
      </xdr:nvSpPr>
      <xdr:spPr>
        <a:xfrm>
          <a:off x="4686300" y="16555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18035</xdr:rowOff>
    </xdr:from>
    <xdr:to>
      <xdr:col>5</xdr:col>
      <xdr:colOff>358775</xdr:colOff>
      <xdr:row>96</xdr:row>
      <xdr:rowOff>100319</xdr:rowOff>
    </xdr:to>
    <xdr:cxnSp macro="">
      <xdr:nvCxnSpPr>
        <xdr:cNvPr id="238" name="直線コネクタ 237"/>
        <xdr:cNvCxnSpPr/>
      </xdr:nvCxnSpPr>
      <xdr:spPr>
        <a:xfrm flipV="1">
          <a:off x="2908300" y="16477235"/>
          <a:ext cx="889000" cy="8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23942</xdr:rowOff>
    </xdr:from>
    <xdr:ext cx="599010" cy="259045"/>
    <xdr:sp macro="" textlink="">
      <xdr:nvSpPr>
        <xdr:cNvPr id="240" name="テキスト ボックス 239"/>
        <xdr:cNvSpPr txBox="1"/>
      </xdr:nvSpPr>
      <xdr:spPr>
        <a:xfrm>
          <a:off x="3497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100319</xdr:rowOff>
    </xdr:from>
    <xdr:to>
      <xdr:col>4</xdr:col>
      <xdr:colOff>155575</xdr:colOff>
      <xdr:row>96</xdr:row>
      <xdr:rowOff>161466</xdr:rowOff>
    </xdr:to>
    <xdr:cxnSp macro="">
      <xdr:nvCxnSpPr>
        <xdr:cNvPr id="241" name="直線コネクタ 240"/>
        <xdr:cNvCxnSpPr/>
      </xdr:nvCxnSpPr>
      <xdr:spPr>
        <a:xfrm flipV="1">
          <a:off x="2019300" y="16559519"/>
          <a:ext cx="889000" cy="6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42798</xdr:rowOff>
    </xdr:from>
    <xdr:ext cx="599010" cy="259045"/>
    <xdr:sp macro="" textlink="">
      <xdr:nvSpPr>
        <xdr:cNvPr id="243" name="テキスト ボックス 242"/>
        <xdr:cNvSpPr txBox="1"/>
      </xdr:nvSpPr>
      <xdr:spPr>
        <a:xfrm>
          <a:off x="2608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135524</xdr:rowOff>
    </xdr:from>
    <xdr:to>
      <xdr:col>2</xdr:col>
      <xdr:colOff>638175</xdr:colOff>
      <xdr:row>96</xdr:row>
      <xdr:rowOff>161466</xdr:rowOff>
    </xdr:to>
    <xdr:cxnSp macro="">
      <xdr:nvCxnSpPr>
        <xdr:cNvPr id="244" name="直線コネクタ 243"/>
        <xdr:cNvCxnSpPr/>
      </xdr:nvCxnSpPr>
      <xdr:spPr>
        <a:xfrm>
          <a:off x="1130300" y="16594724"/>
          <a:ext cx="889000" cy="2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72631</xdr:rowOff>
    </xdr:from>
    <xdr:ext cx="534377" cy="259045"/>
    <xdr:sp macro="" textlink="">
      <xdr:nvSpPr>
        <xdr:cNvPr id="246" name="テキスト ボックス 245"/>
        <xdr:cNvSpPr txBox="1"/>
      </xdr:nvSpPr>
      <xdr:spPr>
        <a:xfrm>
          <a:off x="1752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59140</xdr:rowOff>
    </xdr:from>
    <xdr:ext cx="534377" cy="259045"/>
    <xdr:sp macro="" textlink="">
      <xdr:nvSpPr>
        <xdr:cNvPr id="248" name="テキスト ボックス 247"/>
        <xdr:cNvSpPr txBox="1"/>
      </xdr:nvSpPr>
      <xdr:spPr>
        <a:xfrm>
          <a:off x="863111" y="1668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151132</xdr:rowOff>
    </xdr:from>
    <xdr:to>
      <xdr:col>6</xdr:col>
      <xdr:colOff>561975</xdr:colOff>
      <xdr:row>95</xdr:row>
      <xdr:rowOff>81282</xdr:rowOff>
    </xdr:to>
    <xdr:sp macro="" textlink="">
      <xdr:nvSpPr>
        <xdr:cNvPr id="254" name="円/楕円 253"/>
        <xdr:cNvSpPr/>
      </xdr:nvSpPr>
      <xdr:spPr>
        <a:xfrm>
          <a:off x="4584700" y="1626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2559</xdr:rowOff>
    </xdr:from>
    <xdr:ext cx="599010" cy="259045"/>
    <xdr:sp macro="" textlink="">
      <xdr:nvSpPr>
        <xdr:cNvPr id="255" name="衛生費該当値テキスト"/>
        <xdr:cNvSpPr txBox="1"/>
      </xdr:nvSpPr>
      <xdr:spPr>
        <a:xfrm>
          <a:off x="4686300" y="16118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183,666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138685</xdr:rowOff>
    </xdr:from>
    <xdr:to>
      <xdr:col>5</xdr:col>
      <xdr:colOff>409575</xdr:colOff>
      <xdr:row>96</xdr:row>
      <xdr:rowOff>68835</xdr:rowOff>
    </xdr:to>
    <xdr:sp macro="" textlink="">
      <xdr:nvSpPr>
        <xdr:cNvPr id="256" name="円/楕円 255"/>
        <xdr:cNvSpPr/>
      </xdr:nvSpPr>
      <xdr:spPr>
        <a:xfrm>
          <a:off x="3746500" y="1642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85362</xdr:rowOff>
    </xdr:from>
    <xdr:ext cx="599010" cy="259045"/>
    <xdr:sp macro="" textlink="">
      <xdr:nvSpPr>
        <xdr:cNvPr id="257" name="テキスト ボックス 256"/>
        <xdr:cNvSpPr txBox="1"/>
      </xdr:nvSpPr>
      <xdr:spPr>
        <a:xfrm>
          <a:off x="3497794" y="1620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141,933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49519</xdr:rowOff>
    </xdr:from>
    <xdr:to>
      <xdr:col>4</xdr:col>
      <xdr:colOff>206375</xdr:colOff>
      <xdr:row>96</xdr:row>
      <xdr:rowOff>151119</xdr:rowOff>
    </xdr:to>
    <xdr:sp macro="" textlink="">
      <xdr:nvSpPr>
        <xdr:cNvPr id="258" name="円/楕円 257"/>
        <xdr:cNvSpPr/>
      </xdr:nvSpPr>
      <xdr:spPr>
        <a:xfrm>
          <a:off x="2857500" y="1650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167646</xdr:rowOff>
    </xdr:from>
    <xdr:ext cx="599010" cy="259045"/>
    <xdr:sp macro="" textlink="">
      <xdr:nvSpPr>
        <xdr:cNvPr id="259" name="テキスト ボックス 258"/>
        <xdr:cNvSpPr txBox="1"/>
      </xdr:nvSpPr>
      <xdr:spPr>
        <a:xfrm>
          <a:off x="2608794" y="1628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120,336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110666</xdr:rowOff>
    </xdr:from>
    <xdr:to>
      <xdr:col>3</xdr:col>
      <xdr:colOff>3175</xdr:colOff>
      <xdr:row>97</xdr:row>
      <xdr:rowOff>40816</xdr:rowOff>
    </xdr:to>
    <xdr:sp macro="" textlink="">
      <xdr:nvSpPr>
        <xdr:cNvPr id="260" name="円/楕円 259"/>
        <xdr:cNvSpPr/>
      </xdr:nvSpPr>
      <xdr:spPr>
        <a:xfrm>
          <a:off x="1968500" y="1656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57343</xdr:rowOff>
    </xdr:from>
    <xdr:ext cx="599010" cy="259045"/>
    <xdr:sp macro="" textlink="">
      <xdr:nvSpPr>
        <xdr:cNvPr id="261" name="テキスト ボックス 260"/>
        <xdr:cNvSpPr txBox="1"/>
      </xdr:nvSpPr>
      <xdr:spPr>
        <a:xfrm>
          <a:off x="1719794" y="1634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104,287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84724</xdr:rowOff>
    </xdr:from>
    <xdr:to>
      <xdr:col>1</xdr:col>
      <xdr:colOff>485775</xdr:colOff>
      <xdr:row>97</xdr:row>
      <xdr:rowOff>14874</xdr:rowOff>
    </xdr:to>
    <xdr:sp macro="" textlink="">
      <xdr:nvSpPr>
        <xdr:cNvPr id="262" name="円/楕円 261"/>
        <xdr:cNvSpPr/>
      </xdr:nvSpPr>
      <xdr:spPr>
        <a:xfrm>
          <a:off x="1079500" y="1654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31401</xdr:rowOff>
    </xdr:from>
    <xdr:ext cx="599010" cy="259045"/>
    <xdr:sp macro="" textlink="">
      <xdr:nvSpPr>
        <xdr:cNvPr id="263" name="テキスト ボックス 262"/>
        <xdr:cNvSpPr txBox="1"/>
      </xdr:nvSpPr>
      <xdr:spPr>
        <a:xfrm>
          <a:off x="830794" y="16319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157629</xdr:rowOff>
    </xdr:from>
    <xdr:to>
      <xdr:col>15</xdr:col>
      <xdr:colOff>180975</xdr:colOff>
      <xdr:row>39</xdr:row>
      <xdr:rowOff>27686</xdr:rowOff>
    </xdr:to>
    <xdr:cxnSp macro="">
      <xdr:nvCxnSpPr>
        <xdr:cNvPr id="294" name="直線コネクタ 293"/>
        <xdr:cNvCxnSpPr/>
      </xdr:nvCxnSpPr>
      <xdr:spPr>
        <a:xfrm>
          <a:off x="9639300" y="6501279"/>
          <a:ext cx="838200" cy="21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10406</xdr:rowOff>
    </xdr:from>
    <xdr:ext cx="378565" cy="259045"/>
    <xdr:sp macro="" textlink="">
      <xdr:nvSpPr>
        <xdr:cNvPr id="295" name="労働費平均値テキスト"/>
        <xdr:cNvSpPr txBox="1"/>
      </xdr:nvSpPr>
      <xdr:spPr>
        <a:xfrm>
          <a:off x="10528300" y="6696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132042</xdr:rowOff>
    </xdr:from>
    <xdr:to>
      <xdr:col>14</xdr:col>
      <xdr:colOff>28575</xdr:colOff>
      <xdr:row>37</xdr:row>
      <xdr:rowOff>157629</xdr:rowOff>
    </xdr:to>
    <xdr:cxnSp macro="">
      <xdr:nvCxnSpPr>
        <xdr:cNvPr id="297" name="直線コネクタ 296"/>
        <xdr:cNvCxnSpPr/>
      </xdr:nvCxnSpPr>
      <xdr:spPr>
        <a:xfrm>
          <a:off x="8750300" y="6475692"/>
          <a:ext cx="889000" cy="2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95037</xdr:rowOff>
    </xdr:from>
    <xdr:ext cx="469744" cy="259045"/>
    <xdr:sp macro="" textlink="">
      <xdr:nvSpPr>
        <xdr:cNvPr id="299" name="テキスト ボックス 298"/>
        <xdr:cNvSpPr txBox="1"/>
      </xdr:nvSpPr>
      <xdr:spPr>
        <a:xfrm>
          <a:off x="9404427" y="678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132042</xdr:rowOff>
    </xdr:from>
    <xdr:to>
      <xdr:col>12</xdr:col>
      <xdr:colOff>511175</xdr:colOff>
      <xdr:row>37</xdr:row>
      <xdr:rowOff>143847</xdr:rowOff>
    </xdr:to>
    <xdr:cxnSp macro="">
      <xdr:nvCxnSpPr>
        <xdr:cNvPr id="300" name="直線コネクタ 299"/>
        <xdr:cNvCxnSpPr/>
      </xdr:nvCxnSpPr>
      <xdr:spPr>
        <a:xfrm flipV="1">
          <a:off x="7861300" y="6475692"/>
          <a:ext cx="889000" cy="1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70005</xdr:rowOff>
    </xdr:from>
    <xdr:ext cx="469744" cy="259045"/>
    <xdr:sp macro="" textlink="">
      <xdr:nvSpPr>
        <xdr:cNvPr id="302" name="テキスト ボックス 301"/>
        <xdr:cNvSpPr txBox="1"/>
      </xdr:nvSpPr>
      <xdr:spPr>
        <a:xfrm>
          <a:off x="8515427" y="675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143847</xdr:rowOff>
    </xdr:from>
    <xdr:to>
      <xdr:col>11</xdr:col>
      <xdr:colOff>307975</xdr:colOff>
      <xdr:row>38</xdr:row>
      <xdr:rowOff>49076</xdr:rowOff>
    </xdr:to>
    <xdr:cxnSp macro="">
      <xdr:nvCxnSpPr>
        <xdr:cNvPr id="303" name="直線コネクタ 302"/>
        <xdr:cNvCxnSpPr/>
      </xdr:nvCxnSpPr>
      <xdr:spPr>
        <a:xfrm flipV="1">
          <a:off x="6972300" y="6487497"/>
          <a:ext cx="889000" cy="7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69923</xdr:rowOff>
    </xdr:from>
    <xdr:ext cx="469744" cy="259045"/>
    <xdr:sp macro="" textlink="">
      <xdr:nvSpPr>
        <xdr:cNvPr id="305" name="テキスト ボックス 304"/>
        <xdr:cNvSpPr txBox="1"/>
      </xdr:nvSpPr>
      <xdr:spPr>
        <a:xfrm>
          <a:off x="7626427" y="675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4658</xdr:rowOff>
    </xdr:from>
    <xdr:ext cx="469744" cy="259045"/>
    <xdr:sp macro="" textlink="">
      <xdr:nvSpPr>
        <xdr:cNvPr id="307" name="テキスト ボックス 306"/>
        <xdr:cNvSpPr txBox="1"/>
      </xdr:nvSpPr>
      <xdr:spPr>
        <a:xfrm>
          <a:off x="6737427" y="669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148336</xdr:rowOff>
    </xdr:from>
    <xdr:to>
      <xdr:col>15</xdr:col>
      <xdr:colOff>231775</xdr:colOff>
      <xdr:row>39</xdr:row>
      <xdr:rowOff>78486</xdr:rowOff>
    </xdr:to>
    <xdr:sp macro="" textlink="">
      <xdr:nvSpPr>
        <xdr:cNvPr id="313" name="円/楕円 312"/>
        <xdr:cNvSpPr/>
      </xdr:nvSpPr>
      <xdr:spPr>
        <a:xfrm>
          <a:off x="10426700" y="666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107713</xdr:rowOff>
    </xdr:from>
    <xdr:ext cx="469744" cy="259045"/>
    <xdr:sp macro="" textlink="">
      <xdr:nvSpPr>
        <xdr:cNvPr id="314" name="労働費該当値テキスト"/>
        <xdr:cNvSpPr txBox="1"/>
      </xdr:nvSpPr>
      <xdr:spPr>
        <a:xfrm>
          <a:off x="10528300" y="645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106829</xdr:rowOff>
    </xdr:from>
    <xdr:to>
      <xdr:col>14</xdr:col>
      <xdr:colOff>79375</xdr:colOff>
      <xdr:row>38</xdr:row>
      <xdr:rowOff>36979</xdr:rowOff>
    </xdr:to>
    <xdr:sp macro="" textlink="">
      <xdr:nvSpPr>
        <xdr:cNvPr id="315" name="円/楕円 314"/>
        <xdr:cNvSpPr/>
      </xdr:nvSpPr>
      <xdr:spPr>
        <a:xfrm>
          <a:off x="9588500" y="645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53506</xdr:rowOff>
    </xdr:from>
    <xdr:ext cx="534377" cy="259045"/>
    <xdr:sp macro="" textlink="">
      <xdr:nvSpPr>
        <xdr:cNvPr id="316" name="テキスト ボックス 315"/>
        <xdr:cNvSpPr txBox="1"/>
      </xdr:nvSpPr>
      <xdr:spPr>
        <a:xfrm>
          <a:off x="9372111" y="622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17,402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81242</xdr:rowOff>
    </xdr:from>
    <xdr:to>
      <xdr:col>12</xdr:col>
      <xdr:colOff>561975</xdr:colOff>
      <xdr:row>38</xdr:row>
      <xdr:rowOff>11392</xdr:rowOff>
    </xdr:to>
    <xdr:sp macro="" textlink="">
      <xdr:nvSpPr>
        <xdr:cNvPr id="317" name="円/楕円 316"/>
        <xdr:cNvSpPr/>
      </xdr:nvSpPr>
      <xdr:spPr>
        <a:xfrm>
          <a:off x="8699500" y="642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27919</xdr:rowOff>
    </xdr:from>
    <xdr:ext cx="534377" cy="259045"/>
    <xdr:sp macro="" textlink="">
      <xdr:nvSpPr>
        <xdr:cNvPr id="318" name="テキスト ボックス 317"/>
        <xdr:cNvSpPr txBox="1"/>
      </xdr:nvSpPr>
      <xdr:spPr>
        <a:xfrm>
          <a:off x="8483111" y="620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18,969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93047</xdr:rowOff>
    </xdr:from>
    <xdr:to>
      <xdr:col>11</xdr:col>
      <xdr:colOff>358775</xdr:colOff>
      <xdr:row>38</xdr:row>
      <xdr:rowOff>23197</xdr:rowOff>
    </xdr:to>
    <xdr:sp macro="" textlink="">
      <xdr:nvSpPr>
        <xdr:cNvPr id="319" name="円/楕円 318"/>
        <xdr:cNvSpPr/>
      </xdr:nvSpPr>
      <xdr:spPr>
        <a:xfrm>
          <a:off x="7810500" y="643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39724</xdr:rowOff>
    </xdr:from>
    <xdr:ext cx="534377" cy="259045"/>
    <xdr:sp macro="" textlink="">
      <xdr:nvSpPr>
        <xdr:cNvPr id="320" name="テキスト ボックス 319"/>
        <xdr:cNvSpPr txBox="1"/>
      </xdr:nvSpPr>
      <xdr:spPr>
        <a:xfrm>
          <a:off x="7594111" y="621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18,246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169726</xdr:rowOff>
    </xdr:from>
    <xdr:to>
      <xdr:col>10</xdr:col>
      <xdr:colOff>155575</xdr:colOff>
      <xdr:row>38</xdr:row>
      <xdr:rowOff>99876</xdr:rowOff>
    </xdr:to>
    <xdr:sp macro="" textlink="">
      <xdr:nvSpPr>
        <xdr:cNvPr id="321" name="円/楕円 320"/>
        <xdr:cNvSpPr/>
      </xdr:nvSpPr>
      <xdr:spPr>
        <a:xfrm>
          <a:off x="6921500" y="651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116403</xdr:rowOff>
    </xdr:from>
    <xdr:ext cx="534377" cy="259045"/>
    <xdr:sp macro="" textlink="">
      <xdr:nvSpPr>
        <xdr:cNvPr id="322" name="テキスト ボックス 321"/>
        <xdr:cNvSpPr txBox="1"/>
      </xdr:nvSpPr>
      <xdr:spPr>
        <a:xfrm>
          <a:off x="6705111" y="628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166063</xdr:rowOff>
    </xdr:from>
    <xdr:to>
      <xdr:col>15</xdr:col>
      <xdr:colOff>180975</xdr:colOff>
      <xdr:row>59</xdr:row>
      <xdr:rowOff>10333</xdr:rowOff>
    </xdr:to>
    <xdr:cxnSp macro="">
      <xdr:nvCxnSpPr>
        <xdr:cNvPr id="353" name="直線コネクタ 352"/>
        <xdr:cNvCxnSpPr/>
      </xdr:nvCxnSpPr>
      <xdr:spPr>
        <a:xfrm flipV="1">
          <a:off x="9639300" y="10110163"/>
          <a:ext cx="838200" cy="1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65872</xdr:rowOff>
    </xdr:from>
    <xdr:to>
      <xdr:col>14</xdr:col>
      <xdr:colOff>28575</xdr:colOff>
      <xdr:row>59</xdr:row>
      <xdr:rowOff>10333</xdr:rowOff>
    </xdr:to>
    <xdr:cxnSp macro="">
      <xdr:nvCxnSpPr>
        <xdr:cNvPr id="356" name="直線コネクタ 355"/>
        <xdr:cNvCxnSpPr/>
      </xdr:nvCxnSpPr>
      <xdr:spPr>
        <a:xfrm>
          <a:off x="8750300" y="9838522"/>
          <a:ext cx="889000" cy="28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65872</xdr:rowOff>
    </xdr:from>
    <xdr:to>
      <xdr:col>12</xdr:col>
      <xdr:colOff>511175</xdr:colOff>
      <xdr:row>59</xdr:row>
      <xdr:rowOff>7462</xdr:rowOff>
    </xdr:to>
    <xdr:cxnSp macro="">
      <xdr:nvCxnSpPr>
        <xdr:cNvPr id="359" name="直線コネクタ 358"/>
        <xdr:cNvCxnSpPr/>
      </xdr:nvCxnSpPr>
      <xdr:spPr>
        <a:xfrm flipV="1">
          <a:off x="7861300" y="9838522"/>
          <a:ext cx="889000" cy="28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120794</xdr:rowOff>
    </xdr:from>
    <xdr:ext cx="599010" cy="259045"/>
    <xdr:sp macro="" textlink="">
      <xdr:nvSpPr>
        <xdr:cNvPr id="361" name="テキスト ボックス 360"/>
        <xdr:cNvSpPr txBox="1"/>
      </xdr:nvSpPr>
      <xdr:spPr>
        <a:xfrm>
          <a:off x="8450794" y="10064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7462</xdr:rowOff>
    </xdr:from>
    <xdr:to>
      <xdr:col>11</xdr:col>
      <xdr:colOff>307975</xdr:colOff>
      <xdr:row>59</xdr:row>
      <xdr:rowOff>26542</xdr:rowOff>
    </xdr:to>
    <xdr:cxnSp macro="">
      <xdr:nvCxnSpPr>
        <xdr:cNvPr id="362" name="直線コネクタ 361"/>
        <xdr:cNvCxnSpPr/>
      </xdr:nvCxnSpPr>
      <xdr:spPr>
        <a:xfrm flipV="1">
          <a:off x="6972300" y="10123012"/>
          <a:ext cx="889000" cy="1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115263</xdr:rowOff>
    </xdr:from>
    <xdr:to>
      <xdr:col>15</xdr:col>
      <xdr:colOff>231775</xdr:colOff>
      <xdr:row>59</xdr:row>
      <xdr:rowOff>45413</xdr:rowOff>
    </xdr:to>
    <xdr:sp macro="" textlink="">
      <xdr:nvSpPr>
        <xdr:cNvPr id="372" name="円/楕円 371"/>
        <xdr:cNvSpPr/>
      </xdr:nvSpPr>
      <xdr:spPr>
        <a:xfrm>
          <a:off x="10426700" y="1005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30190</xdr:rowOff>
    </xdr:from>
    <xdr:ext cx="534377" cy="259045"/>
    <xdr:sp macro="" textlink="">
      <xdr:nvSpPr>
        <xdr:cNvPr id="373" name="農林水産業費該当値テキスト"/>
        <xdr:cNvSpPr txBox="1"/>
      </xdr:nvSpPr>
      <xdr:spPr>
        <a:xfrm>
          <a:off x="10528300" y="997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95,782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130983</xdr:rowOff>
    </xdr:from>
    <xdr:to>
      <xdr:col>14</xdr:col>
      <xdr:colOff>79375</xdr:colOff>
      <xdr:row>59</xdr:row>
      <xdr:rowOff>61133</xdr:rowOff>
    </xdr:to>
    <xdr:sp macro="" textlink="">
      <xdr:nvSpPr>
        <xdr:cNvPr id="374" name="円/楕円 373"/>
        <xdr:cNvSpPr/>
      </xdr:nvSpPr>
      <xdr:spPr>
        <a:xfrm>
          <a:off x="9588500" y="1007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52260</xdr:rowOff>
    </xdr:from>
    <xdr:ext cx="534377" cy="259045"/>
    <xdr:sp macro="" textlink="">
      <xdr:nvSpPr>
        <xdr:cNvPr id="375" name="テキスト ボックス 374"/>
        <xdr:cNvSpPr txBox="1"/>
      </xdr:nvSpPr>
      <xdr:spPr>
        <a:xfrm>
          <a:off x="9372111" y="1016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81,341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15072</xdr:rowOff>
    </xdr:from>
    <xdr:to>
      <xdr:col>12</xdr:col>
      <xdr:colOff>561975</xdr:colOff>
      <xdr:row>57</xdr:row>
      <xdr:rowOff>116672</xdr:rowOff>
    </xdr:to>
    <xdr:sp macro="" textlink="">
      <xdr:nvSpPr>
        <xdr:cNvPr id="376" name="円/楕円 375"/>
        <xdr:cNvSpPr/>
      </xdr:nvSpPr>
      <xdr:spPr>
        <a:xfrm>
          <a:off x="8699500" y="978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133199</xdr:rowOff>
    </xdr:from>
    <xdr:ext cx="599010" cy="259045"/>
    <xdr:sp macro="" textlink="">
      <xdr:nvSpPr>
        <xdr:cNvPr id="377" name="テキスト ボックス 376"/>
        <xdr:cNvSpPr txBox="1"/>
      </xdr:nvSpPr>
      <xdr:spPr>
        <a:xfrm>
          <a:off x="8450794" y="956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345,321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128112</xdr:rowOff>
    </xdr:from>
    <xdr:to>
      <xdr:col>11</xdr:col>
      <xdr:colOff>358775</xdr:colOff>
      <xdr:row>59</xdr:row>
      <xdr:rowOff>58262</xdr:rowOff>
    </xdr:to>
    <xdr:sp macro="" textlink="">
      <xdr:nvSpPr>
        <xdr:cNvPr id="378" name="円/楕円 377"/>
        <xdr:cNvSpPr/>
      </xdr:nvSpPr>
      <xdr:spPr>
        <a:xfrm>
          <a:off x="7810500" y="1007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49389</xdr:rowOff>
    </xdr:from>
    <xdr:ext cx="534377" cy="259045"/>
    <xdr:sp macro="" textlink="">
      <xdr:nvSpPr>
        <xdr:cNvPr id="379" name="テキスト ボックス 378"/>
        <xdr:cNvSpPr txBox="1"/>
      </xdr:nvSpPr>
      <xdr:spPr>
        <a:xfrm>
          <a:off x="7594111" y="1016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83,978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147192</xdr:rowOff>
    </xdr:from>
    <xdr:to>
      <xdr:col>10</xdr:col>
      <xdr:colOff>155575</xdr:colOff>
      <xdr:row>59</xdr:row>
      <xdr:rowOff>77342</xdr:rowOff>
    </xdr:to>
    <xdr:sp macro="" textlink="">
      <xdr:nvSpPr>
        <xdr:cNvPr id="380" name="円/楕円 379"/>
        <xdr:cNvSpPr/>
      </xdr:nvSpPr>
      <xdr:spPr>
        <a:xfrm>
          <a:off x="6921500" y="1009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68469</xdr:rowOff>
    </xdr:from>
    <xdr:ext cx="534377" cy="259045"/>
    <xdr:sp macro="" textlink="">
      <xdr:nvSpPr>
        <xdr:cNvPr id="381" name="テキスト ボックス 380"/>
        <xdr:cNvSpPr txBox="1"/>
      </xdr:nvSpPr>
      <xdr:spPr>
        <a:xfrm>
          <a:off x="6705111" y="1018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66,451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131691</xdr:rowOff>
    </xdr:from>
    <xdr:to>
      <xdr:col>15</xdr:col>
      <xdr:colOff>180975</xdr:colOff>
      <xdr:row>77</xdr:row>
      <xdr:rowOff>29141</xdr:rowOff>
    </xdr:to>
    <xdr:cxnSp macro="">
      <xdr:nvCxnSpPr>
        <xdr:cNvPr id="410" name="直線コネクタ 409"/>
        <xdr:cNvCxnSpPr/>
      </xdr:nvCxnSpPr>
      <xdr:spPr>
        <a:xfrm>
          <a:off x="9639300" y="13161891"/>
          <a:ext cx="838200" cy="6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131385</xdr:rowOff>
    </xdr:from>
    <xdr:ext cx="534377" cy="259045"/>
    <xdr:sp macro="" textlink="">
      <xdr:nvSpPr>
        <xdr:cNvPr id="411" name="商工費平均値テキスト"/>
        <xdr:cNvSpPr txBox="1"/>
      </xdr:nvSpPr>
      <xdr:spPr>
        <a:xfrm>
          <a:off x="10528300" y="13333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131691</xdr:rowOff>
    </xdr:from>
    <xdr:to>
      <xdr:col>14</xdr:col>
      <xdr:colOff>28575</xdr:colOff>
      <xdr:row>77</xdr:row>
      <xdr:rowOff>79186</xdr:rowOff>
    </xdr:to>
    <xdr:cxnSp macro="">
      <xdr:nvCxnSpPr>
        <xdr:cNvPr id="413" name="直線コネクタ 412"/>
        <xdr:cNvCxnSpPr/>
      </xdr:nvCxnSpPr>
      <xdr:spPr>
        <a:xfrm flipV="1">
          <a:off x="8750300" y="13161891"/>
          <a:ext cx="889000" cy="11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76044</xdr:rowOff>
    </xdr:from>
    <xdr:ext cx="534377" cy="259045"/>
    <xdr:sp macro="" textlink="">
      <xdr:nvSpPr>
        <xdr:cNvPr id="415" name="テキスト ボックス 414"/>
        <xdr:cNvSpPr txBox="1"/>
      </xdr:nvSpPr>
      <xdr:spPr>
        <a:xfrm>
          <a:off x="9372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153935</xdr:rowOff>
    </xdr:from>
    <xdr:to>
      <xdr:col>12</xdr:col>
      <xdr:colOff>511175</xdr:colOff>
      <xdr:row>77</xdr:row>
      <xdr:rowOff>79186</xdr:rowOff>
    </xdr:to>
    <xdr:cxnSp macro="">
      <xdr:nvCxnSpPr>
        <xdr:cNvPr id="416" name="直線コネクタ 415"/>
        <xdr:cNvCxnSpPr/>
      </xdr:nvCxnSpPr>
      <xdr:spPr>
        <a:xfrm>
          <a:off x="7861300" y="13184135"/>
          <a:ext cx="889000" cy="9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77618</xdr:rowOff>
    </xdr:from>
    <xdr:ext cx="534377" cy="259045"/>
    <xdr:sp macro="" textlink="">
      <xdr:nvSpPr>
        <xdr:cNvPr id="418" name="テキスト ボックス 417"/>
        <xdr:cNvSpPr txBox="1"/>
      </xdr:nvSpPr>
      <xdr:spPr>
        <a:xfrm>
          <a:off x="8483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153935</xdr:rowOff>
    </xdr:from>
    <xdr:to>
      <xdr:col>11</xdr:col>
      <xdr:colOff>307975</xdr:colOff>
      <xdr:row>77</xdr:row>
      <xdr:rowOff>100960</xdr:rowOff>
    </xdr:to>
    <xdr:cxnSp macro="">
      <xdr:nvCxnSpPr>
        <xdr:cNvPr id="419" name="直線コネクタ 418"/>
        <xdr:cNvCxnSpPr/>
      </xdr:nvCxnSpPr>
      <xdr:spPr>
        <a:xfrm flipV="1">
          <a:off x="6972300" y="13184135"/>
          <a:ext cx="889000" cy="11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113847</xdr:rowOff>
    </xdr:from>
    <xdr:ext cx="534377" cy="259045"/>
    <xdr:sp macro="" textlink="">
      <xdr:nvSpPr>
        <xdr:cNvPr id="421" name="テキスト ボックス 420"/>
        <xdr:cNvSpPr txBox="1"/>
      </xdr:nvSpPr>
      <xdr:spPr>
        <a:xfrm>
          <a:off x="7594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135881</xdr:rowOff>
    </xdr:from>
    <xdr:ext cx="534377" cy="259045"/>
    <xdr:sp macro="" textlink="">
      <xdr:nvSpPr>
        <xdr:cNvPr id="423" name="テキスト ボックス 422"/>
        <xdr:cNvSpPr txBox="1"/>
      </xdr:nvSpPr>
      <xdr:spPr>
        <a:xfrm>
          <a:off x="6705111" y="1350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149791</xdr:rowOff>
    </xdr:from>
    <xdr:to>
      <xdr:col>15</xdr:col>
      <xdr:colOff>231775</xdr:colOff>
      <xdr:row>77</xdr:row>
      <xdr:rowOff>79941</xdr:rowOff>
    </xdr:to>
    <xdr:sp macro="" textlink="">
      <xdr:nvSpPr>
        <xdr:cNvPr id="429" name="円/楕円 428"/>
        <xdr:cNvSpPr/>
      </xdr:nvSpPr>
      <xdr:spPr>
        <a:xfrm>
          <a:off x="10426700" y="131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1218</xdr:rowOff>
    </xdr:from>
    <xdr:ext cx="534377" cy="259045"/>
    <xdr:sp macro="" textlink="">
      <xdr:nvSpPr>
        <xdr:cNvPr id="430" name="商工費該当値テキスト"/>
        <xdr:cNvSpPr txBox="1"/>
      </xdr:nvSpPr>
      <xdr:spPr>
        <a:xfrm>
          <a:off x="10528300" y="1303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94,018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80891</xdr:rowOff>
    </xdr:from>
    <xdr:to>
      <xdr:col>14</xdr:col>
      <xdr:colOff>79375</xdr:colOff>
      <xdr:row>77</xdr:row>
      <xdr:rowOff>11041</xdr:rowOff>
    </xdr:to>
    <xdr:sp macro="" textlink="">
      <xdr:nvSpPr>
        <xdr:cNvPr id="431" name="円/楕円 430"/>
        <xdr:cNvSpPr/>
      </xdr:nvSpPr>
      <xdr:spPr>
        <a:xfrm>
          <a:off x="9588500" y="1311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27568</xdr:rowOff>
    </xdr:from>
    <xdr:ext cx="599010" cy="259045"/>
    <xdr:sp macro="" textlink="">
      <xdr:nvSpPr>
        <xdr:cNvPr id="432" name="テキスト ボックス 431"/>
        <xdr:cNvSpPr txBox="1"/>
      </xdr:nvSpPr>
      <xdr:spPr>
        <a:xfrm>
          <a:off x="9339794" y="1288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112,102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28386</xdr:rowOff>
    </xdr:from>
    <xdr:to>
      <xdr:col>12</xdr:col>
      <xdr:colOff>561975</xdr:colOff>
      <xdr:row>77</xdr:row>
      <xdr:rowOff>129986</xdr:rowOff>
    </xdr:to>
    <xdr:sp macro="" textlink="">
      <xdr:nvSpPr>
        <xdr:cNvPr id="433" name="円/楕円 432"/>
        <xdr:cNvSpPr/>
      </xdr:nvSpPr>
      <xdr:spPr>
        <a:xfrm>
          <a:off x="8699500" y="1323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146513</xdr:rowOff>
    </xdr:from>
    <xdr:ext cx="534377" cy="259045"/>
    <xdr:sp macro="" textlink="">
      <xdr:nvSpPr>
        <xdr:cNvPr id="434" name="テキスト ボックス 433"/>
        <xdr:cNvSpPr txBox="1"/>
      </xdr:nvSpPr>
      <xdr:spPr>
        <a:xfrm>
          <a:off x="8483111" y="1300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80,883</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103135</xdr:rowOff>
    </xdr:from>
    <xdr:to>
      <xdr:col>11</xdr:col>
      <xdr:colOff>358775</xdr:colOff>
      <xdr:row>77</xdr:row>
      <xdr:rowOff>33285</xdr:rowOff>
    </xdr:to>
    <xdr:sp macro="" textlink="">
      <xdr:nvSpPr>
        <xdr:cNvPr id="435" name="円/楕円 434"/>
        <xdr:cNvSpPr/>
      </xdr:nvSpPr>
      <xdr:spPr>
        <a:xfrm>
          <a:off x="7810500" y="1313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75</xdr:row>
      <xdr:rowOff>49811</xdr:rowOff>
    </xdr:from>
    <xdr:ext cx="599010" cy="259045"/>
    <xdr:sp macro="" textlink="">
      <xdr:nvSpPr>
        <xdr:cNvPr id="436" name="テキスト ボックス 435"/>
        <xdr:cNvSpPr txBox="1"/>
      </xdr:nvSpPr>
      <xdr:spPr>
        <a:xfrm>
          <a:off x="7561794" y="12908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106,264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50160</xdr:rowOff>
    </xdr:from>
    <xdr:to>
      <xdr:col>10</xdr:col>
      <xdr:colOff>155575</xdr:colOff>
      <xdr:row>77</xdr:row>
      <xdr:rowOff>151760</xdr:rowOff>
    </xdr:to>
    <xdr:sp macro="" textlink="">
      <xdr:nvSpPr>
        <xdr:cNvPr id="437" name="円/楕円 436"/>
        <xdr:cNvSpPr/>
      </xdr:nvSpPr>
      <xdr:spPr>
        <a:xfrm>
          <a:off x="6921500" y="1325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168287</xdr:rowOff>
    </xdr:from>
    <xdr:ext cx="534377" cy="259045"/>
    <xdr:sp macro="" textlink="">
      <xdr:nvSpPr>
        <xdr:cNvPr id="438" name="テキスト ボックス 437"/>
        <xdr:cNvSpPr txBox="1"/>
      </xdr:nvSpPr>
      <xdr:spPr>
        <a:xfrm>
          <a:off x="6705111" y="1302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75,168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198,471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86754</xdr:rowOff>
    </xdr:from>
    <xdr:to>
      <xdr:col>15</xdr:col>
      <xdr:colOff>180975</xdr:colOff>
      <xdr:row>98</xdr:row>
      <xdr:rowOff>128146</xdr:rowOff>
    </xdr:to>
    <xdr:cxnSp macro="">
      <xdr:nvCxnSpPr>
        <xdr:cNvPr id="467" name="直線コネクタ 466"/>
        <xdr:cNvCxnSpPr/>
      </xdr:nvCxnSpPr>
      <xdr:spPr>
        <a:xfrm flipV="1">
          <a:off x="9639300" y="16888854"/>
          <a:ext cx="838200" cy="4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40970</xdr:rowOff>
    </xdr:from>
    <xdr:ext cx="599010" cy="259045"/>
    <xdr:sp macro="" textlink="">
      <xdr:nvSpPr>
        <xdr:cNvPr id="468" name="土木費平均値テキスト"/>
        <xdr:cNvSpPr txBox="1"/>
      </xdr:nvSpPr>
      <xdr:spPr>
        <a:xfrm>
          <a:off x="10528300" y="16843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68416</xdr:rowOff>
    </xdr:from>
    <xdr:to>
      <xdr:col>14</xdr:col>
      <xdr:colOff>28575</xdr:colOff>
      <xdr:row>98</xdr:row>
      <xdr:rowOff>128146</xdr:rowOff>
    </xdr:to>
    <xdr:cxnSp macro="">
      <xdr:nvCxnSpPr>
        <xdr:cNvPr id="470" name="直線コネクタ 469"/>
        <xdr:cNvCxnSpPr/>
      </xdr:nvCxnSpPr>
      <xdr:spPr>
        <a:xfrm>
          <a:off x="8750300" y="16870516"/>
          <a:ext cx="889000" cy="5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68416</xdr:rowOff>
    </xdr:from>
    <xdr:to>
      <xdr:col>12</xdr:col>
      <xdr:colOff>511175</xdr:colOff>
      <xdr:row>98</xdr:row>
      <xdr:rowOff>110155</xdr:rowOff>
    </xdr:to>
    <xdr:cxnSp macro="">
      <xdr:nvCxnSpPr>
        <xdr:cNvPr id="473" name="直線コネクタ 472"/>
        <xdr:cNvCxnSpPr/>
      </xdr:nvCxnSpPr>
      <xdr:spPr>
        <a:xfrm flipV="1">
          <a:off x="7861300" y="16870516"/>
          <a:ext cx="889000" cy="4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151393</xdr:rowOff>
    </xdr:from>
    <xdr:ext cx="599010" cy="259045"/>
    <xdr:sp macro="" textlink="">
      <xdr:nvSpPr>
        <xdr:cNvPr id="475" name="テキスト ボックス 474"/>
        <xdr:cNvSpPr txBox="1"/>
      </xdr:nvSpPr>
      <xdr:spPr>
        <a:xfrm>
          <a:off x="8450794" y="1695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103363</xdr:rowOff>
    </xdr:from>
    <xdr:to>
      <xdr:col>11</xdr:col>
      <xdr:colOff>307975</xdr:colOff>
      <xdr:row>98</xdr:row>
      <xdr:rowOff>110155</xdr:rowOff>
    </xdr:to>
    <xdr:cxnSp macro="">
      <xdr:nvCxnSpPr>
        <xdr:cNvPr id="476" name="直線コネクタ 475"/>
        <xdr:cNvCxnSpPr/>
      </xdr:nvCxnSpPr>
      <xdr:spPr>
        <a:xfrm>
          <a:off x="6972300" y="16905463"/>
          <a:ext cx="889000" cy="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170288</xdr:rowOff>
    </xdr:from>
    <xdr:ext cx="599010" cy="259045"/>
    <xdr:sp macro="" textlink="">
      <xdr:nvSpPr>
        <xdr:cNvPr id="478" name="テキスト ボックス 477"/>
        <xdr:cNvSpPr txBox="1"/>
      </xdr:nvSpPr>
      <xdr:spPr>
        <a:xfrm>
          <a:off x="7561794" y="16972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5618</xdr:rowOff>
    </xdr:from>
    <xdr:ext cx="599010" cy="259045"/>
    <xdr:sp macro="" textlink="">
      <xdr:nvSpPr>
        <xdr:cNvPr id="480" name="テキスト ボックス 479"/>
        <xdr:cNvSpPr txBox="1"/>
      </xdr:nvSpPr>
      <xdr:spPr>
        <a:xfrm>
          <a:off x="6672794" y="1697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35954</xdr:rowOff>
    </xdr:from>
    <xdr:to>
      <xdr:col>15</xdr:col>
      <xdr:colOff>231775</xdr:colOff>
      <xdr:row>98</xdr:row>
      <xdr:rowOff>137554</xdr:rowOff>
    </xdr:to>
    <xdr:sp macro="" textlink="">
      <xdr:nvSpPr>
        <xdr:cNvPr id="486" name="円/楕円 485"/>
        <xdr:cNvSpPr/>
      </xdr:nvSpPr>
      <xdr:spPr>
        <a:xfrm>
          <a:off x="10426700" y="1683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166781</xdr:rowOff>
    </xdr:from>
    <xdr:ext cx="599010" cy="259045"/>
    <xdr:sp macro="" textlink="">
      <xdr:nvSpPr>
        <xdr:cNvPr id="487" name="土木費該当値テキスト"/>
        <xdr:cNvSpPr txBox="1"/>
      </xdr:nvSpPr>
      <xdr:spPr>
        <a:xfrm>
          <a:off x="10528300" y="1662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169,482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77346</xdr:rowOff>
    </xdr:from>
    <xdr:to>
      <xdr:col>14</xdr:col>
      <xdr:colOff>79375</xdr:colOff>
      <xdr:row>99</xdr:row>
      <xdr:rowOff>7496</xdr:rowOff>
    </xdr:to>
    <xdr:sp macro="" textlink="">
      <xdr:nvSpPr>
        <xdr:cNvPr id="488" name="円/楕円 487"/>
        <xdr:cNvSpPr/>
      </xdr:nvSpPr>
      <xdr:spPr>
        <a:xfrm>
          <a:off x="9588500" y="168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170073</xdr:rowOff>
    </xdr:from>
    <xdr:ext cx="599010" cy="259045"/>
    <xdr:sp macro="" textlink="">
      <xdr:nvSpPr>
        <xdr:cNvPr id="489" name="テキスト ボックス 488"/>
        <xdr:cNvSpPr txBox="1"/>
      </xdr:nvSpPr>
      <xdr:spPr>
        <a:xfrm>
          <a:off x="9339794" y="1697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115,164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17616</xdr:rowOff>
    </xdr:from>
    <xdr:to>
      <xdr:col>12</xdr:col>
      <xdr:colOff>561975</xdr:colOff>
      <xdr:row>98</xdr:row>
      <xdr:rowOff>119216</xdr:rowOff>
    </xdr:to>
    <xdr:sp macro="" textlink="">
      <xdr:nvSpPr>
        <xdr:cNvPr id="490" name="円/楕円 489"/>
        <xdr:cNvSpPr/>
      </xdr:nvSpPr>
      <xdr:spPr>
        <a:xfrm>
          <a:off x="8699500" y="168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135743</xdr:rowOff>
    </xdr:from>
    <xdr:ext cx="599010" cy="259045"/>
    <xdr:sp macro="" textlink="">
      <xdr:nvSpPr>
        <xdr:cNvPr id="491" name="テキスト ボックス 490"/>
        <xdr:cNvSpPr txBox="1"/>
      </xdr:nvSpPr>
      <xdr:spPr>
        <a:xfrm>
          <a:off x="8450794" y="16594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193,548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59355</xdr:rowOff>
    </xdr:from>
    <xdr:to>
      <xdr:col>11</xdr:col>
      <xdr:colOff>358775</xdr:colOff>
      <xdr:row>98</xdr:row>
      <xdr:rowOff>160955</xdr:rowOff>
    </xdr:to>
    <xdr:sp macro="" textlink="">
      <xdr:nvSpPr>
        <xdr:cNvPr id="492" name="円/楕円 491"/>
        <xdr:cNvSpPr/>
      </xdr:nvSpPr>
      <xdr:spPr>
        <a:xfrm>
          <a:off x="7810500" y="168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6032</xdr:rowOff>
    </xdr:from>
    <xdr:ext cx="599010" cy="259045"/>
    <xdr:sp macro="" textlink="">
      <xdr:nvSpPr>
        <xdr:cNvPr id="493" name="テキスト ボックス 492"/>
        <xdr:cNvSpPr txBox="1"/>
      </xdr:nvSpPr>
      <xdr:spPr>
        <a:xfrm>
          <a:off x="7561794" y="16636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138,773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52563</xdr:rowOff>
    </xdr:from>
    <xdr:to>
      <xdr:col>10</xdr:col>
      <xdr:colOff>155575</xdr:colOff>
      <xdr:row>98</xdr:row>
      <xdr:rowOff>154163</xdr:rowOff>
    </xdr:to>
    <xdr:sp macro="" textlink="">
      <xdr:nvSpPr>
        <xdr:cNvPr id="494" name="円/楕円 493"/>
        <xdr:cNvSpPr/>
      </xdr:nvSpPr>
      <xdr:spPr>
        <a:xfrm>
          <a:off x="6921500" y="1685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170690</xdr:rowOff>
    </xdr:from>
    <xdr:ext cx="599010" cy="259045"/>
    <xdr:sp macro="" textlink="">
      <xdr:nvSpPr>
        <xdr:cNvPr id="495" name="テキスト ボックス 494"/>
        <xdr:cNvSpPr txBox="1"/>
      </xdr:nvSpPr>
      <xdr:spPr>
        <a:xfrm>
          <a:off x="6672794" y="16629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156877</xdr:rowOff>
    </xdr:from>
    <xdr:to>
      <xdr:col>23</xdr:col>
      <xdr:colOff>517525</xdr:colOff>
      <xdr:row>38</xdr:row>
      <xdr:rowOff>10589</xdr:rowOff>
    </xdr:to>
    <xdr:cxnSp macro="">
      <xdr:nvCxnSpPr>
        <xdr:cNvPr id="522" name="直線コネクタ 521"/>
        <xdr:cNvCxnSpPr/>
      </xdr:nvCxnSpPr>
      <xdr:spPr>
        <a:xfrm>
          <a:off x="15481300" y="6500527"/>
          <a:ext cx="838200" cy="2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121544</xdr:rowOff>
    </xdr:from>
    <xdr:ext cx="534377" cy="259045"/>
    <xdr:sp macro="" textlink="">
      <xdr:nvSpPr>
        <xdr:cNvPr id="523" name="消防費平均値テキスト"/>
        <xdr:cNvSpPr txBox="1"/>
      </xdr:nvSpPr>
      <xdr:spPr>
        <a:xfrm>
          <a:off x="16370300" y="646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156877</xdr:rowOff>
    </xdr:from>
    <xdr:to>
      <xdr:col>22</xdr:col>
      <xdr:colOff>365125</xdr:colOff>
      <xdr:row>38</xdr:row>
      <xdr:rowOff>20853</xdr:rowOff>
    </xdr:to>
    <xdr:cxnSp macro="">
      <xdr:nvCxnSpPr>
        <xdr:cNvPr id="525" name="直線コネクタ 524"/>
        <xdr:cNvCxnSpPr/>
      </xdr:nvCxnSpPr>
      <xdr:spPr>
        <a:xfrm flipV="1">
          <a:off x="14592300" y="6500527"/>
          <a:ext cx="889000" cy="3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46236</xdr:rowOff>
    </xdr:from>
    <xdr:ext cx="534377" cy="259045"/>
    <xdr:sp macro="" textlink="">
      <xdr:nvSpPr>
        <xdr:cNvPr id="527" name="テキスト ボックス 526"/>
        <xdr:cNvSpPr txBox="1"/>
      </xdr:nvSpPr>
      <xdr:spPr>
        <a:xfrm>
          <a:off x="15214111" y="656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140530</xdr:rowOff>
    </xdr:from>
    <xdr:to>
      <xdr:col>21</xdr:col>
      <xdr:colOff>161925</xdr:colOff>
      <xdr:row>38</xdr:row>
      <xdr:rowOff>20853</xdr:rowOff>
    </xdr:to>
    <xdr:cxnSp macro="">
      <xdr:nvCxnSpPr>
        <xdr:cNvPr id="528" name="直線コネクタ 527"/>
        <xdr:cNvCxnSpPr/>
      </xdr:nvCxnSpPr>
      <xdr:spPr>
        <a:xfrm>
          <a:off x="13703300" y="6312730"/>
          <a:ext cx="889000" cy="22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71855</xdr:rowOff>
    </xdr:from>
    <xdr:ext cx="534377" cy="259045"/>
    <xdr:sp macro="" textlink="">
      <xdr:nvSpPr>
        <xdr:cNvPr id="530" name="テキスト ボックス 529"/>
        <xdr:cNvSpPr txBox="1"/>
      </xdr:nvSpPr>
      <xdr:spPr>
        <a:xfrm>
          <a:off x="14325111" y="658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140530</xdr:rowOff>
    </xdr:from>
    <xdr:to>
      <xdr:col>19</xdr:col>
      <xdr:colOff>644525</xdr:colOff>
      <xdr:row>37</xdr:row>
      <xdr:rowOff>99947</xdr:rowOff>
    </xdr:to>
    <xdr:cxnSp macro="">
      <xdr:nvCxnSpPr>
        <xdr:cNvPr id="531" name="直線コネクタ 530"/>
        <xdr:cNvCxnSpPr/>
      </xdr:nvCxnSpPr>
      <xdr:spPr>
        <a:xfrm flipV="1">
          <a:off x="12814300" y="6312730"/>
          <a:ext cx="889000" cy="13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78760</xdr:rowOff>
    </xdr:from>
    <xdr:ext cx="534377" cy="259045"/>
    <xdr:sp macro="" textlink="">
      <xdr:nvSpPr>
        <xdr:cNvPr id="533" name="テキスト ボックス 532"/>
        <xdr:cNvSpPr txBox="1"/>
      </xdr:nvSpPr>
      <xdr:spPr>
        <a:xfrm>
          <a:off x="13436111" y="659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82369</xdr:rowOff>
    </xdr:from>
    <xdr:ext cx="534377" cy="259045"/>
    <xdr:sp macro="" textlink="">
      <xdr:nvSpPr>
        <xdr:cNvPr id="535" name="テキスト ボックス 534"/>
        <xdr:cNvSpPr txBox="1"/>
      </xdr:nvSpPr>
      <xdr:spPr>
        <a:xfrm>
          <a:off x="12547111" y="659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131239</xdr:rowOff>
    </xdr:from>
    <xdr:to>
      <xdr:col>23</xdr:col>
      <xdr:colOff>568325</xdr:colOff>
      <xdr:row>38</xdr:row>
      <xdr:rowOff>61389</xdr:rowOff>
    </xdr:to>
    <xdr:sp macro="" textlink="">
      <xdr:nvSpPr>
        <xdr:cNvPr id="541" name="円/楕円 540"/>
        <xdr:cNvSpPr/>
      </xdr:nvSpPr>
      <xdr:spPr>
        <a:xfrm>
          <a:off x="16268700" y="647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154116</xdr:rowOff>
    </xdr:from>
    <xdr:ext cx="534377" cy="259045"/>
    <xdr:sp macro="" textlink="">
      <xdr:nvSpPr>
        <xdr:cNvPr id="542" name="消防費該当値テキスト"/>
        <xdr:cNvSpPr txBox="1"/>
      </xdr:nvSpPr>
      <xdr:spPr>
        <a:xfrm>
          <a:off x="16370300" y="632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56,479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106077</xdr:rowOff>
    </xdr:from>
    <xdr:to>
      <xdr:col>22</xdr:col>
      <xdr:colOff>415925</xdr:colOff>
      <xdr:row>38</xdr:row>
      <xdr:rowOff>36227</xdr:rowOff>
    </xdr:to>
    <xdr:sp macro="" textlink="">
      <xdr:nvSpPr>
        <xdr:cNvPr id="543" name="円/楕円 542"/>
        <xdr:cNvSpPr/>
      </xdr:nvSpPr>
      <xdr:spPr>
        <a:xfrm>
          <a:off x="15430500" y="644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52754</xdr:rowOff>
    </xdr:from>
    <xdr:ext cx="534377" cy="259045"/>
    <xdr:sp macro="" textlink="">
      <xdr:nvSpPr>
        <xdr:cNvPr id="544" name="テキスト ボックス 543"/>
        <xdr:cNvSpPr txBox="1"/>
      </xdr:nvSpPr>
      <xdr:spPr>
        <a:xfrm>
          <a:off x="15214111" y="622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67,486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141503</xdr:rowOff>
    </xdr:from>
    <xdr:to>
      <xdr:col>21</xdr:col>
      <xdr:colOff>212725</xdr:colOff>
      <xdr:row>38</xdr:row>
      <xdr:rowOff>71653</xdr:rowOff>
    </xdr:to>
    <xdr:sp macro="" textlink="">
      <xdr:nvSpPr>
        <xdr:cNvPr id="545" name="円/楕円 544"/>
        <xdr:cNvSpPr/>
      </xdr:nvSpPr>
      <xdr:spPr>
        <a:xfrm>
          <a:off x="14541500" y="648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88180</xdr:rowOff>
    </xdr:from>
    <xdr:ext cx="534377" cy="259045"/>
    <xdr:sp macro="" textlink="">
      <xdr:nvSpPr>
        <xdr:cNvPr id="546" name="テキスト ボックス 545"/>
        <xdr:cNvSpPr txBox="1"/>
      </xdr:nvSpPr>
      <xdr:spPr>
        <a:xfrm>
          <a:off x="14325111" y="626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51,989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89730</xdr:rowOff>
    </xdr:from>
    <xdr:to>
      <xdr:col>20</xdr:col>
      <xdr:colOff>9525</xdr:colOff>
      <xdr:row>37</xdr:row>
      <xdr:rowOff>19880</xdr:rowOff>
    </xdr:to>
    <xdr:sp macro="" textlink="">
      <xdr:nvSpPr>
        <xdr:cNvPr id="547" name="円/楕円 546"/>
        <xdr:cNvSpPr/>
      </xdr:nvSpPr>
      <xdr:spPr>
        <a:xfrm>
          <a:off x="13652500" y="62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35</xdr:row>
      <xdr:rowOff>36407</xdr:rowOff>
    </xdr:from>
    <xdr:ext cx="599010" cy="259045"/>
    <xdr:sp macro="" textlink="">
      <xdr:nvSpPr>
        <xdr:cNvPr id="548" name="テキスト ボックス 547"/>
        <xdr:cNvSpPr txBox="1"/>
      </xdr:nvSpPr>
      <xdr:spPr>
        <a:xfrm>
          <a:off x="13403794" y="6037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149,637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49147</xdr:rowOff>
    </xdr:from>
    <xdr:to>
      <xdr:col>18</xdr:col>
      <xdr:colOff>492125</xdr:colOff>
      <xdr:row>37</xdr:row>
      <xdr:rowOff>150747</xdr:rowOff>
    </xdr:to>
    <xdr:sp macro="" textlink="">
      <xdr:nvSpPr>
        <xdr:cNvPr id="549" name="円/楕円 548"/>
        <xdr:cNvSpPr/>
      </xdr:nvSpPr>
      <xdr:spPr>
        <a:xfrm>
          <a:off x="12763500" y="639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167274</xdr:rowOff>
    </xdr:from>
    <xdr:ext cx="534377" cy="259045"/>
    <xdr:sp macro="" textlink="">
      <xdr:nvSpPr>
        <xdr:cNvPr id="550" name="テキスト ボックス 549"/>
        <xdr:cNvSpPr txBox="1"/>
      </xdr:nvSpPr>
      <xdr:spPr>
        <a:xfrm>
          <a:off x="12547111" y="616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92,390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129284</xdr:rowOff>
    </xdr:from>
    <xdr:to>
      <xdr:col>23</xdr:col>
      <xdr:colOff>517525</xdr:colOff>
      <xdr:row>57</xdr:row>
      <xdr:rowOff>66718</xdr:rowOff>
    </xdr:to>
    <xdr:cxnSp macro="">
      <xdr:nvCxnSpPr>
        <xdr:cNvPr id="579" name="直線コネクタ 578"/>
        <xdr:cNvCxnSpPr/>
      </xdr:nvCxnSpPr>
      <xdr:spPr>
        <a:xfrm>
          <a:off x="15481300" y="9730484"/>
          <a:ext cx="838200" cy="10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62999</xdr:rowOff>
    </xdr:from>
    <xdr:ext cx="599010" cy="259045"/>
    <xdr:sp macro="" textlink="">
      <xdr:nvSpPr>
        <xdr:cNvPr id="580" name="教育費平均値テキスト"/>
        <xdr:cNvSpPr txBox="1"/>
      </xdr:nvSpPr>
      <xdr:spPr>
        <a:xfrm>
          <a:off x="16370300" y="9835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129284</xdr:rowOff>
    </xdr:from>
    <xdr:to>
      <xdr:col>22</xdr:col>
      <xdr:colOff>365125</xdr:colOff>
      <xdr:row>57</xdr:row>
      <xdr:rowOff>137223</xdr:rowOff>
    </xdr:to>
    <xdr:cxnSp macro="">
      <xdr:nvCxnSpPr>
        <xdr:cNvPr id="582" name="直線コネクタ 581"/>
        <xdr:cNvCxnSpPr/>
      </xdr:nvCxnSpPr>
      <xdr:spPr>
        <a:xfrm flipV="1">
          <a:off x="14592300" y="9730484"/>
          <a:ext cx="889000" cy="17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14745</xdr:rowOff>
    </xdr:from>
    <xdr:ext cx="599010" cy="259045"/>
    <xdr:sp macro="" textlink="">
      <xdr:nvSpPr>
        <xdr:cNvPr id="584" name="テキスト ボックス 583"/>
        <xdr:cNvSpPr txBox="1"/>
      </xdr:nvSpPr>
      <xdr:spPr>
        <a:xfrm>
          <a:off x="15181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137223</xdr:rowOff>
    </xdr:from>
    <xdr:to>
      <xdr:col>21</xdr:col>
      <xdr:colOff>161925</xdr:colOff>
      <xdr:row>58</xdr:row>
      <xdr:rowOff>5495</xdr:rowOff>
    </xdr:to>
    <xdr:cxnSp macro="">
      <xdr:nvCxnSpPr>
        <xdr:cNvPr id="585" name="直線コネクタ 584"/>
        <xdr:cNvCxnSpPr/>
      </xdr:nvCxnSpPr>
      <xdr:spPr>
        <a:xfrm flipV="1">
          <a:off x="13703300" y="9909873"/>
          <a:ext cx="889000" cy="3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21422</xdr:rowOff>
    </xdr:from>
    <xdr:ext cx="599010" cy="259045"/>
    <xdr:sp macro="" textlink="">
      <xdr:nvSpPr>
        <xdr:cNvPr id="587" name="テキスト ボックス 586"/>
        <xdr:cNvSpPr txBox="1"/>
      </xdr:nvSpPr>
      <xdr:spPr>
        <a:xfrm>
          <a:off x="14292794"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5495</xdr:rowOff>
    </xdr:from>
    <xdr:to>
      <xdr:col>19</xdr:col>
      <xdr:colOff>644525</xdr:colOff>
      <xdr:row>58</xdr:row>
      <xdr:rowOff>24254</xdr:rowOff>
    </xdr:to>
    <xdr:cxnSp macro="">
      <xdr:nvCxnSpPr>
        <xdr:cNvPr id="588" name="直線コネクタ 587"/>
        <xdr:cNvCxnSpPr/>
      </xdr:nvCxnSpPr>
      <xdr:spPr>
        <a:xfrm flipV="1">
          <a:off x="12814300" y="9949595"/>
          <a:ext cx="889000" cy="1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48277</xdr:rowOff>
    </xdr:from>
    <xdr:ext cx="599010" cy="259045"/>
    <xdr:sp macro="" textlink="">
      <xdr:nvSpPr>
        <xdr:cNvPr id="590" name="テキスト ボックス 589"/>
        <xdr:cNvSpPr txBox="1"/>
      </xdr:nvSpPr>
      <xdr:spPr>
        <a:xfrm>
          <a:off x="13403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15918</xdr:rowOff>
    </xdr:from>
    <xdr:to>
      <xdr:col>23</xdr:col>
      <xdr:colOff>568325</xdr:colOff>
      <xdr:row>57</xdr:row>
      <xdr:rowOff>117518</xdr:rowOff>
    </xdr:to>
    <xdr:sp macro="" textlink="">
      <xdr:nvSpPr>
        <xdr:cNvPr id="598" name="円/楕円 597"/>
        <xdr:cNvSpPr/>
      </xdr:nvSpPr>
      <xdr:spPr>
        <a:xfrm>
          <a:off x="16268700" y="978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38795</xdr:rowOff>
    </xdr:from>
    <xdr:ext cx="599010" cy="259045"/>
    <xdr:sp macro="" textlink="">
      <xdr:nvSpPr>
        <xdr:cNvPr id="599" name="教育費該当値テキスト"/>
        <xdr:cNvSpPr txBox="1"/>
      </xdr:nvSpPr>
      <xdr:spPr>
        <a:xfrm>
          <a:off x="16370300" y="9639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168,311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78484</xdr:rowOff>
    </xdr:from>
    <xdr:to>
      <xdr:col>22</xdr:col>
      <xdr:colOff>415925</xdr:colOff>
      <xdr:row>57</xdr:row>
      <xdr:rowOff>8634</xdr:rowOff>
    </xdr:to>
    <xdr:sp macro="" textlink="">
      <xdr:nvSpPr>
        <xdr:cNvPr id="600" name="円/楕円 599"/>
        <xdr:cNvSpPr/>
      </xdr:nvSpPr>
      <xdr:spPr>
        <a:xfrm>
          <a:off x="15430500" y="9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25161</xdr:rowOff>
    </xdr:from>
    <xdr:ext cx="599010" cy="259045"/>
    <xdr:sp macro="" textlink="">
      <xdr:nvSpPr>
        <xdr:cNvPr id="601" name="テキスト ボックス 600"/>
        <xdr:cNvSpPr txBox="1"/>
      </xdr:nvSpPr>
      <xdr:spPr>
        <a:xfrm>
          <a:off x="15181794" y="945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225,468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86423</xdr:rowOff>
    </xdr:from>
    <xdr:to>
      <xdr:col>21</xdr:col>
      <xdr:colOff>212725</xdr:colOff>
      <xdr:row>58</xdr:row>
      <xdr:rowOff>16573</xdr:rowOff>
    </xdr:to>
    <xdr:sp macro="" textlink="">
      <xdr:nvSpPr>
        <xdr:cNvPr id="602" name="円/楕円 601"/>
        <xdr:cNvSpPr/>
      </xdr:nvSpPr>
      <xdr:spPr>
        <a:xfrm>
          <a:off x="14541500" y="985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33100</xdr:rowOff>
    </xdr:from>
    <xdr:ext cx="599010" cy="259045"/>
    <xdr:sp macro="" textlink="">
      <xdr:nvSpPr>
        <xdr:cNvPr id="603" name="テキスト ボックス 602"/>
        <xdr:cNvSpPr txBox="1"/>
      </xdr:nvSpPr>
      <xdr:spPr>
        <a:xfrm>
          <a:off x="14292794" y="963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131,300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126145</xdr:rowOff>
    </xdr:from>
    <xdr:to>
      <xdr:col>20</xdr:col>
      <xdr:colOff>9525</xdr:colOff>
      <xdr:row>58</xdr:row>
      <xdr:rowOff>56295</xdr:rowOff>
    </xdr:to>
    <xdr:sp macro="" textlink="">
      <xdr:nvSpPr>
        <xdr:cNvPr id="604" name="円/楕円 603"/>
        <xdr:cNvSpPr/>
      </xdr:nvSpPr>
      <xdr:spPr>
        <a:xfrm>
          <a:off x="13652500" y="989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72822</xdr:rowOff>
    </xdr:from>
    <xdr:ext cx="599010" cy="259045"/>
    <xdr:sp macro="" textlink="">
      <xdr:nvSpPr>
        <xdr:cNvPr id="605" name="テキスト ボックス 604"/>
        <xdr:cNvSpPr txBox="1"/>
      </xdr:nvSpPr>
      <xdr:spPr>
        <a:xfrm>
          <a:off x="13403794" y="9674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110,449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144904</xdr:rowOff>
    </xdr:from>
    <xdr:to>
      <xdr:col>18</xdr:col>
      <xdr:colOff>492125</xdr:colOff>
      <xdr:row>58</xdr:row>
      <xdr:rowOff>75054</xdr:rowOff>
    </xdr:to>
    <xdr:sp macro="" textlink="">
      <xdr:nvSpPr>
        <xdr:cNvPr id="606" name="円/楕円 605"/>
        <xdr:cNvSpPr/>
      </xdr:nvSpPr>
      <xdr:spPr>
        <a:xfrm>
          <a:off x="12763500" y="991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66181</xdr:rowOff>
    </xdr:from>
    <xdr:ext cx="599010" cy="259045"/>
    <xdr:sp macro="" textlink="">
      <xdr:nvSpPr>
        <xdr:cNvPr id="607" name="テキスト ボックス 606"/>
        <xdr:cNvSpPr txBox="1"/>
      </xdr:nvSpPr>
      <xdr:spPr>
        <a:xfrm>
          <a:off x="12514794" y="100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100,602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27899</xdr:rowOff>
    </xdr:from>
    <xdr:to>
      <xdr:col>23</xdr:col>
      <xdr:colOff>517525</xdr:colOff>
      <xdr:row>78</xdr:row>
      <xdr:rowOff>31062</xdr:rowOff>
    </xdr:to>
    <xdr:cxnSp macro="">
      <xdr:nvCxnSpPr>
        <xdr:cNvPr id="634" name="直線コネクタ 633"/>
        <xdr:cNvCxnSpPr/>
      </xdr:nvCxnSpPr>
      <xdr:spPr>
        <a:xfrm>
          <a:off x="15481300" y="13400999"/>
          <a:ext cx="8382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34100</xdr:rowOff>
    </xdr:from>
    <xdr:ext cx="534377" cy="259045"/>
    <xdr:sp macro="" textlink="">
      <xdr:nvSpPr>
        <xdr:cNvPr id="635" name="災害復旧費平均値テキスト"/>
        <xdr:cNvSpPr txBox="1"/>
      </xdr:nvSpPr>
      <xdr:spPr>
        <a:xfrm>
          <a:off x="16370300" y="1340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27899</xdr:rowOff>
    </xdr:from>
    <xdr:to>
      <xdr:col>22</xdr:col>
      <xdr:colOff>365125</xdr:colOff>
      <xdr:row>78</xdr:row>
      <xdr:rowOff>53930</xdr:rowOff>
    </xdr:to>
    <xdr:cxnSp macro="">
      <xdr:nvCxnSpPr>
        <xdr:cNvPr id="637" name="直線コネクタ 636"/>
        <xdr:cNvCxnSpPr/>
      </xdr:nvCxnSpPr>
      <xdr:spPr>
        <a:xfrm flipV="1">
          <a:off x="14592300" y="13400999"/>
          <a:ext cx="889000" cy="2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140143</xdr:rowOff>
    </xdr:from>
    <xdr:ext cx="534377" cy="259045"/>
    <xdr:sp macro="" textlink="">
      <xdr:nvSpPr>
        <xdr:cNvPr id="639" name="テキスト ボックス 638"/>
        <xdr:cNvSpPr txBox="1"/>
      </xdr:nvSpPr>
      <xdr:spPr>
        <a:xfrm>
          <a:off x="15214111" y="1351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43104</xdr:rowOff>
    </xdr:from>
    <xdr:to>
      <xdr:col>21</xdr:col>
      <xdr:colOff>161925</xdr:colOff>
      <xdr:row>78</xdr:row>
      <xdr:rowOff>53930</xdr:rowOff>
    </xdr:to>
    <xdr:cxnSp macro="">
      <xdr:nvCxnSpPr>
        <xdr:cNvPr id="640" name="直線コネクタ 639"/>
        <xdr:cNvCxnSpPr/>
      </xdr:nvCxnSpPr>
      <xdr:spPr>
        <a:xfrm>
          <a:off x="13703300" y="13244754"/>
          <a:ext cx="889000" cy="18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127398</xdr:rowOff>
    </xdr:from>
    <xdr:ext cx="534377" cy="259045"/>
    <xdr:sp macro="" textlink="">
      <xdr:nvSpPr>
        <xdr:cNvPr id="642" name="テキスト ボックス 641"/>
        <xdr:cNvSpPr txBox="1"/>
      </xdr:nvSpPr>
      <xdr:spPr>
        <a:xfrm>
          <a:off x="14325111" y="1350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43104</xdr:rowOff>
    </xdr:from>
    <xdr:to>
      <xdr:col>19</xdr:col>
      <xdr:colOff>644525</xdr:colOff>
      <xdr:row>77</xdr:row>
      <xdr:rowOff>70517</xdr:rowOff>
    </xdr:to>
    <xdr:cxnSp macro="">
      <xdr:nvCxnSpPr>
        <xdr:cNvPr id="643" name="直線コネクタ 642"/>
        <xdr:cNvCxnSpPr/>
      </xdr:nvCxnSpPr>
      <xdr:spPr>
        <a:xfrm flipV="1">
          <a:off x="12814300" y="13244754"/>
          <a:ext cx="889000" cy="2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131918</xdr:rowOff>
    </xdr:from>
    <xdr:ext cx="534377" cy="259045"/>
    <xdr:sp macro="" textlink="">
      <xdr:nvSpPr>
        <xdr:cNvPr id="645" name="テキスト ボックス 644"/>
        <xdr:cNvSpPr txBox="1"/>
      </xdr:nvSpPr>
      <xdr:spPr>
        <a:xfrm>
          <a:off x="13436111" y="1350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148626</xdr:rowOff>
    </xdr:from>
    <xdr:ext cx="534377" cy="259045"/>
    <xdr:sp macro="" textlink="">
      <xdr:nvSpPr>
        <xdr:cNvPr id="647" name="テキスト ボックス 646"/>
        <xdr:cNvSpPr txBox="1"/>
      </xdr:nvSpPr>
      <xdr:spPr>
        <a:xfrm>
          <a:off x="12547111" y="1352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151712</xdr:rowOff>
    </xdr:from>
    <xdr:to>
      <xdr:col>23</xdr:col>
      <xdr:colOff>568325</xdr:colOff>
      <xdr:row>78</xdr:row>
      <xdr:rowOff>81862</xdr:rowOff>
    </xdr:to>
    <xdr:sp macro="" textlink="">
      <xdr:nvSpPr>
        <xdr:cNvPr id="653" name="円/楕円 652"/>
        <xdr:cNvSpPr/>
      </xdr:nvSpPr>
      <xdr:spPr>
        <a:xfrm>
          <a:off x="16268700" y="1335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111089</xdr:rowOff>
    </xdr:from>
    <xdr:ext cx="534377" cy="259045"/>
    <xdr:sp macro="" textlink="">
      <xdr:nvSpPr>
        <xdr:cNvPr id="654" name="災害復旧費該当値テキスト"/>
        <xdr:cNvSpPr txBox="1"/>
      </xdr:nvSpPr>
      <xdr:spPr>
        <a:xfrm>
          <a:off x="16370300" y="1314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47,523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148549</xdr:rowOff>
    </xdr:from>
    <xdr:to>
      <xdr:col>22</xdr:col>
      <xdr:colOff>415925</xdr:colOff>
      <xdr:row>78</xdr:row>
      <xdr:rowOff>78699</xdr:rowOff>
    </xdr:to>
    <xdr:sp macro="" textlink="">
      <xdr:nvSpPr>
        <xdr:cNvPr id="655" name="円/楕円 654"/>
        <xdr:cNvSpPr/>
      </xdr:nvSpPr>
      <xdr:spPr>
        <a:xfrm>
          <a:off x="15430500" y="1335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95226</xdr:rowOff>
    </xdr:from>
    <xdr:ext cx="534377" cy="259045"/>
    <xdr:sp macro="" textlink="">
      <xdr:nvSpPr>
        <xdr:cNvPr id="656" name="テキスト ボックス 655"/>
        <xdr:cNvSpPr txBox="1"/>
      </xdr:nvSpPr>
      <xdr:spPr>
        <a:xfrm>
          <a:off x="15214111" y="1312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48,907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3130</xdr:rowOff>
    </xdr:from>
    <xdr:to>
      <xdr:col>21</xdr:col>
      <xdr:colOff>212725</xdr:colOff>
      <xdr:row>78</xdr:row>
      <xdr:rowOff>104730</xdr:rowOff>
    </xdr:to>
    <xdr:sp macro="" textlink="">
      <xdr:nvSpPr>
        <xdr:cNvPr id="657" name="円/楕円 656"/>
        <xdr:cNvSpPr/>
      </xdr:nvSpPr>
      <xdr:spPr>
        <a:xfrm>
          <a:off x="14541500" y="133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121257</xdr:rowOff>
    </xdr:from>
    <xdr:ext cx="534377" cy="259045"/>
    <xdr:sp macro="" textlink="">
      <xdr:nvSpPr>
        <xdr:cNvPr id="658" name="テキスト ボックス 657"/>
        <xdr:cNvSpPr txBox="1"/>
      </xdr:nvSpPr>
      <xdr:spPr>
        <a:xfrm>
          <a:off x="14325111" y="1315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37,520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163754</xdr:rowOff>
    </xdr:from>
    <xdr:to>
      <xdr:col>20</xdr:col>
      <xdr:colOff>9525</xdr:colOff>
      <xdr:row>77</xdr:row>
      <xdr:rowOff>93904</xdr:rowOff>
    </xdr:to>
    <xdr:sp macro="" textlink="">
      <xdr:nvSpPr>
        <xdr:cNvPr id="659" name="円/楕円 658"/>
        <xdr:cNvSpPr/>
      </xdr:nvSpPr>
      <xdr:spPr>
        <a:xfrm>
          <a:off x="13652500" y="1319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110432</xdr:rowOff>
    </xdr:from>
    <xdr:ext cx="599010" cy="259045"/>
    <xdr:sp macro="" textlink="">
      <xdr:nvSpPr>
        <xdr:cNvPr id="660" name="テキスト ボックス 659"/>
        <xdr:cNvSpPr txBox="1"/>
      </xdr:nvSpPr>
      <xdr:spPr>
        <a:xfrm>
          <a:off x="13403794" y="1296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117,255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19717</xdr:rowOff>
    </xdr:from>
    <xdr:to>
      <xdr:col>18</xdr:col>
      <xdr:colOff>492125</xdr:colOff>
      <xdr:row>77</xdr:row>
      <xdr:rowOff>121317</xdr:rowOff>
    </xdr:to>
    <xdr:sp macro="" textlink="">
      <xdr:nvSpPr>
        <xdr:cNvPr id="661" name="円/楕円 660"/>
        <xdr:cNvSpPr/>
      </xdr:nvSpPr>
      <xdr:spPr>
        <a:xfrm>
          <a:off x="12763500" y="1322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137844</xdr:rowOff>
    </xdr:from>
    <xdr:ext cx="599010" cy="259045"/>
    <xdr:sp macro="" textlink="">
      <xdr:nvSpPr>
        <xdr:cNvPr id="662" name="テキスト ボックス 661"/>
        <xdr:cNvSpPr txBox="1"/>
      </xdr:nvSpPr>
      <xdr:spPr>
        <a:xfrm>
          <a:off x="12514794" y="12996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105,264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133145</xdr:rowOff>
    </xdr:from>
    <xdr:to>
      <xdr:col>23</xdr:col>
      <xdr:colOff>517525</xdr:colOff>
      <xdr:row>97</xdr:row>
      <xdr:rowOff>147741</xdr:rowOff>
    </xdr:to>
    <xdr:cxnSp macro="">
      <xdr:nvCxnSpPr>
        <xdr:cNvPr id="691" name="直線コネクタ 690"/>
        <xdr:cNvCxnSpPr/>
      </xdr:nvCxnSpPr>
      <xdr:spPr>
        <a:xfrm flipV="1">
          <a:off x="15481300" y="16763795"/>
          <a:ext cx="838200" cy="1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2"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141946</xdr:rowOff>
    </xdr:from>
    <xdr:to>
      <xdr:col>22</xdr:col>
      <xdr:colOff>365125</xdr:colOff>
      <xdr:row>97</xdr:row>
      <xdr:rowOff>147741</xdr:rowOff>
    </xdr:to>
    <xdr:cxnSp macro="">
      <xdr:nvCxnSpPr>
        <xdr:cNvPr id="694" name="直線コネクタ 693"/>
        <xdr:cNvCxnSpPr/>
      </xdr:nvCxnSpPr>
      <xdr:spPr>
        <a:xfrm>
          <a:off x="14592300" y="16772596"/>
          <a:ext cx="889000" cy="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170744</xdr:rowOff>
    </xdr:from>
    <xdr:ext cx="599010" cy="259045"/>
    <xdr:sp macro="" textlink="">
      <xdr:nvSpPr>
        <xdr:cNvPr id="696" name="テキスト ボックス 695"/>
        <xdr:cNvSpPr txBox="1"/>
      </xdr:nvSpPr>
      <xdr:spPr>
        <a:xfrm>
          <a:off x="15181794"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134229</xdr:rowOff>
    </xdr:from>
    <xdr:to>
      <xdr:col>21</xdr:col>
      <xdr:colOff>161925</xdr:colOff>
      <xdr:row>97</xdr:row>
      <xdr:rowOff>141946</xdr:rowOff>
    </xdr:to>
    <xdr:cxnSp macro="">
      <xdr:nvCxnSpPr>
        <xdr:cNvPr id="697" name="直線コネクタ 696"/>
        <xdr:cNvCxnSpPr/>
      </xdr:nvCxnSpPr>
      <xdr:spPr>
        <a:xfrm>
          <a:off x="13703300" y="16764879"/>
          <a:ext cx="889000" cy="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159514</xdr:rowOff>
    </xdr:from>
    <xdr:ext cx="599010" cy="259045"/>
    <xdr:sp macro="" textlink="">
      <xdr:nvSpPr>
        <xdr:cNvPr id="699" name="テキスト ボックス 698"/>
        <xdr:cNvSpPr txBox="1"/>
      </xdr:nvSpPr>
      <xdr:spPr>
        <a:xfrm>
          <a:off x="14292794"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99270</xdr:rowOff>
    </xdr:from>
    <xdr:to>
      <xdr:col>19</xdr:col>
      <xdr:colOff>644525</xdr:colOff>
      <xdr:row>97</xdr:row>
      <xdr:rowOff>134229</xdr:rowOff>
    </xdr:to>
    <xdr:cxnSp macro="">
      <xdr:nvCxnSpPr>
        <xdr:cNvPr id="700" name="直線コネクタ 699"/>
        <xdr:cNvCxnSpPr/>
      </xdr:nvCxnSpPr>
      <xdr:spPr>
        <a:xfrm>
          <a:off x="12814300" y="16729920"/>
          <a:ext cx="889000" cy="3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169508</xdr:rowOff>
    </xdr:from>
    <xdr:ext cx="599010" cy="259045"/>
    <xdr:sp macro="" textlink="">
      <xdr:nvSpPr>
        <xdr:cNvPr id="702" name="テキスト ボックス 701"/>
        <xdr:cNvSpPr txBox="1"/>
      </xdr:nvSpPr>
      <xdr:spPr>
        <a:xfrm>
          <a:off x="13403794" y="1645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151851</xdr:rowOff>
    </xdr:from>
    <xdr:ext cx="599010" cy="259045"/>
    <xdr:sp macro="" textlink="">
      <xdr:nvSpPr>
        <xdr:cNvPr id="704" name="テキスト ボックス 703"/>
        <xdr:cNvSpPr txBox="1"/>
      </xdr:nvSpPr>
      <xdr:spPr>
        <a:xfrm>
          <a:off x="12514794" y="1643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82345</xdr:rowOff>
    </xdr:from>
    <xdr:to>
      <xdr:col>23</xdr:col>
      <xdr:colOff>568325</xdr:colOff>
      <xdr:row>98</xdr:row>
      <xdr:rowOff>12495</xdr:rowOff>
    </xdr:to>
    <xdr:sp macro="" textlink="">
      <xdr:nvSpPr>
        <xdr:cNvPr id="710" name="円/楕円 709"/>
        <xdr:cNvSpPr/>
      </xdr:nvSpPr>
      <xdr:spPr>
        <a:xfrm>
          <a:off x="16268700" y="1671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60772</xdr:rowOff>
    </xdr:from>
    <xdr:ext cx="599010" cy="259045"/>
    <xdr:sp macro="" textlink="">
      <xdr:nvSpPr>
        <xdr:cNvPr id="711" name="公債費該当値テキスト"/>
        <xdr:cNvSpPr txBox="1"/>
      </xdr:nvSpPr>
      <xdr:spPr>
        <a:xfrm>
          <a:off x="16370300" y="16691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133,441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96941</xdr:rowOff>
    </xdr:from>
    <xdr:to>
      <xdr:col>22</xdr:col>
      <xdr:colOff>415925</xdr:colOff>
      <xdr:row>98</xdr:row>
      <xdr:rowOff>27091</xdr:rowOff>
    </xdr:to>
    <xdr:sp macro="" textlink="">
      <xdr:nvSpPr>
        <xdr:cNvPr id="712" name="円/楕円 711"/>
        <xdr:cNvSpPr/>
      </xdr:nvSpPr>
      <xdr:spPr>
        <a:xfrm>
          <a:off x="15430500" y="1672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18218</xdr:rowOff>
    </xdr:from>
    <xdr:ext cx="599010" cy="259045"/>
    <xdr:sp macro="" textlink="">
      <xdr:nvSpPr>
        <xdr:cNvPr id="713" name="テキスト ボックス 712"/>
        <xdr:cNvSpPr txBox="1"/>
      </xdr:nvSpPr>
      <xdr:spPr>
        <a:xfrm>
          <a:off x="15181794" y="1682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125,779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91146</xdr:rowOff>
    </xdr:from>
    <xdr:to>
      <xdr:col>21</xdr:col>
      <xdr:colOff>212725</xdr:colOff>
      <xdr:row>98</xdr:row>
      <xdr:rowOff>21296</xdr:rowOff>
    </xdr:to>
    <xdr:sp macro="" textlink="">
      <xdr:nvSpPr>
        <xdr:cNvPr id="714" name="円/楕円 713"/>
        <xdr:cNvSpPr/>
      </xdr:nvSpPr>
      <xdr:spPr>
        <a:xfrm>
          <a:off x="14541500" y="167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12423</xdr:rowOff>
    </xdr:from>
    <xdr:ext cx="599010" cy="259045"/>
    <xdr:sp macro="" textlink="">
      <xdr:nvSpPr>
        <xdr:cNvPr id="715" name="テキスト ボックス 714"/>
        <xdr:cNvSpPr txBox="1"/>
      </xdr:nvSpPr>
      <xdr:spPr>
        <a:xfrm>
          <a:off x="14292794" y="16814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128,821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83429</xdr:rowOff>
    </xdr:from>
    <xdr:to>
      <xdr:col>20</xdr:col>
      <xdr:colOff>9525</xdr:colOff>
      <xdr:row>98</xdr:row>
      <xdr:rowOff>13579</xdr:rowOff>
    </xdr:to>
    <xdr:sp macro="" textlink="">
      <xdr:nvSpPr>
        <xdr:cNvPr id="716" name="円/楕円 715"/>
        <xdr:cNvSpPr/>
      </xdr:nvSpPr>
      <xdr:spPr>
        <a:xfrm>
          <a:off x="13652500" y="1671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4706</xdr:rowOff>
    </xdr:from>
    <xdr:ext cx="599010" cy="259045"/>
    <xdr:sp macro="" textlink="">
      <xdr:nvSpPr>
        <xdr:cNvPr id="717" name="テキスト ボックス 716"/>
        <xdr:cNvSpPr txBox="1"/>
      </xdr:nvSpPr>
      <xdr:spPr>
        <a:xfrm>
          <a:off x="13403794" y="16806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132,872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48470</xdr:rowOff>
    </xdr:from>
    <xdr:to>
      <xdr:col>18</xdr:col>
      <xdr:colOff>492125</xdr:colOff>
      <xdr:row>97</xdr:row>
      <xdr:rowOff>150070</xdr:rowOff>
    </xdr:to>
    <xdr:sp macro="" textlink="">
      <xdr:nvSpPr>
        <xdr:cNvPr id="718" name="円/楕円 717"/>
        <xdr:cNvSpPr/>
      </xdr:nvSpPr>
      <xdr:spPr>
        <a:xfrm>
          <a:off x="12763500" y="1667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141197</xdr:rowOff>
    </xdr:from>
    <xdr:ext cx="599010" cy="259045"/>
    <xdr:sp macro="" textlink="">
      <xdr:nvSpPr>
        <xdr:cNvPr id="719" name="テキスト ボックス 718"/>
        <xdr:cNvSpPr txBox="1"/>
      </xdr:nvSpPr>
      <xdr:spPr>
        <a:xfrm>
          <a:off x="12514794" y="1677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151,223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157028</xdr:rowOff>
    </xdr:from>
    <xdr:to>
      <xdr:col>32</xdr:col>
      <xdr:colOff>187325</xdr:colOff>
      <xdr:row>38</xdr:row>
      <xdr:rowOff>139700</xdr:rowOff>
    </xdr:to>
    <xdr:cxnSp macro="">
      <xdr:nvCxnSpPr>
        <xdr:cNvPr id="746" name="直線コネクタ 745"/>
        <xdr:cNvCxnSpPr/>
      </xdr:nvCxnSpPr>
      <xdr:spPr>
        <a:xfrm flipV="1">
          <a:off x="21323300" y="6500678"/>
          <a:ext cx="838200" cy="15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54663</xdr:rowOff>
    </xdr:from>
    <xdr:ext cx="378565" cy="259045"/>
    <xdr:sp macro="" textlink="">
      <xdr:nvSpPr>
        <xdr:cNvPr id="747" name="諸支出金平均値テキスト"/>
        <xdr:cNvSpPr txBox="1"/>
      </xdr:nvSpPr>
      <xdr:spPr>
        <a:xfrm>
          <a:off x="22212300" y="6569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106228</xdr:rowOff>
    </xdr:from>
    <xdr:to>
      <xdr:col>32</xdr:col>
      <xdr:colOff>238125</xdr:colOff>
      <xdr:row>38</xdr:row>
      <xdr:rowOff>36378</xdr:rowOff>
    </xdr:to>
    <xdr:sp macro="" textlink="">
      <xdr:nvSpPr>
        <xdr:cNvPr id="765" name="円/楕円 764"/>
        <xdr:cNvSpPr/>
      </xdr:nvSpPr>
      <xdr:spPr>
        <a:xfrm>
          <a:off x="22110700" y="644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129105</xdr:rowOff>
    </xdr:from>
    <xdr:ext cx="469744" cy="259045"/>
    <xdr:sp macro="" textlink="">
      <xdr:nvSpPr>
        <xdr:cNvPr id="766" name="諸支出金該当値テキスト"/>
        <xdr:cNvSpPr txBox="1"/>
      </xdr:nvSpPr>
      <xdr:spPr>
        <a:xfrm>
          <a:off x="22212300" y="630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6,742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目的別の住民一人あたりのコストは、全般的に類似団体を上回っている。主な要因として、民生費については、世代間交流住宅新築工事等投資的経費分が大幅な増となっている。衛生費については、類似団体を大きく上回っており、仙南地域広域行政事務組合事業分に係る一部事務組合負担金が増の要因となっている。教育費については、小学校への太陽光発電設備設置工事やスクールバスの更新等の普通建設事業費が増の要因となっている。災害復旧費については、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a:t>
          </a:r>
          <a:r>
            <a:rPr kumimoji="1" lang="en-US" altLang="ja-JP" sz="1300">
              <a:solidFill>
                <a:sysClr val="windowText" lastClr="000000"/>
              </a:solidFill>
              <a:latin typeface="ＭＳ Ｐゴシック"/>
            </a:rPr>
            <a:t>7</a:t>
          </a:r>
          <a:r>
            <a:rPr kumimoji="1" lang="ja-JP" altLang="en-US" sz="1300">
              <a:solidFill>
                <a:sysClr val="windowText" lastClr="000000"/>
              </a:solidFill>
              <a:latin typeface="ＭＳ Ｐゴシック"/>
            </a:rPr>
            <a:t>月の大雨被害による農林業施設等の災害復旧工事（繰越事業）が増の要因となっている。公債費については、類似団体を下回っており、町債の借入抑制及び償還終了により減少傾向にある。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及び実質単年度収支は黒字となっている。財政調整基金残高については毎年増加しているが、今後は普通交付税を含めた一般財源の確保がますます重要となってくるため、財政調整基金等の運用による適正な財政運営に努めなければならない。</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連結実質赤字比率については、平成２０年度以降は全会計で黒字となり、赤字比率は無しとなっている。</a:t>
          </a:r>
        </a:p>
        <a:p>
          <a:r>
            <a:rPr kumimoji="1" lang="ja-JP" altLang="en-US" sz="1400">
              <a:latin typeface="ＭＳ ゴシック" pitchFamily="49" charset="-128"/>
              <a:ea typeface="ＭＳ ゴシック" pitchFamily="49" charset="-128"/>
            </a:rPr>
            <a:t>　今後は、各特別会計や一部事務組合等の構成団体に対して経営の健全化を確実に実施するよう求めるとともに、繰出金の抑制等に努めなければならない。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2715137</v>
      </c>
      <c r="BO4" s="379"/>
      <c r="BP4" s="379"/>
      <c r="BQ4" s="379"/>
      <c r="BR4" s="379"/>
      <c r="BS4" s="379"/>
      <c r="BT4" s="379"/>
      <c r="BU4" s="380"/>
      <c r="BV4" s="378">
        <v>2615024</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5</v>
      </c>
      <c r="CU4" s="385"/>
      <c r="CV4" s="385"/>
      <c r="CW4" s="385"/>
      <c r="CX4" s="385"/>
      <c r="CY4" s="385"/>
      <c r="CZ4" s="385"/>
      <c r="DA4" s="386"/>
      <c r="DB4" s="384">
        <v>4.4000000000000004</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2602341</v>
      </c>
      <c r="BO5" s="416"/>
      <c r="BP5" s="416"/>
      <c r="BQ5" s="416"/>
      <c r="BR5" s="416"/>
      <c r="BS5" s="416"/>
      <c r="BT5" s="416"/>
      <c r="BU5" s="417"/>
      <c r="BV5" s="415">
        <v>2358800</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74.2</v>
      </c>
      <c r="CU5" s="413"/>
      <c r="CV5" s="413"/>
      <c r="CW5" s="413"/>
      <c r="CX5" s="413"/>
      <c r="CY5" s="413"/>
      <c r="CZ5" s="413"/>
      <c r="DA5" s="414"/>
      <c r="DB5" s="412">
        <v>72</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112796</v>
      </c>
      <c r="BO6" s="416"/>
      <c r="BP6" s="416"/>
      <c r="BQ6" s="416"/>
      <c r="BR6" s="416"/>
      <c r="BS6" s="416"/>
      <c r="BT6" s="416"/>
      <c r="BU6" s="417"/>
      <c r="BV6" s="415">
        <v>256224</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78.599999999999994</v>
      </c>
      <c r="CU6" s="453"/>
      <c r="CV6" s="453"/>
      <c r="CW6" s="453"/>
      <c r="CX6" s="453"/>
      <c r="CY6" s="453"/>
      <c r="CZ6" s="453"/>
      <c r="DA6" s="454"/>
      <c r="DB6" s="452">
        <v>76.5</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27659</v>
      </c>
      <c r="BO7" s="416"/>
      <c r="BP7" s="416"/>
      <c r="BQ7" s="416"/>
      <c r="BR7" s="416"/>
      <c r="BS7" s="416"/>
      <c r="BT7" s="416"/>
      <c r="BU7" s="417"/>
      <c r="BV7" s="415">
        <v>186142</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1688431</v>
      </c>
      <c r="CU7" s="416"/>
      <c r="CV7" s="416"/>
      <c r="CW7" s="416"/>
      <c r="CX7" s="416"/>
      <c r="CY7" s="416"/>
      <c r="CZ7" s="416"/>
      <c r="DA7" s="417"/>
      <c r="DB7" s="415">
        <v>1602998</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85137</v>
      </c>
      <c r="BO8" s="416"/>
      <c r="BP8" s="416"/>
      <c r="BQ8" s="416"/>
      <c r="BR8" s="416"/>
      <c r="BS8" s="416"/>
      <c r="BT8" s="416"/>
      <c r="BU8" s="417"/>
      <c r="BV8" s="415">
        <v>70082</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0.3</v>
      </c>
      <c r="CU8" s="456"/>
      <c r="CV8" s="456"/>
      <c r="CW8" s="456"/>
      <c r="CX8" s="456"/>
      <c r="CY8" s="456"/>
      <c r="CZ8" s="456"/>
      <c r="DA8" s="457"/>
      <c r="DB8" s="455">
        <v>0.3</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1461</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15055</v>
      </c>
      <c r="BO9" s="416"/>
      <c r="BP9" s="416"/>
      <c r="BQ9" s="416"/>
      <c r="BR9" s="416"/>
      <c r="BS9" s="416"/>
      <c r="BT9" s="416"/>
      <c r="BU9" s="417"/>
      <c r="BV9" s="415">
        <v>-8670</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8.1999999999999993</v>
      </c>
      <c r="CU9" s="413"/>
      <c r="CV9" s="413"/>
      <c r="CW9" s="413"/>
      <c r="CX9" s="413"/>
      <c r="CY9" s="413"/>
      <c r="CZ9" s="413"/>
      <c r="DA9" s="414"/>
      <c r="DB9" s="412">
        <v>8.6</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1694</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1487</v>
      </c>
      <c r="BO10" s="416"/>
      <c r="BP10" s="416"/>
      <c r="BQ10" s="416"/>
      <c r="BR10" s="416"/>
      <c r="BS10" s="416"/>
      <c r="BT10" s="416"/>
      <c r="BU10" s="417"/>
      <c r="BV10" s="415">
        <v>11178</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102</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1523</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120</v>
      </c>
      <c r="N13" s="504"/>
      <c r="O13" s="504"/>
      <c r="P13" s="504"/>
      <c r="Q13" s="505"/>
      <c r="R13" s="496">
        <v>1504</v>
      </c>
      <c r="S13" s="497"/>
      <c r="T13" s="497"/>
      <c r="U13" s="497"/>
      <c r="V13" s="498"/>
      <c r="W13" s="431" t="s">
        <v>121</v>
      </c>
      <c r="X13" s="432"/>
      <c r="Y13" s="432"/>
      <c r="Z13" s="432"/>
      <c r="AA13" s="432"/>
      <c r="AB13" s="422"/>
      <c r="AC13" s="466">
        <v>191</v>
      </c>
      <c r="AD13" s="467"/>
      <c r="AE13" s="467"/>
      <c r="AF13" s="467"/>
      <c r="AG13" s="506"/>
      <c r="AH13" s="466">
        <v>231</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16542</v>
      </c>
      <c r="BO13" s="416"/>
      <c r="BP13" s="416"/>
      <c r="BQ13" s="416"/>
      <c r="BR13" s="416"/>
      <c r="BS13" s="416"/>
      <c r="BT13" s="416"/>
      <c r="BU13" s="417"/>
      <c r="BV13" s="415">
        <v>2508</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4.4000000000000004</v>
      </c>
      <c r="CU13" s="413"/>
      <c r="CV13" s="413"/>
      <c r="CW13" s="413"/>
      <c r="CX13" s="413"/>
      <c r="CY13" s="413"/>
      <c r="CZ13" s="413"/>
      <c r="DA13" s="414"/>
      <c r="DB13" s="412">
        <v>4.8</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126</v>
      </c>
      <c r="M14" s="494"/>
      <c r="N14" s="494"/>
      <c r="O14" s="494"/>
      <c r="P14" s="494"/>
      <c r="Q14" s="495"/>
      <c r="R14" s="496">
        <v>1561</v>
      </c>
      <c r="S14" s="497"/>
      <c r="T14" s="497"/>
      <c r="U14" s="497"/>
      <c r="V14" s="498"/>
      <c r="W14" s="405"/>
      <c r="X14" s="406"/>
      <c r="Y14" s="406"/>
      <c r="Z14" s="406"/>
      <c r="AA14" s="406"/>
      <c r="AB14" s="395"/>
      <c r="AC14" s="499">
        <v>27.2</v>
      </c>
      <c r="AD14" s="500"/>
      <c r="AE14" s="500"/>
      <c r="AF14" s="500"/>
      <c r="AG14" s="501"/>
      <c r="AH14" s="499">
        <v>27.5</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120</v>
      </c>
      <c r="N15" s="504"/>
      <c r="O15" s="504"/>
      <c r="P15" s="504"/>
      <c r="Q15" s="505"/>
      <c r="R15" s="496">
        <v>1549</v>
      </c>
      <c r="S15" s="497"/>
      <c r="T15" s="497"/>
      <c r="U15" s="497"/>
      <c r="V15" s="498"/>
      <c r="W15" s="431" t="s">
        <v>128</v>
      </c>
      <c r="X15" s="432"/>
      <c r="Y15" s="432"/>
      <c r="Z15" s="432"/>
      <c r="AA15" s="432"/>
      <c r="AB15" s="422"/>
      <c r="AC15" s="466">
        <v>177</v>
      </c>
      <c r="AD15" s="467"/>
      <c r="AE15" s="467"/>
      <c r="AF15" s="467"/>
      <c r="AG15" s="506"/>
      <c r="AH15" s="466">
        <v>208</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435688</v>
      </c>
      <c r="BO15" s="379"/>
      <c r="BP15" s="379"/>
      <c r="BQ15" s="379"/>
      <c r="BR15" s="379"/>
      <c r="BS15" s="379"/>
      <c r="BT15" s="379"/>
      <c r="BU15" s="380"/>
      <c r="BV15" s="378">
        <v>434666</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25.2</v>
      </c>
      <c r="AD16" s="500"/>
      <c r="AE16" s="500"/>
      <c r="AF16" s="500"/>
      <c r="AG16" s="501"/>
      <c r="AH16" s="499">
        <v>24.8</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1463823</v>
      </c>
      <c r="BO16" s="416"/>
      <c r="BP16" s="416"/>
      <c r="BQ16" s="416"/>
      <c r="BR16" s="416"/>
      <c r="BS16" s="416"/>
      <c r="BT16" s="416"/>
      <c r="BU16" s="417"/>
      <c r="BV16" s="415">
        <v>1376895</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334</v>
      </c>
      <c r="AD17" s="467"/>
      <c r="AE17" s="467"/>
      <c r="AF17" s="467"/>
      <c r="AG17" s="506"/>
      <c r="AH17" s="466">
        <v>400</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563381</v>
      </c>
      <c r="BO17" s="416"/>
      <c r="BP17" s="416"/>
      <c r="BQ17" s="416"/>
      <c r="BR17" s="416"/>
      <c r="BS17" s="416"/>
      <c r="BT17" s="416"/>
      <c r="BU17" s="417"/>
      <c r="BV17" s="415">
        <v>565025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138</v>
      </c>
      <c r="C18" s="458"/>
      <c r="D18" s="458"/>
      <c r="E18" s="527"/>
      <c r="F18" s="527"/>
      <c r="G18" s="527"/>
      <c r="H18" s="527"/>
      <c r="I18" s="527"/>
      <c r="J18" s="527"/>
      <c r="K18" s="527"/>
      <c r="L18" s="528">
        <v>263.08999999999997</v>
      </c>
      <c r="M18" s="528"/>
      <c r="N18" s="528"/>
      <c r="O18" s="528"/>
      <c r="P18" s="528"/>
      <c r="Q18" s="528"/>
      <c r="R18" s="529"/>
      <c r="S18" s="529"/>
      <c r="T18" s="529"/>
      <c r="U18" s="529"/>
      <c r="V18" s="530"/>
      <c r="W18" s="433"/>
      <c r="X18" s="434"/>
      <c r="Y18" s="434"/>
      <c r="Z18" s="434"/>
      <c r="AA18" s="434"/>
      <c r="AB18" s="425"/>
      <c r="AC18" s="531">
        <v>47.6</v>
      </c>
      <c r="AD18" s="532"/>
      <c r="AE18" s="532"/>
      <c r="AF18" s="532"/>
      <c r="AG18" s="533"/>
      <c r="AH18" s="531">
        <v>47.7</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1272280</v>
      </c>
      <c r="BO18" s="416"/>
      <c r="BP18" s="416"/>
      <c r="BQ18" s="416"/>
      <c r="BR18" s="416"/>
      <c r="BS18" s="416"/>
      <c r="BT18" s="416"/>
      <c r="BU18" s="417"/>
      <c r="BV18" s="415">
        <v>1161323</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140</v>
      </c>
      <c r="C19" s="458"/>
      <c r="D19" s="458"/>
      <c r="E19" s="527"/>
      <c r="F19" s="527"/>
      <c r="G19" s="527"/>
      <c r="H19" s="527"/>
      <c r="I19" s="527"/>
      <c r="J19" s="527"/>
      <c r="K19" s="527"/>
      <c r="L19" s="535">
        <v>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2320928</v>
      </c>
      <c r="BO19" s="416"/>
      <c r="BP19" s="416"/>
      <c r="BQ19" s="416"/>
      <c r="BR19" s="416"/>
      <c r="BS19" s="416"/>
      <c r="BT19" s="416"/>
      <c r="BU19" s="417"/>
      <c r="BV19" s="415">
        <v>2134037</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142</v>
      </c>
      <c r="C20" s="458"/>
      <c r="D20" s="458"/>
      <c r="E20" s="527"/>
      <c r="F20" s="527"/>
      <c r="G20" s="527"/>
      <c r="H20" s="527"/>
      <c r="I20" s="527"/>
      <c r="J20" s="527"/>
      <c r="K20" s="527"/>
      <c r="L20" s="535">
        <v>567</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1808641</v>
      </c>
      <c r="BO23" s="416"/>
      <c r="BP23" s="416"/>
      <c r="BQ23" s="416"/>
      <c r="BR23" s="416"/>
      <c r="BS23" s="416"/>
      <c r="BT23" s="416"/>
      <c r="BU23" s="417"/>
      <c r="BV23" s="415">
        <v>1841786</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151</v>
      </c>
      <c r="F24" s="445"/>
      <c r="G24" s="445"/>
      <c r="H24" s="445"/>
      <c r="I24" s="445"/>
      <c r="J24" s="445"/>
      <c r="K24" s="446"/>
      <c r="L24" s="466">
        <v>1</v>
      </c>
      <c r="M24" s="467"/>
      <c r="N24" s="467"/>
      <c r="O24" s="467"/>
      <c r="P24" s="506"/>
      <c r="Q24" s="466">
        <v>5789</v>
      </c>
      <c r="R24" s="467"/>
      <c r="S24" s="467"/>
      <c r="T24" s="467"/>
      <c r="U24" s="467"/>
      <c r="V24" s="506"/>
      <c r="W24" s="561"/>
      <c r="X24" s="549"/>
      <c r="Y24" s="550"/>
      <c r="Z24" s="465" t="s">
        <v>152</v>
      </c>
      <c r="AA24" s="445"/>
      <c r="AB24" s="445"/>
      <c r="AC24" s="445"/>
      <c r="AD24" s="445"/>
      <c r="AE24" s="445"/>
      <c r="AF24" s="445"/>
      <c r="AG24" s="446"/>
      <c r="AH24" s="466">
        <v>47</v>
      </c>
      <c r="AI24" s="467"/>
      <c r="AJ24" s="467"/>
      <c r="AK24" s="467"/>
      <c r="AL24" s="506"/>
      <c r="AM24" s="466">
        <v>140436</v>
      </c>
      <c r="AN24" s="467"/>
      <c r="AO24" s="467"/>
      <c r="AP24" s="467"/>
      <c r="AQ24" s="467"/>
      <c r="AR24" s="506"/>
      <c r="AS24" s="466">
        <v>2988</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1668348</v>
      </c>
      <c r="BO24" s="416"/>
      <c r="BP24" s="416"/>
      <c r="BQ24" s="416"/>
      <c r="BR24" s="416"/>
      <c r="BS24" s="416"/>
      <c r="BT24" s="416"/>
      <c r="BU24" s="417"/>
      <c r="BV24" s="415">
        <v>1683502</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154</v>
      </c>
      <c r="F25" s="445"/>
      <c r="G25" s="445"/>
      <c r="H25" s="445"/>
      <c r="I25" s="445"/>
      <c r="J25" s="445"/>
      <c r="K25" s="446"/>
      <c r="L25" s="466">
        <v>1</v>
      </c>
      <c r="M25" s="467"/>
      <c r="N25" s="467"/>
      <c r="O25" s="467"/>
      <c r="P25" s="506"/>
      <c r="Q25" s="466">
        <v>4776</v>
      </c>
      <c r="R25" s="467"/>
      <c r="S25" s="467"/>
      <c r="T25" s="467"/>
      <c r="U25" s="467"/>
      <c r="V25" s="506"/>
      <c r="W25" s="561"/>
      <c r="X25" s="549"/>
      <c r="Y25" s="550"/>
      <c r="Z25" s="465" t="s">
        <v>155</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180393</v>
      </c>
      <c r="BO25" s="379"/>
      <c r="BP25" s="379"/>
      <c r="BQ25" s="379"/>
      <c r="BR25" s="379"/>
      <c r="BS25" s="379"/>
      <c r="BT25" s="379"/>
      <c r="BU25" s="380"/>
      <c r="BV25" s="378">
        <v>147553</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157</v>
      </c>
      <c r="F26" s="445"/>
      <c r="G26" s="445"/>
      <c r="H26" s="445"/>
      <c r="I26" s="445"/>
      <c r="J26" s="445"/>
      <c r="K26" s="446"/>
      <c r="L26" s="466">
        <v>1</v>
      </c>
      <c r="M26" s="467"/>
      <c r="N26" s="467"/>
      <c r="O26" s="467"/>
      <c r="P26" s="506"/>
      <c r="Q26" s="466">
        <v>4412</v>
      </c>
      <c r="R26" s="467"/>
      <c r="S26" s="467"/>
      <c r="T26" s="467"/>
      <c r="U26" s="467"/>
      <c r="V26" s="506"/>
      <c r="W26" s="561"/>
      <c r="X26" s="549"/>
      <c r="Y26" s="550"/>
      <c r="Z26" s="465" t="s">
        <v>158</v>
      </c>
      <c r="AA26" s="571"/>
      <c r="AB26" s="571"/>
      <c r="AC26" s="571"/>
      <c r="AD26" s="571"/>
      <c r="AE26" s="571"/>
      <c r="AF26" s="571"/>
      <c r="AG26" s="572"/>
      <c r="AH26" s="466">
        <v>1</v>
      </c>
      <c r="AI26" s="467"/>
      <c r="AJ26" s="467"/>
      <c r="AK26" s="467"/>
      <c r="AL26" s="506"/>
      <c r="AM26" s="466" t="s">
        <v>159</v>
      </c>
      <c r="AN26" s="467"/>
      <c r="AO26" s="467"/>
      <c r="AP26" s="467"/>
      <c r="AQ26" s="467"/>
      <c r="AR26" s="506"/>
      <c r="AS26" s="466" t="s">
        <v>159</v>
      </c>
      <c r="AT26" s="467"/>
      <c r="AU26" s="467"/>
      <c r="AV26" s="467"/>
      <c r="AW26" s="467"/>
      <c r="AX26" s="468"/>
      <c r="AY26" s="418" t="s">
        <v>160</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161</v>
      </c>
      <c r="F27" s="445"/>
      <c r="G27" s="445"/>
      <c r="H27" s="445"/>
      <c r="I27" s="445"/>
      <c r="J27" s="445"/>
      <c r="K27" s="446"/>
      <c r="L27" s="466">
        <v>1</v>
      </c>
      <c r="M27" s="467"/>
      <c r="N27" s="467"/>
      <c r="O27" s="467"/>
      <c r="P27" s="506"/>
      <c r="Q27" s="466">
        <v>2600</v>
      </c>
      <c r="R27" s="467"/>
      <c r="S27" s="467"/>
      <c r="T27" s="467"/>
      <c r="U27" s="467"/>
      <c r="V27" s="506"/>
      <c r="W27" s="561"/>
      <c r="X27" s="549"/>
      <c r="Y27" s="550"/>
      <c r="Z27" s="465" t="s">
        <v>162</v>
      </c>
      <c r="AA27" s="445"/>
      <c r="AB27" s="445"/>
      <c r="AC27" s="445"/>
      <c r="AD27" s="445"/>
      <c r="AE27" s="445"/>
      <c r="AF27" s="445"/>
      <c r="AG27" s="446"/>
      <c r="AH27" s="466">
        <v>1</v>
      </c>
      <c r="AI27" s="467"/>
      <c r="AJ27" s="467"/>
      <c r="AK27" s="467"/>
      <c r="AL27" s="506"/>
      <c r="AM27" s="466" t="s">
        <v>159</v>
      </c>
      <c r="AN27" s="467"/>
      <c r="AO27" s="467"/>
      <c r="AP27" s="467"/>
      <c r="AQ27" s="467"/>
      <c r="AR27" s="506"/>
      <c r="AS27" s="466" t="s">
        <v>159</v>
      </c>
      <c r="AT27" s="467"/>
      <c r="AU27" s="467"/>
      <c r="AV27" s="467"/>
      <c r="AW27" s="467"/>
      <c r="AX27" s="468"/>
      <c r="AY27" s="507" t="s">
        <v>163</v>
      </c>
      <c r="AZ27" s="508"/>
      <c r="BA27" s="508"/>
      <c r="BB27" s="508"/>
      <c r="BC27" s="508"/>
      <c r="BD27" s="508"/>
      <c r="BE27" s="508"/>
      <c r="BF27" s="508"/>
      <c r="BG27" s="508"/>
      <c r="BH27" s="508"/>
      <c r="BI27" s="508"/>
      <c r="BJ27" s="508"/>
      <c r="BK27" s="508"/>
      <c r="BL27" s="508"/>
      <c r="BM27" s="509"/>
      <c r="BN27" s="584">
        <v>20000</v>
      </c>
      <c r="BO27" s="585"/>
      <c r="BP27" s="585"/>
      <c r="BQ27" s="585"/>
      <c r="BR27" s="585"/>
      <c r="BS27" s="585"/>
      <c r="BT27" s="585"/>
      <c r="BU27" s="586"/>
      <c r="BV27" s="584">
        <v>20000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164</v>
      </c>
      <c r="F28" s="445"/>
      <c r="G28" s="445"/>
      <c r="H28" s="445"/>
      <c r="I28" s="445"/>
      <c r="J28" s="445"/>
      <c r="K28" s="446"/>
      <c r="L28" s="466">
        <v>1</v>
      </c>
      <c r="M28" s="467"/>
      <c r="N28" s="467"/>
      <c r="O28" s="467"/>
      <c r="P28" s="506"/>
      <c r="Q28" s="466">
        <v>2190</v>
      </c>
      <c r="R28" s="467"/>
      <c r="S28" s="467"/>
      <c r="T28" s="467"/>
      <c r="U28" s="467"/>
      <c r="V28" s="506"/>
      <c r="W28" s="561"/>
      <c r="X28" s="549"/>
      <c r="Y28" s="550"/>
      <c r="Z28" s="465" t="s">
        <v>165</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166</v>
      </c>
      <c r="AZ28" s="588"/>
      <c r="BA28" s="588"/>
      <c r="BB28" s="589"/>
      <c r="BC28" s="375" t="s">
        <v>167</v>
      </c>
      <c r="BD28" s="376"/>
      <c r="BE28" s="376"/>
      <c r="BF28" s="376"/>
      <c r="BG28" s="376"/>
      <c r="BH28" s="376"/>
      <c r="BI28" s="376"/>
      <c r="BJ28" s="376"/>
      <c r="BK28" s="376"/>
      <c r="BL28" s="376"/>
      <c r="BM28" s="377"/>
      <c r="BN28" s="378">
        <v>1418482</v>
      </c>
      <c r="BO28" s="379"/>
      <c r="BP28" s="379"/>
      <c r="BQ28" s="379"/>
      <c r="BR28" s="379"/>
      <c r="BS28" s="379"/>
      <c r="BT28" s="379"/>
      <c r="BU28" s="380"/>
      <c r="BV28" s="378">
        <v>1376995</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168</v>
      </c>
      <c r="F29" s="445"/>
      <c r="G29" s="445"/>
      <c r="H29" s="445"/>
      <c r="I29" s="445"/>
      <c r="J29" s="445"/>
      <c r="K29" s="446"/>
      <c r="L29" s="466">
        <v>7</v>
      </c>
      <c r="M29" s="467"/>
      <c r="N29" s="467"/>
      <c r="O29" s="467"/>
      <c r="P29" s="506"/>
      <c r="Q29" s="466">
        <v>2120</v>
      </c>
      <c r="R29" s="467"/>
      <c r="S29" s="467"/>
      <c r="T29" s="467"/>
      <c r="U29" s="467"/>
      <c r="V29" s="506"/>
      <c r="W29" s="562"/>
      <c r="X29" s="563"/>
      <c r="Y29" s="564"/>
      <c r="Z29" s="465" t="s">
        <v>169</v>
      </c>
      <c r="AA29" s="445"/>
      <c r="AB29" s="445"/>
      <c r="AC29" s="445"/>
      <c r="AD29" s="445"/>
      <c r="AE29" s="445"/>
      <c r="AF29" s="445"/>
      <c r="AG29" s="446"/>
      <c r="AH29" s="466">
        <v>48</v>
      </c>
      <c r="AI29" s="467"/>
      <c r="AJ29" s="467"/>
      <c r="AK29" s="467"/>
      <c r="AL29" s="506"/>
      <c r="AM29" s="466">
        <v>143493</v>
      </c>
      <c r="AN29" s="467"/>
      <c r="AO29" s="467"/>
      <c r="AP29" s="467"/>
      <c r="AQ29" s="467"/>
      <c r="AR29" s="506"/>
      <c r="AS29" s="466">
        <v>2989</v>
      </c>
      <c r="AT29" s="467"/>
      <c r="AU29" s="467"/>
      <c r="AV29" s="467"/>
      <c r="AW29" s="467"/>
      <c r="AX29" s="468"/>
      <c r="AY29" s="590"/>
      <c r="AZ29" s="591"/>
      <c r="BA29" s="591"/>
      <c r="BB29" s="592"/>
      <c r="BC29" s="449" t="s">
        <v>170</v>
      </c>
      <c r="BD29" s="450"/>
      <c r="BE29" s="450"/>
      <c r="BF29" s="450"/>
      <c r="BG29" s="450"/>
      <c r="BH29" s="450"/>
      <c r="BI29" s="450"/>
      <c r="BJ29" s="450"/>
      <c r="BK29" s="450"/>
      <c r="BL29" s="450"/>
      <c r="BM29" s="451"/>
      <c r="BN29" s="415">
        <v>512321</v>
      </c>
      <c r="BO29" s="416"/>
      <c r="BP29" s="416"/>
      <c r="BQ29" s="416"/>
      <c r="BR29" s="416"/>
      <c r="BS29" s="416"/>
      <c r="BT29" s="416"/>
      <c r="BU29" s="417"/>
      <c r="BV29" s="415">
        <v>550406</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171</v>
      </c>
      <c r="X30" s="569"/>
      <c r="Y30" s="569"/>
      <c r="Z30" s="569"/>
      <c r="AA30" s="569"/>
      <c r="AB30" s="569"/>
      <c r="AC30" s="569"/>
      <c r="AD30" s="569"/>
      <c r="AE30" s="569"/>
      <c r="AF30" s="569"/>
      <c r="AG30" s="570"/>
      <c r="AH30" s="531">
        <v>98.3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172</v>
      </c>
      <c r="BD30" s="582"/>
      <c r="BE30" s="582"/>
      <c r="BF30" s="582"/>
      <c r="BG30" s="582"/>
      <c r="BH30" s="582"/>
      <c r="BI30" s="582"/>
      <c r="BJ30" s="582"/>
      <c r="BK30" s="582"/>
      <c r="BL30" s="582"/>
      <c r="BM30" s="583"/>
      <c r="BN30" s="584">
        <v>1264952</v>
      </c>
      <c r="BO30" s="585"/>
      <c r="BP30" s="585"/>
      <c r="BQ30" s="585"/>
      <c r="BR30" s="585"/>
      <c r="BS30" s="585"/>
      <c r="BT30" s="585"/>
      <c r="BU30" s="586"/>
      <c r="BV30" s="584">
        <v>1112852</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179</v>
      </c>
      <c r="D33" s="439"/>
      <c r="E33" s="404" t="s">
        <v>180</v>
      </c>
      <c r="F33" s="404"/>
      <c r="G33" s="404"/>
      <c r="H33" s="404"/>
      <c r="I33" s="404"/>
      <c r="J33" s="404"/>
      <c r="K33" s="404"/>
      <c r="L33" s="404"/>
      <c r="M33" s="404"/>
      <c r="N33" s="404"/>
      <c r="O33" s="404"/>
      <c r="P33" s="404"/>
      <c r="Q33" s="404"/>
      <c r="R33" s="404"/>
      <c r="S33" s="404"/>
      <c r="T33" s="167"/>
      <c r="U33" s="439" t="s">
        <v>179</v>
      </c>
      <c r="V33" s="439"/>
      <c r="W33" s="404" t="s">
        <v>180</v>
      </c>
      <c r="X33" s="404"/>
      <c r="Y33" s="404"/>
      <c r="Z33" s="404"/>
      <c r="AA33" s="404"/>
      <c r="AB33" s="404"/>
      <c r="AC33" s="404"/>
      <c r="AD33" s="404"/>
      <c r="AE33" s="404"/>
      <c r="AF33" s="404"/>
      <c r="AG33" s="404"/>
      <c r="AH33" s="404"/>
      <c r="AI33" s="404"/>
      <c r="AJ33" s="404"/>
      <c r="AK33" s="404"/>
      <c r="AL33" s="167"/>
      <c r="AM33" s="439" t="s">
        <v>179</v>
      </c>
      <c r="AN33" s="439"/>
      <c r="AO33" s="404" t="s">
        <v>180</v>
      </c>
      <c r="AP33" s="404"/>
      <c r="AQ33" s="404"/>
      <c r="AR33" s="404"/>
      <c r="AS33" s="404"/>
      <c r="AT33" s="404"/>
      <c r="AU33" s="404"/>
      <c r="AV33" s="404"/>
      <c r="AW33" s="404"/>
      <c r="AX33" s="404"/>
      <c r="AY33" s="404"/>
      <c r="AZ33" s="404"/>
      <c r="BA33" s="404"/>
      <c r="BB33" s="404"/>
      <c r="BC33" s="404"/>
      <c r="BD33" s="168"/>
      <c r="BE33" s="404" t="s">
        <v>181</v>
      </c>
      <c r="BF33" s="404"/>
      <c r="BG33" s="404" t="s">
        <v>182</v>
      </c>
      <c r="BH33" s="404"/>
      <c r="BI33" s="404"/>
      <c r="BJ33" s="404"/>
      <c r="BK33" s="404"/>
      <c r="BL33" s="404"/>
      <c r="BM33" s="404"/>
      <c r="BN33" s="404"/>
      <c r="BO33" s="404"/>
      <c r="BP33" s="404"/>
      <c r="BQ33" s="404"/>
      <c r="BR33" s="404"/>
      <c r="BS33" s="404"/>
      <c r="BT33" s="404"/>
      <c r="BU33" s="404"/>
      <c r="BV33" s="168"/>
      <c r="BW33" s="439" t="s">
        <v>181</v>
      </c>
      <c r="BX33" s="439"/>
      <c r="BY33" s="404" t="s">
        <v>183</v>
      </c>
      <c r="BZ33" s="404"/>
      <c r="CA33" s="404"/>
      <c r="CB33" s="404"/>
      <c r="CC33" s="404"/>
      <c r="CD33" s="404"/>
      <c r="CE33" s="404"/>
      <c r="CF33" s="404"/>
      <c r="CG33" s="404"/>
      <c r="CH33" s="404"/>
      <c r="CI33" s="404"/>
      <c r="CJ33" s="404"/>
      <c r="CK33" s="404"/>
      <c r="CL33" s="404"/>
      <c r="CM33" s="404"/>
      <c r="CN33" s="167"/>
      <c r="CO33" s="439" t="s">
        <v>179</v>
      </c>
      <c r="CP33" s="439"/>
      <c r="CQ33" s="404" t="s">
        <v>184</v>
      </c>
      <c r="CR33" s="404"/>
      <c r="CS33" s="404"/>
      <c r="CT33" s="404"/>
      <c r="CU33" s="404"/>
      <c r="CV33" s="404"/>
      <c r="CW33" s="404"/>
      <c r="CX33" s="404"/>
      <c r="CY33" s="404"/>
      <c r="CZ33" s="404"/>
      <c r="DA33" s="404"/>
      <c r="DB33" s="404"/>
      <c r="DC33" s="404"/>
      <c r="DD33" s="404"/>
      <c r="DE33" s="404"/>
      <c r="DF33" s="167"/>
      <c r="DG33" s="404" t="s">
        <v>185</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5</v>
      </c>
      <c r="V34" s="596"/>
      <c r="W34" s="597" t="str">
        <f>IF('各会計、関係団体の財政状況及び健全化判断比率'!B28="","",'各会計、関係団体の財政状況及び健全化判断比率'!B28)</f>
        <v>国民健康保険特別会計（事業勘定）</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IF('各会計、関係団体の財政状況及び健全化判断比率'!B32="","",'各会計、関係団体の財政状況及び健全化判断比率'!B32)</f>
        <v>簡易水道特別会計</v>
      </c>
      <c r="BH34" s="597"/>
      <c r="BI34" s="597"/>
      <c r="BJ34" s="597"/>
      <c r="BK34" s="597"/>
      <c r="BL34" s="597"/>
      <c r="BM34" s="597"/>
      <c r="BN34" s="597"/>
      <c r="BO34" s="597"/>
      <c r="BP34" s="597"/>
      <c r="BQ34" s="597"/>
      <c r="BR34" s="597"/>
      <c r="BS34" s="597"/>
      <c r="BT34" s="597"/>
      <c r="BU34" s="597"/>
      <c r="BV34" s="165"/>
      <c r="BW34" s="596">
        <f>IF(BY34="","",MAX(C34:D43,U34:V43,AM34:AN43,BE34:BF43)+1)</f>
        <v>11</v>
      </c>
      <c r="BX34" s="596"/>
      <c r="BY34" s="597" t="str">
        <f>IF('各会計、関係団体の財政状況及び健全化判断比率'!B68="","",'各会計、関係団体の財政状況及び健全化判断比率'!B68)</f>
        <v>白石市外二町組合</v>
      </c>
      <c r="BZ34" s="597"/>
      <c r="CA34" s="597"/>
      <c r="CB34" s="597"/>
      <c r="CC34" s="597"/>
      <c r="CD34" s="597"/>
      <c r="CE34" s="597"/>
      <c r="CF34" s="597"/>
      <c r="CG34" s="597"/>
      <c r="CH34" s="597"/>
      <c r="CI34" s="597"/>
      <c r="CJ34" s="597"/>
      <c r="CK34" s="597"/>
      <c r="CL34" s="597"/>
      <c r="CM34" s="597"/>
      <c r="CN34" s="165"/>
      <c r="CO34" s="596">
        <f>IF(CQ34="","",MAX(C34:D43,U34:V43,AM34:AN43,BE34:BF43,BW34:BX43)+1)</f>
        <v>19</v>
      </c>
      <c r="CP34" s="596"/>
      <c r="CQ34" s="597" t="str">
        <f>IF('各会計、関係団体の財政状況及び健全化判断比率'!BS7="","",'各会計、関係団体の財政状況及び健全化判断比率'!BS7)</f>
        <v>七ヶ宿観光開発株式会社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町営バス特別会計</v>
      </c>
      <c r="F35" s="597"/>
      <c r="G35" s="597"/>
      <c r="H35" s="597"/>
      <c r="I35" s="597"/>
      <c r="J35" s="597"/>
      <c r="K35" s="597"/>
      <c r="L35" s="597"/>
      <c r="M35" s="597"/>
      <c r="N35" s="597"/>
      <c r="O35" s="597"/>
      <c r="P35" s="597"/>
      <c r="Q35" s="597"/>
      <c r="R35" s="597"/>
      <c r="S35" s="597"/>
      <c r="T35" s="165"/>
      <c r="U35" s="596">
        <f>IF(W35="","",U34+1)</f>
        <v>6</v>
      </c>
      <c r="V35" s="596"/>
      <c r="W35" s="597" t="str">
        <f>IF('各会計、関係団体の財政状況及び健全化判断比率'!B29="","",'各会計、関係団体の財政状況及び健全化判断比率'!B29)</f>
        <v>国民健康保険特別会計（直診勘定）</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10</v>
      </c>
      <c r="BF35" s="596"/>
      <c r="BG35" s="597" t="str">
        <f>IF('各会計、関係団体の財政状況及び健全化判断比率'!B33="","",'各会計、関係団体の財政状況及び健全化判断比率'!B33)</f>
        <v>公共下水道特別会計</v>
      </c>
      <c r="BH35" s="597"/>
      <c r="BI35" s="597"/>
      <c r="BJ35" s="597"/>
      <c r="BK35" s="597"/>
      <c r="BL35" s="597"/>
      <c r="BM35" s="597"/>
      <c r="BN35" s="597"/>
      <c r="BO35" s="597"/>
      <c r="BP35" s="597"/>
      <c r="BQ35" s="597"/>
      <c r="BR35" s="597"/>
      <c r="BS35" s="597"/>
      <c r="BT35" s="597"/>
      <c r="BU35" s="597"/>
      <c r="BV35" s="165"/>
      <c r="BW35" s="596">
        <f t="shared" ref="BW35:BW43" si="2">IF(BY35="","",BW34+1)</f>
        <v>12</v>
      </c>
      <c r="BX35" s="596"/>
      <c r="BY35" s="597" t="str">
        <f>IF('各会計、関係団体の財政状況及び健全化判断比率'!B69="","",'各会計、関係団体の財政状況及び健全化判断比率'!B69)</f>
        <v>白石市外二町組合：病院会計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介護サービス特別会計</v>
      </c>
      <c r="F36" s="597"/>
      <c r="G36" s="597"/>
      <c r="H36" s="597"/>
      <c r="I36" s="597"/>
      <c r="J36" s="597"/>
      <c r="K36" s="597"/>
      <c r="L36" s="597"/>
      <c r="M36" s="597"/>
      <c r="N36" s="597"/>
      <c r="O36" s="597"/>
      <c r="P36" s="597"/>
      <c r="Q36" s="597"/>
      <c r="R36" s="597"/>
      <c r="S36" s="597"/>
      <c r="T36" s="165"/>
      <c r="U36" s="596">
        <f t="shared" ref="U36:U43" si="4">IF(W36="","",U35+1)</f>
        <v>7</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13</v>
      </c>
      <c r="BX36" s="596"/>
      <c r="BY36" s="597" t="str">
        <f>IF('各会計、関係団体の財政状況及び健全化判断比率'!B70="","",'各会計、関係団体の財政状況及び健全化判断比率'!B70)</f>
        <v>宮城県市町村職員退職手当組合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f>IF(E37="","",C36+1)</f>
        <v>4</v>
      </c>
      <c r="D37" s="596"/>
      <c r="E37" s="597" t="str">
        <f>IF('各会計、関係団体の財政状況及び健全化判断比率'!B10="","",'各会計、関係団体の財政状況及び健全化判断比率'!B10)</f>
        <v>七ヶ宿ダム自然休養公園特別会計</v>
      </c>
      <c r="F37" s="597"/>
      <c r="G37" s="597"/>
      <c r="H37" s="597"/>
      <c r="I37" s="597"/>
      <c r="J37" s="597"/>
      <c r="K37" s="597"/>
      <c r="L37" s="597"/>
      <c r="M37" s="597"/>
      <c r="N37" s="597"/>
      <c r="O37" s="597"/>
      <c r="P37" s="597"/>
      <c r="Q37" s="597"/>
      <c r="R37" s="597"/>
      <c r="S37" s="597"/>
      <c r="T37" s="165"/>
      <c r="U37" s="596">
        <f t="shared" si="4"/>
        <v>8</v>
      </c>
      <c r="V37" s="596"/>
      <c r="W37" s="597" t="str">
        <f>IF('各会計、関係団体の財政状況及び健全化判断比率'!B31="","",'各会計、関係団体の財政状況及び健全化判断比率'!B31)</f>
        <v>後期高齢者特別会計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14</v>
      </c>
      <c r="BX37" s="596"/>
      <c r="BY37" s="597" t="str">
        <f>IF('各会計、関係団体の財政状況及び健全化判断比率'!B71="","",'各会計、関係団体の財政状況及び健全化判断比率'!B71)</f>
        <v>宮城県市町村非常勤消防団員補償報償組合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15</v>
      </c>
      <c r="BX38" s="596"/>
      <c r="BY38" s="597" t="str">
        <f>IF('各会計、関係団体の財政状況及び健全化判断比率'!B72="","",'各会計、関係団体の財政状況及び健全化判断比率'!B72)</f>
        <v>仙南地域広域行政事務組合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16</v>
      </c>
      <c r="BX39" s="596"/>
      <c r="BY39" s="597" t="str">
        <f>IF('各会計、関係団体の財政状況及び健全化判断比率'!B73="","",'各会計、関係団体の財政状況及び健全化判断比率'!B73)</f>
        <v>宮城県市町村自治振興センター</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17</v>
      </c>
      <c r="BX40" s="596"/>
      <c r="BY40" s="597" t="str">
        <f>IF('各会計、関係団体の財政状況及び健全化判断比率'!B74="","",'各会計、関係団体の財政状況及び健全化判断比率'!B74)</f>
        <v>宮城県後期高齢者医療広域連合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18</v>
      </c>
      <c r="BX41" s="596"/>
      <c r="BY41" s="597" t="str">
        <f>IF('各会計、関係団体の財政状況及び健全化判断比率'!B75="","",'各会計、関係団体の財政状況及び健全化判断比率'!B75)</f>
        <v>宮城県後期高齢者医療事業会計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c r="E52" s="139"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81" t="s">
        <v>529</v>
      </c>
      <c r="D34" s="1181"/>
      <c r="E34" s="1182"/>
      <c r="F34" s="32">
        <v>4.82</v>
      </c>
      <c r="G34" s="33">
        <v>5.0199999999999996</v>
      </c>
      <c r="H34" s="33">
        <v>4.38</v>
      </c>
      <c r="I34" s="33">
        <v>4.3099999999999996</v>
      </c>
      <c r="J34" s="34">
        <v>4.97</v>
      </c>
      <c r="K34" s="22"/>
      <c r="L34" s="22"/>
      <c r="M34" s="22"/>
      <c r="N34" s="22"/>
      <c r="O34" s="22"/>
      <c r="P34" s="22"/>
    </row>
    <row r="35" spans="1:16" ht="39" customHeight="1" x14ac:dyDescent="0.15">
      <c r="A35" s="22"/>
      <c r="B35" s="35"/>
      <c r="C35" s="1175" t="s">
        <v>530</v>
      </c>
      <c r="D35" s="1176"/>
      <c r="E35" s="1177"/>
      <c r="F35" s="36">
        <v>0.91</v>
      </c>
      <c r="G35" s="37">
        <v>0.88</v>
      </c>
      <c r="H35" s="37">
        <v>0.56000000000000005</v>
      </c>
      <c r="I35" s="37">
        <v>1.8</v>
      </c>
      <c r="J35" s="38">
        <v>1.04</v>
      </c>
      <c r="K35" s="22"/>
      <c r="L35" s="22"/>
      <c r="M35" s="22"/>
      <c r="N35" s="22"/>
      <c r="O35" s="22"/>
      <c r="P35" s="22"/>
    </row>
    <row r="36" spans="1:16" ht="39" customHeight="1" x14ac:dyDescent="0.15">
      <c r="A36" s="22"/>
      <c r="B36" s="35"/>
      <c r="C36" s="1175" t="s">
        <v>531</v>
      </c>
      <c r="D36" s="1176"/>
      <c r="E36" s="1177"/>
      <c r="F36" s="36">
        <v>0.16</v>
      </c>
      <c r="G36" s="37">
        <v>0.11</v>
      </c>
      <c r="H36" s="37">
        <v>0.12</v>
      </c>
      <c r="I36" s="37">
        <v>0.13</v>
      </c>
      <c r="J36" s="38">
        <v>0.23</v>
      </c>
      <c r="K36" s="22"/>
      <c r="L36" s="22"/>
      <c r="M36" s="22"/>
      <c r="N36" s="22"/>
      <c r="O36" s="22"/>
      <c r="P36" s="22"/>
    </row>
    <row r="37" spans="1:16" ht="39" customHeight="1" x14ac:dyDescent="0.15">
      <c r="A37" s="22"/>
      <c r="B37" s="35"/>
      <c r="C37" s="1175" t="s">
        <v>532</v>
      </c>
      <c r="D37" s="1176"/>
      <c r="E37" s="1177"/>
      <c r="F37" s="36">
        <v>0.13</v>
      </c>
      <c r="G37" s="37">
        <v>0.13</v>
      </c>
      <c r="H37" s="37">
        <v>0.5</v>
      </c>
      <c r="I37" s="37">
        <v>0.77</v>
      </c>
      <c r="J37" s="38">
        <v>7.0000000000000007E-2</v>
      </c>
      <c r="K37" s="22"/>
      <c r="L37" s="22"/>
      <c r="M37" s="22"/>
      <c r="N37" s="22"/>
      <c r="O37" s="22"/>
      <c r="P37" s="22"/>
    </row>
    <row r="38" spans="1:16" ht="39" customHeight="1" x14ac:dyDescent="0.15">
      <c r="A38" s="22"/>
      <c r="B38" s="35"/>
      <c r="C38" s="1175" t="s">
        <v>533</v>
      </c>
      <c r="D38" s="1176"/>
      <c r="E38" s="1177"/>
      <c r="F38" s="36">
        <v>0.02</v>
      </c>
      <c r="G38" s="37">
        <v>0.03</v>
      </c>
      <c r="H38" s="37">
        <v>0</v>
      </c>
      <c r="I38" s="37">
        <v>0.03</v>
      </c>
      <c r="J38" s="38">
        <v>0.04</v>
      </c>
      <c r="K38" s="22"/>
      <c r="L38" s="22"/>
      <c r="M38" s="22"/>
      <c r="N38" s="22"/>
      <c r="O38" s="22"/>
      <c r="P38" s="22"/>
    </row>
    <row r="39" spans="1:16" ht="39" customHeight="1" x14ac:dyDescent="0.15">
      <c r="A39" s="22"/>
      <c r="B39" s="35"/>
      <c r="C39" s="1175" t="s">
        <v>534</v>
      </c>
      <c r="D39" s="1176"/>
      <c r="E39" s="1177"/>
      <c r="F39" s="36">
        <v>0.02</v>
      </c>
      <c r="G39" s="37">
        <v>0.01</v>
      </c>
      <c r="H39" s="37">
        <v>0.01</v>
      </c>
      <c r="I39" s="37">
        <v>0.02</v>
      </c>
      <c r="J39" s="38">
        <v>0.02</v>
      </c>
      <c r="K39" s="22"/>
      <c r="L39" s="22"/>
      <c r="M39" s="22"/>
      <c r="N39" s="22"/>
      <c r="O39" s="22"/>
      <c r="P39" s="22"/>
    </row>
    <row r="40" spans="1:16" ht="39" customHeight="1" x14ac:dyDescent="0.15">
      <c r="A40" s="22"/>
      <c r="B40" s="35"/>
      <c r="C40" s="1175" t="s">
        <v>535</v>
      </c>
      <c r="D40" s="1176"/>
      <c r="E40" s="1177"/>
      <c r="F40" s="36">
        <v>0.02</v>
      </c>
      <c r="G40" s="37">
        <v>0</v>
      </c>
      <c r="H40" s="37">
        <v>0.01</v>
      </c>
      <c r="I40" s="37">
        <v>0.01</v>
      </c>
      <c r="J40" s="38">
        <v>0.02</v>
      </c>
      <c r="K40" s="22"/>
      <c r="L40" s="22"/>
      <c r="M40" s="22"/>
      <c r="N40" s="22"/>
      <c r="O40" s="22"/>
      <c r="P40" s="22"/>
    </row>
    <row r="41" spans="1:16" ht="39" customHeight="1" x14ac:dyDescent="0.15">
      <c r="A41" s="22"/>
      <c r="B41" s="35"/>
      <c r="C41" s="1175" t="s">
        <v>536</v>
      </c>
      <c r="D41" s="1176"/>
      <c r="E41" s="1177"/>
      <c r="F41" s="36">
        <v>0.02</v>
      </c>
      <c r="G41" s="37">
        <v>0</v>
      </c>
      <c r="H41" s="37">
        <v>0.02</v>
      </c>
      <c r="I41" s="37">
        <v>0.01</v>
      </c>
      <c r="J41" s="38">
        <v>0.01</v>
      </c>
      <c r="K41" s="22"/>
      <c r="L41" s="22"/>
      <c r="M41" s="22"/>
      <c r="N41" s="22"/>
      <c r="O41" s="22"/>
      <c r="P41" s="22"/>
    </row>
    <row r="42" spans="1:16" ht="39" customHeight="1" x14ac:dyDescent="0.15">
      <c r="A42" s="22"/>
      <c r="B42" s="39"/>
      <c r="C42" s="1175" t="s">
        <v>537</v>
      </c>
      <c r="D42" s="1176"/>
      <c r="E42" s="1177"/>
      <c r="F42" s="36" t="s">
        <v>484</v>
      </c>
      <c r="G42" s="37" t="s">
        <v>484</v>
      </c>
      <c r="H42" s="37" t="s">
        <v>484</v>
      </c>
      <c r="I42" s="37" t="s">
        <v>484</v>
      </c>
      <c r="J42" s="38" t="s">
        <v>484</v>
      </c>
      <c r="K42" s="22"/>
      <c r="L42" s="22"/>
      <c r="M42" s="22"/>
      <c r="N42" s="22"/>
      <c r="O42" s="22"/>
      <c r="P42" s="22"/>
    </row>
    <row r="43" spans="1:16" ht="39" customHeight="1" thickBot="1" x14ac:dyDescent="0.2">
      <c r="A43" s="22"/>
      <c r="B43" s="40"/>
      <c r="C43" s="1178" t="s">
        <v>538</v>
      </c>
      <c r="D43" s="1179"/>
      <c r="E43" s="1180"/>
      <c r="F43" s="41">
        <v>0.01</v>
      </c>
      <c r="G43" s="42">
        <v>0.01</v>
      </c>
      <c r="H43" s="42">
        <v>0.02</v>
      </c>
      <c r="I43" s="42">
        <v>0.02</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250</v>
      </c>
      <c r="L45" s="60">
        <v>220</v>
      </c>
      <c r="M45" s="60">
        <v>208</v>
      </c>
      <c r="N45" s="60">
        <v>196</v>
      </c>
      <c r="O45" s="61">
        <v>203</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484</v>
      </c>
      <c r="L46" s="64" t="s">
        <v>484</v>
      </c>
      <c r="M46" s="64" t="s">
        <v>484</v>
      </c>
      <c r="N46" s="64" t="s">
        <v>484</v>
      </c>
      <c r="O46" s="65" t="s">
        <v>484</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484</v>
      </c>
      <c r="L47" s="64" t="s">
        <v>484</v>
      </c>
      <c r="M47" s="64" t="s">
        <v>484</v>
      </c>
      <c r="N47" s="64" t="s">
        <v>484</v>
      </c>
      <c r="O47" s="65" t="s">
        <v>484</v>
      </c>
      <c r="P47" s="48"/>
      <c r="Q47" s="48"/>
      <c r="R47" s="48"/>
      <c r="S47" s="48"/>
      <c r="T47" s="48"/>
      <c r="U47" s="48"/>
    </row>
    <row r="48" spans="1:21" ht="30.75" customHeight="1" x14ac:dyDescent="0.15">
      <c r="A48" s="48"/>
      <c r="B48" s="1193"/>
      <c r="C48" s="1194"/>
      <c r="D48" s="62"/>
      <c r="E48" s="1185" t="s">
        <v>15</v>
      </c>
      <c r="F48" s="1185"/>
      <c r="G48" s="1185"/>
      <c r="H48" s="1185"/>
      <c r="I48" s="1185"/>
      <c r="J48" s="1186"/>
      <c r="K48" s="63">
        <v>81</v>
      </c>
      <c r="L48" s="64">
        <v>81</v>
      </c>
      <c r="M48" s="64">
        <v>75</v>
      </c>
      <c r="N48" s="64">
        <v>69</v>
      </c>
      <c r="O48" s="65">
        <v>73</v>
      </c>
      <c r="P48" s="48"/>
      <c r="Q48" s="48"/>
      <c r="R48" s="48"/>
      <c r="S48" s="48"/>
      <c r="T48" s="48"/>
      <c r="U48" s="48"/>
    </row>
    <row r="49" spans="1:21" ht="30.75" customHeight="1" x14ac:dyDescent="0.15">
      <c r="A49" s="48"/>
      <c r="B49" s="1193"/>
      <c r="C49" s="1194"/>
      <c r="D49" s="62"/>
      <c r="E49" s="1185" t="s">
        <v>16</v>
      </c>
      <c r="F49" s="1185"/>
      <c r="G49" s="1185"/>
      <c r="H49" s="1185"/>
      <c r="I49" s="1185"/>
      <c r="J49" s="1186"/>
      <c r="K49" s="63">
        <v>35</v>
      </c>
      <c r="L49" s="64">
        <v>32</v>
      </c>
      <c r="M49" s="64">
        <v>32</v>
      </c>
      <c r="N49" s="64">
        <v>30</v>
      </c>
      <c r="O49" s="65">
        <v>29</v>
      </c>
      <c r="P49" s="48"/>
      <c r="Q49" s="48"/>
      <c r="R49" s="48"/>
      <c r="S49" s="48"/>
      <c r="T49" s="48"/>
      <c r="U49" s="48"/>
    </row>
    <row r="50" spans="1:21" ht="30.75" customHeight="1" x14ac:dyDescent="0.15">
      <c r="A50" s="48"/>
      <c r="B50" s="1193"/>
      <c r="C50" s="1194"/>
      <c r="D50" s="62"/>
      <c r="E50" s="1185" t="s">
        <v>17</v>
      </c>
      <c r="F50" s="1185"/>
      <c r="G50" s="1185"/>
      <c r="H50" s="1185"/>
      <c r="I50" s="1185"/>
      <c r="J50" s="1186"/>
      <c r="K50" s="63">
        <v>1</v>
      </c>
      <c r="L50" s="64">
        <v>0</v>
      </c>
      <c r="M50" s="64">
        <v>0</v>
      </c>
      <c r="N50" s="64">
        <v>0</v>
      </c>
      <c r="O50" s="65">
        <v>0</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484</v>
      </c>
      <c r="L51" s="64">
        <v>0</v>
      </c>
      <c r="M51" s="64" t="s">
        <v>484</v>
      </c>
      <c r="N51" s="64" t="s">
        <v>484</v>
      </c>
      <c r="O51" s="65" t="s">
        <v>484</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268</v>
      </c>
      <c r="L52" s="64">
        <v>246</v>
      </c>
      <c r="M52" s="64">
        <v>242</v>
      </c>
      <c r="N52" s="64">
        <v>237</v>
      </c>
      <c r="O52" s="65">
        <v>244</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99</v>
      </c>
      <c r="L53" s="69">
        <v>87</v>
      </c>
      <c r="M53" s="69">
        <v>73</v>
      </c>
      <c r="N53" s="69">
        <v>58</v>
      </c>
      <c r="O53" s="70">
        <v>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199" t="s">
        <v>24</v>
      </c>
      <c r="C41" s="1200"/>
      <c r="D41" s="81"/>
      <c r="E41" s="1205" t="s">
        <v>25</v>
      </c>
      <c r="F41" s="1205"/>
      <c r="G41" s="1205"/>
      <c r="H41" s="1206"/>
      <c r="I41" s="82">
        <v>1889</v>
      </c>
      <c r="J41" s="83">
        <v>1917</v>
      </c>
      <c r="K41" s="83">
        <v>1806</v>
      </c>
      <c r="L41" s="83">
        <v>1842</v>
      </c>
      <c r="M41" s="84">
        <v>1809</v>
      </c>
    </row>
    <row r="42" spans="2:13" ht="27.75" customHeight="1" x14ac:dyDescent="0.15">
      <c r="B42" s="1201"/>
      <c r="C42" s="1202"/>
      <c r="D42" s="85"/>
      <c r="E42" s="1207" t="s">
        <v>26</v>
      </c>
      <c r="F42" s="1207"/>
      <c r="G42" s="1207"/>
      <c r="H42" s="1208"/>
      <c r="I42" s="86" t="s">
        <v>484</v>
      </c>
      <c r="J42" s="87" t="s">
        <v>484</v>
      </c>
      <c r="K42" s="87" t="s">
        <v>484</v>
      </c>
      <c r="L42" s="87" t="s">
        <v>484</v>
      </c>
      <c r="M42" s="88" t="s">
        <v>484</v>
      </c>
    </row>
    <row r="43" spans="2:13" ht="27.75" customHeight="1" x14ac:dyDescent="0.15">
      <c r="B43" s="1201"/>
      <c r="C43" s="1202"/>
      <c r="D43" s="85"/>
      <c r="E43" s="1207" t="s">
        <v>27</v>
      </c>
      <c r="F43" s="1207"/>
      <c r="G43" s="1207"/>
      <c r="H43" s="1208"/>
      <c r="I43" s="86">
        <v>680</v>
      </c>
      <c r="J43" s="87">
        <v>593</v>
      </c>
      <c r="K43" s="87">
        <v>514</v>
      </c>
      <c r="L43" s="87">
        <v>478</v>
      </c>
      <c r="M43" s="88">
        <v>445</v>
      </c>
    </row>
    <row r="44" spans="2:13" ht="27.75" customHeight="1" x14ac:dyDescent="0.15">
      <c r="B44" s="1201"/>
      <c r="C44" s="1202"/>
      <c r="D44" s="85"/>
      <c r="E44" s="1207" t="s">
        <v>28</v>
      </c>
      <c r="F44" s="1207"/>
      <c r="G44" s="1207"/>
      <c r="H44" s="1208"/>
      <c r="I44" s="86">
        <v>388</v>
      </c>
      <c r="J44" s="87">
        <v>354</v>
      </c>
      <c r="K44" s="87">
        <v>338</v>
      </c>
      <c r="L44" s="87">
        <v>320</v>
      </c>
      <c r="M44" s="88">
        <v>352</v>
      </c>
    </row>
    <row r="45" spans="2:13" ht="27.75" customHeight="1" x14ac:dyDescent="0.15">
      <c r="B45" s="1201"/>
      <c r="C45" s="1202"/>
      <c r="D45" s="85"/>
      <c r="E45" s="1207" t="s">
        <v>29</v>
      </c>
      <c r="F45" s="1207"/>
      <c r="G45" s="1207"/>
      <c r="H45" s="1208"/>
      <c r="I45" s="86">
        <v>539</v>
      </c>
      <c r="J45" s="87">
        <v>676</v>
      </c>
      <c r="K45" s="87">
        <v>473</v>
      </c>
      <c r="L45" s="87">
        <v>467</v>
      </c>
      <c r="M45" s="88">
        <v>473</v>
      </c>
    </row>
    <row r="46" spans="2:13" ht="27.75" customHeight="1" x14ac:dyDescent="0.15">
      <c r="B46" s="1201"/>
      <c r="C46" s="1202"/>
      <c r="D46" s="85"/>
      <c r="E46" s="1207" t="s">
        <v>30</v>
      </c>
      <c r="F46" s="1207"/>
      <c r="G46" s="1207"/>
      <c r="H46" s="1208"/>
      <c r="I46" s="86" t="s">
        <v>484</v>
      </c>
      <c r="J46" s="87" t="s">
        <v>484</v>
      </c>
      <c r="K46" s="87" t="s">
        <v>484</v>
      </c>
      <c r="L46" s="87" t="s">
        <v>484</v>
      </c>
      <c r="M46" s="88" t="s">
        <v>484</v>
      </c>
    </row>
    <row r="47" spans="2:13" ht="27.75" customHeight="1" x14ac:dyDescent="0.15">
      <c r="B47" s="1201"/>
      <c r="C47" s="1202"/>
      <c r="D47" s="85"/>
      <c r="E47" s="1207" t="s">
        <v>31</v>
      </c>
      <c r="F47" s="1207"/>
      <c r="G47" s="1207"/>
      <c r="H47" s="1208"/>
      <c r="I47" s="86" t="s">
        <v>484</v>
      </c>
      <c r="J47" s="87" t="s">
        <v>484</v>
      </c>
      <c r="K47" s="87" t="s">
        <v>484</v>
      </c>
      <c r="L47" s="87" t="s">
        <v>484</v>
      </c>
      <c r="M47" s="88" t="s">
        <v>484</v>
      </c>
    </row>
    <row r="48" spans="2:13" ht="27.75" customHeight="1" x14ac:dyDescent="0.15">
      <c r="B48" s="1203"/>
      <c r="C48" s="1204"/>
      <c r="D48" s="85"/>
      <c r="E48" s="1207" t="s">
        <v>32</v>
      </c>
      <c r="F48" s="1207"/>
      <c r="G48" s="1207"/>
      <c r="H48" s="1208"/>
      <c r="I48" s="86" t="s">
        <v>484</v>
      </c>
      <c r="J48" s="87" t="s">
        <v>484</v>
      </c>
      <c r="K48" s="87" t="s">
        <v>484</v>
      </c>
      <c r="L48" s="87" t="s">
        <v>484</v>
      </c>
      <c r="M48" s="88" t="s">
        <v>484</v>
      </c>
    </row>
    <row r="49" spans="2:13" ht="27.75" customHeight="1" x14ac:dyDescent="0.15">
      <c r="B49" s="1209" t="s">
        <v>33</v>
      </c>
      <c r="C49" s="1210"/>
      <c r="D49" s="89"/>
      <c r="E49" s="1207" t="s">
        <v>34</v>
      </c>
      <c r="F49" s="1207"/>
      <c r="G49" s="1207"/>
      <c r="H49" s="1208"/>
      <c r="I49" s="86">
        <v>2279</v>
      </c>
      <c r="J49" s="87">
        <v>2535</v>
      </c>
      <c r="K49" s="87">
        <v>2795</v>
      </c>
      <c r="L49" s="87">
        <v>3109</v>
      </c>
      <c r="M49" s="88">
        <v>3305</v>
      </c>
    </row>
    <row r="50" spans="2:13" ht="27.75" customHeight="1" x14ac:dyDescent="0.15">
      <c r="B50" s="1201"/>
      <c r="C50" s="1202"/>
      <c r="D50" s="85"/>
      <c r="E50" s="1207" t="s">
        <v>35</v>
      </c>
      <c r="F50" s="1207"/>
      <c r="G50" s="1207"/>
      <c r="H50" s="1208"/>
      <c r="I50" s="86">
        <v>95</v>
      </c>
      <c r="J50" s="87">
        <v>82</v>
      </c>
      <c r="K50" s="87">
        <v>69</v>
      </c>
      <c r="L50" s="87">
        <v>55</v>
      </c>
      <c r="M50" s="88">
        <v>43</v>
      </c>
    </row>
    <row r="51" spans="2:13" ht="27.75" customHeight="1" x14ac:dyDescent="0.15">
      <c r="B51" s="1203"/>
      <c r="C51" s="1204"/>
      <c r="D51" s="85"/>
      <c r="E51" s="1207" t="s">
        <v>36</v>
      </c>
      <c r="F51" s="1207"/>
      <c r="G51" s="1207"/>
      <c r="H51" s="1208"/>
      <c r="I51" s="86">
        <v>2141</v>
      </c>
      <c r="J51" s="87">
        <v>2174</v>
      </c>
      <c r="K51" s="87">
        <v>2173</v>
      </c>
      <c r="L51" s="87">
        <v>2172</v>
      </c>
      <c r="M51" s="88">
        <v>2136</v>
      </c>
    </row>
    <row r="52" spans="2:13" ht="27.75" customHeight="1" thickBot="1" x14ac:dyDescent="0.2">
      <c r="B52" s="1211" t="s">
        <v>37</v>
      </c>
      <c r="C52" s="1212"/>
      <c r="D52" s="90"/>
      <c r="E52" s="1213" t="s">
        <v>38</v>
      </c>
      <c r="F52" s="1213"/>
      <c r="G52" s="1213"/>
      <c r="H52" s="1214"/>
      <c r="I52" s="91">
        <v>-1019</v>
      </c>
      <c r="J52" s="92">
        <v>-1251</v>
      </c>
      <c r="K52" s="92">
        <v>-1905</v>
      </c>
      <c r="L52" s="92">
        <v>-2230</v>
      </c>
      <c r="M52" s="93">
        <v>-2407</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553</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553</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554</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555</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556</v>
      </c>
    </row>
    <row r="50" spans="1:17" x14ac:dyDescent="0.15">
      <c r="B50" s="248"/>
      <c r="C50" s="244"/>
      <c r="D50" s="244"/>
      <c r="E50" s="244"/>
      <c r="F50" s="244"/>
      <c r="G50" s="1224"/>
      <c r="H50" s="1225"/>
      <c r="I50" s="1225"/>
      <c r="J50" s="1226"/>
      <c r="K50" s="354" t="s">
        <v>523</v>
      </c>
      <c r="L50" s="354" t="s">
        <v>524</v>
      </c>
      <c r="M50" s="354" t="s">
        <v>525</v>
      </c>
      <c r="N50" s="354" t="s">
        <v>526</v>
      </c>
      <c r="O50" s="354" t="s">
        <v>527</v>
      </c>
    </row>
    <row r="51" spans="1:17" x14ac:dyDescent="0.15">
      <c r="B51" s="248"/>
      <c r="C51" s="244"/>
      <c r="D51" s="244"/>
      <c r="E51" s="244"/>
      <c r="F51" s="244"/>
      <c r="G51" s="1227" t="s">
        <v>557</v>
      </c>
      <c r="H51" s="1228"/>
      <c r="I51" s="1233" t="s">
        <v>558</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559</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560</v>
      </c>
      <c r="H55" s="1241"/>
      <c r="I55" s="1237" t="s">
        <v>558</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559</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561</v>
      </c>
      <c r="C63" s="244"/>
      <c r="D63" s="244"/>
      <c r="E63" s="244"/>
      <c r="F63" s="244"/>
      <c r="G63" s="244"/>
      <c r="H63" s="244"/>
      <c r="I63" s="244"/>
      <c r="J63" s="244"/>
      <c r="K63" s="244"/>
      <c r="L63" s="244"/>
      <c r="M63" s="244"/>
      <c r="N63" s="244"/>
      <c r="O63" s="244"/>
    </row>
    <row r="64" spans="1:17" x14ac:dyDescent="0.15">
      <c r="B64" s="248"/>
      <c r="C64" s="244"/>
      <c r="D64" s="244"/>
      <c r="E64" s="244"/>
      <c r="F64" s="244"/>
      <c r="G64" s="351" t="s">
        <v>555</v>
      </c>
      <c r="I64" s="352"/>
      <c r="J64" s="352"/>
      <c r="K64" s="352"/>
      <c r="L64" s="244"/>
      <c r="M64" s="244"/>
      <c r="N64" s="244"/>
      <c r="O64" s="244"/>
    </row>
    <row r="65" spans="2:30" x14ac:dyDescent="0.15">
      <c r="B65" s="248"/>
      <c r="C65" s="244"/>
      <c r="D65" s="244"/>
      <c r="E65" s="244"/>
      <c r="F65" s="244"/>
      <c r="G65" s="1247" t="s">
        <v>564</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562</v>
      </c>
      <c r="I71" s="368"/>
      <c r="J71" s="364"/>
      <c r="K71" s="364"/>
      <c r="L71" s="365"/>
      <c r="M71" s="364"/>
      <c r="N71" s="365"/>
      <c r="O71" s="366"/>
    </row>
    <row r="72" spans="2:30" x14ac:dyDescent="0.15">
      <c r="B72" s="248"/>
      <c r="C72" s="244"/>
      <c r="D72" s="244"/>
      <c r="E72" s="244"/>
      <c r="F72" s="244"/>
      <c r="G72" s="1224"/>
      <c r="H72" s="1225"/>
      <c r="I72" s="1225"/>
      <c r="J72" s="1226"/>
      <c r="K72" s="354" t="s">
        <v>523</v>
      </c>
      <c r="L72" s="354" t="s">
        <v>524</v>
      </c>
      <c r="M72" s="354" t="s">
        <v>525</v>
      </c>
      <c r="N72" s="354" t="s">
        <v>526</v>
      </c>
      <c r="O72" s="354" t="s">
        <v>527</v>
      </c>
    </row>
    <row r="73" spans="2:30" x14ac:dyDescent="0.15">
      <c r="B73" s="248"/>
      <c r="C73" s="244"/>
      <c r="D73" s="244"/>
      <c r="E73" s="244"/>
      <c r="F73" s="244"/>
      <c r="G73" s="1227" t="s">
        <v>557</v>
      </c>
      <c r="H73" s="1228"/>
      <c r="I73" s="1233" t="s">
        <v>558</v>
      </c>
      <c r="J73" s="1233"/>
      <c r="K73" s="1248"/>
      <c r="L73" s="1248"/>
      <c r="M73" s="1236"/>
      <c r="N73" s="1236"/>
      <c r="O73" s="1236"/>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563</v>
      </c>
      <c r="J75" s="1237"/>
      <c r="K75" s="1249">
        <v>8.6</v>
      </c>
      <c r="L75" s="1249">
        <v>7.1</v>
      </c>
      <c r="M75" s="1249">
        <v>5.9</v>
      </c>
      <c r="N75" s="1249">
        <v>4.8</v>
      </c>
      <c r="O75" s="1249">
        <v>4.4000000000000004</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560</v>
      </c>
      <c r="H77" s="1241"/>
      <c r="I77" s="1237" t="s">
        <v>558</v>
      </c>
      <c r="J77" s="1237"/>
      <c r="K77" s="1248">
        <v>0</v>
      </c>
      <c r="L77" s="1248">
        <v>0</v>
      </c>
      <c r="M77" s="1236">
        <v>0</v>
      </c>
      <c r="N77" s="1236">
        <v>0</v>
      </c>
      <c r="O77" s="1236">
        <v>0</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563</v>
      </c>
      <c r="J79" s="1246"/>
      <c r="K79" s="1251">
        <v>11.4</v>
      </c>
      <c r="L79" s="1251">
        <v>10.1</v>
      </c>
      <c r="M79" s="1251">
        <v>9.1999999999999993</v>
      </c>
      <c r="N79" s="1251">
        <v>8.1999999999999993</v>
      </c>
      <c r="O79" s="1251">
        <v>7.8</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522</v>
      </c>
      <c r="G2" s="111"/>
      <c r="H2" s="112"/>
    </row>
    <row r="3" spans="1:8" x14ac:dyDescent="0.15">
      <c r="A3" s="108" t="s">
        <v>515</v>
      </c>
      <c r="B3" s="113"/>
      <c r="C3" s="114"/>
      <c r="D3" s="115">
        <v>149782</v>
      </c>
      <c r="E3" s="116"/>
      <c r="F3" s="117">
        <v>216155</v>
      </c>
      <c r="G3" s="118"/>
      <c r="H3" s="119"/>
    </row>
    <row r="4" spans="1:8" x14ac:dyDescent="0.15">
      <c r="A4" s="120"/>
      <c r="B4" s="121"/>
      <c r="C4" s="122"/>
      <c r="D4" s="123">
        <v>120974</v>
      </c>
      <c r="E4" s="124"/>
      <c r="F4" s="125">
        <v>108827</v>
      </c>
      <c r="G4" s="126"/>
      <c r="H4" s="127"/>
    </row>
    <row r="5" spans="1:8" x14ac:dyDescent="0.15">
      <c r="A5" s="108" t="s">
        <v>517</v>
      </c>
      <c r="B5" s="113"/>
      <c r="C5" s="114"/>
      <c r="D5" s="115">
        <v>316261</v>
      </c>
      <c r="E5" s="116"/>
      <c r="F5" s="117">
        <v>228305</v>
      </c>
      <c r="G5" s="118"/>
      <c r="H5" s="119"/>
    </row>
    <row r="6" spans="1:8" x14ac:dyDescent="0.15">
      <c r="A6" s="120"/>
      <c r="B6" s="121"/>
      <c r="C6" s="122"/>
      <c r="D6" s="123">
        <v>259434</v>
      </c>
      <c r="E6" s="124"/>
      <c r="F6" s="125">
        <v>86611</v>
      </c>
      <c r="G6" s="126"/>
      <c r="H6" s="127"/>
    </row>
    <row r="7" spans="1:8" x14ac:dyDescent="0.15">
      <c r="A7" s="108" t="s">
        <v>518</v>
      </c>
      <c r="B7" s="113"/>
      <c r="C7" s="114"/>
      <c r="D7" s="115">
        <v>440819</v>
      </c>
      <c r="E7" s="116"/>
      <c r="F7" s="117">
        <v>316331</v>
      </c>
      <c r="G7" s="118"/>
      <c r="H7" s="119"/>
    </row>
    <row r="8" spans="1:8" x14ac:dyDescent="0.15">
      <c r="A8" s="120"/>
      <c r="B8" s="121"/>
      <c r="C8" s="122"/>
      <c r="D8" s="123">
        <v>112190</v>
      </c>
      <c r="E8" s="124"/>
      <c r="F8" s="125">
        <v>106387</v>
      </c>
      <c r="G8" s="126"/>
      <c r="H8" s="127"/>
    </row>
    <row r="9" spans="1:8" x14ac:dyDescent="0.15">
      <c r="A9" s="108" t="s">
        <v>519</v>
      </c>
      <c r="B9" s="113"/>
      <c r="C9" s="114"/>
      <c r="D9" s="115">
        <v>276507</v>
      </c>
      <c r="E9" s="116"/>
      <c r="F9" s="117">
        <v>333013</v>
      </c>
      <c r="G9" s="118"/>
      <c r="H9" s="119"/>
    </row>
    <row r="10" spans="1:8" x14ac:dyDescent="0.15">
      <c r="A10" s="120"/>
      <c r="B10" s="121"/>
      <c r="C10" s="122"/>
      <c r="D10" s="123">
        <v>165704</v>
      </c>
      <c r="E10" s="124"/>
      <c r="F10" s="125">
        <v>126732</v>
      </c>
      <c r="G10" s="126"/>
      <c r="H10" s="127"/>
    </row>
    <row r="11" spans="1:8" x14ac:dyDescent="0.15">
      <c r="A11" s="108" t="s">
        <v>520</v>
      </c>
      <c r="B11" s="113"/>
      <c r="C11" s="114"/>
      <c r="D11" s="115">
        <v>357305</v>
      </c>
      <c r="E11" s="116"/>
      <c r="F11" s="117">
        <v>280458</v>
      </c>
      <c r="G11" s="118"/>
      <c r="H11" s="119"/>
    </row>
    <row r="12" spans="1:8" x14ac:dyDescent="0.15">
      <c r="A12" s="120"/>
      <c r="B12" s="121"/>
      <c r="C12" s="128"/>
      <c r="D12" s="123">
        <v>321852</v>
      </c>
      <c r="E12" s="124"/>
      <c r="F12" s="125">
        <v>127286</v>
      </c>
      <c r="G12" s="126"/>
      <c r="H12" s="127"/>
    </row>
    <row r="13" spans="1:8" x14ac:dyDescent="0.15">
      <c r="A13" s="108"/>
      <c r="B13" s="113"/>
      <c r="C13" s="129"/>
      <c r="D13" s="130">
        <v>308135</v>
      </c>
      <c r="E13" s="131"/>
      <c r="F13" s="132">
        <v>274852</v>
      </c>
      <c r="G13" s="133"/>
      <c r="H13" s="119"/>
    </row>
    <row r="14" spans="1:8" x14ac:dyDescent="0.15">
      <c r="A14" s="120"/>
      <c r="B14" s="121"/>
      <c r="C14" s="122"/>
      <c r="D14" s="123">
        <v>196031</v>
      </c>
      <c r="E14" s="124"/>
      <c r="F14" s="125">
        <v>111169</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4.87</v>
      </c>
      <c r="C19" s="134">
        <f>ROUND(VALUE(SUBSTITUTE(実質収支比率等に係る経年分析!G$48,"▲","-")),2)</f>
        <v>5.07</v>
      </c>
      <c r="D19" s="134">
        <f>ROUND(VALUE(SUBSTITUTE(実質収支比率等に係る経年分析!H$48,"▲","-")),2)</f>
        <v>4.41</v>
      </c>
      <c r="E19" s="134">
        <f>ROUND(VALUE(SUBSTITUTE(実質収支比率等に係る経年分析!I$48,"▲","-")),2)</f>
        <v>4.37</v>
      </c>
      <c r="F19" s="134">
        <f>ROUND(VALUE(SUBSTITUTE(実質収支比率等に係る経年分析!J$48,"▲","-")),2)</f>
        <v>5.04</v>
      </c>
    </row>
    <row r="20" spans="1:11" x14ac:dyDescent="0.15">
      <c r="A20" s="134" t="s">
        <v>43</v>
      </c>
      <c r="B20" s="134">
        <f>ROUND(VALUE(SUBSTITUTE(実質収支比率等に係る経年分析!F$47,"▲","-")),2)</f>
        <v>79.010000000000005</v>
      </c>
      <c r="C20" s="134">
        <f>ROUND(VALUE(SUBSTITUTE(実質収支比率等に係る経年分析!G$47,"▲","-")),2)</f>
        <v>72.959999999999994</v>
      </c>
      <c r="D20" s="134">
        <f>ROUND(VALUE(SUBSTITUTE(実質収支比率等に係る経年分析!H$47,"▲","-")),2)</f>
        <v>76.489999999999995</v>
      </c>
      <c r="E20" s="134">
        <f>ROUND(VALUE(SUBSTITUTE(実質収支比率等に係る経年分析!I$47,"▲","-")),2)</f>
        <v>85.9</v>
      </c>
      <c r="F20" s="134">
        <f>ROUND(VALUE(SUBSTITUTE(実質収支比率等に係る経年分析!J$47,"▲","-")),2)</f>
        <v>84.01</v>
      </c>
    </row>
    <row r="21" spans="1:11" x14ac:dyDescent="0.15">
      <c r="A21" s="134" t="s">
        <v>44</v>
      </c>
      <c r="B21" s="134">
        <f>IF(ISNUMBER(VALUE(SUBSTITUTE(実質収支比率等に係る経年分析!F$49,"▲","-"))),ROUND(VALUE(SUBSTITUTE(実質収支比率等に係る経年分析!F$49,"▲","-")),2),NA())</f>
        <v>12.98</v>
      </c>
      <c r="C21" s="134">
        <f>IF(ISNUMBER(VALUE(SUBSTITUTE(実質収支比率等に係る経年分析!G$49,"▲","-"))),ROUND(VALUE(SUBSTITUTE(実質収支比率等に係る経年分析!G$49,"▲","-")),2),NA())</f>
        <v>3.72</v>
      </c>
      <c r="D21" s="134">
        <f>IF(ISNUMBER(VALUE(SUBSTITUTE(実質収支比率等に係る経年分析!H$49,"▲","-"))),ROUND(VALUE(SUBSTITUTE(実質収支比率等に係る経年分析!H$49,"▲","-")),2),NA())</f>
        <v>-0.65</v>
      </c>
      <c r="E21" s="134">
        <f>IF(ISNUMBER(VALUE(SUBSTITUTE(実質収支比率等に係る経年分析!I$49,"▲","-"))),ROUND(VALUE(SUBSTITUTE(実質収支比率等に係る経年分析!I$49,"▲","-")),2),NA())</f>
        <v>0.16</v>
      </c>
      <c r="F21" s="134">
        <f>IF(ISNUMBER(VALUE(SUBSTITUTE(実質収支比率等に係る経年分析!J$49,"▲","-"))),ROUND(VALUE(SUBSTITUTE(実質収支比率等に係る経年分析!J$49,"▲","-")),2),NA())</f>
        <v>0.98</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公共下水道特別会計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簡易水道特別会計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後期高齢者特別会計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x14ac:dyDescent="0.15">
      <c r="A32" s="135" t="str">
        <f>IF(連結実質赤字比率に係る赤字・黒字の構成分析!C$38="",NA(),連結実質赤字比率に係る赤字・黒字の構成分析!C$38)</f>
        <v>町営バス特別会計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7.0000000000000007E-2</v>
      </c>
    </row>
    <row r="34" spans="1:16" x14ac:dyDescent="0.15">
      <c r="A34" s="135" t="str">
        <f>IF(連結実質赤字比率に係る赤字・黒字の構成分析!C$36="",NA(),連結実質赤字比率に係る赤字・黒字の構成分析!C$36)</f>
        <v>国民健康保険特別会計（直診勘定）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0.23</v>
      </c>
    </row>
    <row r="35" spans="1:16" x14ac:dyDescent="0.15">
      <c r="A35" s="135" t="str">
        <f>IF(連結実質赤字比率に係る赤字・黒字の構成分析!C$35="",NA(),連結実質赤字比率に係る赤字・黒字の構成分析!C$35)</f>
        <v>国民健康保険特別会計（事業勘定）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0.91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0.88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0.56000000000000005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1.04</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4.82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5.0199999999999996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4.38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4.3099999999999996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4.97</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268</v>
      </c>
      <c r="E42" s="136"/>
      <c r="F42" s="136"/>
      <c r="G42" s="136">
        <f>'実質公債費比率（分子）の構造'!L$52</f>
        <v>246</v>
      </c>
      <c r="H42" s="136"/>
      <c r="I42" s="136"/>
      <c r="J42" s="136">
        <f>'実質公債費比率（分子）の構造'!M$52</f>
        <v>242</v>
      </c>
      <c r="K42" s="136"/>
      <c r="L42" s="136"/>
      <c r="M42" s="136">
        <f>'実質公債費比率（分子）の構造'!N$52</f>
        <v>237</v>
      </c>
      <c r="N42" s="136"/>
      <c r="O42" s="136"/>
      <c r="P42" s="136">
        <f>'実質公債費比率（分子）の構造'!O$52</f>
        <v>244</v>
      </c>
    </row>
    <row r="43" spans="1:16" x14ac:dyDescent="0.15">
      <c r="A43" s="136" t="s">
        <v>52</v>
      </c>
      <c r="B43" s="136" t="str">
        <f>'実質公債費比率（分子）の構造'!K$51</f>
        <v>-</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x14ac:dyDescent="0.15">
      <c r="A45" s="136" t="s">
        <v>54</v>
      </c>
      <c r="B45" s="136">
        <f>'実質公債費比率（分子）の構造'!K$49</f>
        <v>35</v>
      </c>
      <c r="C45" s="136"/>
      <c r="D45" s="136"/>
      <c r="E45" s="136">
        <f>'実質公債費比率（分子）の構造'!L$49</f>
        <v>32</v>
      </c>
      <c r="F45" s="136"/>
      <c r="G45" s="136"/>
      <c r="H45" s="136">
        <f>'実質公債費比率（分子）の構造'!M$49</f>
        <v>32</v>
      </c>
      <c r="I45" s="136"/>
      <c r="J45" s="136"/>
      <c r="K45" s="136">
        <f>'実質公債費比率（分子）の構造'!N$49</f>
        <v>30</v>
      </c>
      <c r="L45" s="136"/>
      <c r="M45" s="136"/>
      <c r="N45" s="136">
        <f>'実質公債費比率（分子）の構造'!O$49</f>
        <v>29</v>
      </c>
      <c r="O45" s="136"/>
      <c r="P45" s="136"/>
    </row>
    <row r="46" spans="1:16" x14ac:dyDescent="0.15">
      <c r="A46" s="136" t="s">
        <v>55</v>
      </c>
      <c r="B46" s="136">
        <f>'実質公債費比率（分子）の構造'!K$48</f>
        <v>81</v>
      </c>
      <c r="C46" s="136"/>
      <c r="D46" s="136"/>
      <c r="E46" s="136">
        <f>'実質公債費比率（分子）の構造'!L$48</f>
        <v>81</v>
      </c>
      <c r="F46" s="136"/>
      <c r="G46" s="136"/>
      <c r="H46" s="136">
        <f>'実質公債費比率（分子）の構造'!M$48</f>
        <v>75</v>
      </c>
      <c r="I46" s="136"/>
      <c r="J46" s="136"/>
      <c r="K46" s="136">
        <f>'実質公債費比率（分子）の構造'!N$48</f>
        <v>69</v>
      </c>
      <c r="L46" s="136"/>
      <c r="M46" s="136"/>
      <c r="N46" s="136">
        <f>'実質公債費比率（分子）の構造'!O$48</f>
        <v>73</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250</v>
      </c>
      <c r="C49" s="136"/>
      <c r="D49" s="136"/>
      <c r="E49" s="136">
        <f>'実質公債費比率（分子）の構造'!L$45</f>
        <v>220</v>
      </c>
      <c r="F49" s="136"/>
      <c r="G49" s="136"/>
      <c r="H49" s="136">
        <f>'実質公債費比率（分子）の構造'!M$45</f>
        <v>208</v>
      </c>
      <c r="I49" s="136"/>
      <c r="J49" s="136"/>
      <c r="K49" s="136">
        <f>'実質公債費比率（分子）の構造'!N$45</f>
        <v>196</v>
      </c>
      <c r="L49" s="136"/>
      <c r="M49" s="136"/>
      <c r="N49" s="136">
        <f>'実質公債費比率（分子）の構造'!O$45</f>
        <v>203</v>
      </c>
      <c r="O49" s="136"/>
      <c r="P49" s="136"/>
    </row>
    <row r="50" spans="1:16" x14ac:dyDescent="0.15">
      <c r="A50" s="136" t="s">
        <v>59</v>
      </c>
      <c r="B50" s="136" t="e">
        <f>NA()</f>
        <v>#N/A</v>
      </c>
      <c r="C50" s="136">
        <f>IF(ISNUMBER('実質公債費比率（分子）の構造'!K$53),'実質公債費比率（分子）の構造'!K$53,NA())</f>
        <v>99</v>
      </c>
      <c r="D50" s="136" t="e">
        <f>NA()</f>
        <v>#N/A</v>
      </c>
      <c r="E50" s="136" t="e">
        <f>NA()</f>
        <v>#N/A</v>
      </c>
      <c r="F50" s="136">
        <f>IF(ISNUMBER('実質公債費比率（分子）の構造'!L$53),'実質公債費比率（分子）の構造'!L$53,NA())</f>
        <v>87</v>
      </c>
      <c r="G50" s="136" t="e">
        <f>NA()</f>
        <v>#N/A</v>
      </c>
      <c r="H50" s="136" t="e">
        <f>NA()</f>
        <v>#N/A</v>
      </c>
      <c r="I50" s="136">
        <f>IF(ISNUMBER('実質公債費比率（分子）の構造'!M$53),'実質公債費比率（分子）の構造'!M$53,NA())</f>
        <v>73</v>
      </c>
      <c r="J50" s="136" t="e">
        <f>NA()</f>
        <v>#N/A</v>
      </c>
      <c r="K50" s="136" t="e">
        <f>NA()</f>
        <v>#N/A</v>
      </c>
      <c r="L50" s="136">
        <f>IF(ISNUMBER('実質公債費比率（分子）の構造'!N$53),'実質公債費比率（分子）の構造'!N$53,NA())</f>
        <v>58</v>
      </c>
      <c r="M50" s="136" t="e">
        <f>NA()</f>
        <v>#N/A</v>
      </c>
      <c r="N50" s="136" t="e">
        <f>NA()</f>
        <v>#N/A</v>
      </c>
      <c r="O50" s="136">
        <f>IF(ISNUMBER('実質公債費比率（分子）の構造'!O$53),'実質公債費比率（分子）の構造'!O$53,NA())</f>
        <v>61</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2141</v>
      </c>
      <c r="E56" s="135"/>
      <c r="F56" s="135"/>
      <c r="G56" s="135">
        <f>'将来負担比率（分子）の構造'!J$51</f>
        <v>2174</v>
      </c>
      <c r="H56" s="135"/>
      <c r="I56" s="135"/>
      <c r="J56" s="135">
        <f>'将来負担比率（分子）の構造'!K$51</f>
        <v>2173</v>
      </c>
      <c r="K56" s="135"/>
      <c r="L56" s="135"/>
      <c r="M56" s="135">
        <f>'将来負担比率（分子）の構造'!L$51</f>
        <v>2172</v>
      </c>
      <c r="N56" s="135"/>
      <c r="O56" s="135"/>
      <c r="P56" s="135">
        <f>'将来負担比率（分子）の構造'!M$51</f>
        <v>2136</v>
      </c>
    </row>
    <row r="57" spans="1:16" x14ac:dyDescent="0.15">
      <c r="A57" s="135" t="s">
        <v>35</v>
      </c>
      <c r="B57" s="135"/>
      <c r="C57" s="135"/>
      <c r="D57" s="135">
        <f>'将来負担比率（分子）の構造'!I$50</f>
        <v>95</v>
      </c>
      <c r="E57" s="135"/>
      <c r="F57" s="135"/>
      <c r="G57" s="135">
        <f>'将来負担比率（分子）の構造'!J$50</f>
        <v>82</v>
      </c>
      <c r="H57" s="135"/>
      <c r="I57" s="135"/>
      <c r="J57" s="135">
        <f>'将来負担比率（分子）の構造'!K$50</f>
        <v>69</v>
      </c>
      <c r="K57" s="135"/>
      <c r="L57" s="135"/>
      <c r="M57" s="135">
        <f>'将来負担比率（分子）の構造'!L$50</f>
        <v>55</v>
      </c>
      <c r="N57" s="135"/>
      <c r="O57" s="135"/>
      <c r="P57" s="135">
        <f>'将来負担比率（分子）の構造'!M$50</f>
        <v>43</v>
      </c>
    </row>
    <row r="58" spans="1:16" x14ac:dyDescent="0.15">
      <c r="A58" s="135" t="s">
        <v>34</v>
      </c>
      <c r="B58" s="135"/>
      <c r="C58" s="135"/>
      <c r="D58" s="135">
        <f>'将来負担比率（分子）の構造'!I$49</f>
        <v>2279</v>
      </c>
      <c r="E58" s="135"/>
      <c r="F58" s="135"/>
      <c r="G58" s="135">
        <f>'将来負担比率（分子）の構造'!J$49</f>
        <v>2535</v>
      </c>
      <c r="H58" s="135"/>
      <c r="I58" s="135"/>
      <c r="J58" s="135">
        <f>'将来負担比率（分子）の構造'!K$49</f>
        <v>2795</v>
      </c>
      <c r="K58" s="135"/>
      <c r="L58" s="135"/>
      <c r="M58" s="135">
        <f>'将来負担比率（分子）の構造'!L$49</f>
        <v>3109</v>
      </c>
      <c r="N58" s="135"/>
      <c r="O58" s="135"/>
      <c r="P58" s="135">
        <f>'将来負担比率（分子）の構造'!M$49</f>
        <v>3305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539</v>
      </c>
      <c r="C62" s="135"/>
      <c r="D62" s="135"/>
      <c r="E62" s="135">
        <f>'将来負担比率（分子）の構造'!J$45</f>
        <v>676</v>
      </c>
      <c r="F62" s="135"/>
      <c r="G62" s="135"/>
      <c r="H62" s="135">
        <f>'将来負担比率（分子）の構造'!K$45</f>
        <v>473</v>
      </c>
      <c r="I62" s="135"/>
      <c r="J62" s="135"/>
      <c r="K62" s="135">
        <f>'将来負担比率（分子）の構造'!L$45</f>
        <v>467</v>
      </c>
      <c r="L62" s="135"/>
      <c r="M62" s="135"/>
      <c r="N62" s="135">
        <f>'将来負担比率（分子）の構造'!M$45</f>
        <v>473</v>
      </c>
      <c r="O62" s="135"/>
      <c r="P62" s="135"/>
    </row>
    <row r="63" spans="1:16" x14ac:dyDescent="0.15">
      <c r="A63" s="135" t="s">
        <v>28</v>
      </c>
      <c r="B63" s="135">
        <f>'将来負担比率（分子）の構造'!I$44</f>
        <v>388</v>
      </c>
      <c r="C63" s="135"/>
      <c r="D63" s="135"/>
      <c r="E63" s="135">
        <f>'将来負担比率（分子）の構造'!J$44</f>
        <v>354</v>
      </c>
      <c r="F63" s="135"/>
      <c r="G63" s="135"/>
      <c r="H63" s="135">
        <f>'将来負担比率（分子）の構造'!K$44</f>
        <v>338</v>
      </c>
      <c r="I63" s="135"/>
      <c r="J63" s="135"/>
      <c r="K63" s="135">
        <f>'将来負担比率（分子）の構造'!L$44</f>
        <v>320</v>
      </c>
      <c r="L63" s="135"/>
      <c r="M63" s="135"/>
      <c r="N63" s="135">
        <f>'将来負担比率（分子）の構造'!M$44</f>
        <v>352</v>
      </c>
      <c r="O63" s="135"/>
      <c r="P63" s="135"/>
    </row>
    <row r="64" spans="1:16" x14ac:dyDescent="0.15">
      <c r="A64" s="135" t="s">
        <v>27</v>
      </c>
      <c r="B64" s="135">
        <f>'将来負担比率（分子）の構造'!I$43</f>
        <v>680</v>
      </c>
      <c r="C64" s="135"/>
      <c r="D64" s="135"/>
      <c r="E64" s="135">
        <f>'将来負担比率（分子）の構造'!J$43</f>
        <v>593</v>
      </c>
      <c r="F64" s="135"/>
      <c r="G64" s="135"/>
      <c r="H64" s="135">
        <f>'将来負担比率（分子）の構造'!K$43</f>
        <v>514</v>
      </c>
      <c r="I64" s="135"/>
      <c r="J64" s="135"/>
      <c r="K64" s="135">
        <f>'将来負担比率（分子）の構造'!L$43</f>
        <v>478</v>
      </c>
      <c r="L64" s="135"/>
      <c r="M64" s="135"/>
      <c r="N64" s="135">
        <f>'将来負担比率（分子）の構造'!M$43</f>
        <v>445</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1889</v>
      </c>
      <c r="C66" s="135"/>
      <c r="D66" s="135"/>
      <c r="E66" s="135">
        <f>'将来負担比率（分子）の構造'!J$41</f>
        <v>1917</v>
      </c>
      <c r="F66" s="135"/>
      <c r="G66" s="135"/>
      <c r="H66" s="135">
        <f>'将来負担比率（分子）の構造'!K$41</f>
        <v>1806</v>
      </c>
      <c r="I66" s="135"/>
      <c r="J66" s="135"/>
      <c r="K66" s="135">
        <f>'将来負担比率（分子）の構造'!L$41</f>
        <v>1842</v>
      </c>
      <c r="L66" s="135"/>
      <c r="M66" s="135"/>
      <c r="N66" s="135">
        <f>'将来負担比率（分子）の構造'!M$41</f>
        <v>1809</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194</v>
      </c>
      <c r="DI1" s="600"/>
      <c r="DJ1" s="600"/>
      <c r="DK1" s="600"/>
      <c r="DL1" s="600"/>
      <c r="DM1" s="600"/>
      <c r="DN1" s="601"/>
      <c r="DP1" s="599" t="s">
        <v>195</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197</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198</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200</v>
      </c>
      <c r="S4" s="603"/>
      <c r="T4" s="603"/>
      <c r="U4" s="603"/>
      <c r="V4" s="603"/>
      <c r="W4" s="603"/>
      <c r="X4" s="603"/>
      <c r="Y4" s="604"/>
      <c r="Z4" s="602" t="s">
        <v>201</v>
      </c>
      <c r="AA4" s="603"/>
      <c r="AB4" s="603"/>
      <c r="AC4" s="604"/>
      <c r="AD4" s="602" t="s">
        <v>202</v>
      </c>
      <c r="AE4" s="603"/>
      <c r="AF4" s="603"/>
      <c r="AG4" s="603"/>
      <c r="AH4" s="603"/>
      <c r="AI4" s="603"/>
      <c r="AJ4" s="603"/>
      <c r="AK4" s="604"/>
      <c r="AL4" s="602" t="s">
        <v>201</v>
      </c>
      <c r="AM4" s="603"/>
      <c r="AN4" s="603"/>
      <c r="AO4" s="604"/>
      <c r="AP4" s="608" t="s">
        <v>203</v>
      </c>
      <c r="AQ4" s="608"/>
      <c r="AR4" s="608"/>
      <c r="AS4" s="608"/>
      <c r="AT4" s="608"/>
      <c r="AU4" s="608"/>
      <c r="AV4" s="608"/>
      <c r="AW4" s="608"/>
      <c r="AX4" s="608"/>
      <c r="AY4" s="608"/>
      <c r="AZ4" s="608"/>
      <c r="BA4" s="608"/>
      <c r="BB4" s="608"/>
      <c r="BC4" s="608"/>
      <c r="BD4" s="608"/>
      <c r="BE4" s="608"/>
      <c r="BF4" s="608"/>
      <c r="BG4" s="608" t="s">
        <v>204</v>
      </c>
      <c r="BH4" s="608"/>
      <c r="BI4" s="608"/>
      <c r="BJ4" s="608"/>
      <c r="BK4" s="608"/>
      <c r="BL4" s="608"/>
      <c r="BM4" s="608"/>
      <c r="BN4" s="608"/>
      <c r="BO4" s="608" t="s">
        <v>201</v>
      </c>
      <c r="BP4" s="608"/>
      <c r="BQ4" s="608"/>
      <c r="BR4" s="608"/>
      <c r="BS4" s="608" t="s">
        <v>205</v>
      </c>
      <c r="BT4" s="608"/>
      <c r="BU4" s="608"/>
      <c r="BV4" s="608"/>
      <c r="BW4" s="608"/>
      <c r="BX4" s="608"/>
      <c r="BY4" s="608"/>
      <c r="BZ4" s="608"/>
      <c r="CA4" s="608"/>
      <c r="CB4" s="608"/>
      <c r="CD4" s="605" t="s">
        <v>206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207</v>
      </c>
      <c r="C5" s="610"/>
      <c r="D5" s="610"/>
      <c r="E5" s="610"/>
      <c r="F5" s="610"/>
      <c r="G5" s="610"/>
      <c r="H5" s="610"/>
      <c r="I5" s="610"/>
      <c r="J5" s="610"/>
      <c r="K5" s="610"/>
      <c r="L5" s="610"/>
      <c r="M5" s="610"/>
      <c r="N5" s="610"/>
      <c r="O5" s="610"/>
      <c r="P5" s="610"/>
      <c r="Q5" s="611"/>
      <c r="R5" s="612">
        <v>500772</v>
      </c>
      <c r="S5" s="613"/>
      <c r="T5" s="613"/>
      <c r="U5" s="613"/>
      <c r="V5" s="613"/>
      <c r="W5" s="613"/>
      <c r="X5" s="613"/>
      <c r="Y5" s="614"/>
      <c r="Z5" s="615">
        <v>18.399999999999999</v>
      </c>
      <c r="AA5" s="615"/>
      <c r="AB5" s="615"/>
      <c r="AC5" s="615"/>
      <c r="AD5" s="616">
        <v>500772</v>
      </c>
      <c r="AE5" s="616"/>
      <c r="AF5" s="616"/>
      <c r="AG5" s="616"/>
      <c r="AH5" s="616"/>
      <c r="AI5" s="616"/>
      <c r="AJ5" s="616"/>
      <c r="AK5" s="616"/>
      <c r="AL5" s="617">
        <v>30.9</v>
      </c>
      <c r="AM5" s="618"/>
      <c r="AN5" s="618"/>
      <c r="AO5" s="619"/>
      <c r="AP5" s="609" t="s">
        <v>208</v>
      </c>
      <c r="AQ5" s="610"/>
      <c r="AR5" s="610"/>
      <c r="AS5" s="610"/>
      <c r="AT5" s="610"/>
      <c r="AU5" s="610"/>
      <c r="AV5" s="610"/>
      <c r="AW5" s="610"/>
      <c r="AX5" s="610"/>
      <c r="AY5" s="610"/>
      <c r="AZ5" s="610"/>
      <c r="BA5" s="610"/>
      <c r="BB5" s="610"/>
      <c r="BC5" s="610"/>
      <c r="BD5" s="610"/>
      <c r="BE5" s="610"/>
      <c r="BF5" s="611"/>
      <c r="BG5" s="623">
        <v>500772</v>
      </c>
      <c r="BH5" s="624"/>
      <c r="BI5" s="624"/>
      <c r="BJ5" s="624"/>
      <c r="BK5" s="624"/>
      <c r="BL5" s="624"/>
      <c r="BM5" s="624"/>
      <c r="BN5" s="625"/>
      <c r="BO5" s="626">
        <v>100</v>
      </c>
      <c r="BP5" s="626"/>
      <c r="BQ5" s="626"/>
      <c r="BR5" s="626"/>
      <c r="BS5" s="627" t="s">
        <v>209</v>
      </c>
      <c r="BT5" s="627"/>
      <c r="BU5" s="627"/>
      <c r="BV5" s="627"/>
      <c r="BW5" s="627"/>
      <c r="BX5" s="627"/>
      <c r="BY5" s="627"/>
      <c r="BZ5" s="627"/>
      <c r="CA5" s="627"/>
      <c r="CB5" s="631"/>
      <c r="CD5" s="605" t="s">
        <v>203</v>
      </c>
      <c r="CE5" s="606"/>
      <c r="CF5" s="606"/>
      <c r="CG5" s="606"/>
      <c r="CH5" s="606"/>
      <c r="CI5" s="606"/>
      <c r="CJ5" s="606"/>
      <c r="CK5" s="606"/>
      <c r="CL5" s="606"/>
      <c r="CM5" s="606"/>
      <c r="CN5" s="606"/>
      <c r="CO5" s="606"/>
      <c r="CP5" s="606"/>
      <c r="CQ5" s="607"/>
      <c r="CR5" s="605" t="s">
        <v>210</v>
      </c>
      <c r="CS5" s="606"/>
      <c r="CT5" s="606"/>
      <c r="CU5" s="606"/>
      <c r="CV5" s="606"/>
      <c r="CW5" s="606"/>
      <c r="CX5" s="606"/>
      <c r="CY5" s="607"/>
      <c r="CZ5" s="605" t="s">
        <v>201</v>
      </c>
      <c r="DA5" s="606"/>
      <c r="DB5" s="606"/>
      <c r="DC5" s="607"/>
      <c r="DD5" s="605" t="s">
        <v>211</v>
      </c>
      <c r="DE5" s="606"/>
      <c r="DF5" s="606"/>
      <c r="DG5" s="606"/>
      <c r="DH5" s="606"/>
      <c r="DI5" s="606"/>
      <c r="DJ5" s="606"/>
      <c r="DK5" s="606"/>
      <c r="DL5" s="606"/>
      <c r="DM5" s="606"/>
      <c r="DN5" s="606"/>
      <c r="DO5" s="606"/>
      <c r="DP5" s="607"/>
      <c r="DQ5" s="605" t="s">
        <v>212</v>
      </c>
      <c r="DR5" s="606"/>
      <c r="DS5" s="606"/>
      <c r="DT5" s="606"/>
      <c r="DU5" s="606"/>
      <c r="DV5" s="606"/>
      <c r="DW5" s="606"/>
      <c r="DX5" s="606"/>
      <c r="DY5" s="606"/>
      <c r="DZ5" s="606"/>
      <c r="EA5" s="606"/>
      <c r="EB5" s="606"/>
      <c r="EC5" s="607"/>
    </row>
    <row r="6" spans="2:143" ht="11.25" customHeight="1" x14ac:dyDescent="0.15">
      <c r="B6" s="620" t="s">
        <v>213</v>
      </c>
      <c r="C6" s="621"/>
      <c r="D6" s="621"/>
      <c r="E6" s="621"/>
      <c r="F6" s="621"/>
      <c r="G6" s="621"/>
      <c r="H6" s="621"/>
      <c r="I6" s="621"/>
      <c r="J6" s="621"/>
      <c r="K6" s="621"/>
      <c r="L6" s="621"/>
      <c r="M6" s="621"/>
      <c r="N6" s="621"/>
      <c r="O6" s="621"/>
      <c r="P6" s="621"/>
      <c r="Q6" s="622"/>
      <c r="R6" s="623">
        <v>29485</v>
      </c>
      <c r="S6" s="624"/>
      <c r="T6" s="624"/>
      <c r="U6" s="624"/>
      <c r="V6" s="624"/>
      <c r="W6" s="624"/>
      <c r="X6" s="624"/>
      <c r="Y6" s="625"/>
      <c r="Z6" s="626">
        <v>1.1000000000000001</v>
      </c>
      <c r="AA6" s="626"/>
      <c r="AB6" s="626"/>
      <c r="AC6" s="626"/>
      <c r="AD6" s="627">
        <v>29485</v>
      </c>
      <c r="AE6" s="627"/>
      <c r="AF6" s="627"/>
      <c r="AG6" s="627"/>
      <c r="AH6" s="627"/>
      <c r="AI6" s="627"/>
      <c r="AJ6" s="627"/>
      <c r="AK6" s="627"/>
      <c r="AL6" s="628">
        <v>1.8</v>
      </c>
      <c r="AM6" s="629"/>
      <c r="AN6" s="629"/>
      <c r="AO6" s="630"/>
      <c r="AP6" s="620" t="s">
        <v>214</v>
      </c>
      <c r="AQ6" s="621"/>
      <c r="AR6" s="621"/>
      <c r="AS6" s="621"/>
      <c r="AT6" s="621"/>
      <c r="AU6" s="621"/>
      <c r="AV6" s="621"/>
      <c r="AW6" s="621"/>
      <c r="AX6" s="621"/>
      <c r="AY6" s="621"/>
      <c r="AZ6" s="621"/>
      <c r="BA6" s="621"/>
      <c r="BB6" s="621"/>
      <c r="BC6" s="621"/>
      <c r="BD6" s="621"/>
      <c r="BE6" s="621"/>
      <c r="BF6" s="622"/>
      <c r="BG6" s="623">
        <v>500772</v>
      </c>
      <c r="BH6" s="624"/>
      <c r="BI6" s="624"/>
      <c r="BJ6" s="624"/>
      <c r="BK6" s="624"/>
      <c r="BL6" s="624"/>
      <c r="BM6" s="624"/>
      <c r="BN6" s="625"/>
      <c r="BO6" s="626">
        <v>100</v>
      </c>
      <c r="BP6" s="626"/>
      <c r="BQ6" s="626"/>
      <c r="BR6" s="626"/>
      <c r="BS6" s="627" t="s">
        <v>209</v>
      </c>
      <c r="BT6" s="627"/>
      <c r="BU6" s="627"/>
      <c r="BV6" s="627"/>
      <c r="BW6" s="627"/>
      <c r="BX6" s="627"/>
      <c r="BY6" s="627"/>
      <c r="BZ6" s="627"/>
      <c r="CA6" s="627"/>
      <c r="CB6" s="631"/>
      <c r="CD6" s="634" t="s">
        <v>215</v>
      </c>
      <c r="CE6" s="635"/>
      <c r="CF6" s="635"/>
      <c r="CG6" s="635"/>
      <c r="CH6" s="635"/>
      <c r="CI6" s="635"/>
      <c r="CJ6" s="635"/>
      <c r="CK6" s="635"/>
      <c r="CL6" s="635"/>
      <c r="CM6" s="635"/>
      <c r="CN6" s="635"/>
      <c r="CO6" s="635"/>
      <c r="CP6" s="635"/>
      <c r="CQ6" s="636"/>
      <c r="CR6" s="623">
        <v>60949</v>
      </c>
      <c r="CS6" s="624"/>
      <c r="CT6" s="624"/>
      <c r="CU6" s="624"/>
      <c r="CV6" s="624"/>
      <c r="CW6" s="624"/>
      <c r="CX6" s="624"/>
      <c r="CY6" s="625"/>
      <c r="CZ6" s="626">
        <v>2.2999999999999998</v>
      </c>
      <c r="DA6" s="626"/>
      <c r="DB6" s="626"/>
      <c r="DC6" s="626"/>
      <c r="DD6" s="632" t="s">
        <v>209</v>
      </c>
      <c r="DE6" s="624"/>
      <c r="DF6" s="624"/>
      <c r="DG6" s="624"/>
      <c r="DH6" s="624"/>
      <c r="DI6" s="624"/>
      <c r="DJ6" s="624"/>
      <c r="DK6" s="624"/>
      <c r="DL6" s="624"/>
      <c r="DM6" s="624"/>
      <c r="DN6" s="624"/>
      <c r="DO6" s="624"/>
      <c r="DP6" s="625"/>
      <c r="DQ6" s="632">
        <v>60949</v>
      </c>
      <c r="DR6" s="624"/>
      <c r="DS6" s="624"/>
      <c r="DT6" s="624"/>
      <c r="DU6" s="624"/>
      <c r="DV6" s="624"/>
      <c r="DW6" s="624"/>
      <c r="DX6" s="624"/>
      <c r="DY6" s="624"/>
      <c r="DZ6" s="624"/>
      <c r="EA6" s="624"/>
      <c r="EB6" s="624"/>
      <c r="EC6" s="633"/>
    </row>
    <row r="7" spans="2:143" ht="11.25" customHeight="1" x14ac:dyDescent="0.15">
      <c r="B7" s="620" t="s">
        <v>216</v>
      </c>
      <c r="C7" s="621"/>
      <c r="D7" s="621"/>
      <c r="E7" s="621"/>
      <c r="F7" s="621"/>
      <c r="G7" s="621"/>
      <c r="H7" s="621"/>
      <c r="I7" s="621"/>
      <c r="J7" s="621"/>
      <c r="K7" s="621"/>
      <c r="L7" s="621"/>
      <c r="M7" s="621"/>
      <c r="N7" s="621"/>
      <c r="O7" s="621"/>
      <c r="P7" s="621"/>
      <c r="Q7" s="622"/>
      <c r="R7" s="623">
        <v>154</v>
      </c>
      <c r="S7" s="624"/>
      <c r="T7" s="624"/>
      <c r="U7" s="624"/>
      <c r="V7" s="624"/>
      <c r="W7" s="624"/>
      <c r="X7" s="624"/>
      <c r="Y7" s="625"/>
      <c r="Z7" s="626">
        <v>0</v>
      </c>
      <c r="AA7" s="626"/>
      <c r="AB7" s="626"/>
      <c r="AC7" s="626"/>
      <c r="AD7" s="627">
        <v>154</v>
      </c>
      <c r="AE7" s="627"/>
      <c r="AF7" s="627"/>
      <c r="AG7" s="627"/>
      <c r="AH7" s="627"/>
      <c r="AI7" s="627"/>
      <c r="AJ7" s="627"/>
      <c r="AK7" s="627"/>
      <c r="AL7" s="628">
        <v>0</v>
      </c>
      <c r="AM7" s="629"/>
      <c r="AN7" s="629"/>
      <c r="AO7" s="630"/>
      <c r="AP7" s="620" t="s">
        <v>217</v>
      </c>
      <c r="AQ7" s="621"/>
      <c r="AR7" s="621"/>
      <c r="AS7" s="621"/>
      <c r="AT7" s="621"/>
      <c r="AU7" s="621"/>
      <c r="AV7" s="621"/>
      <c r="AW7" s="621"/>
      <c r="AX7" s="621"/>
      <c r="AY7" s="621"/>
      <c r="AZ7" s="621"/>
      <c r="BA7" s="621"/>
      <c r="BB7" s="621"/>
      <c r="BC7" s="621"/>
      <c r="BD7" s="621"/>
      <c r="BE7" s="621"/>
      <c r="BF7" s="622"/>
      <c r="BG7" s="623">
        <v>41806</v>
      </c>
      <c r="BH7" s="624"/>
      <c r="BI7" s="624"/>
      <c r="BJ7" s="624"/>
      <c r="BK7" s="624"/>
      <c r="BL7" s="624"/>
      <c r="BM7" s="624"/>
      <c r="BN7" s="625"/>
      <c r="BO7" s="626">
        <v>8.3000000000000007</v>
      </c>
      <c r="BP7" s="626"/>
      <c r="BQ7" s="626"/>
      <c r="BR7" s="626"/>
      <c r="BS7" s="627" t="s">
        <v>209</v>
      </c>
      <c r="BT7" s="627"/>
      <c r="BU7" s="627"/>
      <c r="BV7" s="627"/>
      <c r="BW7" s="627"/>
      <c r="BX7" s="627"/>
      <c r="BY7" s="627"/>
      <c r="BZ7" s="627"/>
      <c r="CA7" s="627"/>
      <c r="CB7" s="631"/>
      <c r="CD7" s="637" t="s">
        <v>218</v>
      </c>
      <c r="CE7" s="638"/>
      <c r="CF7" s="638"/>
      <c r="CG7" s="638"/>
      <c r="CH7" s="638"/>
      <c r="CI7" s="638"/>
      <c r="CJ7" s="638"/>
      <c r="CK7" s="638"/>
      <c r="CL7" s="638"/>
      <c r="CM7" s="638"/>
      <c r="CN7" s="638"/>
      <c r="CO7" s="638"/>
      <c r="CP7" s="638"/>
      <c r="CQ7" s="639"/>
      <c r="CR7" s="623">
        <v>474850</v>
      </c>
      <c r="CS7" s="624"/>
      <c r="CT7" s="624"/>
      <c r="CU7" s="624"/>
      <c r="CV7" s="624"/>
      <c r="CW7" s="624"/>
      <c r="CX7" s="624"/>
      <c r="CY7" s="625"/>
      <c r="CZ7" s="626">
        <v>18.2</v>
      </c>
      <c r="DA7" s="626"/>
      <c r="DB7" s="626"/>
      <c r="DC7" s="626"/>
      <c r="DD7" s="632">
        <v>68274</v>
      </c>
      <c r="DE7" s="624"/>
      <c r="DF7" s="624"/>
      <c r="DG7" s="624"/>
      <c r="DH7" s="624"/>
      <c r="DI7" s="624"/>
      <c r="DJ7" s="624"/>
      <c r="DK7" s="624"/>
      <c r="DL7" s="624"/>
      <c r="DM7" s="624"/>
      <c r="DN7" s="624"/>
      <c r="DO7" s="624"/>
      <c r="DP7" s="625"/>
      <c r="DQ7" s="632">
        <v>419913</v>
      </c>
      <c r="DR7" s="624"/>
      <c r="DS7" s="624"/>
      <c r="DT7" s="624"/>
      <c r="DU7" s="624"/>
      <c r="DV7" s="624"/>
      <c r="DW7" s="624"/>
      <c r="DX7" s="624"/>
      <c r="DY7" s="624"/>
      <c r="DZ7" s="624"/>
      <c r="EA7" s="624"/>
      <c r="EB7" s="624"/>
      <c r="EC7" s="633"/>
    </row>
    <row r="8" spans="2:143" ht="11.25" customHeight="1" x14ac:dyDescent="0.15">
      <c r="B8" s="620" t="s">
        <v>219</v>
      </c>
      <c r="C8" s="621"/>
      <c r="D8" s="621"/>
      <c r="E8" s="621"/>
      <c r="F8" s="621"/>
      <c r="G8" s="621"/>
      <c r="H8" s="621"/>
      <c r="I8" s="621"/>
      <c r="J8" s="621"/>
      <c r="K8" s="621"/>
      <c r="L8" s="621"/>
      <c r="M8" s="621"/>
      <c r="N8" s="621"/>
      <c r="O8" s="621"/>
      <c r="P8" s="621"/>
      <c r="Q8" s="622"/>
      <c r="R8" s="623">
        <v>347</v>
      </c>
      <c r="S8" s="624"/>
      <c r="T8" s="624"/>
      <c r="U8" s="624"/>
      <c r="V8" s="624"/>
      <c r="W8" s="624"/>
      <c r="X8" s="624"/>
      <c r="Y8" s="625"/>
      <c r="Z8" s="626">
        <v>0</v>
      </c>
      <c r="AA8" s="626"/>
      <c r="AB8" s="626"/>
      <c r="AC8" s="626"/>
      <c r="AD8" s="627">
        <v>347</v>
      </c>
      <c r="AE8" s="627"/>
      <c r="AF8" s="627"/>
      <c r="AG8" s="627"/>
      <c r="AH8" s="627"/>
      <c r="AI8" s="627"/>
      <c r="AJ8" s="627"/>
      <c r="AK8" s="627"/>
      <c r="AL8" s="628">
        <v>0</v>
      </c>
      <c r="AM8" s="629"/>
      <c r="AN8" s="629"/>
      <c r="AO8" s="630"/>
      <c r="AP8" s="620" t="s">
        <v>220</v>
      </c>
      <c r="AQ8" s="621"/>
      <c r="AR8" s="621"/>
      <c r="AS8" s="621"/>
      <c r="AT8" s="621"/>
      <c r="AU8" s="621"/>
      <c r="AV8" s="621"/>
      <c r="AW8" s="621"/>
      <c r="AX8" s="621"/>
      <c r="AY8" s="621"/>
      <c r="AZ8" s="621"/>
      <c r="BA8" s="621"/>
      <c r="BB8" s="621"/>
      <c r="BC8" s="621"/>
      <c r="BD8" s="621"/>
      <c r="BE8" s="621"/>
      <c r="BF8" s="622"/>
      <c r="BG8" s="623">
        <v>2122</v>
      </c>
      <c r="BH8" s="624"/>
      <c r="BI8" s="624"/>
      <c r="BJ8" s="624"/>
      <c r="BK8" s="624"/>
      <c r="BL8" s="624"/>
      <c r="BM8" s="624"/>
      <c r="BN8" s="625"/>
      <c r="BO8" s="626">
        <v>0.4</v>
      </c>
      <c r="BP8" s="626"/>
      <c r="BQ8" s="626"/>
      <c r="BR8" s="626"/>
      <c r="BS8" s="632" t="s">
        <v>109</v>
      </c>
      <c r="BT8" s="624"/>
      <c r="BU8" s="624"/>
      <c r="BV8" s="624"/>
      <c r="BW8" s="624"/>
      <c r="BX8" s="624"/>
      <c r="BY8" s="624"/>
      <c r="BZ8" s="624"/>
      <c r="CA8" s="624"/>
      <c r="CB8" s="633"/>
      <c r="CD8" s="637" t="s">
        <v>221</v>
      </c>
      <c r="CE8" s="638"/>
      <c r="CF8" s="638"/>
      <c r="CG8" s="638"/>
      <c r="CH8" s="638"/>
      <c r="CI8" s="638"/>
      <c r="CJ8" s="638"/>
      <c r="CK8" s="638"/>
      <c r="CL8" s="638"/>
      <c r="CM8" s="638"/>
      <c r="CN8" s="638"/>
      <c r="CO8" s="638"/>
      <c r="CP8" s="638"/>
      <c r="CQ8" s="639"/>
      <c r="CR8" s="623">
        <v>604762</v>
      </c>
      <c r="CS8" s="624"/>
      <c r="CT8" s="624"/>
      <c r="CU8" s="624"/>
      <c r="CV8" s="624"/>
      <c r="CW8" s="624"/>
      <c r="CX8" s="624"/>
      <c r="CY8" s="625"/>
      <c r="CZ8" s="626">
        <v>23.2</v>
      </c>
      <c r="DA8" s="626"/>
      <c r="DB8" s="626"/>
      <c r="DC8" s="626"/>
      <c r="DD8" s="632">
        <v>158707</v>
      </c>
      <c r="DE8" s="624"/>
      <c r="DF8" s="624"/>
      <c r="DG8" s="624"/>
      <c r="DH8" s="624"/>
      <c r="DI8" s="624"/>
      <c r="DJ8" s="624"/>
      <c r="DK8" s="624"/>
      <c r="DL8" s="624"/>
      <c r="DM8" s="624"/>
      <c r="DN8" s="624"/>
      <c r="DO8" s="624"/>
      <c r="DP8" s="625"/>
      <c r="DQ8" s="632">
        <v>522586</v>
      </c>
      <c r="DR8" s="624"/>
      <c r="DS8" s="624"/>
      <c r="DT8" s="624"/>
      <c r="DU8" s="624"/>
      <c r="DV8" s="624"/>
      <c r="DW8" s="624"/>
      <c r="DX8" s="624"/>
      <c r="DY8" s="624"/>
      <c r="DZ8" s="624"/>
      <c r="EA8" s="624"/>
      <c r="EB8" s="624"/>
      <c r="EC8" s="633"/>
    </row>
    <row r="9" spans="2:143" ht="11.25" customHeight="1" x14ac:dyDescent="0.15">
      <c r="B9" s="620" t="s">
        <v>222</v>
      </c>
      <c r="C9" s="621"/>
      <c r="D9" s="621"/>
      <c r="E9" s="621"/>
      <c r="F9" s="621"/>
      <c r="G9" s="621"/>
      <c r="H9" s="621"/>
      <c r="I9" s="621"/>
      <c r="J9" s="621"/>
      <c r="K9" s="621"/>
      <c r="L9" s="621"/>
      <c r="M9" s="621"/>
      <c r="N9" s="621"/>
      <c r="O9" s="621"/>
      <c r="P9" s="621"/>
      <c r="Q9" s="622"/>
      <c r="R9" s="623">
        <v>357</v>
      </c>
      <c r="S9" s="624"/>
      <c r="T9" s="624"/>
      <c r="U9" s="624"/>
      <c r="V9" s="624"/>
      <c r="W9" s="624"/>
      <c r="X9" s="624"/>
      <c r="Y9" s="625"/>
      <c r="Z9" s="626">
        <v>0</v>
      </c>
      <c r="AA9" s="626"/>
      <c r="AB9" s="626"/>
      <c r="AC9" s="626"/>
      <c r="AD9" s="627">
        <v>357</v>
      </c>
      <c r="AE9" s="627"/>
      <c r="AF9" s="627"/>
      <c r="AG9" s="627"/>
      <c r="AH9" s="627"/>
      <c r="AI9" s="627"/>
      <c r="AJ9" s="627"/>
      <c r="AK9" s="627"/>
      <c r="AL9" s="628">
        <v>0</v>
      </c>
      <c r="AM9" s="629"/>
      <c r="AN9" s="629"/>
      <c r="AO9" s="630"/>
      <c r="AP9" s="620" t="s">
        <v>223</v>
      </c>
      <c r="AQ9" s="621"/>
      <c r="AR9" s="621"/>
      <c r="AS9" s="621"/>
      <c r="AT9" s="621"/>
      <c r="AU9" s="621"/>
      <c r="AV9" s="621"/>
      <c r="AW9" s="621"/>
      <c r="AX9" s="621"/>
      <c r="AY9" s="621"/>
      <c r="AZ9" s="621"/>
      <c r="BA9" s="621"/>
      <c r="BB9" s="621"/>
      <c r="BC9" s="621"/>
      <c r="BD9" s="621"/>
      <c r="BE9" s="621"/>
      <c r="BF9" s="622"/>
      <c r="BG9" s="623">
        <v>33571</v>
      </c>
      <c r="BH9" s="624"/>
      <c r="BI9" s="624"/>
      <c r="BJ9" s="624"/>
      <c r="BK9" s="624"/>
      <c r="BL9" s="624"/>
      <c r="BM9" s="624"/>
      <c r="BN9" s="625"/>
      <c r="BO9" s="626">
        <v>6.7</v>
      </c>
      <c r="BP9" s="626"/>
      <c r="BQ9" s="626"/>
      <c r="BR9" s="626"/>
      <c r="BS9" s="632" t="s">
        <v>109</v>
      </c>
      <c r="BT9" s="624"/>
      <c r="BU9" s="624"/>
      <c r="BV9" s="624"/>
      <c r="BW9" s="624"/>
      <c r="BX9" s="624"/>
      <c r="BY9" s="624"/>
      <c r="BZ9" s="624"/>
      <c r="CA9" s="624"/>
      <c r="CB9" s="633"/>
      <c r="CD9" s="637" t="s">
        <v>224</v>
      </c>
      <c r="CE9" s="638"/>
      <c r="CF9" s="638"/>
      <c r="CG9" s="638"/>
      <c r="CH9" s="638"/>
      <c r="CI9" s="638"/>
      <c r="CJ9" s="638"/>
      <c r="CK9" s="638"/>
      <c r="CL9" s="638"/>
      <c r="CM9" s="638"/>
      <c r="CN9" s="638"/>
      <c r="CO9" s="638"/>
      <c r="CP9" s="638"/>
      <c r="CQ9" s="639"/>
      <c r="CR9" s="623">
        <v>279723</v>
      </c>
      <c r="CS9" s="624"/>
      <c r="CT9" s="624"/>
      <c r="CU9" s="624"/>
      <c r="CV9" s="624"/>
      <c r="CW9" s="624"/>
      <c r="CX9" s="624"/>
      <c r="CY9" s="625"/>
      <c r="CZ9" s="626">
        <v>10.7</v>
      </c>
      <c r="DA9" s="626"/>
      <c r="DB9" s="626"/>
      <c r="DC9" s="626"/>
      <c r="DD9" s="632">
        <v>3528</v>
      </c>
      <c r="DE9" s="624"/>
      <c r="DF9" s="624"/>
      <c r="DG9" s="624"/>
      <c r="DH9" s="624"/>
      <c r="DI9" s="624"/>
      <c r="DJ9" s="624"/>
      <c r="DK9" s="624"/>
      <c r="DL9" s="624"/>
      <c r="DM9" s="624"/>
      <c r="DN9" s="624"/>
      <c r="DO9" s="624"/>
      <c r="DP9" s="625"/>
      <c r="DQ9" s="632">
        <v>276644</v>
      </c>
      <c r="DR9" s="624"/>
      <c r="DS9" s="624"/>
      <c r="DT9" s="624"/>
      <c r="DU9" s="624"/>
      <c r="DV9" s="624"/>
      <c r="DW9" s="624"/>
      <c r="DX9" s="624"/>
      <c r="DY9" s="624"/>
      <c r="DZ9" s="624"/>
      <c r="EA9" s="624"/>
      <c r="EB9" s="624"/>
      <c r="EC9" s="633"/>
    </row>
    <row r="10" spans="2:143" ht="11.25" customHeight="1" x14ac:dyDescent="0.15">
      <c r="B10" s="620" t="s">
        <v>225</v>
      </c>
      <c r="C10" s="621"/>
      <c r="D10" s="621"/>
      <c r="E10" s="621"/>
      <c r="F10" s="621"/>
      <c r="G10" s="621"/>
      <c r="H10" s="621"/>
      <c r="I10" s="621"/>
      <c r="J10" s="621"/>
      <c r="K10" s="621"/>
      <c r="L10" s="621"/>
      <c r="M10" s="621"/>
      <c r="N10" s="621"/>
      <c r="O10" s="621"/>
      <c r="P10" s="621"/>
      <c r="Q10" s="622"/>
      <c r="R10" s="623">
        <v>30708</v>
      </c>
      <c r="S10" s="624"/>
      <c r="T10" s="624"/>
      <c r="U10" s="624"/>
      <c r="V10" s="624"/>
      <c r="W10" s="624"/>
      <c r="X10" s="624"/>
      <c r="Y10" s="625"/>
      <c r="Z10" s="626">
        <v>1.1000000000000001</v>
      </c>
      <c r="AA10" s="626"/>
      <c r="AB10" s="626"/>
      <c r="AC10" s="626"/>
      <c r="AD10" s="627">
        <v>30708</v>
      </c>
      <c r="AE10" s="627"/>
      <c r="AF10" s="627"/>
      <c r="AG10" s="627"/>
      <c r="AH10" s="627"/>
      <c r="AI10" s="627"/>
      <c r="AJ10" s="627"/>
      <c r="AK10" s="627"/>
      <c r="AL10" s="628">
        <v>1.9</v>
      </c>
      <c r="AM10" s="629"/>
      <c r="AN10" s="629"/>
      <c r="AO10" s="630"/>
      <c r="AP10" s="620" t="s">
        <v>226</v>
      </c>
      <c r="AQ10" s="621"/>
      <c r="AR10" s="621"/>
      <c r="AS10" s="621"/>
      <c r="AT10" s="621"/>
      <c r="AU10" s="621"/>
      <c r="AV10" s="621"/>
      <c r="AW10" s="621"/>
      <c r="AX10" s="621"/>
      <c r="AY10" s="621"/>
      <c r="AZ10" s="621"/>
      <c r="BA10" s="621"/>
      <c r="BB10" s="621"/>
      <c r="BC10" s="621"/>
      <c r="BD10" s="621"/>
      <c r="BE10" s="621"/>
      <c r="BF10" s="622"/>
      <c r="BG10" s="623">
        <v>4033</v>
      </c>
      <c r="BH10" s="624"/>
      <c r="BI10" s="624"/>
      <c r="BJ10" s="624"/>
      <c r="BK10" s="624"/>
      <c r="BL10" s="624"/>
      <c r="BM10" s="624"/>
      <c r="BN10" s="625"/>
      <c r="BO10" s="626">
        <v>0.8</v>
      </c>
      <c r="BP10" s="626"/>
      <c r="BQ10" s="626"/>
      <c r="BR10" s="626"/>
      <c r="BS10" s="632" t="s">
        <v>109</v>
      </c>
      <c r="BT10" s="624"/>
      <c r="BU10" s="624"/>
      <c r="BV10" s="624"/>
      <c r="BW10" s="624"/>
      <c r="BX10" s="624"/>
      <c r="BY10" s="624"/>
      <c r="BZ10" s="624"/>
      <c r="CA10" s="624"/>
      <c r="CB10" s="633"/>
      <c r="CD10" s="637" t="s">
        <v>227</v>
      </c>
      <c r="CE10" s="638"/>
      <c r="CF10" s="638"/>
      <c r="CG10" s="638"/>
      <c r="CH10" s="638"/>
      <c r="CI10" s="638"/>
      <c r="CJ10" s="638"/>
      <c r="CK10" s="638"/>
      <c r="CL10" s="638"/>
      <c r="CM10" s="638"/>
      <c r="CN10" s="638"/>
      <c r="CO10" s="638"/>
      <c r="CP10" s="638"/>
      <c r="CQ10" s="639"/>
      <c r="CR10" s="623">
        <v>6640</v>
      </c>
      <c r="CS10" s="624"/>
      <c r="CT10" s="624"/>
      <c r="CU10" s="624"/>
      <c r="CV10" s="624"/>
      <c r="CW10" s="624"/>
      <c r="CX10" s="624"/>
      <c r="CY10" s="625"/>
      <c r="CZ10" s="626">
        <v>0.3</v>
      </c>
      <c r="DA10" s="626"/>
      <c r="DB10" s="626"/>
      <c r="DC10" s="626"/>
      <c r="DD10" s="632" t="s">
        <v>109</v>
      </c>
      <c r="DE10" s="624"/>
      <c r="DF10" s="624"/>
      <c r="DG10" s="624"/>
      <c r="DH10" s="624"/>
      <c r="DI10" s="624"/>
      <c r="DJ10" s="624"/>
      <c r="DK10" s="624"/>
      <c r="DL10" s="624"/>
      <c r="DM10" s="624"/>
      <c r="DN10" s="624"/>
      <c r="DO10" s="624"/>
      <c r="DP10" s="625"/>
      <c r="DQ10" s="632">
        <v>67</v>
      </c>
      <c r="DR10" s="624"/>
      <c r="DS10" s="624"/>
      <c r="DT10" s="624"/>
      <c r="DU10" s="624"/>
      <c r="DV10" s="624"/>
      <c r="DW10" s="624"/>
      <c r="DX10" s="624"/>
      <c r="DY10" s="624"/>
      <c r="DZ10" s="624"/>
      <c r="EA10" s="624"/>
      <c r="EB10" s="624"/>
      <c r="EC10" s="633"/>
    </row>
    <row r="11" spans="2:143" ht="11.25" customHeight="1" x14ac:dyDescent="0.15">
      <c r="B11" s="620" t="s">
        <v>228</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229</v>
      </c>
      <c r="AQ11" s="621"/>
      <c r="AR11" s="621"/>
      <c r="AS11" s="621"/>
      <c r="AT11" s="621"/>
      <c r="AU11" s="621"/>
      <c r="AV11" s="621"/>
      <c r="AW11" s="621"/>
      <c r="AX11" s="621"/>
      <c r="AY11" s="621"/>
      <c r="AZ11" s="621"/>
      <c r="BA11" s="621"/>
      <c r="BB11" s="621"/>
      <c r="BC11" s="621"/>
      <c r="BD11" s="621"/>
      <c r="BE11" s="621"/>
      <c r="BF11" s="622"/>
      <c r="BG11" s="623">
        <v>2080</v>
      </c>
      <c r="BH11" s="624"/>
      <c r="BI11" s="624"/>
      <c r="BJ11" s="624"/>
      <c r="BK11" s="624"/>
      <c r="BL11" s="624"/>
      <c r="BM11" s="624"/>
      <c r="BN11" s="625"/>
      <c r="BO11" s="626">
        <v>0.4</v>
      </c>
      <c r="BP11" s="626"/>
      <c r="BQ11" s="626"/>
      <c r="BR11" s="626"/>
      <c r="BS11" s="632" t="s">
        <v>109</v>
      </c>
      <c r="BT11" s="624"/>
      <c r="BU11" s="624"/>
      <c r="BV11" s="624"/>
      <c r="BW11" s="624"/>
      <c r="BX11" s="624"/>
      <c r="BY11" s="624"/>
      <c r="BZ11" s="624"/>
      <c r="CA11" s="624"/>
      <c r="CB11" s="633"/>
      <c r="CD11" s="637" t="s">
        <v>230</v>
      </c>
      <c r="CE11" s="638"/>
      <c r="CF11" s="638"/>
      <c r="CG11" s="638"/>
      <c r="CH11" s="638"/>
      <c r="CI11" s="638"/>
      <c r="CJ11" s="638"/>
      <c r="CK11" s="638"/>
      <c r="CL11" s="638"/>
      <c r="CM11" s="638"/>
      <c r="CN11" s="638"/>
      <c r="CO11" s="638"/>
      <c r="CP11" s="638"/>
      <c r="CQ11" s="639"/>
      <c r="CR11" s="623">
        <v>145876</v>
      </c>
      <c r="CS11" s="624"/>
      <c r="CT11" s="624"/>
      <c r="CU11" s="624"/>
      <c r="CV11" s="624"/>
      <c r="CW11" s="624"/>
      <c r="CX11" s="624"/>
      <c r="CY11" s="625"/>
      <c r="CZ11" s="626">
        <v>5.6</v>
      </c>
      <c r="DA11" s="626"/>
      <c r="DB11" s="626"/>
      <c r="DC11" s="626"/>
      <c r="DD11" s="632">
        <v>44937</v>
      </c>
      <c r="DE11" s="624"/>
      <c r="DF11" s="624"/>
      <c r="DG11" s="624"/>
      <c r="DH11" s="624"/>
      <c r="DI11" s="624"/>
      <c r="DJ11" s="624"/>
      <c r="DK11" s="624"/>
      <c r="DL11" s="624"/>
      <c r="DM11" s="624"/>
      <c r="DN11" s="624"/>
      <c r="DO11" s="624"/>
      <c r="DP11" s="625"/>
      <c r="DQ11" s="632">
        <v>87876</v>
      </c>
      <c r="DR11" s="624"/>
      <c r="DS11" s="624"/>
      <c r="DT11" s="624"/>
      <c r="DU11" s="624"/>
      <c r="DV11" s="624"/>
      <c r="DW11" s="624"/>
      <c r="DX11" s="624"/>
      <c r="DY11" s="624"/>
      <c r="DZ11" s="624"/>
      <c r="EA11" s="624"/>
      <c r="EB11" s="624"/>
      <c r="EC11" s="633"/>
    </row>
    <row r="12" spans="2:143" ht="11.25" customHeight="1" x14ac:dyDescent="0.15">
      <c r="B12" s="620" t="s">
        <v>231</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232</v>
      </c>
      <c r="AQ12" s="621"/>
      <c r="AR12" s="621"/>
      <c r="AS12" s="621"/>
      <c r="AT12" s="621"/>
      <c r="AU12" s="621"/>
      <c r="AV12" s="621"/>
      <c r="AW12" s="621"/>
      <c r="AX12" s="621"/>
      <c r="AY12" s="621"/>
      <c r="AZ12" s="621"/>
      <c r="BA12" s="621"/>
      <c r="BB12" s="621"/>
      <c r="BC12" s="621"/>
      <c r="BD12" s="621"/>
      <c r="BE12" s="621"/>
      <c r="BF12" s="622"/>
      <c r="BG12" s="623">
        <v>450234</v>
      </c>
      <c r="BH12" s="624"/>
      <c r="BI12" s="624"/>
      <c r="BJ12" s="624"/>
      <c r="BK12" s="624"/>
      <c r="BL12" s="624"/>
      <c r="BM12" s="624"/>
      <c r="BN12" s="625"/>
      <c r="BO12" s="626">
        <v>89.9</v>
      </c>
      <c r="BP12" s="626"/>
      <c r="BQ12" s="626"/>
      <c r="BR12" s="626"/>
      <c r="BS12" s="632" t="s">
        <v>109</v>
      </c>
      <c r="BT12" s="624"/>
      <c r="BU12" s="624"/>
      <c r="BV12" s="624"/>
      <c r="BW12" s="624"/>
      <c r="BX12" s="624"/>
      <c r="BY12" s="624"/>
      <c r="BZ12" s="624"/>
      <c r="CA12" s="624"/>
      <c r="CB12" s="633"/>
      <c r="CD12" s="637" t="s">
        <v>233</v>
      </c>
      <c r="CE12" s="638"/>
      <c r="CF12" s="638"/>
      <c r="CG12" s="638"/>
      <c r="CH12" s="638"/>
      <c r="CI12" s="638"/>
      <c r="CJ12" s="638"/>
      <c r="CK12" s="638"/>
      <c r="CL12" s="638"/>
      <c r="CM12" s="638"/>
      <c r="CN12" s="638"/>
      <c r="CO12" s="638"/>
      <c r="CP12" s="638"/>
      <c r="CQ12" s="639"/>
      <c r="CR12" s="623">
        <v>143190</v>
      </c>
      <c r="CS12" s="624"/>
      <c r="CT12" s="624"/>
      <c r="CU12" s="624"/>
      <c r="CV12" s="624"/>
      <c r="CW12" s="624"/>
      <c r="CX12" s="624"/>
      <c r="CY12" s="625"/>
      <c r="CZ12" s="626">
        <v>5.5</v>
      </c>
      <c r="DA12" s="626"/>
      <c r="DB12" s="626"/>
      <c r="DC12" s="626"/>
      <c r="DD12" s="632">
        <v>35755</v>
      </c>
      <c r="DE12" s="624"/>
      <c r="DF12" s="624"/>
      <c r="DG12" s="624"/>
      <c r="DH12" s="624"/>
      <c r="DI12" s="624"/>
      <c r="DJ12" s="624"/>
      <c r="DK12" s="624"/>
      <c r="DL12" s="624"/>
      <c r="DM12" s="624"/>
      <c r="DN12" s="624"/>
      <c r="DO12" s="624"/>
      <c r="DP12" s="625"/>
      <c r="DQ12" s="632">
        <v>112842</v>
      </c>
      <c r="DR12" s="624"/>
      <c r="DS12" s="624"/>
      <c r="DT12" s="624"/>
      <c r="DU12" s="624"/>
      <c r="DV12" s="624"/>
      <c r="DW12" s="624"/>
      <c r="DX12" s="624"/>
      <c r="DY12" s="624"/>
      <c r="DZ12" s="624"/>
      <c r="EA12" s="624"/>
      <c r="EB12" s="624"/>
      <c r="EC12" s="633"/>
    </row>
    <row r="13" spans="2:143" ht="11.25" customHeight="1" x14ac:dyDescent="0.15">
      <c r="B13" s="620" t="s">
        <v>234</v>
      </c>
      <c r="C13" s="621"/>
      <c r="D13" s="621"/>
      <c r="E13" s="621"/>
      <c r="F13" s="621"/>
      <c r="G13" s="621"/>
      <c r="H13" s="621"/>
      <c r="I13" s="621"/>
      <c r="J13" s="621"/>
      <c r="K13" s="621"/>
      <c r="L13" s="621"/>
      <c r="M13" s="621"/>
      <c r="N13" s="621"/>
      <c r="O13" s="621"/>
      <c r="P13" s="621"/>
      <c r="Q13" s="622"/>
      <c r="R13" s="623">
        <v>7141</v>
      </c>
      <c r="S13" s="624"/>
      <c r="T13" s="624"/>
      <c r="U13" s="624"/>
      <c r="V13" s="624"/>
      <c r="W13" s="624"/>
      <c r="X13" s="624"/>
      <c r="Y13" s="625"/>
      <c r="Z13" s="626">
        <v>0.3</v>
      </c>
      <c r="AA13" s="626"/>
      <c r="AB13" s="626"/>
      <c r="AC13" s="626"/>
      <c r="AD13" s="627">
        <v>7141</v>
      </c>
      <c r="AE13" s="627"/>
      <c r="AF13" s="627"/>
      <c r="AG13" s="627"/>
      <c r="AH13" s="627"/>
      <c r="AI13" s="627"/>
      <c r="AJ13" s="627"/>
      <c r="AK13" s="627"/>
      <c r="AL13" s="628">
        <v>0.4</v>
      </c>
      <c r="AM13" s="629"/>
      <c r="AN13" s="629"/>
      <c r="AO13" s="630"/>
      <c r="AP13" s="620" t="s">
        <v>235</v>
      </c>
      <c r="AQ13" s="621"/>
      <c r="AR13" s="621"/>
      <c r="AS13" s="621"/>
      <c r="AT13" s="621"/>
      <c r="AU13" s="621"/>
      <c r="AV13" s="621"/>
      <c r="AW13" s="621"/>
      <c r="AX13" s="621"/>
      <c r="AY13" s="621"/>
      <c r="AZ13" s="621"/>
      <c r="BA13" s="621"/>
      <c r="BB13" s="621"/>
      <c r="BC13" s="621"/>
      <c r="BD13" s="621"/>
      <c r="BE13" s="621"/>
      <c r="BF13" s="622"/>
      <c r="BG13" s="623">
        <v>94291</v>
      </c>
      <c r="BH13" s="624"/>
      <c r="BI13" s="624"/>
      <c r="BJ13" s="624"/>
      <c r="BK13" s="624"/>
      <c r="BL13" s="624"/>
      <c r="BM13" s="624"/>
      <c r="BN13" s="625"/>
      <c r="BO13" s="626">
        <v>18.8</v>
      </c>
      <c r="BP13" s="626"/>
      <c r="BQ13" s="626"/>
      <c r="BR13" s="626"/>
      <c r="BS13" s="632" t="s">
        <v>109</v>
      </c>
      <c r="BT13" s="624"/>
      <c r="BU13" s="624"/>
      <c r="BV13" s="624"/>
      <c r="BW13" s="624"/>
      <c r="BX13" s="624"/>
      <c r="BY13" s="624"/>
      <c r="BZ13" s="624"/>
      <c r="CA13" s="624"/>
      <c r="CB13" s="633"/>
      <c r="CD13" s="637" t="s">
        <v>236</v>
      </c>
      <c r="CE13" s="638"/>
      <c r="CF13" s="638"/>
      <c r="CG13" s="638"/>
      <c r="CH13" s="638"/>
      <c r="CI13" s="638"/>
      <c r="CJ13" s="638"/>
      <c r="CK13" s="638"/>
      <c r="CL13" s="638"/>
      <c r="CM13" s="638"/>
      <c r="CN13" s="638"/>
      <c r="CO13" s="638"/>
      <c r="CP13" s="638"/>
      <c r="CQ13" s="639"/>
      <c r="CR13" s="623">
        <v>258121</v>
      </c>
      <c r="CS13" s="624"/>
      <c r="CT13" s="624"/>
      <c r="CU13" s="624"/>
      <c r="CV13" s="624"/>
      <c r="CW13" s="624"/>
      <c r="CX13" s="624"/>
      <c r="CY13" s="625"/>
      <c r="CZ13" s="626">
        <v>9.9</v>
      </c>
      <c r="DA13" s="626"/>
      <c r="DB13" s="626"/>
      <c r="DC13" s="626"/>
      <c r="DD13" s="632">
        <v>128215</v>
      </c>
      <c r="DE13" s="624"/>
      <c r="DF13" s="624"/>
      <c r="DG13" s="624"/>
      <c r="DH13" s="624"/>
      <c r="DI13" s="624"/>
      <c r="DJ13" s="624"/>
      <c r="DK13" s="624"/>
      <c r="DL13" s="624"/>
      <c r="DM13" s="624"/>
      <c r="DN13" s="624"/>
      <c r="DO13" s="624"/>
      <c r="DP13" s="625"/>
      <c r="DQ13" s="632">
        <v>222229</v>
      </c>
      <c r="DR13" s="624"/>
      <c r="DS13" s="624"/>
      <c r="DT13" s="624"/>
      <c r="DU13" s="624"/>
      <c r="DV13" s="624"/>
      <c r="DW13" s="624"/>
      <c r="DX13" s="624"/>
      <c r="DY13" s="624"/>
      <c r="DZ13" s="624"/>
      <c r="EA13" s="624"/>
      <c r="EB13" s="624"/>
      <c r="EC13" s="633"/>
    </row>
    <row r="14" spans="2:143" ht="11.25" customHeight="1" x14ac:dyDescent="0.15">
      <c r="B14" s="620" t="s">
        <v>237</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238</v>
      </c>
      <c r="AQ14" s="621"/>
      <c r="AR14" s="621"/>
      <c r="AS14" s="621"/>
      <c r="AT14" s="621"/>
      <c r="AU14" s="621"/>
      <c r="AV14" s="621"/>
      <c r="AW14" s="621"/>
      <c r="AX14" s="621"/>
      <c r="AY14" s="621"/>
      <c r="AZ14" s="621"/>
      <c r="BA14" s="621"/>
      <c r="BB14" s="621"/>
      <c r="BC14" s="621"/>
      <c r="BD14" s="621"/>
      <c r="BE14" s="621"/>
      <c r="BF14" s="622"/>
      <c r="BG14" s="623">
        <v>3708</v>
      </c>
      <c r="BH14" s="624"/>
      <c r="BI14" s="624"/>
      <c r="BJ14" s="624"/>
      <c r="BK14" s="624"/>
      <c r="BL14" s="624"/>
      <c r="BM14" s="624"/>
      <c r="BN14" s="625"/>
      <c r="BO14" s="626">
        <v>0.7</v>
      </c>
      <c r="BP14" s="626"/>
      <c r="BQ14" s="626"/>
      <c r="BR14" s="626"/>
      <c r="BS14" s="632" t="s">
        <v>109</v>
      </c>
      <c r="BT14" s="624"/>
      <c r="BU14" s="624"/>
      <c r="BV14" s="624"/>
      <c r="BW14" s="624"/>
      <c r="BX14" s="624"/>
      <c r="BY14" s="624"/>
      <c r="BZ14" s="624"/>
      <c r="CA14" s="624"/>
      <c r="CB14" s="633"/>
      <c r="CD14" s="637" t="s">
        <v>239</v>
      </c>
      <c r="CE14" s="638"/>
      <c r="CF14" s="638"/>
      <c r="CG14" s="638"/>
      <c r="CH14" s="638"/>
      <c r="CI14" s="638"/>
      <c r="CJ14" s="638"/>
      <c r="CK14" s="638"/>
      <c r="CL14" s="638"/>
      <c r="CM14" s="638"/>
      <c r="CN14" s="638"/>
      <c r="CO14" s="638"/>
      <c r="CP14" s="638"/>
      <c r="CQ14" s="639"/>
      <c r="CR14" s="623">
        <v>86017</v>
      </c>
      <c r="CS14" s="624"/>
      <c r="CT14" s="624"/>
      <c r="CU14" s="624"/>
      <c r="CV14" s="624"/>
      <c r="CW14" s="624"/>
      <c r="CX14" s="624"/>
      <c r="CY14" s="625"/>
      <c r="CZ14" s="626">
        <v>3.3</v>
      </c>
      <c r="DA14" s="626"/>
      <c r="DB14" s="626"/>
      <c r="DC14" s="626"/>
      <c r="DD14" s="632">
        <v>17934</v>
      </c>
      <c r="DE14" s="624"/>
      <c r="DF14" s="624"/>
      <c r="DG14" s="624"/>
      <c r="DH14" s="624"/>
      <c r="DI14" s="624"/>
      <c r="DJ14" s="624"/>
      <c r="DK14" s="624"/>
      <c r="DL14" s="624"/>
      <c r="DM14" s="624"/>
      <c r="DN14" s="624"/>
      <c r="DO14" s="624"/>
      <c r="DP14" s="625"/>
      <c r="DQ14" s="632">
        <v>76657</v>
      </c>
      <c r="DR14" s="624"/>
      <c r="DS14" s="624"/>
      <c r="DT14" s="624"/>
      <c r="DU14" s="624"/>
      <c r="DV14" s="624"/>
      <c r="DW14" s="624"/>
      <c r="DX14" s="624"/>
      <c r="DY14" s="624"/>
      <c r="DZ14" s="624"/>
      <c r="EA14" s="624"/>
      <c r="EB14" s="624"/>
      <c r="EC14" s="633"/>
    </row>
    <row r="15" spans="2:143" ht="11.25" customHeight="1" x14ac:dyDescent="0.15">
      <c r="B15" s="620" t="s">
        <v>240</v>
      </c>
      <c r="C15" s="621"/>
      <c r="D15" s="621"/>
      <c r="E15" s="621"/>
      <c r="F15" s="621"/>
      <c r="G15" s="621"/>
      <c r="H15" s="621"/>
      <c r="I15" s="621"/>
      <c r="J15" s="621"/>
      <c r="K15" s="621"/>
      <c r="L15" s="621"/>
      <c r="M15" s="621"/>
      <c r="N15" s="621"/>
      <c r="O15" s="621"/>
      <c r="P15" s="621"/>
      <c r="Q15" s="622"/>
      <c r="R15" s="623">
        <v>74</v>
      </c>
      <c r="S15" s="624"/>
      <c r="T15" s="624"/>
      <c r="U15" s="624"/>
      <c r="V15" s="624"/>
      <c r="W15" s="624"/>
      <c r="X15" s="624"/>
      <c r="Y15" s="625"/>
      <c r="Z15" s="626">
        <v>0</v>
      </c>
      <c r="AA15" s="626"/>
      <c r="AB15" s="626"/>
      <c r="AC15" s="626"/>
      <c r="AD15" s="627">
        <v>74</v>
      </c>
      <c r="AE15" s="627"/>
      <c r="AF15" s="627"/>
      <c r="AG15" s="627"/>
      <c r="AH15" s="627"/>
      <c r="AI15" s="627"/>
      <c r="AJ15" s="627"/>
      <c r="AK15" s="627"/>
      <c r="AL15" s="628">
        <v>0</v>
      </c>
      <c r="AM15" s="629"/>
      <c r="AN15" s="629"/>
      <c r="AO15" s="630"/>
      <c r="AP15" s="620" t="s">
        <v>241</v>
      </c>
      <c r="AQ15" s="621"/>
      <c r="AR15" s="621"/>
      <c r="AS15" s="621"/>
      <c r="AT15" s="621"/>
      <c r="AU15" s="621"/>
      <c r="AV15" s="621"/>
      <c r="AW15" s="621"/>
      <c r="AX15" s="621"/>
      <c r="AY15" s="621"/>
      <c r="AZ15" s="621"/>
      <c r="BA15" s="621"/>
      <c r="BB15" s="621"/>
      <c r="BC15" s="621"/>
      <c r="BD15" s="621"/>
      <c r="BE15" s="621"/>
      <c r="BF15" s="622"/>
      <c r="BG15" s="623">
        <v>5024</v>
      </c>
      <c r="BH15" s="624"/>
      <c r="BI15" s="624"/>
      <c r="BJ15" s="624"/>
      <c r="BK15" s="624"/>
      <c r="BL15" s="624"/>
      <c r="BM15" s="624"/>
      <c r="BN15" s="625"/>
      <c r="BO15" s="626">
        <v>1</v>
      </c>
      <c r="BP15" s="626"/>
      <c r="BQ15" s="626"/>
      <c r="BR15" s="626"/>
      <c r="BS15" s="632" t="s">
        <v>109</v>
      </c>
      <c r="BT15" s="624"/>
      <c r="BU15" s="624"/>
      <c r="BV15" s="624"/>
      <c r="BW15" s="624"/>
      <c r="BX15" s="624"/>
      <c r="BY15" s="624"/>
      <c r="BZ15" s="624"/>
      <c r="CA15" s="624"/>
      <c r="CB15" s="633"/>
      <c r="CD15" s="637" t="s">
        <v>242</v>
      </c>
      <c r="CE15" s="638"/>
      <c r="CF15" s="638"/>
      <c r="CG15" s="638"/>
      <c r="CH15" s="638"/>
      <c r="CI15" s="638"/>
      <c r="CJ15" s="638"/>
      <c r="CK15" s="638"/>
      <c r="CL15" s="638"/>
      <c r="CM15" s="638"/>
      <c r="CN15" s="638"/>
      <c r="CO15" s="638"/>
      <c r="CP15" s="638"/>
      <c r="CQ15" s="639"/>
      <c r="CR15" s="623">
        <v>256337</v>
      </c>
      <c r="CS15" s="624"/>
      <c r="CT15" s="624"/>
      <c r="CU15" s="624"/>
      <c r="CV15" s="624"/>
      <c r="CW15" s="624"/>
      <c r="CX15" s="624"/>
      <c r="CY15" s="625"/>
      <c r="CZ15" s="626">
        <v>9.9</v>
      </c>
      <c r="DA15" s="626"/>
      <c r="DB15" s="626"/>
      <c r="DC15" s="626"/>
      <c r="DD15" s="632">
        <v>76558</v>
      </c>
      <c r="DE15" s="624"/>
      <c r="DF15" s="624"/>
      <c r="DG15" s="624"/>
      <c r="DH15" s="624"/>
      <c r="DI15" s="624"/>
      <c r="DJ15" s="624"/>
      <c r="DK15" s="624"/>
      <c r="DL15" s="624"/>
      <c r="DM15" s="624"/>
      <c r="DN15" s="624"/>
      <c r="DO15" s="624"/>
      <c r="DP15" s="625"/>
      <c r="DQ15" s="632">
        <v>200025</v>
      </c>
      <c r="DR15" s="624"/>
      <c r="DS15" s="624"/>
      <c r="DT15" s="624"/>
      <c r="DU15" s="624"/>
      <c r="DV15" s="624"/>
      <c r="DW15" s="624"/>
      <c r="DX15" s="624"/>
      <c r="DY15" s="624"/>
      <c r="DZ15" s="624"/>
      <c r="EA15" s="624"/>
      <c r="EB15" s="624"/>
      <c r="EC15" s="633"/>
    </row>
    <row r="16" spans="2:143" ht="11.25" customHeight="1" x14ac:dyDescent="0.15">
      <c r="B16" s="620" t="s">
        <v>243</v>
      </c>
      <c r="C16" s="621"/>
      <c r="D16" s="621"/>
      <c r="E16" s="621"/>
      <c r="F16" s="621"/>
      <c r="G16" s="621"/>
      <c r="H16" s="621"/>
      <c r="I16" s="621"/>
      <c r="J16" s="621"/>
      <c r="K16" s="621"/>
      <c r="L16" s="621"/>
      <c r="M16" s="621"/>
      <c r="N16" s="621"/>
      <c r="O16" s="621"/>
      <c r="P16" s="621"/>
      <c r="Q16" s="622"/>
      <c r="R16" s="623">
        <v>1289345</v>
      </c>
      <c r="S16" s="624"/>
      <c r="T16" s="624"/>
      <c r="U16" s="624"/>
      <c r="V16" s="624"/>
      <c r="W16" s="624"/>
      <c r="X16" s="624"/>
      <c r="Y16" s="625"/>
      <c r="Z16" s="626">
        <v>47.5</v>
      </c>
      <c r="AA16" s="626"/>
      <c r="AB16" s="626"/>
      <c r="AC16" s="626"/>
      <c r="AD16" s="627">
        <v>1028773</v>
      </c>
      <c r="AE16" s="627"/>
      <c r="AF16" s="627"/>
      <c r="AG16" s="627"/>
      <c r="AH16" s="627"/>
      <c r="AI16" s="627"/>
      <c r="AJ16" s="627"/>
      <c r="AK16" s="627"/>
      <c r="AL16" s="628">
        <v>63.5</v>
      </c>
      <c r="AM16" s="629"/>
      <c r="AN16" s="629"/>
      <c r="AO16" s="630"/>
      <c r="AP16" s="620" t="s">
        <v>244</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245</v>
      </c>
      <c r="CE16" s="638"/>
      <c r="CF16" s="638"/>
      <c r="CG16" s="638"/>
      <c r="CH16" s="638"/>
      <c r="CI16" s="638"/>
      <c r="CJ16" s="638"/>
      <c r="CK16" s="638"/>
      <c r="CL16" s="638"/>
      <c r="CM16" s="638"/>
      <c r="CN16" s="638"/>
      <c r="CO16" s="638"/>
      <c r="CP16" s="638"/>
      <c r="CQ16" s="639"/>
      <c r="CR16" s="623">
        <v>72377</v>
      </c>
      <c r="CS16" s="624"/>
      <c r="CT16" s="624"/>
      <c r="CU16" s="624"/>
      <c r="CV16" s="624"/>
      <c r="CW16" s="624"/>
      <c r="CX16" s="624"/>
      <c r="CY16" s="625"/>
      <c r="CZ16" s="626">
        <v>2.8</v>
      </c>
      <c r="DA16" s="626"/>
      <c r="DB16" s="626"/>
      <c r="DC16" s="626"/>
      <c r="DD16" s="632" t="s">
        <v>109</v>
      </c>
      <c r="DE16" s="624"/>
      <c r="DF16" s="624"/>
      <c r="DG16" s="624"/>
      <c r="DH16" s="624"/>
      <c r="DI16" s="624"/>
      <c r="DJ16" s="624"/>
      <c r="DK16" s="624"/>
      <c r="DL16" s="624"/>
      <c r="DM16" s="624"/>
      <c r="DN16" s="624"/>
      <c r="DO16" s="624"/>
      <c r="DP16" s="625"/>
      <c r="DQ16" s="632">
        <v>26629</v>
      </c>
      <c r="DR16" s="624"/>
      <c r="DS16" s="624"/>
      <c r="DT16" s="624"/>
      <c r="DU16" s="624"/>
      <c r="DV16" s="624"/>
      <c r="DW16" s="624"/>
      <c r="DX16" s="624"/>
      <c r="DY16" s="624"/>
      <c r="DZ16" s="624"/>
      <c r="EA16" s="624"/>
      <c r="EB16" s="624"/>
      <c r="EC16" s="633"/>
    </row>
    <row r="17" spans="2:133" ht="11.25" customHeight="1" x14ac:dyDescent="0.15">
      <c r="B17" s="620" t="s">
        <v>246</v>
      </c>
      <c r="C17" s="621"/>
      <c r="D17" s="621"/>
      <c r="E17" s="621"/>
      <c r="F17" s="621"/>
      <c r="G17" s="621"/>
      <c r="H17" s="621"/>
      <c r="I17" s="621"/>
      <c r="J17" s="621"/>
      <c r="K17" s="621"/>
      <c r="L17" s="621"/>
      <c r="M17" s="621"/>
      <c r="N17" s="621"/>
      <c r="O17" s="621"/>
      <c r="P17" s="621"/>
      <c r="Q17" s="622"/>
      <c r="R17" s="623">
        <v>1028773</v>
      </c>
      <c r="S17" s="624"/>
      <c r="T17" s="624"/>
      <c r="U17" s="624"/>
      <c r="V17" s="624"/>
      <c r="W17" s="624"/>
      <c r="X17" s="624"/>
      <c r="Y17" s="625"/>
      <c r="Z17" s="626">
        <v>37.9</v>
      </c>
      <c r="AA17" s="626"/>
      <c r="AB17" s="626"/>
      <c r="AC17" s="626"/>
      <c r="AD17" s="627">
        <v>1028773</v>
      </c>
      <c r="AE17" s="627"/>
      <c r="AF17" s="627"/>
      <c r="AG17" s="627"/>
      <c r="AH17" s="627"/>
      <c r="AI17" s="627"/>
      <c r="AJ17" s="627"/>
      <c r="AK17" s="627"/>
      <c r="AL17" s="628">
        <v>63.5</v>
      </c>
      <c r="AM17" s="629"/>
      <c r="AN17" s="629"/>
      <c r="AO17" s="630"/>
      <c r="AP17" s="620" t="s">
        <v>247</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248</v>
      </c>
      <c r="CE17" s="638"/>
      <c r="CF17" s="638"/>
      <c r="CG17" s="638"/>
      <c r="CH17" s="638"/>
      <c r="CI17" s="638"/>
      <c r="CJ17" s="638"/>
      <c r="CK17" s="638"/>
      <c r="CL17" s="638"/>
      <c r="CM17" s="638"/>
      <c r="CN17" s="638"/>
      <c r="CO17" s="638"/>
      <c r="CP17" s="638"/>
      <c r="CQ17" s="639"/>
      <c r="CR17" s="623">
        <v>203231</v>
      </c>
      <c r="CS17" s="624"/>
      <c r="CT17" s="624"/>
      <c r="CU17" s="624"/>
      <c r="CV17" s="624"/>
      <c r="CW17" s="624"/>
      <c r="CX17" s="624"/>
      <c r="CY17" s="625"/>
      <c r="CZ17" s="626">
        <v>7.8</v>
      </c>
      <c r="DA17" s="626"/>
      <c r="DB17" s="626"/>
      <c r="DC17" s="626"/>
      <c r="DD17" s="632" t="s">
        <v>109</v>
      </c>
      <c r="DE17" s="624"/>
      <c r="DF17" s="624"/>
      <c r="DG17" s="624"/>
      <c r="DH17" s="624"/>
      <c r="DI17" s="624"/>
      <c r="DJ17" s="624"/>
      <c r="DK17" s="624"/>
      <c r="DL17" s="624"/>
      <c r="DM17" s="624"/>
      <c r="DN17" s="624"/>
      <c r="DO17" s="624"/>
      <c r="DP17" s="625"/>
      <c r="DQ17" s="632">
        <v>191447</v>
      </c>
      <c r="DR17" s="624"/>
      <c r="DS17" s="624"/>
      <c r="DT17" s="624"/>
      <c r="DU17" s="624"/>
      <c r="DV17" s="624"/>
      <c r="DW17" s="624"/>
      <c r="DX17" s="624"/>
      <c r="DY17" s="624"/>
      <c r="DZ17" s="624"/>
      <c r="EA17" s="624"/>
      <c r="EB17" s="624"/>
      <c r="EC17" s="633"/>
    </row>
    <row r="18" spans="2:133" ht="11.25" customHeight="1" x14ac:dyDescent="0.15">
      <c r="B18" s="620" t="s">
        <v>249</v>
      </c>
      <c r="C18" s="621"/>
      <c r="D18" s="621"/>
      <c r="E18" s="621"/>
      <c r="F18" s="621"/>
      <c r="G18" s="621"/>
      <c r="H18" s="621"/>
      <c r="I18" s="621"/>
      <c r="J18" s="621"/>
      <c r="K18" s="621"/>
      <c r="L18" s="621"/>
      <c r="M18" s="621"/>
      <c r="N18" s="621"/>
      <c r="O18" s="621"/>
      <c r="P18" s="621"/>
      <c r="Q18" s="622"/>
      <c r="R18" s="623">
        <v>218809</v>
      </c>
      <c r="S18" s="624"/>
      <c r="T18" s="624"/>
      <c r="U18" s="624"/>
      <c r="V18" s="624"/>
      <c r="W18" s="624"/>
      <c r="X18" s="624"/>
      <c r="Y18" s="625"/>
      <c r="Z18" s="626">
        <v>8.1</v>
      </c>
      <c r="AA18" s="626"/>
      <c r="AB18" s="626"/>
      <c r="AC18" s="626"/>
      <c r="AD18" s="627" t="s">
        <v>109</v>
      </c>
      <c r="AE18" s="627"/>
      <c r="AF18" s="627"/>
      <c r="AG18" s="627"/>
      <c r="AH18" s="627"/>
      <c r="AI18" s="627"/>
      <c r="AJ18" s="627"/>
      <c r="AK18" s="627"/>
      <c r="AL18" s="628" t="s">
        <v>109</v>
      </c>
      <c r="AM18" s="629"/>
      <c r="AN18" s="629"/>
      <c r="AO18" s="630"/>
      <c r="AP18" s="620" t="s">
        <v>250</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251</v>
      </c>
      <c r="CE18" s="638"/>
      <c r="CF18" s="638"/>
      <c r="CG18" s="638"/>
      <c r="CH18" s="638"/>
      <c r="CI18" s="638"/>
      <c r="CJ18" s="638"/>
      <c r="CK18" s="638"/>
      <c r="CL18" s="638"/>
      <c r="CM18" s="638"/>
      <c r="CN18" s="638"/>
      <c r="CO18" s="638"/>
      <c r="CP18" s="638"/>
      <c r="CQ18" s="639"/>
      <c r="CR18" s="623">
        <v>10268</v>
      </c>
      <c r="CS18" s="624"/>
      <c r="CT18" s="624"/>
      <c r="CU18" s="624"/>
      <c r="CV18" s="624"/>
      <c r="CW18" s="624"/>
      <c r="CX18" s="624"/>
      <c r="CY18" s="625"/>
      <c r="CZ18" s="626">
        <v>0.4</v>
      </c>
      <c r="DA18" s="626"/>
      <c r="DB18" s="626"/>
      <c r="DC18" s="626"/>
      <c r="DD18" s="632">
        <v>10268</v>
      </c>
      <c r="DE18" s="624"/>
      <c r="DF18" s="624"/>
      <c r="DG18" s="624"/>
      <c r="DH18" s="624"/>
      <c r="DI18" s="624"/>
      <c r="DJ18" s="624"/>
      <c r="DK18" s="624"/>
      <c r="DL18" s="624"/>
      <c r="DM18" s="624"/>
      <c r="DN18" s="624"/>
      <c r="DO18" s="624"/>
      <c r="DP18" s="625"/>
      <c r="DQ18" s="632">
        <v>10268</v>
      </c>
      <c r="DR18" s="624"/>
      <c r="DS18" s="624"/>
      <c r="DT18" s="624"/>
      <c r="DU18" s="624"/>
      <c r="DV18" s="624"/>
      <c r="DW18" s="624"/>
      <c r="DX18" s="624"/>
      <c r="DY18" s="624"/>
      <c r="DZ18" s="624"/>
      <c r="EA18" s="624"/>
      <c r="EB18" s="624"/>
      <c r="EC18" s="633"/>
    </row>
    <row r="19" spans="2:133" ht="11.25" customHeight="1" x14ac:dyDescent="0.15">
      <c r="B19" s="620" t="s">
        <v>252</v>
      </c>
      <c r="C19" s="621"/>
      <c r="D19" s="621"/>
      <c r="E19" s="621"/>
      <c r="F19" s="621"/>
      <c r="G19" s="621"/>
      <c r="H19" s="621"/>
      <c r="I19" s="621"/>
      <c r="J19" s="621"/>
      <c r="K19" s="621"/>
      <c r="L19" s="621"/>
      <c r="M19" s="621"/>
      <c r="N19" s="621"/>
      <c r="O19" s="621"/>
      <c r="P19" s="621"/>
      <c r="Q19" s="622"/>
      <c r="R19" s="623">
        <v>41763</v>
      </c>
      <c r="S19" s="624"/>
      <c r="T19" s="624"/>
      <c r="U19" s="624"/>
      <c r="V19" s="624"/>
      <c r="W19" s="624"/>
      <c r="X19" s="624"/>
      <c r="Y19" s="625"/>
      <c r="Z19" s="626">
        <v>1.5</v>
      </c>
      <c r="AA19" s="626"/>
      <c r="AB19" s="626"/>
      <c r="AC19" s="626"/>
      <c r="AD19" s="627" t="s">
        <v>109</v>
      </c>
      <c r="AE19" s="627"/>
      <c r="AF19" s="627"/>
      <c r="AG19" s="627"/>
      <c r="AH19" s="627"/>
      <c r="AI19" s="627"/>
      <c r="AJ19" s="627"/>
      <c r="AK19" s="627"/>
      <c r="AL19" s="628" t="s">
        <v>109</v>
      </c>
      <c r="AM19" s="629"/>
      <c r="AN19" s="629"/>
      <c r="AO19" s="630"/>
      <c r="AP19" s="620" t="s">
        <v>253</v>
      </c>
      <c r="AQ19" s="621"/>
      <c r="AR19" s="621"/>
      <c r="AS19" s="621"/>
      <c r="AT19" s="621"/>
      <c r="AU19" s="621"/>
      <c r="AV19" s="621"/>
      <c r="AW19" s="621"/>
      <c r="AX19" s="621"/>
      <c r="AY19" s="621"/>
      <c r="AZ19" s="621"/>
      <c r="BA19" s="621"/>
      <c r="BB19" s="621"/>
      <c r="BC19" s="621"/>
      <c r="BD19" s="621"/>
      <c r="BE19" s="621"/>
      <c r="BF19" s="622"/>
      <c r="BG19" s="623" t="s">
        <v>109</v>
      </c>
      <c r="BH19" s="624"/>
      <c r="BI19" s="624"/>
      <c r="BJ19" s="624"/>
      <c r="BK19" s="624"/>
      <c r="BL19" s="624"/>
      <c r="BM19" s="624"/>
      <c r="BN19" s="625"/>
      <c r="BO19" s="626" t="s">
        <v>109</v>
      </c>
      <c r="BP19" s="626"/>
      <c r="BQ19" s="626"/>
      <c r="BR19" s="626"/>
      <c r="BS19" s="632" t="s">
        <v>109</v>
      </c>
      <c r="BT19" s="624"/>
      <c r="BU19" s="624"/>
      <c r="BV19" s="624"/>
      <c r="BW19" s="624"/>
      <c r="BX19" s="624"/>
      <c r="BY19" s="624"/>
      <c r="BZ19" s="624"/>
      <c r="CA19" s="624"/>
      <c r="CB19" s="633"/>
      <c r="CD19" s="637" t="s">
        <v>254</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255</v>
      </c>
      <c r="C20" s="621"/>
      <c r="D20" s="621"/>
      <c r="E20" s="621"/>
      <c r="F20" s="621"/>
      <c r="G20" s="621"/>
      <c r="H20" s="621"/>
      <c r="I20" s="621"/>
      <c r="J20" s="621"/>
      <c r="K20" s="621"/>
      <c r="L20" s="621"/>
      <c r="M20" s="621"/>
      <c r="N20" s="621"/>
      <c r="O20" s="621"/>
      <c r="P20" s="621"/>
      <c r="Q20" s="622"/>
      <c r="R20" s="623">
        <v>1858383</v>
      </c>
      <c r="S20" s="624"/>
      <c r="T20" s="624"/>
      <c r="U20" s="624"/>
      <c r="V20" s="624"/>
      <c r="W20" s="624"/>
      <c r="X20" s="624"/>
      <c r="Y20" s="625"/>
      <c r="Z20" s="626">
        <v>68.400000000000006</v>
      </c>
      <c r="AA20" s="626"/>
      <c r="AB20" s="626"/>
      <c r="AC20" s="626"/>
      <c r="AD20" s="627">
        <v>1597811</v>
      </c>
      <c r="AE20" s="627"/>
      <c r="AF20" s="627"/>
      <c r="AG20" s="627"/>
      <c r="AH20" s="627"/>
      <c r="AI20" s="627"/>
      <c r="AJ20" s="627"/>
      <c r="AK20" s="627"/>
      <c r="AL20" s="628">
        <v>98.7</v>
      </c>
      <c r="AM20" s="629"/>
      <c r="AN20" s="629"/>
      <c r="AO20" s="630"/>
      <c r="AP20" s="620" t="s">
        <v>256</v>
      </c>
      <c r="AQ20" s="621"/>
      <c r="AR20" s="621"/>
      <c r="AS20" s="621"/>
      <c r="AT20" s="621"/>
      <c r="AU20" s="621"/>
      <c r="AV20" s="621"/>
      <c r="AW20" s="621"/>
      <c r="AX20" s="621"/>
      <c r="AY20" s="621"/>
      <c r="AZ20" s="621"/>
      <c r="BA20" s="621"/>
      <c r="BB20" s="621"/>
      <c r="BC20" s="621"/>
      <c r="BD20" s="621"/>
      <c r="BE20" s="621"/>
      <c r="BF20" s="622"/>
      <c r="BG20" s="623" t="s">
        <v>109</v>
      </c>
      <c r="BH20" s="624"/>
      <c r="BI20" s="624"/>
      <c r="BJ20" s="624"/>
      <c r="BK20" s="624"/>
      <c r="BL20" s="624"/>
      <c r="BM20" s="624"/>
      <c r="BN20" s="625"/>
      <c r="BO20" s="626" t="s">
        <v>109</v>
      </c>
      <c r="BP20" s="626"/>
      <c r="BQ20" s="626"/>
      <c r="BR20" s="626"/>
      <c r="BS20" s="632" t="s">
        <v>109</v>
      </c>
      <c r="BT20" s="624"/>
      <c r="BU20" s="624"/>
      <c r="BV20" s="624"/>
      <c r="BW20" s="624"/>
      <c r="BX20" s="624"/>
      <c r="BY20" s="624"/>
      <c r="BZ20" s="624"/>
      <c r="CA20" s="624"/>
      <c r="CB20" s="633"/>
      <c r="CD20" s="637" t="s">
        <v>257</v>
      </c>
      <c r="CE20" s="638"/>
      <c r="CF20" s="638"/>
      <c r="CG20" s="638"/>
      <c r="CH20" s="638"/>
      <c r="CI20" s="638"/>
      <c r="CJ20" s="638"/>
      <c r="CK20" s="638"/>
      <c r="CL20" s="638"/>
      <c r="CM20" s="638"/>
      <c r="CN20" s="638"/>
      <c r="CO20" s="638"/>
      <c r="CP20" s="638"/>
      <c r="CQ20" s="639"/>
      <c r="CR20" s="623">
        <v>2602341</v>
      </c>
      <c r="CS20" s="624"/>
      <c r="CT20" s="624"/>
      <c r="CU20" s="624"/>
      <c r="CV20" s="624"/>
      <c r="CW20" s="624"/>
      <c r="CX20" s="624"/>
      <c r="CY20" s="625"/>
      <c r="CZ20" s="626">
        <v>100</v>
      </c>
      <c r="DA20" s="626"/>
      <c r="DB20" s="626"/>
      <c r="DC20" s="626"/>
      <c r="DD20" s="632">
        <v>544176</v>
      </c>
      <c r="DE20" s="624"/>
      <c r="DF20" s="624"/>
      <c r="DG20" s="624"/>
      <c r="DH20" s="624"/>
      <c r="DI20" s="624"/>
      <c r="DJ20" s="624"/>
      <c r="DK20" s="624"/>
      <c r="DL20" s="624"/>
      <c r="DM20" s="624"/>
      <c r="DN20" s="624"/>
      <c r="DO20" s="624"/>
      <c r="DP20" s="625"/>
      <c r="DQ20" s="632">
        <v>2208132</v>
      </c>
      <c r="DR20" s="624"/>
      <c r="DS20" s="624"/>
      <c r="DT20" s="624"/>
      <c r="DU20" s="624"/>
      <c r="DV20" s="624"/>
      <c r="DW20" s="624"/>
      <c r="DX20" s="624"/>
      <c r="DY20" s="624"/>
      <c r="DZ20" s="624"/>
      <c r="EA20" s="624"/>
      <c r="EB20" s="624"/>
      <c r="EC20" s="633"/>
    </row>
    <row r="21" spans="2:133" ht="11.25" customHeight="1" x14ac:dyDescent="0.15">
      <c r="B21" s="620" t="s">
        <v>258</v>
      </c>
      <c r="C21" s="621"/>
      <c r="D21" s="621"/>
      <c r="E21" s="621"/>
      <c r="F21" s="621"/>
      <c r="G21" s="621"/>
      <c r="H21" s="621"/>
      <c r="I21" s="621"/>
      <c r="J21" s="621"/>
      <c r="K21" s="621"/>
      <c r="L21" s="621"/>
      <c r="M21" s="621"/>
      <c r="N21" s="621"/>
      <c r="O21" s="621"/>
      <c r="P21" s="621"/>
      <c r="Q21" s="622"/>
      <c r="R21" s="623" t="s">
        <v>109</v>
      </c>
      <c r="S21" s="624"/>
      <c r="T21" s="624"/>
      <c r="U21" s="624"/>
      <c r="V21" s="624"/>
      <c r="W21" s="624"/>
      <c r="X21" s="624"/>
      <c r="Y21" s="625"/>
      <c r="Z21" s="626" t="s">
        <v>109</v>
      </c>
      <c r="AA21" s="626"/>
      <c r="AB21" s="626"/>
      <c r="AC21" s="626"/>
      <c r="AD21" s="627" t="s">
        <v>109</v>
      </c>
      <c r="AE21" s="627"/>
      <c r="AF21" s="627"/>
      <c r="AG21" s="627"/>
      <c r="AH21" s="627"/>
      <c r="AI21" s="627"/>
      <c r="AJ21" s="627"/>
      <c r="AK21" s="627"/>
      <c r="AL21" s="628" t="s">
        <v>109</v>
      </c>
      <c r="AM21" s="629"/>
      <c r="AN21" s="629"/>
      <c r="AO21" s="630"/>
      <c r="AP21" s="640" t="s">
        <v>259</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260</v>
      </c>
      <c r="C22" s="621"/>
      <c r="D22" s="621"/>
      <c r="E22" s="621"/>
      <c r="F22" s="621"/>
      <c r="G22" s="621"/>
      <c r="H22" s="621"/>
      <c r="I22" s="621"/>
      <c r="J22" s="621"/>
      <c r="K22" s="621"/>
      <c r="L22" s="621"/>
      <c r="M22" s="621"/>
      <c r="N22" s="621"/>
      <c r="O22" s="621"/>
      <c r="P22" s="621"/>
      <c r="Q22" s="622"/>
      <c r="R22" s="623">
        <v>10356</v>
      </c>
      <c r="S22" s="624"/>
      <c r="T22" s="624"/>
      <c r="U22" s="624"/>
      <c r="V22" s="624"/>
      <c r="W22" s="624"/>
      <c r="X22" s="624"/>
      <c r="Y22" s="625"/>
      <c r="Z22" s="626">
        <v>0.4</v>
      </c>
      <c r="AA22" s="626"/>
      <c r="AB22" s="626"/>
      <c r="AC22" s="626"/>
      <c r="AD22" s="627" t="s">
        <v>109</v>
      </c>
      <c r="AE22" s="627"/>
      <c r="AF22" s="627"/>
      <c r="AG22" s="627"/>
      <c r="AH22" s="627"/>
      <c r="AI22" s="627"/>
      <c r="AJ22" s="627"/>
      <c r="AK22" s="627"/>
      <c r="AL22" s="628" t="s">
        <v>109</v>
      </c>
      <c r="AM22" s="629"/>
      <c r="AN22" s="629"/>
      <c r="AO22" s="630"/>
      <c r="AP22" s="640" t="s">
        <v>261</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263</v>
      </c>
      <c r="C23" s="621"/>
      <c r="D23" s="621"/>
      <c r="E23" s="621"/>
      <c r="F23" s="621"/>
      <c r="G23" s="621"/>
      <c r="H23" s="621"/>
      <c r="I23" s="621"/>
      <c r="J23" s="621"/>
      <c r="K23" s="621"/>
      <c r="L23" s="621"/>
      <c r="M23" s="621"/>
      <c r="N23" s="621"/>
      <c r="O23" s="621"/>
      <c r="P23" s="621"/>
      <c r="Q23" s="622"/>
      <c r="R23" s="623">
        <v>28661</v>
      </c>
      <c r="S23" s="624"/>
      <c r="T23" s="624"/>
      <c r="U23" s="624"/>
      <c r="V23" s="624"/>
      <c r="W23" s="624"/>
      <c r="X23" s="624"/>
      <c r="Y23" s="625"/>
      <c r="Z23" s="626">
        <v>1.1000000000000001</v>
      </c>
      <c r="AA23" s="626"/>
      <c r="AB23" s="626"/>
      <c r="AC23" s="626"/>
      <c r="AD23" s="627">
        <v>11262</v>
      </c>
      <c r="AE23" s="627"/>
      <c r="AF23" s="627"/>
      <c r="AG23" s="627"/>
      <c r="AH23" s="627"/>
      <c r="AI23" s="627"/>
      <c r="AJ23" s="627"/>
      <c r="AK23" s="627"/>
      <c r="AL23" s="628">
        <v>0.7</v>
      </c>
      <c r="AM23" s="629"/>
      <c r="AN23" s="629"/>
      <c r="AO23" s="630"/>
      <c r="AP23" s="640" t="s">
        <v>264</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203</v>
      </c>
      <c r="CE23" s="606"/>
      <c r="CF23" s="606"/>
      <c r="CG23" s="606"/>
      <c r="CH23" s="606"/>
      <c r="CI23" s="606"/>
      <c r="CJ23" s="606"/>
      <c r="CK23" s="606"/>
      <c r="CL23" s="606"/>
      <c r="CM23" s="606"/>
      <c r="CN23" s="606"/>
      <c r="CO23" s="606"/>
      <c r="CP23" s="606"/>
      <c r="CQ23" s="607"/>
      <c r="CR23" s="605" t="s">
        <v>265</v>
      </c>
      <c r="CS23" s="606"/>
      <c r="CT23" s="606"/>
      <c r="CU23" s="606"/>
      <c r="CV23" s="606"/>
      <c r="CW23" s="606"/>
      <c r="CX23" s="606"/>
      <c r="CY23" s="607"/>
      <c r="CZ23" s="605" t="s">
        <v>266</v>
      </c>
      <c r="DA23" s="606"/>
      <c r="DB23" s="606"/>
      <c r="DC23" s="607"/>
      <c r="DD23" s="605" t="s">
        <v>267</v>
      </c>
      <c r="DE23" s="606"/>
      <c r="DF23" s="606"/>
      <c r="DG23" s="606"/>
      <c r="DH23" s="606"/>
      <c r="DI23" s="606"/>
      <c r="DJ23" s="606"/>
      <c r="DK23" s="607"/>
      <c r="DL23" s="646" t="s">
        <v>268</v>
      </c>
      <c r="DM23" s="647"/>
      <c r="DN23" s="647"/>
      <c r="DO23" s="647"/>
      <c r="DP23" s="647"/>
      <c r="DQ23" s="647"/>
      <c r="DR23" s="647"/>
      <c r="DS23" s="647"/>
      <c r="DT23" s="647"/>
      <c r="DU23" s="647"/>
      <c r="DV23" s="648"/>
      <c r="DW23" s="605" t="s">
        <v>269</v>
      </c>
      <c r="DX23" s="606"/>
      <c r="DY23" s="606"/>
      <c r="DZ23" s="606"/>
      <c r="EA23" s="606"/>
      <c r="EB23" s="606"/>
      <c r="EC23" s="607"/>
    </row>
    <row r="24" spans="2:133" ht="11.25" customHeight="1" x14ac:dyDescent="0.15">
      <c r="B24" s="620" t="s">
        <v>270</v>
      </c>
      <c r="C24" s="621"/>
      <c r="D24" s="621"/>
      <c r="E24" s="621"/>
      <c r="F24" s="621"/>
      <c r="G24" s="621"/>
      <c r="H24" s="621"/>
      <c r="I24" s="621"/>
      <c r="J24" s="621"/>
      <c r="K24" s="621"/>
      <c r="L24" s="621"/>
      <c r="M24" s="621"/>
      <c r="N24" s="621"/>
      <c r="O24" s="621"/>
      <c r="P24" s="621"/>
      <c r="Q24" s="622"/>
      <c r="R24" s="623">
        <v>1408</v>
      </c>
      <c r="S24" s="624"/>
      <c r="T24" s="624"/>
      <c r="U24" s="624"/>
      <c r="V24" s="624"/>
      <c r="W24" s="624"/>
      <c r="X24" s="624"/>
      <c r="Y24" s="625"/>
      <c r="Z24" s="626">
        <v>0.1</v>
      </c>
      <c r="AA24" s="626"/>
      <c r="AB24" s="626"/>
      <c r="AC24" s="626"/>
      <c r="AD24" s="627" t="s">
        <v>109</v>
      </c>
      <c r="AE24" s="627"/>
      <c r="AF24" s="627"/>
      <c r="AG24" s="627"/>
      <c r="AH24" s="627"/>
      <c r="AI24" s="627"/>
      <c r="AJ24" s="627"/>
      <c r="AK24" s="627"/>
      <c r="AL24" s="628" t="s">
        <v>109</v>
      </c>
      <c r="AM24" s="629"/>
      <c r="AN24" s="629"/>
      <c r="AO24" s="630"/>
      <c r="AP24" s="640" t="s">
        <v>271</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272</v>
      </c>
      <c r="CE24" s="635"/>
      <c r="CF24" s="635"/>
      <c r="CG24" s="635"/>
      <c r="CH24" s="635"/>
      <c r="CI24" s="635"/>
      <c r="CJ24" s="635"/>
      <c r="CK24" s="635"/>
      <c r="CL24" s="635"/>
      <c r="CM24" s="635"/>
      <c r="CN24" s="635"/>
      <c r="CO24" s="635"/>
      <c r="CP24" s="635"/>
      <c r="CQ24" s="636"/>
      <c r="CR24" s="612">
        <v>710690</v>
      </c>
      <c r="CS24" s="613"/>
      <c r="CT24" s="613"/>
      <c r="CU24" s="613"/>
      <c r="CV24" s="613"/>
      <c r="CW24" s="613"/>
      <c r="CX24" s="613"/>
      <c r="CY24" s="614"/>
      <c r="CZ24" s="650">
        <v>27.3</v>
      </c>
      <c r="DA24" s="651"/>
      <c r="DB24" s="651"/>
      <c r="DC24" s="652"/>
      <c r="DD24" s="649">
        <v>667247</v>
      </c>
      <c r="DE24" s="613"/>
      <c r="DF24" s="613"/>
      <c r="DG24" s="613"/>
      <c r="DH24" s="613"/>
      <c r="DI24" s="613"/>
      <c r="DJ24" s="613"/>
      <c r="DK24" s="614"/>
      <c r="DL24" s="649">
        <v>652603</v>
      </c>
      <c r="DM24" s="613"/>
      <c r="DN24" s="613"/>
      <c r="DO24" s="613"/>
      <c r="DP24" s="613"/>
      <c r="DQ24" s="613"/>
      <c r="DR24" s="613"/>
      <c r="DS24" s="613"/>
      <c r="DT24" s="613"/>
      <c r="DU24" s="613"/>
      <c r="DV24" s="614"/>
      <c r="DW24" s="617">
        <v>38</v>
      </c>
      <c r="DX24" s="618"/>
      <c r="DY24" s="618"/>
      <c r="DZ24" s="618"/>
      <c r="EA24" s="618"/>
      <c r="EB24" s="618"/>
      <c r="EC24" s="619"/>
    </row>
    <row r="25" spans="2:133" ht="11.25" customHeight="1" x14ac:dyDescent="0.15">
      <c r="B25" s="620" t="s">
        <v>273</v>
      </c>
      <c r="C25" s="621"/>
      <c r="D25" s="621"/>
      <c r="E25" s="621"/>
      <c r="F25" s="621"/>
      <c r="G25" s="621"/>
      <c r="H25" s="621"/>
      <c r="I25" s="621"/>
      <c r="J25" s="621"/>
      <c r="K25" s="621"/>
      <c r="L25" s="621"/>
      <c r="M25" s="621"/>
      <c r="N25" s="621"/>
      <c r="O25" s="621"/>
      <c r="P25" s="621"/>
      <c r="Q25" s="622"/>
      <c r="R25" s="623">
        <v>100724</v>
      </c>
      <c r="S25" s="624"/>
      <c r="T25" s="624"/>
      <c r="U25" s="624"/>
      <c r="V25" s="624"/>
      <c r="W25" s="624"/>
      <c r="X25" s="624"/>
      <c r="Y25" s="625"/>
      <c r="Z25" s="626">
        <v>3.7</v>
      </c>
      <c r="AA25" s="626"/>
      <c r="AB25" s="626"/>
      <c r="AC25" s="626"/>
      <c r="AD25" s="627" t="s">
        <v>109</v>
      </c>
      <c r="AE25" s="627"/>
      <c r="AF25" s="627"/>
      <c r="AG25" s="627"/>
      <c r="AH25" s="627"/>
      <c r="AI25" s="627"/>
      <c r="AJ25" s="627"/>
      <c r="AK25" s="627"/>
      <c r="AL25" s="628" t="s">
        <v>109</v>
      </c>
      <c r="AM25" s="629"/>
      <c r="AN25" s="629"/>
      <c r="AO25" s="630"/>
      <c r="AP25" s="640" t="s">
        <v>274</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275</v>
      </c>
      <c r="CE25" s="638"/>
      <c r="CF25" s="638"/>
      <c r="CG25" s="638"/>
      <c r="CH25" s="638"/>
      <c r="CI25" s="638"/>
      <c r="CJ25" s="638"/>
      <c r="CK25" s="638"/>
      <c r="CL25" s="638"/>
      <c r="CM25" s="638"/>
      <c r="CN25" s="638"/>
      <c r="CO25" s="638"/>
      <c r="CP25" s="638"/>
      <c r="CQ25" s="639"/>
      <c r="CR25" s="623">
        <v>472403</v>
      </c>
      <c r="CS25" s="655"/>
      <c r="CT25" s="655"/>
      <c r="CU25" s="655"/>
      <c r="CV25" s="655"/>
      <c r="CW25" s="655"/>
      <c r="CX25" s="655"/>
      <c r="CY25" s="656"/>
      <c r="CZ25" s="657">
        <v>18.2</v>
      </c>
      <c r="DA25" s="658"/>
      <c r="DB25" s="658"/>
      <c r="DC25" s="659"/>
      <c r="DD25" s="632">
        <v>459691</v>
      </c>
      <c r="DE25" s="655"/>
      <c r="DF25" s="655"/>
      <c r="DG25" s="655"/>
      <c r="DH25" s="655"/>
      <c r="DI25" s="655"/>
      <c r="DJ25" s="655"/>
      <c r="DK25" s="656"/>
      <c r="DL25" s="632">
        <v>445765</v>
      </c>
      <c r="DM25" s="655"/>
      <c r="DN25" s="655"/>
      <c r="DO25" s="655"/>
      <c r="DP25" s="655"/>
      <c r="DQ25" s="655"/>
      <c r="DR25" s="655"/>
      <c r="DS25" s="655"/>
      <c r="DT25" s="655"/>
      <c r="DU25" s="655"/>
      <c r="DV25" s="656"/>
      <c r="DW25" s="628">
        <v>26</v>
      </c>
      <c r="DX25" s="653"/>
      <c r="DY25" s="653"/>
      <c r="DZ25" s="653"/>
      <c r="EA25" s="653"/>
      <c r="EB25" s="653"/>
      <c r="EC25" s="654"/>
    </row>
    <row r="26" spans="2:133" ht="11.25" customHeight="1" x14ac:dyDescent="0.15">
      <c r="B26" s="660" t="s">
        <v>276</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277</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278</v>
      </c>
      <c r="CE26" s="638"/>
      <c r="CF26" s="638"/>
      <c r="CG26" s="638"/>
      <c r="CH26" s="638"/>
      <c r="CI26" s="638"/>
      <c r="CJ26" s="638"/>
      <c r="CK26" s="638"/>
      <c r="CL26" s="638"/>
      <c r="CM26" s="638"/>
      <c r="CN26" s="638"/>
      <c r="CO26" s="638"/>
      <c r="CP26" s="638"/>
      <c r="CQ26" s="639"/>
      <c r="CR26" s="623">
        <v>259396</v>
      </c>
      <c r="CS26" s="624"/>
      <c r="CT26" s="624"/>
      <c r="CU26" s="624"/>
      <c r="CV26" s="624"/>
      <c r="CW26" s="624"/>
      <c r="CX26" s="624"/>
      <c r="CY26" s="625"/>
      <c r="CZ26" s="657">
        <v>10</v>
      </c>
      <c r="DA26" s="658"/>
      <c r="DB26" s="658"/>
      <c r="DC26" s="659"/>
      <c r="DD26" s="632">
        <v>250017</v>
      </c>
      <c r="DE26" s="624"/>
      <c r="DF26" s="624"/>
      <c r="DG26" s="624"/>
      <c r="DH26" s="624"/>
      <c r="DI26" s="624"/>
      <c r="DJ26" s="624"/>
      <c r="DK26" s="625"/>
      <c r="DL26" s="632" t="s">
        <v>209</v>
      </c>
      <c r="DM26" s="624"/>
      <c r="DN26" s="624"/>
      <c r="DO26" s="624"/>
      <c r="DP26" s="624"/>
      <c r="DQ26" s="624"/>
      <c r="DR26" s="624"/>
      <c r="DS26" s="624"/>
      <c r="DT26" s="624"/>
      <c r="DU26" s="624"/>
      <c r="DV26" s="625"/>
      <c r="DW26" s="628" t="s">
        <v>209</v>
      </c>
      <c r="DX26" s="653"/>
      <c r="DY26" s="653"/>
      <c r="DZ26" s="653"/>
      <c r="EA26" s="653"/>
      <c r="EB26" s="653"/>
      <c r="EC26" s="654"/>
    </row>
    <row r="27" spans="2:133" ht="11.25" customHeight="1" x14ac:dyDescent="0.15">
      <c r="B27" s="620" t="s">
        <v>279</v>
      </c>
      <c r="C27" s="621"/>
      <c r="D27" s="621"/>
      <c r="E27" s="621"/>
      <c r="F27" s="621"/>
      <c r="G27" s="621"/>
      <c r="H27" s="621"/>
      <c r="I27" s="621"/>
      <c r="J27" s="621"/>
      <c r="K27" s="621"/>
      <c r="L27" s="621"/>
      <c r="M27" s="621"/>
      <c r="N27" s="621"/>
      <c r="O27" s="621"/>
      <c r="P27" s="621"/>
      <c r="Q27" s="622"/>
      <c r="R27" s="623">
        <v>168336</v>
      </c>
      <c r="S27" s="624"/>
      <c r="T27" s="624"/>
      <c r="U27" s="624"/>
      <c r="V27" s="624"/>
      <c r="W27" s="624"/>
      <c r="X27" s="624"/>
      <c r="Y27" s="625"/>
      <c r="Z27" s="626">
        <v>6.2</v>
      </c>
      <c r="AA27" s="626"/>
      <c r="AB27" s="626"/>
      <c r="AC27" s="626"/>
      <c r="AD27" s="627" t="s">
        <v>109</v>
      </c>
      <c r="AE27" s="627"/>
      <c r="AF27" s="627"/>
      <c r="AG27" s="627"/>
      <c r="AH27" s="627"/>
      <c r="AI27" s="627"/>
      <c r="AJ27" s="627"/>
      <c r="AK27" s="627"/>
      <c r="AL27" s="628" t="s">
        <v>109</v>
      </c>
      <c r="AM27" s="629"/>
      <c r="AN27" s="629"/>
      <c r="AO27" s="630"/>
      <c r="AP27" s="620" t="s">
        <v>280</v>
      </c>
      <c r="AQ27" s="621"/>
      <c r="AR27" s="621"/>
      <c r="AS27" s="621"/>
      <c r="AT27" s="621"/>
      <c r="AU27" s="621"/>
      <c r="AV27" s="621"/>
      <c r="AW27" s="621"/>
      <c r="AX27" s="621"/>
      <c r="AY27" s="621"/>
      <c r="AZ27" s="621"/>
      <c r="BA27" s="621"/>
      <c r="BB27" s="621"/>
      <c r="BC27" s="621"/>
      <c r="BD27" s="621"/>
      <c r="BE27" s="621"/>
      <c r="BF27" s="622"/>
      <c r="BG27" s="623">
        <v>500772</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281</v>
      </c>
      <c r="CE27" s="638"/>
      <c r="CF27" s="638"/>
      <c r="CG27" s="638"/>
      <c r="CH27" s="638"/>
      <c r="CI27" s="638"/>
      <c r="CJ27" s="638"/>
      <c r="CK27" s="638"/>
      <c r="CL27" s="638"/>
      <c r="CM27" s="638"/>
      <c r="CN27" s="638"/>
      <c r="CO27" s="638"/>
      <c r="CP27" s="638"/>
      <c r="CQ27" s="639"/>
      <c r="CR27" s="623">
        <v>35056</v>
      </c>
      <c r="CS27" s="655"/>
      <c r="CT27" s="655"/>
      <c r="CU27" s="655"/>
      <c r="CV27" s="655"/>
      <c r="CW27" s="655"/>
      <c r="CX27" s="655"/>
      <c r="CY27" s="656"/>
      <c r="CZ27" s="657">
        <v>1.3</v>
      </c>
      <c r="DA27" s="658"/>
      <c r="DB27" s="658"/>
      <c r="DC27" s="659"/>
      <c r="DD27" s="632">
        <v>16109</v>
      </c>
      <c r="DE27" s="655"/>
      <c r="DF27" s="655"/>
      <c r="DG27" s="655"/>
      <c r="DH27" s="655"/>
      <c r="DI27" s="655"/>
      <c r="DJ27" s="655"/>
      <c r="DK27" s="656"/>
      <c r="DL27" s="632">
        <v>15391</v>
      </c>
      <c r="DM27" s="655"/>
      <c r="DN27" s="655"/>
      <c r="DO27" s="655"/>
      <c r="DP27" s="655"/>
      <c r="DQ27" s="655"/>
      <c r="DR27" s="655"/>
      <c r="DS27" s="655"/>
      <c r="DT27" s="655"/>
      <c r="DU27" s="655"/>
      <c r="DV27" s="656"/>
      <c r="DW27" s="628">
        <v>0.9</v>
      </c>
      <c r="DX27" s="653"/>
      <c r="DY27" s="653"/>
      <c r="DZ27" s="653"/>
      <c r="EA27" s="653"/>
      <c r="EB27" s="653"/>
      <c r="EC27" s="654"/>
    </row>
    <row r="28" spans="2:133" ht="11.25" customHeight="1" x14ac:dyDescent="0.15">
      <c r="B28" s="620" t="s">
        <v>282</v>
      </c>
      <c r="C28" s="621"/>
      <c r="D28" s="621"/>
      <c r="E28" s="621"/>
      <c r="F28" s="621"/>
      <c r="G28" s="621"/>
      <c r="H28" s="621"/>
      <c r="I28" s="621"/>
      <c r="J28" s="621"/>
      <c r="K28" s="621"/>
      <c r="L28" s="621"/>
      <c r="M28" s="621"/>
      <c r="N28" s="621"/>
      <c r="O28" s="621"/>
      <c r="P28" s="621"/>
      <c r="Q28" s="622"/>
      <c r="R28" s="623">
        <v>28353</v>
      </c>
      <c r="S28" s="624"/>
      <c r="T28" s="624"/>
      <c r="U28" s="624"/>
      <c r="V28" s="624"/>
      <c r="W28" s="624"/>
      <c r="X28" s="624"/>
      <c r="Y28" s="625"/>
      <c r="Z28" s="626">
        <v>1</v>
      </c>
      <c r="AA28" s="626"/>
      <c r="AB28" s="626"/>
      <c r="AC28" s="626"/>
      <c r="AD28" s="627" t="s">
        <v>109</v>
      </c>
      <c r="AE28" s="627"/>
      <c r="AF28" s="627"/>
      <c r="AG28" s="627"/>
      <c r="AH28" s="627"/>
      <c r="AI28" s="627"/>
      <c r="AJ28" s="627"/>
      <c r="AK28" s="627"/>
      <c r="AL28" s="628" t="s">
        <v>109</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283</v>
      </c>
      <c r="CE28" s="638"/>
      <c r="CF28" s="638"/>
      <c r="CG28" s="638"/>
      <c r="CH28" s="638"/>
      <c r="CI28" s="638"/>
      <c r="CJ28" s="638"/>
      <c r="CK28" s="638"/>
      <c r="CL28" s="638"/>
      <c r="CM28" s="638"/>
      <c r="CN28" s="638"/>
      <c r="CO28" s="638"/>
      <c r="CP28" s="638"/>
      <c r="CQ28" s="639"/>
      <c r="CR28" s="623">
        <v>203231</v>
      </c>
      <c r="CS28" s="624"/>
      <c r="CT28" s="624"/>
      <c r="CU28" s="624"/>
      <c r="CV28" s="624"/>
      <c r="CW28" s="624"/>
      <c r="CX28" s="624"/>
      <c r="CY28" s="625"/>
      <c r="CZ28" s="657">
        <v>7.8</v>
      </c>
      <c r="DA28" s="658"/>
      <c r="DB28" s="658"/>
      <c r="DC28" s="659"/>
      <c r="DD28" s="632">
        <v>191447</v>
      </c>
      <c r="DE28" s="624"/>
      <c r="DF28" s="624"/>
      <c r="DG28" s="624"/>
      <c r="DH28" s="624"/>
      <c r="DI28" s="624"/>
      <c r="DJ28" s="624"/>
      <c r="DK28" s="625"/>
      <c r="DL28" s="632">
        <v>191447</v>
      </c>
      <c r="DM28" s="624"/>
      <c r="DN28" s="624"/>
      <c r="DO28" s="624"/>
      <c r="DP28" s="624"/>
      <c r="DQ28" s="624"/>
      <c r="DR28" s="624"/>
      <c r="DS28" s="624"/>
      <c r="DT28" s="624"/>
      <c r="DU28" s="624"/>
      <c r="DV28" s="625"/>
      <c r="DW28" s="628">
        <v>11.2</v>
      </c>
      <c r="DX28" s="653"/>
      <c r="DY28" s="653"/>
      <c r="DZ28" s="653"/>
      <c r="EA28" s="653"/>
      <c r="EB28" s="653"/>
      <c r="EC28" s="654"/>
    </row>
    <row r="29" spans="2:133" ht="11.25" customHeight="1" x14ac:dyDescent="0.15">
      <c r="B29" s="620" t="s">
        <v>284</v>
      </c>
      <c r="C29" s="621"/>
      <c r="D29" s="621"/>
      <c r="E29" s="621"/>
      <c r="F29" s="621"/>
      <c r="G29" s="621"/>
      <c r="H29" s="621"/>
      <c r="I29" s="621"/>
      <c r="J29" s="621"/>
      <c r="K29" s="621"/>
      <c r="L29" s="621"/>
      <c r="M29" s="621"/>
      <c r="N29" s="621"/>
      <c r="O29" s="621"/>
      <c r="P29" s="621"/>
      <c r="Q29" s="622"/>
      <c r="R29" s="623">
        <v>490</v>
      </c>
      <c r="S29" s="624"/>
      <c r="T29" s="624"/>
      <c r="U29" s="624"/>
      <c r="V29" s="624"/>
      <c r="W29" s="624"/>
      <c r="X29" s="624"/>
      <c r="Y29" s="625"/>
      <c r="Z29" s="626">
        <v>0</v>
      </c>
      <c r="AA29" s="626"/>
      <c r="AB29" s="626"/>
      <c r="AC29" s="626"/>
      <c r="AD29" s="627" t="s">
        <v>109</v>
      </c>
      <c r="AE29" s="627"/>
      <c r="AF29" s="627"/>
      <c r="AG29" s="627"/>
      <c r="AH29" s="627"/>
      <c r="AI29" s="627"/>
      <c r="AJ29" s="627"/>
      <c r="AK29" s="627"/>
      <c r="AL29" s="628" t="s">
        <v>109</v>
      </c>
      <c r="AM29" s="629"/>
      <c r="AN29" s="629"/>
      <c r="AO29" s="630"/>
      <c r="AP29" s="602" t="s">
        <v>203</v>
      </c>
      <c r="AQ29" s="603"/>
      <c r="AR29" s="603"/>
      <c r="AS29" s="603"/>
      <c r="AT29" s="603"/>
      <c r="AU29" s="603"/>
      <c r="AV29" s="603"/>
      <c r="AW29" s="603"/>
      <c r="AX29" s="603"/>
      <c r="AY29" s="603"/>
      <c r="AZ29" s="603"/>
      <c r="BA29" s="603"/>
      <c r="BB29" s="603"/>
      <c r="BC29" s="603"/>
      <c r="BD29" s="603"/>
      <c r="BE29" s="603"/>
      <c r="BF29" s="604"/>
      <c r="BG29" s="602" t="s">
        <v>285</v>
      </c>
      <c r="BH29" s="664"/>
      <c r="BI29" s="664"/>
      <c r="BJ29" s="664"/>
      <c r="BK29" s="664"/>
      <c r="BL29" s="664"/>
      <c r="BM29" s="664"/>
      <c r="BN29" s="664"/>
      <c r="BO29" s="664"/>
      <c r="BP29" s="664"/>
      <c r="BQ29" s="665"/>
      <c r="BR29" s="602" t="s">
        <v>286</v>
      </c>
      <c r="BS29" s="664"/>
      <c r="BT29" s="664"/>
      <c r="BU29" s="664"/>
      <c r="BV29" s="664"/>
      <c r="BW29" s="664"/>
      <c r="BX29" s="664"/>
      <c r="BY29" s="664"/>
      <c r="BZ29" s="664"/>
      <c r="CA29" s="664"/>
      <c r="CB29" s="665"/>
      <c r="CD29" s="684" t="s">
        <v>287</v>
      </c>
      <c r="CE29" s="685"/>
      <c r="CF29" s="637" t="s">
        <v>288</v>
      </c>
      <c r="CG29" s="638"/>
      <c r="CH29" s="638"/>
      <c r="CI29" s="638"/>
      <c r="CJ29" s="638"/>
      <c r="CK29" s="638"/>
      <c r="CL29" s="638"/>
      <c r="CM29" s="638"/>
      <c r="CN29" s="638"/>
      <c r="CO29" s="638"/>
      <c r="CP29" s="638"/>
      <c r="CQ29" s="639"/>
      <c r="CR29" s="623">
        <v>203231</v>
      </c>
      <c r="CS29" s="655"/>
      <c r="CT29" s="655"/>
      <c r="CU29" s="655"/>
      <c r="CV29" s="655"/>
      <c r="CW29" s="655"/>
      <c r="CX29" s="655"/>
      <c r="CY29" s="656"/>
      <c r="CZ29" s="657">
        <v>7.8</v>
      </c>
      <c r="DA29" s="658"/>
      <c r="DB29" s="658"/>
      <c r="DC29" s="659"/>
      <c r="DD29" s="632">
        <v>191447</v>
      </c>
      <c r="DE29" s="655"/>
      <c r="DF29" s="655"/>
      <c r="DG29" s="655"/>
      <c r="DH29" s="655"/>
      <c r="DI29" s="655"/>
      <c r="DJ29" s="655"/>
      <c r="DK29" s="656"/>
      <c r="DL29" s="632">
        <v>191447</v>
      </c>
      <c r="DM29" s="655"/>
      <c r="DN29" s="655"/>
      <c r="DO29" s="655"/>
      <c r="DP29" s="655"/>
      <c r="DQ29" s="655"/>
      <c r="DR29" s="655"/>
      <c r="DS29" s="655"/>
      <c r="DT29" s="655"/>
      <c r="DU29" s="655"/>
      <c r="DV29" s="656"/>
      <c r="DW29" s="628">
        <v>11.2</v>
      </c>
      <c r="DX29" s="653"/>
      <c r="DY29" s="653"/>
      <c r="DZ29" s="653"/>
      <c r="EA29" s="653"/>
      <c r="EB29" s="653"/>
      <c r="EC29" s="654"/>
    </row>
    <row r="30" spans="2:133" ht="11.25" customHeight="1" x14ac:dyDescent="0.15">
      <c r="B30" s="620" t="s">
        <v>289</v>
      </c>
      <c r="C30" s="621"/>
      <c r="D30" s="621"/>
      <c r="E30" s="621"/>
      <c r="F30" s="621"/>
      <c r="G30" s="621"/>
      <c r="H30" s="621"/>
      <c r="I30" s="621"/>
      <c r="J30" s="621"/>
      <c r="K30" s="621"/>
      <c r="L30" s="621"/>
      <c r="M30" s="621"/>
      <c r="N30" s="621"/>
      <c r="O30" s="621"/>
      <c r="P30" s="621"/>
      <c r="Q30" s="622"/>
      <c r="R30" s="623">
        <v>60439</v>
      </c>
      <c r="S30" s="624"/>
      <c r="T30" s="624"/>
      <c r="U30" s="624"/>
      <c r="V30" s="624"/>
      <c r="W30" s="624"/>
      <c r="X30" s="624"/>
      <c r="Y30" s="625"/>
      <c r="Z30" s="626">
        <v>2.2000000000000002</v>
      </c>
      <c r="AA30" s="626"/>
      <c r="AB30" s="626"/>
      <c r="AC30" s="626"/>
      <c r="AD30" s="627" t="s">
        <v>109</v>
      </c>
      <c r="AE30" s="627"/>
      <c r="AF30" s="627"/>
      <c r="AG30" s="627"/>
      <c r="AH30" s="627"/>
      <c r="AI30" s="627"/>
      <c r="AJ30" s="627"/>
      <c r="AK30" s="627"/>
      <c r="AL30" s="628" t="s">
        <v>109</v>
      </c>
      <c r="AM30" s="629"/>
      <c r="AN30" s="629"/>
      <c r="AO30" s="630"/>
      <c r="AP30" s="669" t="s">
        <v>290</v>
      </c>
      <c r="AQ30" s="670"/>
      <c r="AR30" s="670"/>
      <c r="AS30" s="670"/>
      <c r="AT30" s="675" t="s">
        <v>291</v>
      </c>
      <c r="AU30" s="182"/>
      <c r="AV30" s="182"/>
      <c r="AW30" s="182"/>
      <c r="AX30" s="609" t="s">
        <v>169</v>
      </c>
      <c r="AY30" s="610"/>
      <c r="AZ30" s="610"/>
      <c r="BA30" s="610"/>
      <c r="BB30" s="610"/>
      <c r="BC30" s="610"/>
      <c r="BD30" s="610"/>
      <c r="BE30" s="610"/>
      <c r="BF30" s="611"/>
      <c r="BG30" s="681">
        <v>99.7</v>
      </c>
      <c r="BH30" s="682"/>
      <c r="BI30" s="682"/>
      <c r="BJ30" s="682"/>
      <c r="BK30" s="682"/>
      <c r="BL30" s="682"/>
      <c r="BM30" s="618">
        <v>98.9</v>
      </c>
      <c r="BN30" s="682"/>
      <c r="BO30" s="682"/>
      <c r="BP30" s="682"/>
      <c r="BQ30" s="683"/>
      <c r="BR30" s="681">
        <v>99.7</v>
      </c>
      <c r="BS30" s="682"/>
      <c r="BT30" s="682"/>
      <c r="BU30" s="682"/>
      <c r="BV30" s="682"/>
      <c r="BW30" s="682"/>
      <c r="BX30" s="618">
        <v>98.9</v>
      </c>
      <c r="BY30" s="682"/>
      <c r="BZ30" s="682"/>
      <c r="CA30" s="682"/>
      <c r="CB30" s="683"/>
      <c r="CD30" s="686"/>
      <c r="CE30" s="687"/>
      <c r="CF30" s="637" t="s">
        <v>292</v>
      </c>
      <c r="CG30" s="638"/>
      <c r="CH30" s="638"/>
      <c r="CI30" s="638"/>
      <c r="CJ30" s="638"/>
      <c r="CK30" s="638"/>
      <c r="CL30" s="638"/>
      <c r="CM30" s="638"/>
      <c r="CN30" s="638"/>
      <c r="CO30" s="638"/>
      <c r="CP30" s="638"/>
      <c r="CQ30" s="639"/>
      <c r="CR30" s="623">
        <v>184145</v>
      </c>
      <c r="CS30" s="624"/>
      <c r="CT30" s="624"/>
      <c r="CU30" s="624"/>
      <c r="CV30" s="624"/>
      <c r="CW30" s="624"/>
      <c r="CX30" s="624"/>
      <c r="CY30" s="625"/>
      <c r="CZ30" s="657">
        <v>7.1</v>
      </c>
      <c r="DA30" s="658"/>
      <c r="DB30" s="658"/>
      <c r="DC30" s="659"/>
      <c r="DD30" s="632">
        <v>172361</v>
      </c>
      <c r="DE30" s="624"/>
      <c r="DF30" s="624"/>
      <c r="DG30" s="624"/>
      <c r="DH30" s="624"/>
      <c r="DI30" s="624"/>
      <c r="DJ30" s="624"/>
      <c r="DK30" s="625"/>
      <c r="DL30" s="632">
        <v>172361</v>
      </c>
      <c r="DM30" s="624"/>
      <c r="DN30" s="624"/>
      <c r="DO30" s="624"/>
      <c r="DP30" s="624"/>
      <c r="DQ30" s="624"/>
      <c r="DR30" s="624"/>
      <c r="DS30" s="624"/>
      <c r="DT30" s="624"/>
      <c r="DU30" s="624"/>
      <c r="DV30" s="625"/>
      <c r="DW30" s="628">
        <v>10</v>
      </c>
      <c r="DX30" s="653"/>
      <c r="DY30" s="653"/>
      <c r="DZ30" s="653"/>
      <c r="EA30" s="653"/>
      <c r="EB30" s="653"/>
      <c r="EC30" s="654"/>
    </row>
    <row r="31" spans="2:133" ht="11.25" customHeight="1" x14ac:dyDescent="0.15">
      <c r="B31" s="620" t="s">
        <v>293</v>
      </c>
      <c r="C31" s="621"/>
      <c r="D31" s="621"/>
      <c r="E31" s="621"/>
      <c r="F31" s="621"/>
      <c r="G31" s="621"/>
      <c r="H31" s="621"/>
      <c r="I31" s="621"/>
      <c r="J31" s="621"/>
      <c r="K31" s="621"/>
      <c r="L31" s="621"/>
      <c r="M31" s="621"/>
      <c r="N31" s="621"/>
      <c r="O31" s="621"/>
      <c r="P31" s="621"/>
      <c r="Q31" s="622"/>
      <c r="R31" s="623">
        <v>216224</v>
      </c>
      <c r="S31" s="624"/>
      <c r="T31" s="624"/>
      <c r="U31" s="624"/>
      <c r="V31" s="624"/>
      <c r="W31" s="624"/>
      <c r="X31" s="624"/>
      <c r="Y31" s="625"/>
      <c r="Z31" s="626">
        <v>8</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294</v>
      </c>
      <c r="AV31" s="181"/>
      <c r="AW31" s="181"/>
      <c r="AX31" s="620" t="s">
        <v>295</v>
      </c>
      <c r="AY31" s="621"/>
      <c r="AZ31" s="621"/>
      <c r="BA31" s="621"/>
      <c r="BB31" s="621"/>
      <c r="BC31" s="621"/>
      <c r="BD31" s="621"/>
      <c r="BE31" s="621"/>
      <c r="BF31" s="622"/>
      <c r="BG31" s="678">
        <v>99.1</v>
      </c>
      <c r="BH31" s="655"/>
      <c r="BI31" s="655"/>
      <c r="BJ31" s="655"/>
      <c r="BK31" s="655"/>
      <c r="BL31" s="655"/>
      <c r="BM31" s="629">
        <v>96.6</v>
      </c>
      <c r="BN31" s="679"/>
      <c r="BO31" s="679"/>
      <c r="BP31" s="679"/>
      <c r="BQ31" s="680"/>
      <c r="BR31" s="678">
        <v>98.7</v>
      </c>
      <c r="BS31" s="655"/>
      <c r="BT31" s="655"/>
      <c r="BU31" s="655"/>
      <c r="BV31" s="655"/>
      <c r="BW31" s="655"/>
      <c r="BX31" s="629">
        <v>96.2</v>
      </c>
      <c r="BY31" s="679"/>
      <c r="BZ31" s="679"/>
      <c r="CA31" s="679"/>
      <c r="CB31" s="680"/>
      <c r="CD31" s="686"/>
      <c r="CE31" s="687"/>
      <c r="CF31" s="637" t="s">
        <v>296</v>
      </c>
      <c r="CG31" s="638"/>
      <c r="CH31" s="638"/>
      <c r="CI31" s="638"/>
      <c r="CJ31" s="638"/>
      <c r="CK31" s="638"/>
      <c r="CL31" s="638"/>
      <c r="CM31" s="638"/>
      <c r="CN31" s="638"/>
      <c r="CO31" s="638"/>
      <c r="CP31" s="638"/>
      <c r="CQ31" s="639"/>
      <c r="CR31" s="623">
        <v>19086</v>
      </c>
      <c r="CS31" s="655"/>
      <c r="CT31" s="655"/>
      <c r="CU31" s="655"/>
      <c r="CV31" s="655"/>
      <c r="CW31" s="655"/>
      <c r="CX31" s="655"/>
      <c r="CY31" s="656"/>
      <c r="CZ31" s="657">
        <v>0.7</v>
      </c>
      <c r="DA31" s="658"/>
      <c r="DB31" s="658"/>
      <c r="DC31" s="659"/>
      <c r="DD31" s="632">
        <v>19086</v>
      </c>
      <c r="DE31" s="655"/>
      <c r="DF31" s="655"/>
      <c r="DG31" s="655"/>
      <c r="DH31" s="655"/>
      <c r="DI31" s="655"/>
      <c r="DJ31" s="655"/>
      <c r="DK31" s="656"/>
      <c r="DL31" s="632">
        <v>19086</v>
      </c>
      <c r="DM31" s="655"/>
      <c r="DN31" s="655"/>
      <c r="DO31" s="655"/>
      <c r="DP31" s="655"/>
      <c r="DQ31" s="655"/>
      <c r="DR31" s="655"/>
      <c r="DS31" s="655"/>
      <c r="DT31" s="655"/>
      <c r="DU31" s="655"/>
      <c r="DV31" s="656"/>
      <c r="DW31" s="628">
        <v>1.1000000000000001</v>
      </c>
      <c r="DX31" s="653"/>
      <c r="DY31" s="653"/>
      <c r="DZ31" s="653"/>
      <c r="EA31" s="653"/>
      <c r="EB31" s="653"/>
      <c r="EC31" s="654"/>
    </row>
    <row r="32" spans="2:133" ht="11.25" customHeight="1" x14ac:dyDescent="0.15">
      <c r="B32" s="620" t="s">
        <v>297</v>
      </c>
      <c r="C32" s="621"/>
      <c r="D32" s="621"/>
      <c r="E32" s="621"/>
      <c r="F32" s="621"/>
      <c r="G32" s="621"/>
      <c r="H32" s="621"/>
      <c r="I32" s="621"/>
      <c r="J32" s="621"/>
      <c r="K32" s="621"/>
      <c r="L32" s="621"/>
      <c r="M32" s="621"/>
      <c r="N32" s="621"/>
      <c r="O32" s="621"/>
      <c r="P32" s="621"/>
      <c r="Q32" s="622"/>
      <c r="R32" s="623">
        <v>90763</v>
      </c>
      <c r="S32" s="624"/>
      <c r="T32" s="624"/>
      <c r="U32" s="624"/>
      <c r="V32" s="624"/>
      <c r="W32" s="624"/>
      <c r="X32" s="624"/>
      <c r="Y32" s="625"/>
      <c r="Z32" s="626">
        <v>3.3</v>
      </c>
      <c r="AA32" s="626"/>
      <c r="AB32" s="626"/>
      <c r="AC32" s="626"/>
      <c r="AD32" s="627">
        <v>10469</v>
      </c>
      <c r="AE32" s="627"/>
      <c r="AF32" s="627"/>
      <c r="AG32" s="627"/>
      <c r="AH32" s="627"/>
      <c r="AI32" s="627"/>
      <c r="AJ32" s="627"/>
      <c r="AK32" s="627"/>
      <c r="AL32" s="628">
        <v>0.6</v>
      </c>
      <c r="AM32" s="629"/>
      <c r="AN32" s="629"/>
      <c r="AO32" s="630"/>
      <c r="AP32" s="673"/>
      <c r="AQ32" s="674"/>
      <c r="AR32" s="674"/>
      <c r="AS32" s="674"/>
      <c r="AT32" s="677"/>
      <c r="AU32" s="183"/>
      <c r="AV32" s="183"/>
      <c r="AW32" s="183"/>
      <c r="AX32" s="666" t="s">
        <v>298</v>
      </c>
      <c r="AY32" s="667"/>
      <c r="AZ32" s="667"/>
      <c r="BA32" s="667"/>
      <c r="BB32" s="667"/>
      <c r="BC32" s="667"/>
      <c r="BD32" s="667"/>
      <c r="BE32" s="667"/>
      <c r="BF32" s="668"/>
      <c r="BG32" s="690">
        <v>98.9</v>
      </c>
      <c r="BH32" s="691"/>
      <c r="BI32" s="691"/>
      <c r="BJ32" s="691"/>
      <c r="BK32" s="691"/>
      <c r="BL32" s="691"/>
      <c r="BM32" s="692">
        <v>96.2</v>
      </c>
      <c r="BN32" s="691"/>
      <c r="BO32" s="691"/>
      <c r="BP32" s="691"/>
      <c r="BQ32" s="693"/>
      <c r="BR32" s="690">
        <v>98.9</v>
      </c>
      <c r="BS32" s="691"/>
      <c r="BT32" s="691"/>
      <c r="BU32" s="691"/>
      <c r="BV32" s="691"/>
      <c r="BW32" s="691"/>
      <c r="BX32" s="692">
        <v>95.9</v>
      </c>
      <c r="BY32" s="691"/>
      <c r="BZ32" s="691"/>
      <c r="CA32" s="691"/>
      <c r="CB32" s="693"/>
      <c r="CD32" s="688"/>
      <c r="CE32" s="689"/>
      <c r="CF32" s="637" t="s">
        <v>299</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x14ac:dyDescent="0.15">
      <c r="B33" s="620" t="s">
        <v>300</v>
      </c>
      <c r="C33" s="621"/>
      <c r="D33" s="621"/>
      <c r="E33" s="621"/>
      <c r="F33" s="621"/>
      <c r="G33" s="621"/>
      <c r="H33" s="621"/>
      <c r="I33" s="621"/>
      <c r="J33" s="621"/>
      <c r="K33" s="621"/>
      <c r="L33" s="621"/>
      <c r="M33" s="621"/>
      <c r="N33" s="621"/>
      <c r="O33" s="621"/>
      <c r="P33" s="621"/>
      <c r="Q33" s="622"/>
      <c r="R33" s="623">
        <v>151000</v>
      </c>
      <c r="S33" s="624"/>
      <c r="T33" s="624"/>
      <c r="U33" s="624"/>
      <c r="V33" s="624"/>
      <c r="W33" s="624"/>
      <c r="X33" s="624"/>
      <c r="Y33" s="625"/>
      <c r="Z33" s="626">
        <v>5.6</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301</v>
      </c>
      <c r="CE33" s="638"/>
      <c r="CF33" s="638"/>
      <c r="CG33" s="638"/>
      <c r="CH33" s="638"/>
      <c r="CI33" s="638"/>
      <c r="CJ33" s="638"/>
      <c r="CK33" s="638"/>
      <c r="CL33" s="638"/>
      <c r="CM33" s="638"/>
      <c r="CN33" s="638"/>
      <c r="CO33" s="638"/>
      <c r="CP33" s="638"/>
      <c r="CQ33" s="639"/>
      <c r="CR33" s="623">
        <v>1275098</v>
      </c>
      <c r="CS33" s="655"/>
      <c r="CT33" s="655"/>
      <c r="CU33" s="655"/>
      <c r="CV33" s="655"/>
      <c r="CW33" s="655"/>
      <c r="CX33" s="655"/>
      <c r="CY33" s="656"/>
      <c r="CZ33" s="657">
        <v>49</v>
      </c>
      <c r="DA33" s="658"/>
      <c r="DB33" s="658"/>
      <c r="DC33" s="659"/>
      <c r="DD33" s="632">
        <v>1086929</v>
      </c>
      <c r="DE33" s="655"/>
      <c r="DF33" s="655"/>
      <c r="DG33" s="655"/>
      <c r="DH33" s="655"/>
      <c r="DI33" s="655"/>
      <c r="DJ33" s="655"/>
      <c r="DK33" s="656"/>
      <c r="DL33" s="632">
        <v>619677</v>
      </c>
      <c r="DM33" s="655"/>
      <c r="DN33" s="655"/>
      <c r="DO33" s="655"/>
      <c r="DP33" s="655"/>
      <c r="DQ33" s="655"/>
      <c r="DR33" s="655"/>
      <c r="DS33" s="655"/>
      <c r="DT33" s="655"/>
      <c r="DU33" s="655"/>
      <c r="DV33" s="656"/>
      <c r="DW33" s="628">
        <v>36.1</v>
      </c>
      <c r="DX33" s="653"/>
      <c r="DY33" s="653"/>
      <c r="DZ33" s="653"/>
      <c r="EA33" s="653"/>
      <c r="EB33" s="653"/>
      <c r="EC33" s="654"/>
    </row>
    <row r="34" spans="2:133" ht="11.25" customHeight="1" x14ac:dyDescent="0.15">
      <c r="B34" s="620" t="s">
        <v>302</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303</v>
      </c>
      <c r="AR34" s="603"/>
      <c r="AS34" s="603"/>
      <c r="AT34" s="603"/>
      <c r="AU34" s="603"/>
      <c r="AV34" s="603"/>
      <c r="AW34" s="603"/>
      <c r="AX34" s="603"/>
      <c r="AY34" s="603"/>
      <c r="AZ34" s="603"/>
      <c r="BA34" s="603"/>
      <c r="BB34" s="603"/>
      <c r="BC34" s="603"/>
      <c r="BD34" s="603"/>
      <c r="BE34" s="603"/>
      <c r="BF34" s="604"/>
      <c r="BG34" s="602" t="s">
        <v>304</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305</v>
      </c>
      <c r="CE34" s="638"/>
      <c r="CF34" s="638"/>
      <c r="CG34" s="638"/>
      <c r="CH34" s="638"/>
      <c r="CI34" s="638"/>
      <c r="CJ34" s="638"/>
      <c r="CK34" s="638"/>
      <c r="CL34" s="638"/>
      <c r="CM34" s="638"/>
      <c r="CN34" s="638"/>
      <c r="CO34" s="638"/>
      <c r="CP34" s="638"/>
      <c r="CQ34" s="639"/>
      <c r="CR34" s="623">
        <v>403201</v>
      </c>
      <c r="CS34" s="624"/>
      <c r="CT34" s="624"/>
      <c r="CU34" s="624"/>
      <c r="CV34" s="624"/>
      <c r="CW34" s="624"/>
      <c r="CX34" s="624"/>
      <c r="CY34" s="625"/>
      <c r="CZ34" s="657">
        <v>15.5</v>
      </c>
      <c r="DA34" s="658"/>
      <c r="DB34" s="658"/>
      <c r="DC34" s="659"/>
      <c r="DD34" s="632">
        <v>347497</v>
      </c>
      <c r="DE34" s="624"/>
      <c r="DF34" s="624"/>
      <c r="DG34" s="624"/>
      <c r="DH34" s="624"/>
      <c r="DI34" s="624"/>
      <c r="DJ34" s="624"/>
      <c r="DK34" s="625"/>
      <c r="DL34" s="632">
        <v>279897</v>
      </c>
      <c r="DM34" s="624"/>
      <c r="DN34" s="624"/>
      <c r="DO34" s="624"/>
      <c r="DP34" s="624"/>
      <c r="DQ34" s="624"/>
      <c r="DR34" s="624"/>
      <c r="DS34" s="624"/>
      <c r="DT34" s="624"/>
      <c r="DU34" s="624"/>
      <c r="DV34" s="625"/>
      <c r="DW34" s="628">
        <v>16.3</v>
      </c>
      <c r="DX34" s="653"/>
      <c r="DY34" s="653"/>
      <c r="DZ34" s="653"/>
      <c r="EA34" s="653"/>
      <c r="EB34" s="653"/>
      <c r="EC34" s="654"/>
    </row>
    <row r="35" spans="2:133" ht="11.25" customHeight="1" x14ac:dyDescent="0.15">
      <c r="B35" s="620" t="s">
        <v>306</v>
      </c>
      <c r="C35" s="621"/>
      <c r="D35" s="621"/>
      <c r="E35" s="621"/>
      <c r="F35" s="621"/>
      <c r="G35" s="621"/>
      <c r="H35" s="621"/>
      <c r="I35" s="621"/>
      <c r="J35" s="621"/>
      <c r="K35" s="621"/>
      <c r="L35" s="621"/>
      <c r="M35" s="621"/>
      <c r="N35" s="621"/>
      <c r="O35" s="621"/>
      <c r="P35" s="621"/>
      <c r="Q35" s="622"/>
      <c r="R35" s="623">
        <v>96200</v>
      </c>
      <c r="S35" s="624"/>
      <c r="T35" s="624"/>
      <c r="U35" s="624"/>
      <c r="V35" s="624"/>
      <c r="W35" s="624"/>
      <c r="X35" s="624"/>
      <c r="Y35" s="625"/>
      <c r="Z35" s="626">
        <v>3.5</v>
      </c>
      <c r="AA35" s="626"/>
      <c r="AB35" s="626"/>
      <c r="AC35" s="626"/>
      <c r="AD35" s="627" t="s">
        <v>109</v>
      </c>
      <c r="AE35" s="627"/>
      <c r="AF35" s="627"/>
      <c r="AG35" s="627"/>
      <c r="AH35" s="627"/>
      <c r="AI35" s="627"/>
      <c r="AJ35" s="627"/>
      <c r="AK35" s="627"/>
      <c r="AL35" s="628" t="s">
        <v>109</v>
      </c>
      <c r="AM35" s="629"/>
      <c r="AN35" s="629"/>
      <c r="AO35" s="630"/>
      <c r="AP35" s="186"/>
      <c r="AQ35" s="634" t="s">
        <v>307</v>
      </c>
      <c r="AR35" s="635"/>
      <c r="AS35" s="635"/>
      <c r="AT35" s="635"/>
      <c r="AU35" s="635"/>
      <c r="AV35" s="635"/>
      <c r="AW35" s="635"/>
      <c r="AX35" s="635"/>
      <c r="AY35" s="636"/>
      <c r="AZ35" s="612">
        <v>316428</v>
      </c>
      <c r="BA35" s="613"/>
      <c r="BB35" s="613"/>
      <c r="BC35" s="613"/>
      <c r="BD35" s="613"/>
      <c r="BE35" s="613"/>
      <c r="BF35" s="694"/>
      <c r="BG35" s="634" t="s">
        <v>308</v>
      </c>
      <c r="BH35" s="635"/>
      <c r="BI35" s="635"/>
      <c r="BJ35" s="635"/>
      <c r="BK35" s="635"/>
      <c r="BL35" s="635"/>
      <c r="BM35" s="635"/>
      <c r="BN35" s="635"/>
      <c r="BO35" s="635"/>
      <c r="BP35" s="635"/>
      <c r="BQ35" s="635"/>
      <c r="BR35" s="635"/>
      <c r="BS35" s="635"/>
      <c r="BT35" s="635"/>
      <c r="BU35" s="636"/>
      <c r="BV35" s="612">
        <v>17657</v>
      </c>
      <c r="BW35" s="613"/>
      <c r="BX35" s="613"/>
      <c r="BY35" s="613"/>
      <c r="BZ35" s="613"/>
      <c r="CA35" s="613"/>
      <c r="CB35" s="694"/>
      <c r="CD35" s="637" t="s">
        <v>309</v>
      </c>
      <c r="CE35" s="638"/>
      <c r="CF35" s="638"/>
      <c r="CG35" s="638"/>
      <c r="CH35" s="638"/>
      <c r="CI35" s="638"/>
      <c r="CJ35" s="638"/>
      <c r="CK35" s="638"/>
      <c r="CL35" s="638"/>
      <c r="CM35" s="638"/>
      <c r="CN35" s="638"/>
      <c r="CO35" s="638"/>
      <c r="CP35" s="638"/>
      <c r="CQ35" s="639"/>
      <c r="CR35" s="623">
        <v>18349</v>
      </c>
      <c r="CS35" s="655"/>
      <c r="CT35" s="655"/>
      <c r="CU35" s="655"/>
      <c r="CV35" s="655"/>
      <c r="CW35" s="655"/>
      <c r="CX35" s="655"/>
      <c r="CY35" s="656"/>
      <c r="CZ35" s="657">
        <v>0.7</v>
      </c>
      <c r="DA35" s="658"/>
      <c r="DB35" s="658"/>
      <c r="DC35" s="659"/>
      <c r="DD35" s="632">
        <v>17070</v>
      </c>
      <c r="DE35" s="655"/>
      <c r="DF35" s="655"/>
      <c r="DG35" s="655"/>
      <c r="DH35" s="655"/>
      <c r="DI35" s="655"/>
      <c r="DJ35" s="655"/>
      <c r="DK35" s="656"/>
      <c r="DL35" s="632">
        <v>17070</v>
      </c>
      <c r="DM35" s="655"/>
      <c r="DN35" s="655"/>
      <c r="DO35" s="655"/>
      <c r="DP35" s="655"/>
      <c r="DQ35" s="655"/>
      <c r="DR35" s="655"/>
      <c r="DS35" s="655"/>
      <c r="DT35" s="655"/>
      <c r="DU35" s="655"/>
      <c r="DV35" s="656"/>
      <c r="DW35" s="628">
        <v>1</v>
      </c>
      <c r="DX35" s="653"/>
      <c r="DY35" s="653"/>
      <c r="DZ35" s="653"/>
      <c r="EA35" s="653"/>
      <c r="EB35" s="653"/>
      <c r="EC35" s="654"/>
    </row>
    <row r="36" spans="2:133" ht="11.25" customHeight="1" x14ac:dyDescent="0.15">
      <c r="B36" s="666" t="s">
        <v>310</v>
      </c>
      <c r="C36" s="667"/>
      <c r="D36" s="667"/>
      <c r="E36" s="667"/>
      <c r="F36" s="667"/>
      <c r="G36" s="667"/>
      <c r="H36" s="667"/>
      <c r="I36" s="667"/>
      <c r="J36" s="667"/>
      <c r="K36" s="667"/>
      <c r="L36" s="667"/>
      <c r="M36" s="667"/>
      <c r="N36" s="667"/>
      <c r="O36" s="667"/>
      <c r="P36" s="667"/>
      <c r="Q36" s="668"/>
      <c r="R36" s="695">
        <v>2715137</v>
      </c>
      <c r="S36" s="696"/>
      <c r="T36" s="696"/>
      <c r="U36" s="696"/>
      <c r="V36" s="696"/>
      <c r="W36" s="696"/>
      <c r="X36" s="696"/>
      <c r="Y36" s="697"/>
      <c r="Z36" s="698">
        <v>100</v>
      </c>
      <c r="AA36" s="698"/>
      <c r="AB36" s="698"/>
      <c r="AC36" s="698"/>
      <c r="AD36" s="699">
        <v>1619542</v>
      </c>
      <c r="AE36" s="699"/>
      <c r="AF36" s="699"/>
      <c r="AG36" s="699"/>
      <c r="AH36" s="699"/>
      <c r="AI36" s="699"/>
      <c r="AJ36" s="699"/>
      <c r="AK36" s="699"/>
      <c r="AL36" s="700">
        <v>100</v>
      </c>
      <c r="AM36" s="692"/>
      <c r="AN36" s="692"/>
      <c r="AO36" s="701"/>
      <c r="AQ36" s="702" t="s">
        <v>311</v>
      </c>
      <c r="AR36" s="703"/>
      <c r="AS36" s="703"/>
      <c r="AT36" s="703"/>
      <c r="AU36" s="703"/>
      <c r="AV36" s="703"/>
      <c r="AW36" s="703"/>
      <c r="AX36" s="703"/>
      <c r="AY36" s="704"/>
      <c r="AZ36" s="623">
        <v>77850</v>
      </c>
      <c r="BA36" s="624"/>
      <c r="BB36" s="624"/>
      <c r="BC36" s="624"/>
      <c r="BD36" s="655"/>
      <c r="BE36" s="655"/>
      <c r="BF36" s="680"/>
      <c r="BG36" s="637" t="s">
        <v>312</v>
      </c>
      <c r="BH36" s="638"/>
      <c r="BI36" s="638"/>
      <c r="BJ36" s="638"/>
      <c r="BK36" s="638"/>
      <c r="BL36" s="638"/>
      <c r="BM36" s="638"/>
      <c r="BN36" s="638"/>
      <c r="BO36" s="638"/>
      <c r="BP36" s="638"/>
      <c r="BQ36" s="638"/>
      <c r="BR36" s="638"/>
      <c r="BS36" s="638"/>
      <c r="BT36" s="638"/>
      <c r="BU36" s="639"/>
      <c r="BV36" s="623">
        <v>28802</v>
      </c>
      <c r="BW36" s="624"/>
      <c r="BX36" s="624"/>
      <c r="BY36" s="624"/>
      <c r="BZ36" s="624"/>
      <c r="CA36" s="624"/>
      <c r="CB36" s="633"/>
      <c r="CD36" s="637" t="s">
        <v>313</v>
      </c>
      <c r="CE36" s="638"/>
      <c r="CF36" s="638"/>
      <c r="CG36" s="638"/>
      <c r="CH36" s="638"/>
      <c r="CI36" s="638"/>
      <c r="CJ36" s="638"/>
      <c r="CK36" s="638"/>
      <c r="CL36" s="638"/>
      <c r="CM36" s="638"/>
      <c r="CN36" s="638"/>
      <c r="CO36" s="638"/>
      <c r="CP36" s="638"/>
      <c r="CQ36" s="639"/>
      <c r="CR36" s="623">
        <v>371947</v>
      </c>
      <c r="CS36" s="624"/>
      <c r="CT36" s="624"/>
      <c r="CU36" s="624"/>
      <c r="CV36" s="624"/>
      <c r="CW36" s="624"/>
      <c r="CX36" s="624"/>
      <c r="CY36" s="625"/>
      <c r="CZ36" s="657">
        <v>14.3</v>
      </c>
      <c r="DA36" s="658"/>
      <c r="DB36" s="658"/>
      <c r="DC36" s="659"/>
      <c r="DD36" s="632">
        <v>294868</v>
      </c>
      <c r="DE36" s="624"/>
      <c r="DF36" s="624"/>
      <c r="DG36" s="624"/>
      <c r="DH36" s="624"/>
      <c r="DI36" s="624"/>
      <c r="DJ36" s="624"/>
      <c r="DK36" s="625"/>
      <c r="DL36" s="632">
        <v>164496</v>
      </c>
      <c r="DM36" s="624"/>
      <c r="DN36" s="624"/>
      <c r="DO36" s="624"/>
      <c r="DP36" s="624"/>
      <c r="DQ36" s="624"/>
      <c r="DR36" s="624"/>
      <c r="DS36" s="624"/>
      <c r="DT36" s="624"/>
      <c r="DU36" s="624"/>
      <c r="DV36" s="625"/>
      <c r="DW36" s="628">
        <v>9.6</v>
      </c>
      <c r="DX36" s="653"/>
      <c r="DY36" s="653"/>
      <c r="DZ36" s="653"/>
      <c r="EA36" s="653"/>
      <c r="EB36" s="653"/>
      <c r="EC36" s="654"/>
    </row>
    <row r="37" spans="2:133" ht="11.25" customHeight="1" x14ac:dyDescent="0.15">
      <c r="AQ37" s="702" t="s">
        <v>314</v>
      </c>
      <c r="AR37" s="703"/>
      <c r="AS37" s="703"/>
      <c r="AT37" s="703"/>
      <c r="AU37" s="703"/>
      <c r="AV37" s="703"/>
      <c r="AW37" s="703"/>
      <c r="AX37" s="703"/>
      <c r="AY37" s="704"/>
      <c r="AZ37" s="623">
        <v>69473</v>
      </c>
      <c r="BA37" s="624"/>
      <c r="BB37" s="624"/>
      <c r="BC37" s="624"/>
      <c r="BD37" s="655"/>
      <c r="BE37" s="655"/>
      <c r="BF37" s="680"/>
      <c r="BG37" s="637" t="s">
        <v>315</v>
      </c>
      <c r="BH37" s="638"/>
      <c r="BI37" s="638"/>
      <c r="BJ37" s="638"/>
      <c r="BK37" s="638"/>
      <c r="BL37" s="638"/>
      <c r="BM37" s="638"/>
      <c r="BN37" s="638"/>
      <c r="BO37" s="638"/>
      <c r="BP37" s="638"/>
      <c r="BQ37" s="638"/>
      <c r="BR37" s="638"/>
      <c r="BS37" s="638"/>
      <c r="BT37" s="638"/>
      <c r="BU37" s="639"/>
      <c r="BV37" s="623">
        <v>230</v>
      </c>
      <c r="BW37" s="624"/>
      <c r="BX37" s="624"/>
      <c r="BY37" s="624"/>
      <c r="BZ37" s="624"/>
      <c r="CA37" s="624"/>
      <c r="CB37" s="633"/>
      <c r="CD37" s="637" t="s">
        <v>316</v>
      </c>
      <c r="CE37" s="638"/>
      <c r="CF37" s="638"/>
      <c r="CG37" s="638"/>
      <c r="CH37" s="638"/>
      <c r="CI37" s="638"/>
      <c r="CJ37" s="638"/>
      <c r="CK37" s="638"/>
      <c r="CL37" s="638"/>
      <c r="CM37" s="638"/>
      <c r="CN37" s="638"/>
      <c r="CO37" s="638"/>
      <c r="CP37" s="638"/>
      <c r="CQ37" s="639"/>
      <c r="CR37" s="623">
        <v>135159</v>
      </c>
      <c r="CS37" s="655"/>
      <c r="CT37" s="655"/>
      <c r="CU37" s="655"/>
      <c r="CV37" s="655"/>
      <c r="CW37" s="655"/>
      <c r="CX37" s="655"/>
      <c r="CY37" s="656"/>
      <c r="CZ37" s="657">
        <v>5.2</v>
      </c>
      <c r="DA37" s="658"/>
      <c r="DB37" s="658"/>
      <c r="DC37" s="659"/>
      <c r="DD37" s="632">
        <v>135159</v>
      </c>
      <c r="DE37" s="655"/>
      <c r="DF37" s="655"/>
      <c r="DG37" s="655"/>
      <c r="DH37" s="655"/>
      <c r="DI37" s="655"/>
      <c r="DJ37" s="655"/>
      <c r="DK37" s="656"/>
      <c r="DL37" s="632">
        <v>55569</v>
      </c>
      <c r="DM37" s="655"/>
      <c r="DN37" s="655"/>
      <c r="DO37" s="655"/>
      <c r="DP37" s="655"/>
      <c r="DQ37" s="655"/>
      <c r="DR37" s="655"/>
      <c r="DS37" s="655"/>
      <c r="DT37" s="655"/>
      <c r="DU37" s="655"/>
      <c r="DV37" s="656"/>
      <c r="DW37" s="628">
        <v>3.2</v>
      </c>
      <c r="DX37" s="653"/>
      <c r="DY37" s="653"/>
      <c r="DZ37" s="653"/>
      <c r="EA37" s="653"/>
      <c r="EB37" s="653"/>
      <c r="EC37" s="654"/>
    </row>
    <row r="38" spans="2:133" ht="11.25" customHeight="1" x14ac:dyDescent="0.15">
      <c r="AQ38" s="702" t="s">
        <v>317</v>
      </c>
      <c r="AR38" s="703"/>
      <c r="AS38" s="703"/>
      <c r="AT38" s="703"/>
      <c r="AU38" s="703"/>
      <c r="AV38" s="703"/>
      <c r="AW38" s="703"/>
      <c r="AX38" s="703"/>
      <c r="AY38" s="704"/>
      <c r="AZ38" s="623">
        <v>18100</v>
      </c>
      <c r="BA38" s="624"/>
      <c r="BB38" s="624"/>
      <c r="BC38" s="624"/>
      <c r="BD38" s="655"/>
      <c r="BE38" s="655"/>
      <c r="BF38" s="680"/>
      <c r="BG38" s="637" t="s">
        <v>318</v>
      </c>
      <c r="BH38" s="638"/>
      <c r="BI38" s="638"/>
      <c r="BJ38" s="638"/>
      <c r="BK38" s="638"/>
      <c r="BL38" s="638"/>
      <c r="BM38" s="638"/>
      <c r="BN38" s="638"/>
      <c r="BO38" s="638"/>
      <c r="BP38" s="638"/>
      <c r="BQ38" s="638"/>
      <c r="BR38" s="638"/>
      <c r="BS38" s="638"/>
      <c r="BT38" s="638"/>
      <c r="BU38" s="639"/>
      <c r="BV38" s="623">
        <v>386</v>
      </c>
      <c r="BW38" s="624"/>
      <c r="BX38" s="624"/>
      <c r="BY38" s="624"/>
      <c r="BZ38" s="624"/>
      <c r="CA38" s="624"/>
      <c r="CB38" s="633"/>
      <c r="CD38" s="637" t="s">
        <v>319</v>
      </c>
      <c r="CE38" s="638"/>
      <c r="CF38" s="638"/>
      <c r="CG38" s="638"/>
      <c r="CH38" s="638"/>
      <c r="CI38" s="638"/>
      <c r="CJ38" s="638"/>
      <c r="CK38" s="638"/>
      <c r="CL38" s="638"/>
      <c r="CM38" s="638"/>
      <c r="CN38" s="638"/>
      <c r="CO38" s="638"/>
      <c r="CP38" s="638"/>
      <c r="CQ38" s="639"/>
      <c r="CR38" s="623">
        <v>246955</v>
      </c>
      <c r="CS38" s="624"/>
      <c r="CT38" s="624"/>
      <c r="CU38" s="624"/>
      <c r="CV38" s="624"/>
      <c r="CW38" s="624"/>
      <c r="CX38" s="624"/>
      <c r="CY38" s="625"/>
      <c r="CZ38" s="657">
        <v>9.5</v>
      </c>
      <c r="DA38" s="658"/>
      <c r="DB38" s="658"/>
      <c r="DC38" s="659"/>
      <c r="DD38" s="632">
        <v>229524</v>
      </c>
      <c r="DE38" s="624"/>
      <c r="DF38" s="624"/>
      <c r="DG38" s="624"/>
      <c r="DH38" s="624"/>
      <c r="DI38" s="624"/>
      <c r="DJ38" s="624"/>
      <c r="DK38" s="625"/>
      <c r="DL38" s="632">
        <v>158214</v>
      </c>
      <c r="DM38" s="624"/>
      <c r="DN38" s="624"/>
      <c r="DO38" s="624"/>
      <c r="DP38" s="624"/>
      <c r="DQ38" s="624"/>
      <c r="DR38" s="624"/>
      <c r="DS38" s="624"/>
      <c r="DT38" s="624"/>
      <c r="DU38" s="624"/>
      <c r="DV38" s="625"/>
      <c r="DW38" s="628">
        <v>9.1999999999999993</v>
      </c>
      <c r="DX38" s="653"/>
      <c r="DY38" s="653"/>
      <c r="DZ38" s="653"/>
      <c r="EA38" s="653"/>
      <c r="EB38" s="653"/>
      <c r="EC38" s="654"/>
    </row>
    <row r="39" spans="2:133" ht="11.25" customHeight="1" x14ac:dyDescent="0.15">
      <c r="AQ39" s="702" t="s">
        <v>320</v>
      </c>
      <c r="AR39" s="703"/>
      <c r="AS39" s="703"/>
      <c r="AT39" s="703"/>
      <c r="AU39" s="703"/>
      <c r="AV39" s="703"/>
      <c r="AW39" s="703"/>
      <c r="AX39" s="703"/>
      <c r="AY39" s="704"/>
      <c r="AZ39" s="623" t="s">
        <v>109</v>
      </c>
      <c r="BA39" s="624"/>
      <c r="BB39" s="624"/>
      <c r="BC39" s="624"/>
      <c r="BD39" s="655"/>
      <c r="BE39" s="655"/>
      <c r="BF39" s="680"/>
      <c r="BG39" s="708" t="s">
        <v>321</v>
      </c>
      <c r="BH39" s="709"/>
      <c r="BI39" s="709"/>
      <c r="BJ39" s="709"/>
      <c r="BK39" s="709"/>
      <c r="BL39" s="187"/>
      <c r="BM39" s="638" t="s">
        <v>322</v>
      </c>
      <c r="BN39" s="638"/>
      <c r="BO39" s="638"/>
      <c r="BP39" s="638"/>
      <c r="BQ39" s="638"/>
      <c r="BR39" s="638"/>
      <c r="BS39" s="638"/>
      <c r="BT39" s="638"/>
      <c r="BU39" s="639"/>
      <c r="BV39" s="623">
        <v>69</v>
      </c>
      <c r="BW39" s="624"/>
      <c r="BX39" s="624"/>
      <c r="BY39" s="624"/>
      <c r="BZ39" s="624"/>
      <c r="CA39" s="624"/>
      <c r="CB39" s="633"/>
      <c r="CD39" s="637" t="s">
        <v>323</v>
      </c>
      <c r="CE39" s="638"/>
      <c r="CF39" s="638"/>
      <c r="CG39" s="638"/>
      <c r="CH39" s="638"/>
      <c r="CI39" s="638"/>
      <c r="CJ39" s="638"/>
      <c r="CK39" s="638"/>
      <c r="CL39" s="638"/>
      <c r="CM39" s="638"/>
      <c r="CN39" s="638"/>
      <c r="CO39" s="638"/>
      <c r="CP39" s="638"/>
      <c r="CQ39" s="639"/>
      <c r="CR39" s="623">
        <v>175877</v>
      </c>
      <c r="CS39" s="655"/>
      <c r="CT39" s="655"/>
      <c r="CU39" s="655"/>
      <c r="CV39" s="655"/>
      <c r="CW39" s="655"/>
      <c r="CX39" s="655"/>
      <c r="CY39" s="656"/>
      <c r="CZ39" s="657">
        <v>6.8</v>
      </c>
      <c r="DA39" s="658"/>
      <c r="DB39" s="658"/>
      <c r="DC39" s="659"/>
      <c r="DD39" s="632">
        <v>169201</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324</v>
      </c>
      <c r="AR40" s="703"/>
      <c r="AS40" s="703"/>
      <c r="AT40" s="703"/>
      <c r="AU40" s="703"/>
      <c r="AV40" s="703"/>
      <c r="AW40" s="703"/>
      <c r="AX40" s="703"/>
      <c r="AY40" s="704"/>
      <c r="AZ40" s="623">
        <v>50206</v>
      </c>
      <c r="BA40" s="624"/>
      <c r="BB40" s="624"/>
      <c r="BC40" s="624"/>
      <c r="BD40" s="655"/>
      <c r="BE40" s="655"/>
      <c r="BF40" s="680"/>
      <c r="BG40" s="708"/>
      <c r="BH40" s="709"/>
      <c r="BI40" s="709"/>
      <c r="BJ40" s="709"/>
      <c r="BK40" s="709"/>
      <c r="BL40" s="187"/>
      <c r="BM40" s="638" t="s">
        <v>325</v>
      </c>
      <c r="BN40" s="638"/>
      <c r="BO40" s="638"/>
      <c r="BP40" s="638"/>
      <c r="BQ40" s="638"/>
      <c r="BR40" s="638"/>
      <c r="BS40" s="638"/>
      <c r="BT40" s="638"/>
      <c r="BU40" s="639"/>
      <c r="BV40" s="623">
        <v>175</v>
      </c>
      <c r="BW40" s="624"/>
      <c r="BX40" s="624"/>
      <c r="BY40" s="624"/>
      <c r="BZ40" s="624"/>
      <c r="CA40" s="624"/>
      <c r="CB40" s="633"/>
      <c r="CD40" s="637" t="s">
        <v>326</v>
      </c>
      <c r="CE40" s="638"/>
      <c r="CF40" s="638"/>
      <c r="CG40" s="638"/>
      <c r="CH40" s="638"/>
      <c r="CI40" s="638"/>
      <c r="CJ40" s="638"/>
      <c r="CK40" s="638"/>
      <c r="CL40" s="638"/>
      <c r="CM40" s="638"/>
      <c r="CN40" s="638"/>
      <c r="CO40" s="638"/>
      <c r="CP40" s="638"/>
      <c r="CQ40" s="639"/>
      <c r="CR40" s="623">
        <v>58769</v>
      </c>
      <c r="CS40" s="624"/>
      <c r="CT40" s="624"/>
      <c r="CU40" s="624"/>
      <c r="CV40" s="624"/>
      <c r="CW40" s="624"/>
      <c r="CX40" s="624"/>
      <c r="CY40" s="625"/>
      <c r="CZ40" s="657">
        <v>2.2999999999999998</v>
      </c>
      <c r="DA40" s="658"/>
      <c r="DB40" s="658"/>
      <c r="DC40" s="659"/>
      <c r="DD40" s="632">
        <v>28769</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327</v>
      </c>
      <c r="AR41" s="644"/>
      <c r="AS41" s="644"/>
      <c r="AT41" s="644"/>
      <c r="AU41" s="644"/>
      <c r="AV41" s="644"/>
      <c r="AW41" s="644"/>
      <c r="AX41" s="644"/>
      <c r="AY41" s="645"/>
      <c r="AZ41" s="695">
        <v>100799</v>
      </c>
      <c r="BA41" s="696"/>
      <c r="BB41" s="696"/>
      <c r="BC41" s="696"/>
      <c r="BD41" s="691"/>
      <c r="BE41" s="691"/>
      <c r="BF41" s="693"/>
      <c r="BG41" s="710"/>
      <c r="BH41" s="711"/>
      <c r="BI41" s="711"/>
      <c r="BJ41" s="711"/>
      <c r="BK41" s="711"/>
      <c r="BL41" s="189"/>
      <c r="BM41" s="644" t="s">
        <v>328</v>
      </c>
      <c r="BN41" s="644"/>
      <c r="BO41" s="644"/>
      <c r="BP41" s="644"/>
      <c r="BQ41" s="644"/>
      <c r="BR41" s="644"/>
      <c r="BS41" s="644"/>
      <c r="BT41" s="644"/>
      <c r="BU41" s="645"/>
      <c r="BV41" s="695">
        <v>320</v>
      </c>
      <c r="BW41" s="696"/>
      <c r="BX41" s="696"/>
      <c r="BY41" s="696"/>
      <c r="BZ41" s="696"/>
      <c r="CA41" s="696"/>
      <c r="CB41" s="705"/>
      <c r="CD41" s="637" t="s">
        <v>329</v>
      </c>
      <c r="CE41" s="638"/>
      <c r="CF41" s="638"/>
      <c r="CG41" s="638"/>
      <c r="CH41" s="638"/>
      <c r="CI41" s="638"/>
      <c r="CJ41" s="638"/>
      <c r="CK41" s="638"/>
      <c r="CL41" s="638"/>
      <c r="CM41" s="638"/>
      <c r="CN41" s="638"/>
      <c r="CO41" s="638"/>
      <c r="CP41" s="638"/>
      <c r="CQ41" s="639"/>
      <c r="CR41" s="623" t="s">
        <v>209</v>
      </c>
      <c r="CS41" s="655"/>
      <c r="CT41" s="655"/>
      <c r="CU41" s="655"/>
      <c r="CV41" s="655"/>
      <c r="CW41" s="655"/>
      <c r="CX41" s="655"/>
      <c r="CY41" s="656"/>
      <c r="CZ41" s="657" t="s">
        <v>209</v>
      </c>
      <c r="DA41" s="658"/>
      <c r="DB41" s="658"/>
      <c r="DC41" s="659"/>
      <c r="DD41" s="632" t="s">
        <v>209</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331</v>
      </c>
      <c r="CE42" s="621"/>
      <c r="CF42" s="621"/>
      <c r="CG42" s="621"/>
      <c r="CH42" s="621"/>
      <c r="CI42" s="621"/>
      <c r="CJ42" s="621"/>
      <c r="CK42" s="621"/>
      <c r="CL42" s="621"/>
      <c r="CM42" s="621"/>
      <c r="CN42" s="621"/>
      <c r="CO42" s="621"/>
      <c r="CP42" s="621"/>
      <c r="CQ42" s="622"/>
      <c r="CR42" s="623">
        <v>616553</v>
      </c>
      <c r="CS42" s="624"/>
      <c r="CT42" s="624"/>
      <c r="CU42" s="624"/>
      <c r="CV42" s="624"/>
      <c r="CW42" s="624"/>
      <c r="CX42" s="624"/>
      <c r="CY42" s="625"/>
      <c r="CZ42" s="657">
        <v>23.7</v>
      </c>
      <c r="DA42" s="706"/>
      <c r="DB42" s="706"/>
      <c r="DC42" s="707"/>
      <c r="DD42" s="632">
        <v>453956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333</v>
      </c>
      <c r="CE43" s="621"/>
      <c r="CF43" s="621"/>
      <c r="CG43" s="621"/>
      <c r="CH43" s="621"/>
      <c r="CI43" s="621"/>
      <c r="CJ43" s="621"/>
      <c r="CK43" s="621"/>
      <c r="CL43" s="621"/>
      <c r="CM43" s="621"/>
      <c r="CN43" s="621"/>
      <c r="CO43" s="621"/>
      <c r="CP43" s="621"/>
      <c r="CQ43" s="622"/>
      <c r="CR43" s="623">
        <v>17026</v>
      </c>
      <c r="CS43" s="655"/>
      <c r="CT43" s="655"/>
      <c r="CU43" s="655"/>
      <c r="CV43" s="655"/>
      <c r="CW43" s="655"/>
      <c r="CX43" s="655"/>
      <c r="CY43" s="656"/>
      <c r="CZ43" s="657">
        <v>0.7</v>
      </c>
      <c r="DA43" s="658"/>
      <c r="DB43" s="658"/>
      <c r="DC43" s="659"/>
      <c r="DD43" s="632">
        <v>17026</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334</v>
      </c>
      <c r="CD44" s="729" t="s">
        <v>287</v>
      </c>
      <c r="CE44" s="730"/>
      <c r="CF44" s="620" t="s">
        <v>335</v>
      </c>
      <c r="CG44" s="621"/>
      <c r="CH44" s="621"/>
      <c r="CI44" s="621"/>
      <c r="CJ44" s="621"/>
      <c r="CK44" s="621"/>
      <c r="CL44" s="621"/>
      <c r="CM44" s="621"/>
      <c r="CN44" s="621"/>
      <c r="CO44" s="621"/>
      <c r="CP44" s="621"/>
      <c r="CQ44" s="622"/>
      <c r="CR44" s="623">
        <v>544176</v>
      </c>
      <c r="CS44" s="624"/>
      <c r="CT44" s="624"/>
      <c r="CU44" s="624"/>
      <c r="CV44" s="624"/>
      <c r="CW44" s="624"/>
      <c r="CX44" s="624"/>
      <c r="CY44" s="625"/>
      <c r="CZ44" s="657">
        <v>20.9</v>
      </c>
      <c r="DA44" s="706"/>
      <c r="DB44" s="706"/>
      <c r="DC44" s="707"/>
      <c r="DD44" s="632">
        <v>427327</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336</v>
      </c>
      <c r="CG45" s="621"/>
      <c r="CH45" s="621"/>
      <c r="CI45" s="621"/>
      <c r="CJ45" s="621"/>
      <c r="CK45" s="621"/>
      <c r="CL45" s="621"/>
      <c r="CM45" s="621"/>
      <c r="CN45" s="621"/>
      <c r="CO45" s="621"/>
      <c r="CP45" s="621"/>
      <c r="CQ45" s="622"/>
      <c r="CR45" s="623">
        <v>41497</v>
      </c>
      <c r="CS45" s="655"/>
      <c r="CT45" s="655"/>
      <c r="CU45" s="655"/>
      <c r="CV45" s="655"/>
      <c r="CW45" s="655"/>
      <c r="CX45" s="655"/>
      <c r="CY45" s="656"/>
      <c r="CZ45" s="657">
        <v>1.6</v>
      </c>
      <c r="DA45" s="658"/>
      <c r="DB45" s="658"/>
      <c r="DC45" s="659"/>
      <c r="DD45" s="632">
        <v>3920</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337</v>
      </c>
      <c r="CG46" s="621"/>
      <c r="CH46" s="621"/>
      <c r="CI46" s="621"/>
      <c r="CJ46" s="621"/>
      <c r="CK46" s="621"/>
      <c r="CL46" s="621"/>
      <c r="CM46" s="621"/>
      <c r="CN46" s="621"/>
      <c r="CO46" s="621"/>
      <c r="CP46" s="621"/>
      <c r="CQ46" s="622"/>
      <c r="CR46" s="623">
        <v>490181</v>
      </c>
      <c r="CS46" s="624"/>
      <c r="CT46" s="624"/>
      <c r="CU46" s="624"/>
      <c r="CV46" s="624"/>
      <c r="CW46" s="624"/>
      <c r="CX46" s="624"/>
      <c r="CY46" s="625"/>
      <c r="CZ46" s="657">
        <v>18.8</v>
      </c>
      <c r="DA46" s="706"/>
      <c r="DB46" s="706"/>
      <c r="DC46" s="707"/>
      <c r="DD46" s="632">
        <v>422282</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338</v>
      </c>
      <c r="CG47" s="621"/>
      <c r="CH47" s="621"/>
      <c r="CI47" s="621"/>
      <c r="CJ47" s="621"/>
      <c r="CK47" s="621"/>
      <c r="CL47" s="621"/>
      <c r="CM47" s="621"/>
      <c r="CN47" s="621"/>
      <c r="CO47" s="621"/>
      <c r="CP47" s="621"/>
      <c r="CQ47" s="622"/>
      <c r="CR47" s="623">
        <v>72377</v>
      </c>
      <c r="CS47" s="655"/>
      <c r="CT47" s="655"/>
      <c r="CU47" s="655"/>
      <c r="CV47" s="655"/>
      <c r="CW47" s="655"/>
      <c r="CX47" s="655"/>
      <c r="CY47" s="656"/>
      <c r="CZ47" s="657">
        <v>2.8</v>
      </c>
      <c r="DA47" s="658"/>
      <c r="DB47" s="658"/>
      <c r="DC47" s="659"/>
      <c r="DD47" s="632">
        <v>26629</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339</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340</v>
      </c>
      <c r="CE49" s="667"/>
      <c r="CF49" s="667"/>
      <c r="CG49" s="667"/>
      <c r="CH49" s="667"/>
      <c r="CI49" s="667"/>
      <c r="CJ49" s="667"/>
      <c r="CK49" s="667"/>
      <c r="CL49" s="667"/>
      <c r="CM49" s="667"/>
      <c r="CN49" s="667"/>
      <c r="CO49" s="667"/>
      <c r="CP49" s="667"/>
      <c r="CQ49" s="668"/>
      <c r="CR49" s="695">
        <v>2602341</v>
      </c>
      <c r="CS49" s="691"/>
      <c r="CT49" s="691"/>
      <c r="CU49" s="691"/>
      <c r="CV49" s="691"/>
      <c r="CW49" s="691"/>
      <c r="CX49" s="691"/>
      <c r="CY49" s="718"/>
      <c r="CZ49" s="719">
        <v>100</v>
      </c>
      <c r="DA49" s="720"/>
      <c r="DB49" s="720"/>
      <c r="DC49" s="721"/>
      <c r="DD49" s="722">
        <v>2208132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342</v>
      </c>
      <c r="DK2" s="765"/>
      <c r="DL2" s="765"/>
      <c r="DM2" s="765"/>
      <c r="DN2" s="765"/>
      <c r="DO2" s="766"/>
      <c r="DP2" s="200"/>
      <c r="DQ2" s="764" t="s">
        <v>343</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344</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346</v>
      </c>
      <c r="B5" s="759"/>
      <c r="C5" s="759"/>
      <c r="D5" s="759"/>
      <c r="E5" s="759"/>
      <c r="F5" s="759"/>
      <c r="G5" s="759"/>
      <c r="H5" s="759"/>
      <c r="I5" s="759"/>
      <c r="J5" s="759"/>
      <c r="K5" s="759"/>
      <c r="L5" s="759"/>
      <c r="M5" s="759"/>
      <c r="N5" s="759"/>
      <c r="O5" s="759"/>
      <c r="P5" s="760"/>
      <c r="Q5" s="735" t="s">
        <v>347</v>
      </c>
      <c r="R5" s="736"/>
      <c r="S5" s="736"/>
      <c r="T5" s="736"/>
      <c r="U5" s="737"/>
      <c r="V5" s="735" t="s">
        <v>348</v>
      </c>
      <c r="W5" s="736"/>
      <c r="X5" s="736"/>
      <c r="Y5" s="736"/>
      <c r="Z5" s="737"/>
      <c r="AA5" s="735" t="s">
        <v>349</v>
      </c>
      <c r="AB5" s="736"/>
      <c r="AC5" s="736"/>
      <c r="AD5" s="736"/>
      <c r="AE5" s="736"/>
      <c r="AF5" s="768" t="s">
        <v>350</v>
      </c>
      <c r="AG5" s="736"/>
      <c r="AH5" s="736"/>
      <c r="AI5" s="736"/>
      <c r="AJ5" s="747"/>
      <c r="AK5" s="736" t="s">
        <v>351</v>
      </c>
      <c r="AL5" s="736"/>
      <c r="AM5" s="736"/>
      <c r="AN5" s="736"/>
      <c r="AO5" s="737"/>
      <c r="AP5" s="735" t="s">
        <v>352</v>
      </c>
      <c r="AQ5" s="736"/>
      <c r="AR5" s="736"/>
      <c r="AS5" s="736"/>
      <c r="AT5" s="737"/>
      <c r="AU5" s="735" t="s">
        <v>353</v>
      </c>
      <c r="AV5" s="736"/>
      <c r="AW5" s="736"/>
      <c r="AX5" s="736"/>
      <c r="AY5" s="747"/>
      <c r="AZ5" s="207"/>
      <c r="BA5" s="207"/>
      <c r="BB5" s="207"/>
      <c r="BC5" s="207"/>
      <c r="BD5" s="207"/>
      <c r="BE5" s="208"/>
      <c r="BF5" s="208"/>
      <c r="BG5" s="208"/>
      <c r="BH5" s="208"/>
      <c r="BI5" s="208"/>
      <c r="BJ5" s="208"/>
      <c r="BK5" s="208"/>
      <c r="BL5" s="208"/>
      <c r="BM5" s="208"/>
      <c r="BN5" s="208"/>
      <c r="BO5" s="208"/>
      <c r="BP5" s="208"/>
      <c r="BQ5" s="758" t="s">
        <v>354</v>
      </c>
      <c r="BR5" s="759"/>
      <c r="BS5" s="759"/>
      <c r="BT5" s="759"/>
      <c r="BU5" s="759"/>
      <c r="BV5" s="759"/>
      <c r="BW5" s="759"/>
      <c r="BX5" s="759"/>
      <c r="BY5" s="759"/>
      <c r="BZ5" s="759"/>
      <c r="CA5" s="759"/>
      <c r="CB5" s="759"/>
      <c r="CC5" s="759"/>
      <c r="CD5" s="759"/>
      <c r="CE5" s="759"/>
      <c r="CF5" s="759"/>
      <c r="CG5" s="760"/>
      <c r="CH5" s="735" t="s">
        <v>355</v>
      </c>
      <c r="CI5" s="736"/>
      <c r="CJ5" s="736"/>
      <c r="CK5" s="736"/>
      <c r="CL5" s="737"/>
      <c r="CM5" s="735" t="s">
        <v>356</v>
      </c>
      <c r="CN5" s="736"/>
      <c r="CO5" s="736"/>
      <c r="CP5" s="736"/>
      <c r="CQ5" s="737"/>
      <c r="CR5" s="735" t="s">
        <v>357</v>
      </c>
      <c r="CS5" s="736"/>
      <c r="CT5" s="736"/>
      <c r="CU5" s="736"/>
      <c r="CV5" s="737"/>
      <c r="CW5" s="735" t="s">
        <v>358</v>
      </c>
      <c r="CX5" s="736"/>
      <c r="CY5" s="736"/>
      <c r="CZ5" s="736"/>
      <c r="DA5" s="737"/>
      <c r="DB5" s="735" t="s">
        <v>359</v>
      </c>
      <c r="DC5" s="736"/>
      <c r="DD5" s="736"/>
      <c r="DE5" s="736"/>
      <c r="DF5" s="737"/>
      <c r="DG5" s="741" t="s">
        <v>360</v>
      </c>
      <c r="DH5" s="742"/>
      <c r="DI5" s="742"/>
      <c r="DJ5" s="742"/>
      <c r="DK5" s="743"/>
      <c r="DL5" s="741" t="s">
        <v>361</v>
      </c>
      <c r="DM5" s="742"/>
      <c r="DN5" s="742"/>
      <c r="DO5" s="742"/>
      <c r="DP5" s="743"/>
      <c r="DQ5" s="735" t="s">
        <v>362</v>
      </c>
      <c r="DR5" s="736"/>
      <c r="DS5" s="736"/>
      <c r="DT5" s="736"/>
      <c r="DU5" s="737"/>
      <c r="DV5" s="735" t="s">
        <v>353</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363</v>
      </c>
      <c r="C7" s="750"/>
      <c r="D7" s="750"/>
      <c r="E7" s="750"/>
      <c r="F7" s="750"/>
      <c r="G7" s="750"/>
      <c r="H7" s="750"/>
      <c r="I7" s="750"/>
      <c r="J7" s="750"/>
      <c r="K7" s="750"/>
      <c r="L7" s="750"/>
      <c r="M7" s="750"/>
      <c r="N7" s="750"/>
      <c r="O7" s="750"/>
      <c r="P7" s="751"/>
      <c r="Q7" s="752">
        <v>2663</v>
      </c>
      <c r="R7" s="753"/>
      <c r="S7" s="753"/>
      <c r="T7" s="753"/>
      <c r="U7" s="753"/>
      <c r="V7" s="753">
        <v>2551</v>
      </c>
      <c r="W7" s="753"/>
      <c r="X7" s="753"/>
      <c r="Y7" s="753"/>
      <c r="Z7" s="753"/>
      <c r="AA7" s="753">
        <v>112</v>
      </c>
      <c r="AB7" s="753"/>
      <c r="AC7" s="753"/>
      <c r="AD7" s="753"/>
      <c r="AE7" s="754"/>
      <c r="AF7" s="755">
        <v>84</v>
      </c>
      <c r="AG7" s="756"/>
      <c r="AH7" s="756"/>
      <c r="AI7" s="756"/>
      <c r="AJ7" s="757"/>
      <c r="AK7" s="792">
        <v>53</v>
      </c>
      <c r="AL7" s="793"/>
      <c r="AM7" s="793"/>
      <c r="AN7" s="793"/>
      <c r="AO7" s="793"/>
      <c r="AP7" s="793">
        <v>1809</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548</v>
      </c>
      <c r="BT7" s="797"/>
      <c r="BU7" s="797"/>
      <c r="BV7" s="797"/>
      <c r="BW7" s="797"/>
      <c r="BX7" s="797"/>
      <c r="BY7" s="797"/>
      <c r="BZ7" s="797"/>
      <c r="CA7" s="797"/>
      <c r="CB7" s="797"/>
      <c r="CC7" s="797"/>
      <c r="CD7" s="797"/>
      <c r="CE7" s="797"/>
      <c r="CF7" s="797"/>
      <c r="CG7" s="798"/>
      <c r="CH7" s="789">
        <v>5</v>
      </c>
      <c r="CI7" s="790"/>
      <c r="CJ7" s="790"/>
      <c r="CK7" s="790"/>
      <c r="CL7" s="791"/>
      <c r="CM7" s="789">
        <v>37</v>
      </c>
      <c r="CN7" s="790"/>
      <c r="CO7" s="790"/>
      <c r="CP7" s="790"/>
      <c r="CQ7" s="791"/>
      <c r="CR7" s="789">
        <v>40</v>
      </c>
      <c r="CS7" s="790"/>
      <c r="CT7" s="790"/>
      <c r="CU7" s="790"/>
      <c r="CV7" s="791"/>
      <c r="CW7" s="789" t="s">
        <v>540</v>
      </c>
      <c r="CX7" s="790"/>
      <c r="CY7" s="790"/>
      <c r="CZ7" s="790"/>
      <c r="DA7" s="791"/>
      <c r="DB7" s="789" t="s">
        <v>540</v>
      </c>
      <c r="DC7" s="790"/>
      <c r="DD7" s="790"/>
      <c r="DE7" s="790"/>
      <c r="DF7" s="791"/>
      <c r="DG7" s="789" t="s">
        <v>540</v>
      </c>
      <c r="DH7" s="790"/>
      <c r="DI7" s="790"/>
      <c r="DJ7" s="790"/>
      <c r="DK7" s="791"/>
      <c r="DL7" s="789" t="s">
        <v>540</v>
      </c>
      <c r="DM7" s="790"/>
      <c r="DN7" s="790"/>
      <c r="DO7" s="790"/>
      <c r="DP7" s="791"/>
      <c r="DQ7" s="789" t="s">
        <v>540</v>
      </c>
      <c r="DR7" s="790"/>
      <c r="DS7" s="790"/>
      <c r="DT7" s="790"/>
      <c r="DU7" s="791"/>
      <c r="DV7" s="770"/>
      <c r="DW7" s="771"/>
      <c r="DX7" s="771"/>
      <c r="DY7" s="771"/>
      <c r="DZ7" s="772"/>
      <c r="EA7" s="205"/>
    </row>
    <row r="8" spans="1:131" s="206" customFormat="1" ht="26.25" customHeight="1" x14ac:dyDescent="0.15">
      <c r="A8" s="212">
        <v>2</v>
      </c>
      <c r="B8" s="773" t="s">
        <v>364</v>
      </c>
      <c r="C8" s="774"/>
      <c r="D8" s="774"/>
      <c r="E8" s="774"/>
      <c r="F8" s="774"/>
      <c r="G8" s="774"/>
      <c r="H8" s="774"/>
      <c r="I8" s="774"/>
      <c r="J8" s="774"/>
      <c r="K8" s="774"/>
      <c r="L8" s="774"/>
      <c r="M8" s="774"/>
      <c r="N8" s="774"/>
      <c r="O8" s="774"/>
      <c r="P8" s="775"/>
      <c r="Q8" s="776">
        <v>60</v>
      </c>
      <c r="R8" s="777"/>
      <c r="S8" s="777"/>
      <c r="T8" s="777"/>
      <c r="U8" s="777"/>
      <c r="V8" s="777">
        <v>59</v>
      </c>
      <c r="W8" s="777"/>
      <c r="X8" s="777"/>
      <c r="Y8" s="777"/>
      <c r="Z8" s="777"/>
      <c r="AA8" s="777">
        <v>1</v>
      </c>
      <c r="AB8" s="777"/>
      <c r="AC8" s="777"/>
      <c r="AD8" s="777"/>
      <c r="AE8" s="778"/>
      <c r="AF8" s="779">
        <v>1</v>
      </c>
      <c r="AG8" s="780"/>
      <c r="AH8" s="780"/>
      <c r="AI8" s="780"/>
      <c r="AJ8" s="781"/>
      <c r="AK8" s="782" t="s">
        <v>549</v>
      </c>
      <c r="AL8" s="783"/>
      <c r="AM8" s="783"/>
      <c r="AN8" s="783"/>
      <c r="AO8" s="783"/>
      <c r="AP8" s="783" t="s">
        <v>549</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t="s">
        <v>365</v>
      </c>
      <c r="C9" s="774"/>
      <c r="D9" s="774"/>
      <c r="E9" s="774"/>
      <c r="F9" s="774"/>
      <c r="G9" s="774"/>
      <c r="H9" s="774"/>
      <c r="I9" s="774"/>
      <c r="J9" s="774"/>
      <c r="K9" s="774"/>
      <c r="L9" s="774"/>
      <c r="M9" s="774"/>
      <c r="N9" s="774"/>
      <c r="O9" s="774"/>
      <c r="P9" s="775"/>
      <c r="Q9" s="776">
        <v>16</v>
      </c>
      <c r="R9" s="777"/>
      <c r="S9" s="777"/>
      <c r="T9" s="777"/>
      <c r="U9" s="777"/>
      <c r="V9" s="777">
        <v>16</v>
      </c>
      <c r="W9" s="777"/>
      <c r="X9" s="777"/>
      <c r="Y9" s="777"/>
      <c r="Z9" s="777"/>
      <c r="AA9" s="777">
        <v>0</v>
      </c>
      <c r="AB9" s="777"/>
      <c r="AC9" s="777"/>
      <c r="AD9" s="777"/>
      <c r="AE9" s="778"/>
      <c r="AF9" s="779">
        <v>0</v>
      </c>
      <c r="AG9" s="780"/>
      <c r="AH9" s="780"/>
      <c r="AI9" s="780"/>
      <c r="AJ9" s="781"/>
      <c r="AK9" s="782" t="s">
        <v>550</v>
      </c>
      <c r="AL9" s="783"/>
      <c r="AM9" s="783"/>
      <c r="AN9" s="783"/>
      <c r="AO9" s="783"/>
      <c r="AP9" s="783" t="s">
        <v>549</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t="s">
        <v>366</v>
      </c>
      <c r="C10" s="774"/>
      <c r="D10" s="774"/>
      <c r="E10" s="774"/>
      <c r="F10" s="774"/>
      <c r="G10" s="774"/>
      <c r="H10" s="774"/>
      <c r="I10" s="774"/>
      <c r="J10" s="774"/>
      <c r="K10" s="774"/>
      <c r="L10" s="774"/>
      <c r="M10" s="774"/>
      <c r="N10" s="774"/>
      <c r="O10" s="774"/>
      <c r="P10" s="775"/>
      <c r="Q10" s="776">
        <v>12</v>
      </c>
      <c r="R10" s="777"/>
      <c r="S10" s="777"/>
      <c r="T10" s="777"/>
      <c r="U10" s="777"/>
      <c r="V10" s="777">
        <v>12</v>
      </c>
      <c r="W10" s="777"/>
      <c r="X10" s="777"/>
      <c r="Y10" s="777"/>
      <c r="Z10" s="777"/>
      <c r="AA10" s="777">
        <v>0</v>
      </c>
      <c r="AB10" s="777"/>
      <c r="AC10" s="777"/>
      <c r="AD10" s="777"/>
      <c r="AE10" s="778"/>
      <c r="AF10" s="779">
        <v>0</v>
      </c>
      <c r="AG10" s="780"/>
      <c r="AH10" s="780"/>
      <c r="AI10" s="780"/>
      <c r="AJ10" s="781"/>
      <c r="AK10" s="782">
        <v>7</v>
      </c>
      <c r="AL10" s="783"/>
      <c r="AM10" s="783"/>
      <c r="AN10" s="783"/>
      <c r="AO10" s="783"/>
      <c r="AP10" s="783" t="s">
        <v>551</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367</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368</v>
      </c>
      <c r="B23" s="808" t="s">
        <v>369</v>
      </c>
      <c r="C23" s="809"/>
      <c r="D23" s="809"/>
      <c r="E23" s="809"/>
      <c r="F23" s="809"/>
      <c r="G23" s="809"/>
      <c r="H23" s="809"/>
      <c r="I23" s="809"/>
      <c r="J23" s="809"/>
      <c r="K23" s="809"/>
      <c r="L23" s="809"/>
      <c r="M23" s="809"/>
      <c r="N23" s="809"/>
      <c r="O23" s="809"/>
      <c r="P23" s="810"/>
      <c r="Q23" s="811">
        <v>2715</v>
      </c>
      <c r="R23" s="812"/>
      <c r="S23" s="812"/>
      <c r="T23" s="812"/>
      <c r="U23" s="812"/>
      <c r="V23" s="812">
        <v>2602</v>
      </c>
      <c r="W23" s="812"/>
      <c r="X23" s="812"/>
      <c r="Y23" s="812"/>
      <c r="Z23" s="812"/>
      <c r="AA23" s="812">
        <v>113</v>
      </c>
      <c r="AB23" s="812"/>
      <c r="AC23" s="812"/>
      <c r="AD23" s="812"/>
      <c r="AE23" s="813"/>
      <c r="AF23" s="814">
        <v>85</v>
      </c>
      <c r="AG23" s="812"/>
      <c r="AH23" s="812"/>
      <c r="AI23" s="812"/>
      <c r="AJ23" s="815"/>
      <c r="AK23" s="816"/>
      <c r="AL23" s="817"/>
      <c r="AM23" s="817"/>
      <c r="AN23" s="817"/>
      <c r="AO23" s="817"/>
      <c r="AP23" s="812">
        <v>1809</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370</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371</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346</v>
      </c>
      <c r="B26" s="759"/>
      <c r="C26" s="759"/>
      <c r="D26" s="759"/>
      <c r="E26" s="759"/>
      <c r="F26" s="759"/>
      <c r="G26" s="759"/>
      <c r="H26" s="759"/>
      <c r="I26" s="759"/>
      <c r="J26" s="759"/>
      <c r="K26" s="759"/>
      <c r="L26" s="759"/>
      <c r="M26" s="759"/>
      <c r="N26" s="759"/>
      <c r="O26" s="759"/>
      <c r="P26" s="760"/>
      <c r="Q26" s="735" t="s">
        <v>372</v>
      </c>
      <c r="R26" s="736"/>
      <c r="S26" s="736"/>
      <c r="T26" s="736"/>
      <c r="U26" s="737"/>
      <c r="V26" s="735" t="s">
        <v>373</v>
      </c>
      <c r="W26" s="736"/>
      <c r="X26" s="736"/>
      <c r="Y26" s="736"/>
      <c r="Z26" s="737"/>
      <c r="AA26" s="735" t="s">
        <v>374</v>
      </c>
      <c r="AB26" s="736"/>
      <c r="AC26" s="736"/>
      <c r="AD26" s="736"/>
      <c r="AE26" s="736"/>
      <c r="AF26" s="830" t="s">
        <v>375</v>
      </c>
      <c r="AG26" s="831"/>
      <c r="AH26" s="831"/>
      <c r="AI26" s="831"/>
      <c r="AJ26" s="832"/>
      <c r="AK26" s="736" t="s">
        <v>376</v>
      </c>
      <c r="AL26" s="736"/>
      <c r="AM26" s="736"/>
      <c r="AN26" s="736"/>
      <c r="AO26" s="737"/>
      <c r="AP26" s="735" t="s">
        <v>377</v>
      </c>
      <c r="AQ26" s="736"/>
      <c r="AR26" s="736"/>
      <c r="AS26" s="736"/>
      <c r="AT26" s="737"/>
      <c r="AU26" s="735" t="s">
        <v>378</v>
      </c>
      <c r="AV26" s="736"/>
      <c r="AW26" s="736"/>
      <c r="AX26" s="736"/>
      <c r="AY26" s="737"/>
      <c r="AZ26" s="735" t="s">
        <v>379</v>
      </c>
      <c r="BA26" s="736"/>
      <c r="BB26" s="736"/>
      <c r="BC26" s="736"/>
      <c r="BD26" s="737"/>
      <c r="BE26" s="735" t="s">
        <v>353</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380</v>
      </c>
      <c r="C28" s="750"/>
      <c r="D28" s="750"/>
      <c r="E28" s="750"/>
      <c r="F28" s="750"/>
      <c r="G28" s="750"/>
      <c r="H28" s="750"/>
      <c r="I28" s="750"/>
      <c r="J28" s="750"/>
      <c r="K28" s="750"/>
      <c r="L28" s="750"/>
      <c r="M28" s="750"/>
      <c r="N28" s="750"/>
      <c r="O28" s="750"/>
      <c r="P28" s="751"/>
      <c r="Q28" s="840">
        <v>229</v>
      </c>
      <c r="R28" s="841"/>
      <c r="S28" s="841"/>
      <c r="T28" s="841"/>
      <c r="U28" s="841"/>
      <c r="V28" s="841">
        <v>211</v>
      </c>
      <c r="W28" s="841"/>
      <c r="X28" s="841"/>
      <c r="Y28" s="841"/>
      <c r="Z28" s="841"/>
      <c r="AA28" s="841">
        <v>18</v>
      </c>
      <c r="AB28" s="841"/>
      <c r="AC28" s="841"/>
      <c r="AD28" s="841"/>
      <c r="AE28" s="842"/>
      <c r="AF28" s="843">
        <v>18</v>
      </c>
      <c r="AG28" s="841"/>
      <c r="AH28" s="841"/>
      <c r="AI28" s="841"/>
      <c r="AJ28" s="844"/>
      <c r="AK28" s="845">
        <v>12</v>
      </c>
      <c r="AL28" s="836"/>
      <c r="AM28" s="836"/>
      <c r="AN28" s="836"/>
      <c r="AO28" s="836"/>
      <c r="AP28" s="836" t="s">
        <v>549</v>
      </c>
      <c r="AQ28" s="836"/>
      <c r="AR28" s="836"/>
      <c r="AS28" s="836"/>
      <c r="AT28" s="836"/>
      <c r="AU28" s="836" t="s">
        <v>552</v>
      </c>
      <c r="AV28" s="836"/>
      <c r="AW28" s="836"/>
      <c r="AX28" s="836"/>
      <c r="AY28" s="836"/>
      <c r="AZ28" s="837" t="s">
        <v>549</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381</v>
      </c>
      <c r="C29" s="774"/>
      <c r="D29" s="774"/>
      <c r="E29" s="774"/>
      <c r="F29" s="774"/>
      <c r="G29" s="774"/>
      <c r="H29" s="774"/>
      <c r="I29" s="774"/>
      <c r="J29" s="774"/>
      <c r="K29" s="774"/>
      <c r="L29" s="774"/>
      <c r="M29" s="774"/>
      <c r="N29" s="774"/>
      <c r="O29" s="774"/>
      <c r="P29" s="775"/>
      <c r="Q29" s="776">
        <v>92</v>
      </c>
      <c r="R29" s="777"/>
      <c r="S29" s="777"/>
      <c r="T29" s="777"/>
      <c r="U29" s="777"/>
      <c r="V29" s="777">
        <v>88</v>
      </c>
      <c r="W29" s="777"/>
      <c r="X29" s="777"/>
      <c r="Y29" s="777"/>
      <c r="Z29" s="777"/>
      <c r="AA29" s="777">
        <v>4</v>
      </c>
      <c r="AB29" s="777"/>
      <c r="AC29" s="777"/>
      <c r="AD29" s="777"/>
      <c r="AE29" s="778"/>
      <c r="AF29" s="779">
        <v>4</v>
      </c>
      <c r="AG29" s="780"/>
      <c r="AH29" s="780"/>
      <c r="AI29" s="780"/>
      <c r="AJ29" s="781"/>
      <c r="AK29" s="848">
        <v>47</v>
      </c>
      <c r="AL29" s="849"/>
      <c r="AM29" s="849"/>
      <c r="AN29" s="849"/>
      <c r="AO29" s="849"/>
      <c r="AP29" s="849" t="s">
        <v>549</v>
      </c>
      <c r="AQ29" s="849"/>
      <c r="AR29" s="849"/>
      <c r="AS29" s="849"/>
      <c r="AT29" s="849"/>
      <c r="AU29" s="849" t="s">
        <v>549</v>
      </c>
      <c r="AV29" s="849"/>
      <c r="AW29" s="849"/>
      <c r="AX29" s="849"/>
      <c r="AY29" s="849"/>
      <c r="AZ29" s="850" t="s">
        <v>549</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382</v>
      </c>
      <c r="C30" s="774"/>
      <c r="D30" s="774"/>
      <c r="E30" s="774"/>
      <c r="F30" s="774"/>
      <c r="G30" s="774"/>
      <c r="H30" s="774"/>
      <c r="I30" s="774"/>
      <c r="J30" s="774"/>
      <c r="K30" s="774"/>
      <c r="L30" s="774"/>
      <c r="M30" s="774"/>
      <c r="N30" s="774"/>
      <c r="O30" s="774"/>
      <c r="P30" s="775"/>
      <c r="Q30" s="776">
        <v>233</v>
      </c>
      <c r="R30" s="777"/>
      <c r="S30" s="777"/>
      <c r="T30" s="777"/>
      <c r="U30" s="777"/>
      <c r="V30" s="777">
        <v>232</v>
      </c>
      <c r="W30" s="777"/>
      <c r="X30" s="777"/>
      <c r="Y30" s="777"/>
      <c r="Z30" s="777"/>
      <c r="AA30" s="777">
        <v>1</v>
      </c>
      <c r="AB30" s="777"/>
      <c r="AC30" s="777"/>
      <c r="AD30" s="777"/>
      <c r="AE30" s="778"/>
      <c r="AF30" s="779">
        <v>1</v>
      </c>
      <c r="AG30" s="780"/>
      <c r="AH30" s="780"/>
      <c r="AI30" s="780"/>
      <c r="AJ30" s="781"/>
      <c r="AK30" s="848">
        <v>48</v>
      </c>
      <c r="AL30" s="849"/>
      <c r="AM30" s="849"/>
      <c r="AN30" s="849"/>
      <c r="AO30" s="849"/>
      <c r="AP30" s="849" t="s">
        <v>549</v>
      </c>
      <c r="AQ30" s="849"/>
      <c r="AR30" s="849"/>
      <c r="AS30" s="849"/>
      <c r="AT30" s="849"/>
      <c r="AU30" s="849" t="s">
        <v>549</v>
      </c>
      <c r="AV30" s="849"/>
      <c r="AW30" s="849"/>
      <c r="AX30" s="849"/>
      <c r="AY30" s="849"/>
      <c r="AZ30" s="850" t="s">
        <v>549</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383</v>
      </c>
      <c r="C31" s="774"/>
      <c r="D31" s="774"/>
      <c r="E31" s="774"/>
      <c r="F31" s="774"/>
      <c r="G31" s="774"/>
      <c r="H31" s="774"/>
      <c r="I31" s="774"/>
      <c r="J31" s="774"/>
      <c r="K31" s="774"/>
      <c r="L31" s="774"/>
      <c r="M31" s="774"/>
      <c r="N31" s="774"/>
      <c r="O31" s="774"/>
      <c r="P31" s="775"/>
      <c r="Q31" s="776">
        <v>24</v>
      </c>
      <c r="R31" s="777"/>
      <c r="S31" s="777"/>
      <c r="T31" s="777"/>
      <c r="U31" s="777"/>
      <c r="V31" s="777">
        <v>24</v>
      </c>
      <c r="W31" s="777"/>
      <c r="X31" s="777"/>
      <c r="Y31" s="777"/>
      <c r="Z31" s="777"/>
      <c r="AA31" s="777">
        <v>0</v>
      </c>
      <c r="AB31" s="777"/>
      <c r="AC31" s="777"/>
      <c r="AD31" s="777"/>
      <c r="AE31" s="778"/>
      <c r="AF31" s="779">
        <v>0</v>
      </c>
      <c r="AG31" s="780"/>
      <c r="AH31" s="780"/>
      <c r="AI31" s="780"/>
      <c r="AJ31" s="781"/>
      <c r="AK31" s="848">
        <v>13</v>
      </c>
      <c r="AL31" s="849"/>
      <c r="AM31" s="849"/>
      <c r="AN31" s="849"/>
      <c r="AO31" s="849"/>
      <c r="AP31" s="849" t="s">
        <v>549</v>
      </c>
      <c r="AQ31" s="849"/>
      <c r="AR31" s="849"/>
      <c r="AS31" s="849"/>
      <c r="AT31" s="849"/>
      <c r="AU31" s="849" t="s">
        <v>549</v>
      </c>
      <c r="AV31" s="849"/>
      <c r="AW31" s="849"/>
      <c r="AX31" s="849"/>
      <c r="AY31" s="849"/>
      <c r="AZ31" s="850" t="s">
        <v>549</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384</v>
      </c>
      <c r="C32" s="774"/>
      <c r="D32" s="774"/>
      <c r="E32" s="774"/>
      <c r="F32" s="774"/>
      <c r="G32" s="774"/>
      <c r="H32" s="774"/>
      <c r="I32" s="774"/>
      <c r="J32" s="774"/>
      <c r="K32" s="774"/>
      <c r="L32" s="774"/>
      <c r="M32" s="774"/>
      <c r="N32" s="774"/>
      <c r="O32" s="774"/>
      <c r="P32" s="775"/>
      <c r="Q32" s="776">
        <v>51</v>
      </c>
      <c r="R32" s="777"/>
      <c r="S32" s="777"/>
      <c r="T32" s="777"/>
      <c r="U32" s="777"/>
      <c r="V32" s="777">
        <v>51</v>
      </c>
      <c r="W32" s="777"/>
      <c r="X32" s="777"/>
      <c r="Y32" s="777"/>
      <c r="Z32" s="777"/>
      <c r="AA32" s="777">
        <v>0</v>
      </c>
      <c r="AB32" s="777"/>
      <c r="AC32" s="777"/>
      <c r="AD32" s="777"/>
      <c r="AE32" s="778"/>
      <c r="AF32" s="779">
        <v>0</v>
      </c>
      <c r="AG32" s="780"/>
      <c r="AH32" s="780"/>
      <c r="AI32" s="780"/>
      <c r="AJ32" s="781"/>
      <c r="AK32" s="848">
        <v>18</v>
      </c>
      <c r="AL32" s="849"/>
      <c r="AM32" s="849"/>
      <c r="AN32" s="849"/>
      <c r="AO32" s="849"/>
      <c r="AP32" s="849">
        <v>86</v>
      </c>
      <c r="AQ32" s="849"/>
      <c r="AR32" s="849"/>
      <c r="AS32" s="849"/>
      <c r="AT32" s="849"/>
      <c r="AU32" s="849">
        <v>52</v>
      </c>
      <c r="AV32" s="849"/>
      <c r="AW32" s="849"/>
      <c r="AX32" s="849"/>
      <c r="AY32" s="849"/>
      <c r="AZ32" s="850" t="s">
        <v>549</v>
      </c>
      <c r="BA32" s="850"/>
      <c r="BB32" s="850"/>
      <c r="BC32" s="850"/>
      <c r="BD32" s="850"/>
      <c r="BE32" s="846" t="s">
        <v>385</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386</v>
      </c>
      <c r="C33" s="774"/>
      <c r="D33" s="774"/>
      <c r="E33" s="774"/>
      <c r="F33" s="774"/>
      <c r="G33" s="774"/>
      <c r="H33" s="774"/>
      <c r="I33" s="774"/>
      <c r="J33" s="774"/>
      <c r="K33" s="774"/>
      <c r="L33" s="774"/>
      <c r="M33" s="774"/>
      <c r="N33" s="774"/>
      <c r="O33" s="774"/>
      <c r="P33" s="775"/>
      <c r="Q33" s="776">
        <v>137</v>
      </c>
      <c r="R33" s="777"/>
      <c r="S33" s="777"/>
      <c r="T33" s="777"/>
      <c r="U33" s="777"/>
      <c r="V33" s="777">
        <v>137</v>
      </c>
      <c r="W33" s="777"/>
      <c r="X33" s="777"/>
      <c r="Y33" s="777"/>
      <c r="Z33" s="777"/>
      <c r="AA33" s="777">
        <v>0</v>
      </c>
      <c r="AB33" s="777"/>
      <c r="AC33" s="777"/>
      <c r="AD33" s="777"/>
      <c r="AE33" s="778"/>
      <c r="AF33" s="779">
        <v>0</v>
      </c>
      <c r="AG33" s="780"/>
      <c r="AH33" s="780"/>
      <c r="AI33" s="780"/>
      <c r="AJ33" s="781"/>
      <c r="AK33" s="848">
        <v>78</v>
      </c>
      <c r="AL33" s="849"/>
      <c r="AM33" s="849"/>
      <c r="AN33" s="849"/>
      <c r="AO33" s="849"/>
      <c r="AP33" s="849">
        <v>396</v>
      </c>
      <c r="AQ33" s="849"/>
      <c r="AR33" s="849"/>
      <c r="AS33" s="849"/>
      <c r="AT33" s="849"/>
      <c r="AU33" s="849">
        <v>392</v>
      </c>
      <c r="AV33" s="849"/>
      <c r="AW33" s="849"/>
      <c r="AX33" s="849"/>
      <c r="AY33" s="849"/>
      <c r="AZ33" s="850" t="s">
        <v>549</v>
      </c>
      <c r="BA33" s="850"/>
      <c r="BB33" s="850"/>
      <c r="BC33" s="850"/>
      <c r="BD33" s="850"/>
      <c r="BE33" s="846" t="s">
        <v>385</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387</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368</v>
      </c>
      <c r="B63" s="808" t="s">
        <v>388</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24</v>
      </c>
      <c r="AG63" s="860"/>
      <c r="AH63" s="860"/>
      <c r="AI63" s="860"/>
      <c r="AJ63" s="861"/>
      <c r="AK63" s="862"/>
      <c r="AL63" s="857"/>
      <c r="AM63" s="857"/>
      <c r="AN63" s="857"/>
      <c r="AO63" s="857"/>
      <c r="AP63" s="860">
        <v>482</v>
      </c>
      <c r="AQ63" s="860"/>
      <c r="AR63" s="860"/>
      <c r="AS63" s="860"/>
      <c r="AT63" s="860"/>
      <c r="AU63" s="860">
        <v>444</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390</v>
      </c>
      <c r="B66" s="759"/>
      <c r="C66" s="759"/>
      <c r="D66" s="759"/>
      <c r="E66" s="759"/>
      <c r="F66" s="759"/>
      <c r="G66" s="759"/>
      <c r="H66" s="759"/>
      <c r="I66" s="759"/>
      <c r="J66" s="759"/>
      <c r="K66" s="759"/>
      <c r="L66" s="759"/>
      <c r="M66" s="759"/>
      <c r="N66" s="759"/>
      <c r="O66" s="759"/>
      <c r="P66" s="760"/>
      <c r="Q66" s="735" t="s">
        <v>372</v>
      </c>
      <c r="R66" s="736"/>
      <c r="S66" s="736"/>
      <c r="T66" s="736"/>
      <c r="U66" s="737"/>
      <c r="V66" s="735" t="s">
        <v>373</v>
      </c>
      <c r="W66" s="736"/>
      <c r="X66" s="736"/>
      <c r="Y66" s="736"/>
      <c r="Z66" s="737"/>
      <c r="AA66" s="735" t="s">
        <v>374</v>
      </c>
      <c r="AB66" s="736"/>
      <c r="AC66" s="736"/>
      <c r="AD66" s="736"/>
      <c r="AE66" s="737"/>
      <c r="AF66" s="870" t="s">
        <v>375</v>
      </c>
      <c r="AG66" s="831"/>
      <c r="AH66" s="831"/>
      <c r="AI66" s="831"/>
      <c r="AJ66" s="871"/>
      <c r="AK66" s="735" t="s">
        <v>376</v>
      </c>
      <c r="AL66" s="759"/>
      <c r="AM66" s="759"/>
      <c r="AN66" s="759"/>
      <c r="AO66" s="760"/>
      <c r="AP66" s="735" t="s">
        <v>377</v>
      </c>
      <c r="AQ66" s="736"/>
      <c r="AR66" s="736"/>
      <c r="AS66" s="736"/>
      <c r="AT66" s="737"/>
      <c r="AU66" s="735" t="s">
        <v>391</v>
      </c>
      <c r="AV66" s="736"/>
      <c r="AW66" s="736"/>
      <c r="AX66" s="736"/>
      <c r="AY66" s="737"/>
      <c r="AZ66" s="735" t="s">
        <v>353</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539</v>
      </c>
      <c r="C68" s="888"/>
      <c r="D68" s="888"/>
      <c r="E68" s="888"/>
      <c r="F68" s="888"/>
      <c r="G68" s="888"/>
      <c r="H68" s="888"/>
      <c r="I68" s="888"/>
      <c r="J68" s="888"/>
      <c r="K68" s="888"/>
      <c r="L68" s="888"/>
      <c r="M68" s="888"/>
      <c r="N68" s="888"/>
      <c r="O68" s="888"/>
      <c r="P68" s="889"/>
      <c r="Q68" s="890">
        <v>5</v>
      </c>
      <c r="R68" s="884"/>
      <c r="S68" s="884"/>
      <c r="T68" s="884"/>
      <c r="U68" s="884"/>
      <c r="V68" s="884">
        <v>4</v>
      </c>
      <c r="W68" s="884"/>
      <c r="X68" s="884"/>
      <c r="Y68" s="884"/>
      <c r="Z68" s="884"/>
      <c r="AA68" s="884">
        <v>1</v>
      </c>
      <c r="AB68" s="884"/>
      <c r="AC68" s="884"/>
      <c r="AD68" s="884"/>
      <c r="AE68" s="884"/>
      <c r="AF68" s="884">
        <v>1</v>
      </c>
      <c r="AG68" s="884"/>
      <c r="AH68" s="884"/>
      <c r="AI68" s="884"/>
      <c r="AJ68" s="884"/>
      <c r="AK68" s="884" t="s">
        <v>540</v>
      </c>
      <c r="AL68" s="884"/>
      <c r="AM68" s="884"/>
      <c r="AN68" s="884"/>
      <c r="AO68" s="884"/>
      <c r="AP68" s="884" t="s">
        <v>540</v>
      </c>
      <c r="AQ68" s="884"/>
      <c r="AR68" s="884"/>
      <c r="AS68" s="884"/>
      <c r="AT68" s="884"/>
      <c r="AU68" s="884" t="s">
        <v>540</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541</v>
      </c>
      <c r="C69" s="892"/>
      <c r="D69" s="892"/>
      <c r="E69" s="892"/>
      <c r="F69" s="892"/>
      <c r="G69" s="892"/>
      <c r="H69" s="892"/>
      <c r="I69" s="892"/>
      <c r="J69" s="892"/>
      <c r="K69" s="892"/>
      <c r="L69" s="892"/>
      <c r="M69" s="892"/>
      <c r="N69" s="892"/>
      <c r="O69" s="892"/>
      <c r="P69" s="893"/>
      <c r="Q69" s="894">
        <v>5240</v>
      </c>
      <c r="R69" s="849"/>
      <c r="S69" s="849"/>
      <c r="T69" s="849"/>
      <c r="U69" s="849"/>
      <c r="V69" s="849">
        <v>5999</v>
      </c>
      <c r="W69" s="849"/>
      <c r="X69" s="849"/>
      <c r="Y69" s="849"/>
      <c r="Z69" s="849"/>
      <c r="AA69" s="849">
        <v>-759</v>
      </c>
      <c r="AB69" s="849"/>
      <c r="AC69" s="849"/>
      <c r="AD69" s="849"/>
      <c r="AE69" s="849"/>
      <c r="AF69" s="849">
        <v>352</v>
      </c>
      <c r="AG69" s="849"/>
      <c r="AH69" s="849"/>
      <c r="AI69" s="849"/>
      <c r="AJ69" s="849"/>
      <c r="AK69" s="849">
        <v>1311</v>
      </c>
      <c r="AL69" s="849"/>
      <c r="AM69" s="849"/>
      <c r="AN69" s="849"/>
      <c r="AO69" s="849"/>
      <c r="AP69" s="849">
        <v>9315</v>
      </c>
      <c r="AQ69" s="849"/>
      <c r="AR69" s="849"/>
      <c r="AS69" s="849"/>
      <c r="AT69" s="849"/>
      <c r="AU69" s="849">
        <v>307</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542</v>
      </c>
      <c r="C70" s="892"/>
      <c r="D70" s="892"/>
      <c r="E70" s="892"/>
      <c r="F70" s="892"/>
      <c r="G70" s="892"/>
      <c r="H70" s="892"/>
      <c r="I70" s="892"/>
      <c r="J70" s="892"/>
      <c r="K70" s="892"/>
      <c r="L70" s="892"/>
      <c r="M70" s="892"/>
      <c r="N70" s="892"/>
      <c r="O70" s="892"/>
      <c r="P70" s="893"/>
      <c r="Q70" s="894">
        <v>15214</v>
      </c>
      <c r="R70" s="849"/>
      <c r="S70" s="849"/>
      <c r="T70" s="849"/>
      <c r="U70" s="849"/>
      <c r="V70" s="849">
        <v>14151</v>
      </c>
      <c r="W70" s="849"/>
      <c r="X70" s="849"/>
      <c r="Y70" s="849"/>
      <c r="Z70" s="849"/>
      <c r="AA70" s="849">
        <v>1064</v>
      </c>
      <c r="AB70" s="849"/>
      <c r="AC70" s="849"/>
      <c r="AD70" s="849"/>
      <c r="AE70" s="849"/>
      <c r="AF70" s="849">
        <v>1064</v>
      </c>
      <c r="AG70" s="849"/>
      <c r="AH70" s="849"/>
      <c r="AI70" s="849"/>
      <c r="AJ70" s="849"/>
      <c r="AK70" s="849">
        <v>50</v>
      </c>
      <c r="AL70" s="849"/>
      <c r="AM70" s="849"/>
      <c r="AN70" s="849"/>
      <c r="AO70" s="849"/>
      <c r="AP70" s="849" t="s">
        <v>540</v>
      </c>
      <c r="AQ70" s="849"/>
      <c r="AR70" s="849"/>
      <c r="AS70" s="849"/>
      <c r="AT70" s="849"/>
      <c r="AU70" s="849" t="s">
        <v>540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543</v>
      </c>
      <c r="C71" s="892"/>
      <c r="D71" s="892"/>
      <c r="E71" s="892"/>
      <c r="F71" s="892"/>
      <c r="G71" s="892"/>
      <c r="H71" s="892"/>
      <c r="I71" s="892"/>
      <c r="J71" s="892"/>
      <c r="K71" s="892"/>
      <c r="L71" s="892"/>
      <c r="M71" s="892"/>
      <c r="N71" s="892"/>
      <c r="O71" s="892"/>
      <c r="P71" s="893"/>
      <c r="Q71" s="894">
        <v>1079</v>
      </c>
      <c r="R71" s="849"/>
      <c r="S71" s="849"/>
      <c r="T71" s="849"/>
      <c r="U71" s="849"/>
      <c r="V71" s="849">
        <v>1077</v>
      </c>
      <c r="W71" s="849"/>
      <c r="X71" s="849"/>
      <c r="Y71" s="849"/>
      <c r="Z71" s="849"/>
      <c r="AA71" s="849">
        <v>2</v>
      </c>
      <c r="AB71" s="849"/>
      <c r="AC71" s="849"/>
      <c r="AD71" s="849"/>
      <c r="AE71" s="849"/>
      <c r="AF71" s="849">
        <v>2</v>
      </c>
      <c r="AG71" s="849"/>
      <c r="AH71" s="849"/>
      <c r="AI71" s="849"/>
      <c r="AJ71" s="849"/>
      <c r="AK71" s="849">
        <v>2</v>
      </c>
      <c r="AL71" s="849"/>
      <c r="AM71" s="849"/>
      <c r="AN71" s="849"/>
      <c r="AO71" s="849"/>
      <c r="AP71" s="849" t="s">
        <v>540</v>
      </c>
      <c r="AQ71" s="849"/>
      <c r="AR71" s="849"/>
      <c r="AS71" s="849"/>
      <c r="AT71" s="849"/>
      <c r="AU71" s="849" t="s">
        <v>540</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544</v>
      </c>
      <c r="C72" s="892"/>
      <c r="D72" s="892"/>
      <c r="E72" s="892"/>
      <c r="F72" s="892"/>
      <c r="G72" s="892"/>
      <c r="H72" s="892"/>
      <c r="I72" s="892"/>
      <c r="J72" s="892"/>
      <c r="K72" s="892"/>
      <c r="L72" s="892"/>
      <c r="M72" s="892"/>
      <c r="N72" s="892"/>
      <c r="O72" s="892"/>
      <c r="P72" s="893"/>
      <c r="Q72" s="894">
        <v>12941</v>
      </c>
      <c r="R72" s="849"/>
      <c r="S72" s="849"/>
      <c r="T72" s="849"/>
      <c r="U72" s="849"/>
      <c r="V72" s="849">
        <v>12719</v>
      </c>
      <c r="W72" s="849"/>
      <c r="X72" s="849"/>
      <c r="Y72" s="849"/>
      <c r="Z72" s="849"/>
      <c r="AA72" s="849">
        <v>222</v>
      </c>
      <c r="AB72" s="849"/>
      <c r="AC72" s="849"/>
      <c r="AD72" s="849"/>
      <c r="AE72" s="849"/>
      <c r="AF72" s="849">
        <v>156</v>
      </c>
      <c r="AG72" s="849"/>
      <c r="AH72" s="849"/>
      <c r="AI72" s="849"/>
      <c r="AJ72" s="849"/>
      <c r="AK72" s="849">
        <v>2196</v>
      </c>
      <c r="AL72" s="849"/>
      <c r="AM72" s="849"/>
      <c r="AN72" s="849"/>
      <c r="AO72" s="849"/>
      <c r="AP72" s="849">
        <v>2087</v>
      </c>
      <c r="AQ72" s="849"/>
      <c r="AR72" s="849"/>
      <c r="AS72" s="849"/>
      <c r="AT72" s="849"/>
      <c r="AU72" s="849">
        <v>44</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545</v>
      </c>
      <c r="C73" s="892"/>
      <c r="D73" s="892"/>
      <c r="E73" s="892"/>
      <c r="F73" s="892"/>
      <c r="G73" s="892"/>
      <c r="H73" s="892"/>
      <c r="I73" s="892"/>
      <c r="J73" s="892"/>
      <c r="K73" s="892"/>
      <c r="L73" s="892"/>
      <c r="M73" s="892"/>
      <c r="N73" s="892"/>
      <c r="O73" s="892"/>
      <c r="P73" s="893"/>
      <c r="Q73" s="894">
        <v>173</v>
      </c>
      <c r="R73" s="849"/>
      <c r="S73" s="849"/>
      <c r="T73" s="849"/>
      <c r="U73" s="849"/>
      <c r="V73" s="849">
        <v>153</v>
      </c>
      <c r="W73" s="849"/>
      <c r="X73" s="849"/>
      <c r="Y73" s="849"/>
      <c r="Z73" s="849"/>
      <c r="AA73" s="849">
        <v>21</v>
      </c>
      <c r="AB73" s="849"/>
      <c r="AC73" s="849"/>
      <c r="AD73" s="849"/>
      <c r="AE73" s="849"/>
      <c r="AF73" s="849">
        <v>4</v>
      </c>
      <c r="AG73" s="849"/>
      <c r="AH73" s="849"/>
      <c r="AI73" s="849"/>
      <c r="AJ73" s="849"/>
      <c r="AK73" s="849" t="s">
        <v>540</v>
      </c>
      <c r="AL73" s="849"/>
      <c r="AM73" s="849"/>
      <c r="AN73" s="849"/>
      <c r="AO73" s="849"/>
      <c r="AP73" s="849" t="s">
        <v>540</v>
      </c>
      <c r="AQ73" s="849"/>
      <c r="AR73" s="849"/>
      <c r="AS73" s="849"/>
      <c r="AT73" s="849"/>
      <c r="AU73" s="849" t="s">
        <v>540</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546</v>
      </c>
      <c r="C74" s="892"/>
      <c r="D74" s="892"/>
      <c r="E74" s="892"/>
      <c r="F74" s="892"/>
      <c r="G74" s="892"/>
      <c r="H74" s="892"/>
      <c r="I74" s="892"/>
      <c r="J74" s="892"/>
      <c r="K74" s="892"/>
      <c r="L74" s="892"/>
      <c r="M74" s="892"/>
      <c r="N74" s="892"/>
      <c r="O74" s="892"/>
      <c r="P74" s="893"/>
      <c r="Q74" s="894">
        <v>224</v>
      </c>
      <c r="R74" s="849"/>
      <c r="S74" s="849"/>
      <c r="T74" s="849"/>
      <c r="U74" s="849"/>
      <c r="V74" s="849">
        <v>154</v>
      </c>
      <c r="W74" s="849"/>
      <c r="X74" s="849"/>
      <c r="Y74" s="849"/>
      <c r="Z74" s="849"/>
      <c r="AA74" s="849">
        <v>71</v>
      </c>
      <c r="AB74" s="849"/>
      <c r="AC74" s="849"/>
      <c r="AD74" s="849"/>
      <c r="AE74" s="849"/>
      <c r="AF74" s="849">
        <v>71</v>
      </c>
      <c r="AG74" s="849"/>
      <c r="AH74" s="849"/>
      <c r="AI74" s="849"/>
      <c r="AJ74" s="849"/>
      <c r="AK74" s="849">
        <v>11</v>
      </c>
      <c r="AL74" s="849"/>
      <c r="AM74" s="849"/>
      <c r="AN74" s="849"/>
      <c r="AO74" s="849"/>
      <c r="AP74" s="849" t="s">
        <v>540</v>
      </c>
      <c r="AQ74" s="849"/>
      <c r="AR74" s="849"/>
      <c r="AS74" s="849"/>
      <c r="AT74" s="849"/>
      <c r="AU74" s="849" t="s">
        <v>540</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547</v>
      </c>
      <c r="C75" s="892"/>
      <c r="D75" s="892"/>
      <c r="E75" s="892"/>
      <c r="F75" s="892"/>
      <c r="G75" s="892"/>
      <c r="H75" s="892"/>
      <c r="I75" s="892"/>
      <c r="J75" s="892"/>
      <c r="K75" s="892"/>
      <c r="L75" s="892"/>
      <c r="M75" s="892"/>
      <c r="N75" s="892"/>
      <c r="O75" s="892"/>
      <c r="P75" s="893"/>
      <c r="Q75" s="897">
        <v>247735</v>
      </c>
      <c r="R75" s="898"/>
      <c r="S75" s="898"/>
      <c r="T75" s="898"/>
      <c r="U75" s="848"/>
      <c r="V75" s="899">
        <v>238729</v>
      </c>
      <c r="W75" s="898"/>
      <c r="X75" s="898"/>
      <c r="Y75" s="898"/>
      <c r="Z75" s="848"/>
      <c r="AA75" s="899">
        <v>9005</v>
      </c>
      <c r="AB75" s="898"/>
      <c r="AC75" s="898"/>
      <c r="AD75" s="898"/>
      <c r="AE75" s="848"/>
      <c r="AF75" s="899">
        <v>9005</v>
      </c>
      <c r="AG75" s="898"/>
      <c r="AH75" s="898"/>
      <c r="AI75" s="898"/>
      <c r="AJ75" s="848"/>
      <c r="AK75" s="899">
        <v>6657</v>
      </c>
      <c r="AL75" s="898"/>
      <c r="AM75" s="898"/>
      <c r="AN75" s="898"/>
      <c r="AO75" s="848"/>
      <c r="AP75" s="899" t="s">
        <v>540</v>
      </c>
      <c r="AQ75" s="898"/>
      <c r="AR75" s="898"/>
      <c r="AS75" s="898"/>
      <c r="AT75" s="848"/>
      <c r="AU75" s="899" t="s">
        <v>540</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368</v>
      </c>
      <c r="B88" s="808" t="s">
        <v>392</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10655</v>
      </c>
      <c r="AG88" s="860"/>
      <c r="AH88" s="860"/>
      <c r="AI88" s="860"/>
      <c r="AJ88" s="860"/>
      <c r="AK88" s="857"/>
      <c r="AL88" s="857"/>
      <c r="AM88" s="857"/>
      <c r="AN88" s="857"/>
      <c r="AO88" s="857"/>
      <c r="AP88" s="860">
        <v>11402</v>
      </c>
      <c r="AQ88" s="860"/>
      <c r="AR88" s="860"/>
      <c r="AS88" s="860"/>
      <c r="AT88" s="860"/>
      <c r="AU88" s="860">
        <v>351</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808" t="s">
        <v>393</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40</v>
      </c>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400</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401</v>
      </c>
      <c r="AB109" s="913"/>
      <c r="AC109" s="913"/>
      <c r="AD109" s="913"/>
      <c r="AE109" s="914"/>
      <c r="AF109" s="912" t="s">
        <v>286</v>
      </c>
      <c r="AG109" s="913"/>
      <c r="AH109" s="913"/>
      <c r="AI109" s="913"/>
      <c r="AJ109" s="914"/>
      <c r="AK109" s="912" t="s">
        <v>285</v>
      </c>
      <c r="AL109" s="913"/>
      <c r="AM109" s="913"/>
      <c r="AN109" s="913"/>
      <c r="AO109" s="914"/>
      <c r="AP109" s="912" t="s">
        <v>402</v>
      </c>
      <c r="AQ109" s="913"/>
      <c r="AR109" s="913"/>
      <c r="AS109" s="913"/>
      <c r="AT109" s="915"/>
      <c r="AU109" s="934" t="s">
        <v>400</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401</v>
      </c>
      <c r="BR109" s="913"/>
      <c r="BS109" s="913"/>
      <c r="BT109" s="913"/>
      <c r="BU109" s="914"/>
      <c r="BV109" s="912" t="s">
        <v>286</v>
      </c>
      <c r="BW109" s="913"/>
      <c r="BX109" s="913"/>
      <c r="BY109" s="913"/>
      <c r="BZ109" s="914"/>
      <c r="CA109" s="912" t="s">
        <v>285</v>
      </c>
      <c r="CB109" s="913"/>
      <c r="CC109" s="913"/>
      <c r="CD109" s="913"/>
      <c r="CE109" s="914"/>
      <c r="CF109" s="935" t="s">
        <v>402</v>
      </c>
      <c r="CG109" s="935"/>
      <c r="CH109" s="935"/>
      <c r="CI109" s="935"/>
      <c r="CJ109" s="935"/>
      <c r="CK109" s="912" t="s">
        <v>403</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401</v>
      </c>
      <c r="DH109" s="913"/>
      <c r="DI109" s="913"/>
      <c r="DJ109" s="913"/>
      <c r="DK109" s="914"/>
      <c r="DL109" s="912" t="s">
        <v>286</v>
      </c>
      <c r="DM109" s="913"/>
      <c r="DN109" s="913"/>
      <c r="DO109" s="913"/>
      <c r="DP109" s="914"/>
      <c r="DQ109" s="912" t="s">
        <v>285</v>
      </c>
      <c r="DR109" s="913"/>
      <c r="DS109" s="913"/>
      <c r="DT109" s="913"/>
      <c r="DU109" s="914"/>
      <c r="DV109" s="912" t="s">
        <v>402</v>
      </c>
      <c r="DW109" s="913"/>
      <c r="DX109" s="913"/>
      <c r="DY109" s="913"/>
      <c r="DZ109" s="915"/>
    </row>
    <row r="110" spans="1:131" s="197" customFormat="1" ht="26.25" customHeight="1" x14ac:dyDescent="0.15">
      <c r="A110" s="916" t="s">
        <v>404</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207659</v>
      </c>
      <c r="AB110" s="920"/>
      <c r="AC110" s="920"/>
      <c r="AD110" s="920"/>
      <c r="AE110" s="921"/>
      <c r="AF110" s="922">
        <v>196341</v>
      </c>
      <c r="AG110" s="920"/>
      <c r="AH110" s="920"/>
      <c r="AI110" s="920"/>
      <c r="AJ110" s="921"/>
      <c r="AK110" s="922">
        <v>203231</v>
      </c>
      <c r="AL110" s="920"/>
      <c r="AM110" s="920"/>
      <c r="AN110" s="920"/>
      <c r="AO110" s="921"/>
      <c r="AP110" s="923">
        <v>14</v>
      </c>
      <c r="AQ110" s="924"/>
      <c r="AR110" s="924"/>
      <c r="AS110" s="924"/>
      <c r="AT110" s="925"/>
      <c r="AU110" s="926" t="s">
        <v>61</v>
      </c>
      <c r="AV110" s="927"/>
      <c r="AW110" s="927"/>
      <c r="AX110" s="927"/>
      <c r="AY110" s="928"/>
      <c r="AZ110" s="970" t="s">
        <v>405</v>
      </c>
      <c r="BA110" s="917"/>
      <c r="BB110" s="917"/>
      <c r="BC110" s="917"/>
      <c r="BD110" s="917"/>
      <c r="BE110" s="917"/>
      <c r="BF110" s="917"/>
      <c r="BG110" s="917"/>
      <c r="BH110" s="917"/>
      <c r="BI110" s="917"/>
      <c r="BJ110" s="917"/>
      <c r="BK110" s="917"/>
      <c r="BL110" s="917"/>
      <c r="BM110" s="917"/>
      <c r="BN110" s="917"/>
      <c r="BO110" s="917"/>
      <c r="BP110" s="918"/>
      <c r="BQ110" s="956">
        <v>1805967</v>
      </c>
      <c r="BR110" s="957"/>
      <c r="BS110" s="957"/>
      <c r="BT110" s="957"/>
      <c r="BU110" s="957"/>
      <c r="BV110" s="957">
        <v>1841786</v>
      </c>
      <c r="BW110" s="957"/>
      <c r="BX110" s="957"/>
      <c r="BY110" s="957"/>
      <c r="BZ110" s="957"/>
      <c r="CA110" s="957">
        <v>1808641</v>
      </c>
      <c r="CB110" s="957"/>
      <c r="CC110" s="957"/>
      <c r="CD110" s="957"/>
      <c r="CE110" s="957"/>
      <c r="CF110" s="971">
        <v>124.2</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408</v>
      </c>
      <c r="DH110" s="957"/>
      <c r="DI110" s="957"/>
      <c r="DJ110" s="957"/>
      <c r="DK110" s="957"/>
      <c r="DL110" s="957" t="s">
        <v>408</v>
      </c>
      <c r="DM110" s="957"/>
      <c r="DN110" s="957"/>
      <c r="DO110" s="957"/>
      <c r="DP110" s="957"/>
      <c r="DQ110" s="957" t="s">
        <v>408</v>
      </c>
      <c r="DR110" s="957"/>
      <c r="DS110" s="957"/>
      <c r="DT110" s="957"/>
      <c r="DU110" s="957"/>
      <c r="DV110" s="958" t="s">
        <v>408</v>
      </c>
      <c r="DW110" s="958"/>
      <c r="DX110" s="958"/>
      <c r="DY110" s="958"/>
      <c r="DZ110" s="959"/>
    </row>
    <row r="111" spans="1:131" s="197" customFormat="1" ht="26.25" customHeight="1" x14ac:dyDescent="0.15">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410</v>
      </c>
      <c r="AB111" s="964"/>
      <c r="AC111" s="964"/>
      <c r="AD111" s="964"/>
      <c r="AE111" s="965"/>
      <c r="AF111" s="966" t="s">
        <v>410</v>
      </c>
      <c r="AG111" s="964"/>
      <c r="AH111" s="964"/>
      <c r="AI111" s="964"/>
      <c r="AJ111" s="965"/>
      <c r="AK111" s="966" t="s">
        <v>410</v>
      </c>
      <c r="AL111" s="964"/>
      <c r="AM111" s="964"/>
      <c r="AN111" s="964"/>
      <c r="AO111" s="965"/>
      <c r="AP111" s="967" t="s">
        <v>410</v>
      </c>
      <c r="AQ111" s="968"/>
      <c r="AR111" s="968"/>
      <c r="AS111" s="968"/>
      <c r="AT111" s="969"/>
      <c r="AU111" s="929"/>
      <c r="AV111" s="930"/>
      <c r="AW111" s="930"/>
      <c r="AX111" s="930"/>
      <c r="AY111" s="931"/>
      <c r="AZ111" s="979" t="s">
        <v>411</v>
      </c>
      <c r="BA111" s="980"/>
      <c r="BB111" s="980"/>
      <c r="BC111" s="980"/>
      <c r="BD111" s="980"/>
      <c r="BE111" s="980"/>
      <c r="BF111" s="980"/>
      <c r="BG111" s="980"/>
      <c r="BH111" s="980"/>
      <c r="BI111" s="980"/>
      <c r="BJ111" s="980"/>
      <c r="BK111" s="980"/>
      <c r="BL111" s="980"/>
      <c r="BM111" s="980"/>
      <c r="BN111" s="980"/>
      <c r="BO111" s="980"/>
      <c r="BP111" s="981"/>
      <c r="BQ111" s="949" t="s">
        <v>412</v>
      </c>
      <c r="BR111" s="950"/>
      <c r="BS111" s="950"/>
      <c r="BT111" s="950"/>
      <c r="BU111" s="950"/>
      <c r="BV111" s="950" t="s">
        <v>412</v>
      </c>
      <c r="BW111" s="950"/>
      <c r="BX111" s="950"/>
      <c r="BY111" s="950"/>
      <c r="BZ111" s="950"/>
      <c r="CA111" s="950" t="s">
        <v>412</v>
      </c>
      <c r="CB111" s="950"/>
      <c r="CC111" s="950"/>
      <c r="CD111" s="950"/>
      <c r="CE111" s="950"/>
      <c r="CF111" s="944" t="s">
        <v>412</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412</v>
      </c>
      <c r="DH111" s="950"/>
      <c r="DI111" s="950"/>
      <c r="DJ111" s="950"/>
      <c r="DK111" s="950"/>
      <c r="DL111" s="950" t="s">
        <v>412</v>
      </c>
      <c r="DM111" s="950"/>
      <c r="DN111" s="950"/>
      <c r="DO111" s="950"/>
      <c r="DP111" s="950"/>
      <c r="DQ111" s="950" t="s">
        <v>412</v>
      </c>
      <c r="DR111" s="950"/>
      <c r="DS111" s="950"/>
      <c r="DT111" s="950"/>
      <c r="DU111" s="950"/>
      <c r="DV111" s="951" t="s">
        <v>412</v>
      </c>
      <c r="DW111" s="951"/>
      <c r="DX111" s="951"/>
      <c r="DY111" s="951"/>
      <c r="DZ111" s="952"/>
    </row>
    <row r="112" spans="1:131" s="197" customFormat="1" ht="26.25" customHeight="1" x14ac:dyDescent="0.15">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412</v>
      </c>
      <c r="AB112" s="989"/>
      <c r="AC112" s="989"/>
      <c r="AD112" s="989"/>
      <c r="AE112" s="990"/>
      <c r="AF112" s="991" t="s">
        <v>412</v>
      </c>
      <c r="AG112" s="989"/>
      <c r="AH112" s="989"/>
      <c r="AI112" s="989"/>
      <c r="AJ112" s="990"/>
      <c r="AK112" s="991" t="s">
        <v>412</v>
      </c>
      <c r="AL112" s="989"/>
      <c r="AM112" s="989"/>
      <c r="AN112" s="989"/>
      <c r="AO112" s="990"/>
      <c r="AP112" s="992" t="s">
        <v>412</v>
      </c>
      <c r="AQ112" s="993"/>
      <c r="AR112" s="993"/>
      <c r="AS112" s="993"/>
      <c r="AT112" s="994"/>
      <c r="AU112" s="929"/>
      <c r="AV112" s="930"/>
      <c r="AW112" s="930"/>
      <c r="AX112" s="930"/>
      <c r="AY112" s="931"/>
      <c r="AZ112" s="979" t="s">
        <v>416</v>
      </c>
      <c r="BA112" s="980"/>
      <c r="BB112" s="980"/>
      <c r="BC112" s="980"/>
      <c r="BD112" s="980"/>
      <c r="BE112" s="980"/>
      <c r="BF112" s="980"/>
      <c r="BG112" s="980"/>
      <c r="BH112" s="980"/>
      <c r="BI112" s="980"/>
      <c r="BJ112" s="980"/>
      <c r="BK112" s="980"/>
      <c r="BL112" s="980"/>
      <c r="BM112" s="980"/>
      <c r="BN112" s="980"/>
      <c r="BO112" s="980"/>
      <c r="BP112" s="981"/>
      <c r="BQ112" s="949">
        <v>513949</v>
      </c>
      <c r="BR112" s="950"/>
      <c r="BS112" s="950"/>
      <c r="BT112" s="950"/>
      <c r="BU112" s="950"/>
      <c r="BV112" s="950">
        <v>477904</v>
      </c>
      <c r="BW112" s="950"/>
      <c r="BX112" s="950"/>
      <c r="BY112" s="950"/>
      <c r="BZ112" s="950"/>
      <c r="CA112" s="950">
        <v>444824</v>
      </c>
      <c r="CB112" s="950"/>
      <c r="CC112" s="950"/>
      <c r="CD112" s="950"/>
      <c r="CE112" s="950"/>
      <c r="CF112" s="944">
        <v>30.5</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412</v>
      </c>
      <c r="DH112" s="950"/>
      <c r="DI112" s="950"/>
      <c r="DJ112" s="950"/>
      <c r="DK112" s="950"/>
      <c r="DL112" s="950" t="s">
        <v>412</v>
      </c>
      <c r="DM112" s="950"/>
      <c r="DN112" s="950"/>
      <c r="DO112" s="950"/>
      <c r="DP112" s="950"/>
      <c r="DQ112" s="950" t="s">
        <v>412</v>
      </c>
      <c r="DR112" s="950"/>
      <c r="DS112" s="950"/>
      <c r="DT112" s="950"/>
      <c r="DU112" s="950"/>
      <c r="DV112" s="951" t="s">
        <v>412</v>
      </c>
      <c r="DW112" s="951"/>
      <c r="DX112" s="951"/>
      <c r="DY112" s="951"/>
      <c r="DZ112" s="952"/>
    </row>
    <row r="113" spans="1:130" s="197" customFormat="1" ht="26.25" customHeight="1" x14ac:dyDescent="0.15">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74918</v>
      </c>
      <c r="AB113" s="964"/>
      <c r="AC113" s="964"/>
      <c r="AD113" s="964"/>
      <c r="AE113" s="965"/>
      <c r="AF113" s="966">
        <v>69498</v>
      </c>
      <c r="AG113" s="964"/>
      <c r="AH113" s="964"/>
      <c r="AI113" s="964"/>
      <c r="AJ113" s="965"/>
      <c r="AK113" s="966">
        <v>73180</v>
      </c>
      <c r="AL113" s="964"/>
      <c r="AM113" s="964"/>
      <c r="AN113" s="964"/>
      <c r="AO113" s="965"/>
      <c r="AP113" s="967">
        <v>5</v>
      </c>
      <c r="AQ113" s="968"/>
      <c r="AR113" s="968"/>
      <c r="AS113" s="968"/>
      <c r="AT113" s="969"/>
      <c r="AU113" s="929"/>
      <c r="AV113" s="930"/>
      <c r="AW113" s="930"/>
      <c r="AX113" s="930"/>
      <c r="AY113" s="931"/>
      <c r="AZ113" s="979" t="s">
        <v>419</v>
      </c>
      <c r="BA113" s="980"/>
      <c r="BB113" s="980"/>
      <c r="BC113" s="980"/>
      <c r="BD113" s="980"/>
      <c r="BE113" s="980"/>
      <c r="BF113" s="980"/>
      <c r="BG113" s="980"/>
      <c r="BH113" s="980"/>
      <c r="BI113" s="980"/>
      <c r="BJ113" s="980"/>
      <c r="BK113" s="980"/>
      <c r="BL113" s="980"/>
      <c r="BM113" s="980"/>
      <c r="BN113" s="980"/>
      <c r="BO113" s="980"/>
      <c r="BP113" s="981"/>
      <c r="BQ113" s="949">
        <v>338401</v>
      </c>
      <c r="BR113" s="950"/>
      <c r="BS113" s="950"/>
      <c r="BT113" s="950"/>
      <c r="BU113" s="950"/>
      <c r="BV113" s="950">
        <v>319558</v>
      </c>
      <c r="BW113" s="950"/>
      <c r="BX113" s="950"/>
      <c r="BY113" s="950"/>
      <c r="BZ113" s="950"/>
      <c r="CA113" s="950">
        <v>351589</v>
      </c>
      <c r="CB113" s="950"/>
      <c r="CC113" s="950"/>
      <c r="CD113" s="950"/>
      <c r="CE113" s="950"/>
      <c r="CF113" s="944">
        <v>24.1</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412</v>
      </c>
      <c r="DH113" s="989"/>
      <c r="DI113" s="989"/>
      <c r="DJ113" s="989"/>
      <c r="DK113" s="990"/>
      <c r="DL113" s="991" t="s">
        <v>412</v>
      </c>
      <c r="DM113" s="989"/>
      <c r="DN113" s="989"/>
      <c r="DO113" s="989"/>
      <c r="DP113" s="990"/>
      <c r="DQ113" s="991" t="s">
        <v>412</v>
      </c>
      <c r="DR113" s="989"/>
      <c r="DS113" s="989"/>
      <c r="DT113" s="989"/>
      <c r="DU113" s="990"/>
      <c r="DV113" s="992" t="s">
        <v>412</v>
      </c>
      <c r="DW113" s="993"/>
      <c r="DX113" s="993"/>
      <c r="DY113" s="993"/>
      <c r="DZ113" s="994"/>
    </row>
    <row r="114" spans="1:130" s="197" customFormat="1" ht="26.25" customHeight="1" x14ac:dyDescent="0.15">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32088</v>
      </c>
      <c r="AB114" s="989"/>
      <c r="AC114" s="989"/>
      <c r="AD114" s="989"/>
      <c r="AE114" s="990"/>
      <c r="AF114" s="991">
        <v>30219</v>
      </c>
      <c r="AG114" s="989"/>
      <c r="AH114" s="989"/>
      <c r="AI114" s="989"/>
      <c r="AJ114" s="990"/>
      <c r="AK114" s="991">
        <v>28911</v>
      </c>
      <c r="AL114" s="989"/>
      <c r="AM114" s="989"/>
      <c r="AN114" s="989"/>
      <c r="AO114" s="990"/>
      <c r="AP114" s="992">
        <v>2</v>
      </c>
      <c r="AQ114" s="993"/>
      <c r="AR114" s="993"/>
      <c r="AS114" s="993"/>
      <c r="AT114" s="994"/>
      <c r="AU114" s="929"/>
      <c r="AV114" s="930"/>
      <c r="AW114" s="930"/>
      <c r="AX114" s="930"/>
      <c r="AY114" s="931"/>
      <c r="AZ114" s="979" t="s">
        <v>422</v>
      </c>
      <c r="BA114" s="980"/>
      <c r="BB114" s="980"/>
      <c r="BC114" s="980"/>
      <c r="BD114" s="980"/>
      <c r="BE114" s="980"/>
      <c r="BF114" s="980"/>
      <c r="BG114" s="980"/>
      <c r="BH114" s="980"/>
      <c r="BI114" s="980"/>
      <c r="BJ114" s="980"/>
      <c r="BK114" s="980"/>
      <c r="BL114" s="980"/>
      <c r="BM114" s="980"/>
      <c r="BN114" s="980"/>
      <c r="BO114" s="980"/>
      <c r="BP114" s="981"/>
      <c r="BQ114" s="949">
        <v>472718</v>
      </c>
      <c r="BR114" s="950"/>
      <c r="BS114" s="950"/>
      <c r="BT114" s="950"/>
      <c r="BU114" s="950"/>
      <c r="BV114" s="950">
        <v>467375</v>
      </c>
      <c r="BW114" s="950"/>
      <c r="BX114" s="950"/>
      <c r="BY114" s="950"/>
      <c r="BZ114" s="950"/>
      <c r="CA114" s="950">
        <v>472749</v>
      </c>
      <c r="CB114" s="950"/>
      <c r="CC114" s="950"/>
      <c r="CD114" s="950"/>
      <c r="CE114" s="950"/>
      <c r="CF114" s="944">
        <v>32.5</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412</v>
      </c>
      <c r="DH114" s="989"/>
      <c r="DI114" s="989"/>
      <c r="DJ114" s="989"/>
      <c r="DK114" s="990"/>
      <c r="DL114" s="991" t="s">
        <v>412</v>
      </c>
      <c r="DM114" s="989"/>
      <c r="DN114" s="989"/>
      <c r="DO114" s="989"/>
      <c r="DP114" s="990"/>
      <c r="DQ114" s="991" t="s">
        <v>412</v>
      </c>
      <c r="DR114" s="989"/>
      <c r="DS114" s="989"/>
      <c r="DT114" s="989"/>
      <c r="DU114" s="990"/>
      <c r="DV114" s="992" t="s">
        <v>412</v>
      </c>
      <c r="DW114" s="993"/>
      <c r="DX114" s="993"/>
      <c r="DY114" s="993"/>
      <c r="DZ114" s="994"/>
    </row>
    <row r="115" spans="1:130" s="197" customFormat="1" ht="26.25" customHeight="1" x14ac:dyDescent="0.15">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338</v>
      </c>
      <c r="AB115" s="964"/>
      <c r="AC115" s="964"/>
      <c r="AD115" s="964"/>
      <c r="AE115" s="965"/>
      <c r="AF115" s="966">
        <v>217</v>
      </c>
      <c r="AG115" s="964"/>
      <c r="AH115" s="964"/>
      <c r="AI115" s="964"/>
      <c r="AJ115" s="965"/>
      <c r="AK115" s="966">
        <v>139</v>
      </c>
      <c r="AL115" s="964"/>
      <c r="AM115" s="964"/>
      <c r="AN115" s="964"/>
      <c r="AO115" s="965"/>
      <c r="AP115" s="967">
        <v>0</v>
      </c>
      <c r="AQ115" s="968"/>
      <c r="AR115" s="968"/>
      <c r="AS115" s="968"/>
      <c r="AT115" s="969"/>
      <c r="AU115" s="929"/>
      <c r="AV115" s="930"/>
      <c r="AW115" s="930"/>
      <c r="AX115" s="930"/>
      <c r="AY115" s="931"/>
      <c r="AZ115" s="979" t="s">
        <v>425</v>
      </c>
      <c r="BA115" s="980"/>
      <c r="BB115" s="980"/>
      <c r="BC115" s="980"/>
      <c r="BD115" s="980"/>
      <c r="BE115" s="980"/>
      <c r="BF115" s="980"/>
      <c r="BG115" s="980"/>
      <c r="BH115" s="980"/>
      <c r="BI115" s="980"/>
      <c r="BJ115" s="980"/>
      <c r="BK115" s="980"/>
      <c r="BL115" s="980"/>
      <c r="BM115" s="980"/>
      <c r="BN115" s="980"/>
      <c r="BO115" s="980"/>
      <c r="BP115" s="981"/>
      <c r="BQ115" s="949" t="s">
        <v>412</v>
      </c>
      <c r="BR115" s="950"/>
      <c r="BS115" s="950"/>
      <c r="BT115" s="950"/>
      <c r="BU115" s="950"/>
      <c r="BV115" s="950" t="s">
        <v>412</v>
      </c>
      <c r="BW115" s="950"/>
      <c r="BX115" s="950"/>
      <c r="BY115" s="950"/>
      <c r="BZ115" s="950"/>
      <c r="CA115" s="950" t="s">
        <v>412</v>
      </c>
      <c r="CB115" s="950"/>
      <c r="CC115" s="950"/>
      <c r="CD115" s="950"/>
      <c r="CE115" s="950"/>
      <c r="CF115" s="944" t="s">
        <v>412</v>
      </c>
      <c r="CG115" s="945"/>
      <c r="CH115" s="945"/>
      <c r="CI115" s="945"/>
      <c r="CJ115" s="945"/>
      <c r="CK115" s="975"/>
      <c r="CL115" s="976"/>
      <c r="CM115" s="979" t="s">
        <v>426</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412</v>
      </c>
      <c r="DH115" s="989"/>
      <c r="DI115" s="989"/>
      <c r="DJ115" s="989"/>
      <c r="DK115" s="990"/>
      <c r="DL115" s="991" t="s">
        <v>412</v>
      </c>
      <c r="DM115" s="989"/>
      <c r="DN115" s="989"/>
      <c r="DO115" s="989"/>
      <c r="DP115" s="990"/>
      <c r="DQ115" s="991" t="s">
        <v>412</v>
      </c>
      <c r="DR115" s="989"/>
      <c r="DS115" s="989"/>
      <c r="DT115" s="989"/>
      <c r="DU115" s="990"/>
      <c r="DV115" s="992" t="s">
        <v>412</v>
      </c>
      <c r="DW115" s="993"/>
      <c r="DX115" s="993"/>
      <c r="DY115" s="993"/>
      <c r="DZ115" s="994"/>
    </row>
    <row r="116" spans="1:130" s="197" customFormat="1" ht="26.25" customHeight="1" x14ac:dyDescent="0.15">
      <c r="A116" s="986"/>
      <c r="B116" s="987"/>
      <c r="C116" s="1001" t="s">
        <v>427</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412</v>
      </c>
      <c r="AB116" s="989"/>
      <c r="AC116" s="989"/>
      <c r="AD116" s="989"/>
      <c r="AE116" s="990"/>
      <c r="AF116" s="991" t="s">
        <v>412</v>
      </c>
      <c r="AG116" s="989"/>
      <c r="AH116" s="989"/>
      <c r="AI116" s="989"/>
      <c r="AJ116" s="990"/>
      <c r="AK116" s="991" t="s">
        <v>412</v>
      </c>
      <c r="AL116" s="989"/>
      <c r="AM116" s="989"/>
      <c r="AN116" s="989"/>
      <c r="AO116" s="990"/>
      <c r="AP116" s="992" t="s">
        <v>412</v>
      </c>
      <c r="AQ116" s="993"/>
      <c r="AR116" s="993"/>
      <c r="AS116" s="993"/>
      <c r="AT116" s="994"/>
      <c r="AU116" s="929"/>
      <c r="AV116" s="930"/>
      <c r="AW116" s="930"/>
      <c r="AX116" s="930"/>
      <c r="AY116" s="931"/>
      <c r="AZ116" s="979" t="s">
        <v>428</v>
      </c>
      <c r="BA116" s="980"/>
      <c r="BB116" s="980"/>
      <c r="BC116" s="980"/>
      <c r="BD116" s="980"/>
      <c r="BE116" s="980"/>
      <c r="BF116" s="980"/>
      <c r="BG116" s="980"/>
      <c r="BH116" s="980"/>
      <c r="BI116" s="980"/>
      <c r="BJ116" s="980"/>
      <c r="BK116" s="980"/>
      <c r="BL116" s="980"/>
      <c r="BM116" s="980"/>
      <c r="BN116" s="980"/>
      <c r="BO116" s="980"/>
      <c r="BP116" s="981"/>
      <c r="BQ116" s="949" t="s">
        <v>412</v>
      </c>
      <c r="BR116" s="950"/>
      <c r="BS116" s="950"/>
      <c r="BT116" s="950"/>
      <c r="BU116" s="950"/>
      <c r="BV116" s="950" t="s">
        <v>412</v>
      </c>
      <c r="BW116" s="950"/>
      <c r="BX116" s="950"/>
      <c r="BY116" s="950"/>
      <c r="BZ116" s="950"/>
      <c r="CA116" s="950" t="s">
        <v>412</v>
      </c>
      <c r="CB116" s="950"/>
      <c r="CC116" s="950"/>
      <c r="CD116" s="950"/>
      <c r="CE116" s="950"/>
      <c r="CF116" s="944" t="s">
        <v>412</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412</v>
      </c>
      <c r="DH116" s="989"/>
      <c r="DI116" s="989"/>
      <c r="DJ116" s="989"/>
      <c r="DK116" s="990"/>
      <c r="DL116" s="991" t="s">
        <v>412</v>
      </c>
      <c r="DM116" s="989"/>
      <c r="DN116" s="989"/>
      <c r="DO116" s="989"/>
      <c r="DP116" s="990"/>
      <c r="DQ116" s="991" t="s">
        <v>412</v>
      </c>
      <c r="DR116" s="989"/>
      <c r="DS116" s="989"/>
      <c r="DT116" s="989"/>
      <c r="DU116" s="990"/>
      <c r="DV116" s="992" t="s">
        <v>412</v>
      </c>
      <c r="DW116" s="993"/>
      <c r="DX116" s="993"/>
      <c r="DY116" s="993"/>
      <c r="DZ116" s="994"/>
    </row>
    <row r="117" spans="1:130" s="197" customFormat="1" ht="26.25" customHeight="1" x14ac:dyDescent="0.15">
      <c r="A117" s="934" t="s">
        <v>169</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430</v>
      </c>
      <c r="Z117" s="914"/>
      <c r="AA117" s="1026">
        <v>315003</v>
      </c>
      <c r="AB117" s="996"/>
      <c r="AC117" s="996"/>
      <c r="AD117" s="996"/>
      <c r="AE117" s="997"/>
      <c r="AF117" s="995">
        <v>296275</v>
      </c>
      <c r="AG117" s="996"/>
      <c r="AH117" s="996"/>
      <c r="AI117" s="996"/>
      <c r="AJ117" s="997"/>
      <c r="AK117" s="995">
        <v>305461</v>
      </c>
      <c r="AL117" s="996"/>
      <c r="AM117" s="996"/>
      <c r="AN117" s="996"/>
      <c r="AO117" s="997"/>
      <c r="AP117" s="998"/>
      <c r="AQ117" s="999"/>
      <c r="AR117" s="999"/>
      <c r="AS117" s="999"/>
      <c r="AT117" s="1000"/>
      <c r="AU117" s="929"/>
      <c r="AV117" s="930"/>
      <c r="AW117" s="930"/>
      <c r="AX117" s="930"/>
      <c r="AY117" s="931"/>
      <c r="AZ117" s="1025" t="s">
        <v>431</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x14ac:dyDescent="0.15">
      <c r="A118" s="934" t="s">
        <v>403</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401</v>
      </c>
      <c r="AB118" s="913"/>
      <c r="AC118" s="913"/>
      <c r="AD118" s="913"/>
      <c r="AE118" s="914"/>
      <c r="AF118" s="912" t="s">
        <v>286</v>
      </c>
      <c r="AG118" s="913"/>
      <c r="AH118" s="913"/>
      <c r="AI118" s="913"/>
      <c r="AJ118" s="914"/>
      <c r="AK118" s="912" t="s">
        <v>285</v>
      </c>
      <c r="AL118" s="913"/>
      <c r="AM118" s="913"/>
      <c r="AN118" s="913"/>
      <c r="AO118" s="914"/>
      <c r="AP118" s="1020" t="s">
        <v>402</v>
      </c>
      <c r="AQ118" s="1021"/>
      <c r="AR118" s="1021"/>
      <c r="AS118" s="1021"/>
      <c r="AT118" s="1022"/>
      <c r="AU118" s="932"/>
      <c r="AV118" s="933"/>
      <c r="AW118" s="933"/>
      <c r="AX118" s="933"/>
      <c r="AY118" s="933"/>
      <c r="AZ118" s="228" t="s">
        <v>169</v>
      </c>
      <c r="BA118" s="228"/>
      <c r="BB118" s="228"/>
      <c r="BC118" s="228"/>
      <c r="BD118" s="228"/>
      <c r="BE118" s="228"/>
      <c r="BF118" s="228"/>
      <c r="BG118" s="228"/>
      <c r="BH118" s="228"/>
      <c r="BI118" s="228"/>
      <c r="BJ118" s="228"/>
      <c r="BK118" s="228"/>
      <c r="BL118" s="228"/>
      <c r="BM118" s="228"/>
      <c r="BN118" s="228"/>
      <c r="BO118" s="1023" t="s">
        <v>433</v>
      </c>
      <c r="BP118" s="1024"/>
      <c r="BQ118" s="1015">
        <v>3131035</v>
      </c>
      <c r="BR118" s="1016"/>
      <c r="BS118" s="1016"/>
      <c r="BT118" s="1016"/>
      <c r="BU118" s="1016"/>
      <c r="BV118" s="1016">
        <v>3106623</v>
      </c>
      <c r="BW118" s="1016"/>
      <c r="BX118" s="1016"/>
      <c r="BY118" s="1016"/>
      <c r="BZ118" s="1016"/>
      <c r="CA118" s="1016">
        <v>3077803</v>
      </c>
      <c r="CB118" s="1016"/>
      <c r="CC118" s="1016"/>
      <c r="CD118" s="1016"/>
      <c r="CE118" s="1016"/>
      <c r="CF118" s="1017"/>
      <c r="CG118" s="1018"/>
      <c r="CH118" s="1018"/>
      <c r="CI118" s="1018"/>
      <c r="CJ118" s="1019"/>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x14ac:dyDescent="0.15">
      <c r="A119" s="1004"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435</v>
      </c>
      <c r="AV119" s="1008"/>
      <c r="AW119" s="1008"/>
      <c r="AX119" s="1008"/>
      <c r="AY119" s="1009"/>
      <c r="AZ119" s="970" t="s">
        <v>436</v>
      </c>
      <c r="BA119" s="917"/>
      <c r="BB119" s="917"/>
      <c r="BC119" s="917"/>
      <c r="BD119" s="917"/>
      <c r="BE119" s="917"/>
      <c r="BF119" s="917"/>
      <c r="BG119" s="917"/>
      <c r="BH119" s="917"/>
      <c r="BI119" s="917"/>
      <c r="BJ119" s="917"/>
      <c r="BK119" s="917"/>
      <c r="BL119" s="917"/>
      <c r="BM119" s="917"/>
      <c r="BN119" s="917"/>
      <c r="BO119" s="917"/>
      <c r="BP119" s="918"/>
      <c r="BQ119" s="956">
        <v>2794601</v>
      </c>
      <c r="BR119" s="957"/>
      <c r="BS119" s="957"/>
      <c r="BT119" s="957"/>
      <c r="BU119" s="957"/>
      <c r="BV119" s="957">
        <v>3109169</v>
      </c>
      <c r="BW119" s="957"/>
      <c r="BX119" s="957"/>
      <c r="BY119" s="957"/>
      <c r="BZ119" s="957"/>
      <c r="CA119" s="957">
        <v>3305357</v>
      </c>
      <c r="CB119" s="957"/>
      <c r="CC119" s="957"/>
      <c r="CD119" s="957"/>
      <c r="CE119" s="957"/>
      <c r="CF119" s="971">
        <v>227</v>
      </c>
      <c r="CG119" s="972"/>
      <c r="CH119" s="972"/>
      <c r="CI119" s="972"/>
      <c r="CJ119" s="972"/>
      <c r="CK119" s="977"/>
      <c r="CL119" s="978"/>
      <c r="CM119" s="1034" t="s">
        <v>437</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x14ac:dyDescent="0.15">
      <c r="A120" s="1005"/>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438</v>
      </c>
      <c r="BA120" s="980"/>
      <c r="BB120" s="980"/>
      <c r="BC120" s="980"/>
      <c r="BD120" s="980"/>
      <c r="BE120" s="980"/>
      <c r="BF120" s="980"/>
      <c r="BG120" s="980"/>
      <c r="BH120" s="980"/>
      <c r="BI120" s="980"/>
      <c r="BJ120" s="980"/>
      <c r="BK120" s="980"/>
      <c r="BL120" s="980"/>
      <c r="BM120" s="980"/>
      <c r="BN120" s="980"/>
      <c r="BO120" s="980"/>
      <c r="BP120" s="981"/>
      <c r="BQ120" s="949">
        <v>69043</v>
      </c>
      <c r="BR120" s="950"/>
      <c r="BS120" s="950"/>
      <c r="BT120" s="950"/>
      <c r="BU120" s="950"/>
      <c r="BV120" s="950">
        <v>54959</v>
      </c>
      <c r="BW120" s="950"/>
      <c r="BX120" s="950"/>
      <c r="BY120" s="950"/>
      <c r="BZ120" s="950"/>
      <c r="CA120" s="950">
        <v>43460</v>
      </c>
      <c r="CB120" s="950"/>
      <c r="CC120" s="950"/>
      <c r="CD120" s="950"/>
      <c r="CE120" s="950"/>
      <c r="CF120" s="944">
        <v>3</v>
      </c>
      <c r="CG120" s="945"/>
      <c r="CH120" s="945"/>
      <c r="CI120" s="945"/>
      <c r="CJ120" s="945"/>
      <c r="CK120" s="1043" t="s">
        <v>439</v>
      </c>
      <c r="CL120" s="1044"/>
      <c r="CM120" s="1044"/>
      <c r="CN120" s="1044"/>
      <c r="CO120" s="1045"/>
      <c r="CP120" s="1051" t="s">
        <v>386</v>
      </c>
      <c r="CQ120" s="1052"/>
      <c r="CR120" s="1052"/>
      <c r="CS120" s="1052"/>
      <c r="CT120" s="1052"/>
      <c r="CU120" s="1052"/>
      <c r="CV120" s="1052"/>
      <c r="CW120" s="1052"/>
      <c r="CX120" s="1052"/>
      <c r="CY120" s="1052"/>
      <c r="CZ120" s="1052"/>
      <c r="DA120" s="1052"/>
      <c r="DB120" s="1052"/>
      <c r="DC120" s="1052"/>
      <c r="DD120" s="1052"/>
      <c r="DE120" s="1052"/>
      <c r="DF120" s="1053"/>
      <c r="DG120" s="956">
        <v>455006</v>
      </c>
      <c r="DH120" s="957"/>
      <c r="DI120" s="957"/>
      <c r="DJ120" s="957"/>
      <c r="DK120" s="957"/>
      <c r="DL120" s="957">
        <v>423874</v>
      </c>
      <c r="DM120" s="957"/>
      <c r="DN120" s="957"/>
      <c r="DO120" s="957"/>
      <c r="DP120" s="957"/>
      <c r="DQ120" s="957">
        <v>392396</v>
      </c>
      <c r="DR120" s="957"/>
      <c r="DS120" s="957"/>
      <c r="DT120" s="957"/>
      <c r="DU120" s="957"/>
      <c r="DV120" s="958">
        <v>26.9</v>
      </c>
      <c r="DW120" s="958"/>
      <c r="DX120" s="958"/>
      <c r="DY120" s="958"/>
      <c r="DZ120" s="959"/>
    </row>
    <row r="121" spans="1:130" s="197" customFormat="1" ht="26.25" customHeight="1" x14ac:dyDescent="0.15">
      <c r="A121" s="1005"/>
      <c r="B121" s="976"/>
      <c r="C121" s="1040" t="s">
        <v>440</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441</v>
      </c>
      <c r="BA121" s="1001"/>
      <c r="BB121" s="1001"/>
      <c r="BC121" s="1001"/>
      <c r="BD121" s="1001"/>
      <c r="BE121" s="1001"/>
      <c r="BF121" s="1001"/>
      <c r="BG121" s="1001"/>
      <c r="BH121" s="1001"/>
      <c r="BI121" s="1001"/>
      <c r="BJ121" s="1001"/>
      <c r="BK121" s="1001"/>
      <c r="BL121" s="1001"/>
      <c r="BM121" s="1001"/>
      <c r="BN121" s="1001"/>
      <c r="BO121" s="1001"/>
      <c r="BP121" s="1002"/>
      <c r="BQ121" s="1015">
        <v>2172504</v>
      </c>
      <c r="BR121" s="1016"/>
      <c r="BS121" s="1016"/>
      <c r="BT121" s="1016"/>
      <c r="BU121" s="1016"/>
      <c r="BV121" s="1016">
        <v>2172397</v>
      </c>
      <c r="BW121" s="1016"/>
      <c r="BX121" s="1016"/>
      <c r="BY121" s="1016"/>
      <c r="BZ121" s="1016"/>
      <c r="CA121" s="1016">
        <v>2135893</v>
      </c>
      <c r="CB121" s="1016"/>
      <c r="CC121" s="1016"/>
      <c r="CD121" s="1016"/>
      <c r="CE121" s="1016"/>
      <c r="CF121" s="1054">
        <v>146.69999999999999</v>
      </c>
      <c r="CG121" s="1055"/>
      <c r="CH121" s="1055"/>
      <c r="CI121" s="1055"/>
      <c r="CJ121" s="1055"/>
      <c r="CK121" s="1046"/>
      <c r="CL121" s="1047"/>
      <c r="CM121" s="1047"/>
      <c r="CN121" s="1047"/>
      <c r="CO121" s="1048"/>
      <c r="CP121" s="1037" t="s">
        <v>384</v>
      </c>
      <c r="CQ121" s="1038"/>
      <c r="CR121" s="1038"/>
      <c r="CS121" s="1038"/>
      <c r="CT121" s="1038"/>
      <c r="CU121" s="1038"/>
      <c r="CV121" s="1038"/>
      <c r="CW121" s="1038"/>
      <c r="CX121" s="1038"/>
      <c r="CY121" s="1038"/>
      <c r="CZ121" s="1038"/>
      <c r="DA121" s="1038"/>
      <c r="DB121" s="1038"/>
      <c r="DC121" s="1038"/>
      <c r="DD121" s="1038"/>
      <c r="DE121" s="1038"/>
      <c r="DF121" s="1039"/>
      <c r="DG121" s="949">
        <v>58943</v>
      </c>
      <c r="DH121" s="950"/>
      <c r="DI121" s="950"/>
      <c r="DJ121" s="950"/>
      <c r="DK121" s="950"/>
      <c r="DL121" s="950">
        <v>54030</v>
      </c>
      <c r="DM121" s="950"/>
      <c r="DN121" s="950"/>
      <c r="DO121" s="950"/>
      <c r="DP121" s="950"/>
      <c r="DQ121" s="950">
        <v>52428</v>
      </c>
      <c r="DR121" s="950"/>
      <c r="DS121" s="950"/>
      <c r="DT121" s="950"/>
      <c r="DU121" s="950"/>
      <c r="DV121" s="951">
        <v>3.6</v>
      </c>
      <c r="DW121" s="951"/>
      <c r="DX121" s="951"/>
      <c r="DY121" s="951"/>
      <c r="DZ121" s="952"/>
    </row>
    <row r="122" spans="1:130" s="197" customFormat="1" ht="26.25" customHeight="1" x14ac:dyDescent="0.15">
      <c r="A122" s="1005"/>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169</v>
      </c>
      <c r="BA122" s="228"/>
      <c r="BB122" s="228"/>
      <c r="BC122" s="228"/>
      <c r="BD122" s="228"/>
      <c r="BE122" s="228"/>
      <c r="BF122" s="228"/>
      <c r="BG122" s="228"/>
      <c r="BH122" s="228"/>
      <c r="BI122" s="228"/>
      <c r="BJ122" s="228"/>
      <c r="BK122" s="228"/>
      <c r="BL122" s="228"/>
      <c r="BM122" s="228"/>
      <c r="BN122" s="228"/>
      <c r="BO122" s="1023" t="s">
        <v>442</v>
      </c>
      <c r="BP122" s="1024"/>
      <c r="BQ122" s="1064">
        <v>5036148</v>
      </c>
      <c r="BR122" s="1065"/>
      <c r="BS122" s="1065"/>
      <c r="BT122" s="1065"/>
      <c r="BU122" s="1065"/>
      <c r="BV122" s="1065">
        <v>5336525</v>
      </c>
      <c r="BW122" s="1065"/>
      <c r="BX122" s="1065"/>
      <c r="BY122" s="1065"/>
      <c r="BZ122" s="1065"/>
      <c r="CA122" s="1065">
        <v>5484710</v>
      </c>
      <c r="CB122" s="1065"/>
      <c r="CC122" s="1065"/>
      <c r="CD122" s="1065"/>
      <c r="CE122" s="1065"/>
      <c r="CF122" s="1017"/>
      <c r="CG122" s="1018"/>
      <c r="CH122" s="1018"/>
      <c r="CI122" s="1018"/>
      <c r="CJ122" s="1019"/>
      <c r="CK122" s="1046"/>
      <c r="CL122" s="1047"/>
      <c r="CM122" s="1047"/>
      <c r="CN122" s="1047"/>
      <c r="CO122" s="1048"/>
      <c r="CP122" s="1037" t="s">
        <v>443</v>
      </c>
      <c r="CQ122" s="1038"/>
      <c r="CR122" s="1038"/>
      <c r="CS122" s="1038"/>
      <c r="CT122" s="1038"/>
      <c r="CU122" s="1038"/>
      <c r="CV122" s="1038"/>
      <c r="CW122" s="1038"/>
      <c r="CX122" s="1038"/>
      <c r="CY122" s="1038"/>
      <c r="CZ122" s="1038"/>
      <c r="DA122" s="1038"/>
      <c r="DB122" s="1038"/>
      <c r="DC122" s="1038"/>
      <c r="DD122" s="1038"/>
      <c r="DE122" s="1038"/>
      <c r="DF122" s="1039"/>
      <c r="DG122" s="949" t="s">
        <v>444</v>
      </c>
      <c r="DH122" s="950"/>
      <c r="DI122" s="950"/>
      <c r="DJ122" s="950"/>
      <c r="DK122" s="950"/>
      <c r="DL122" s="950" t="s">
        <v>444</v>
      </c>
      <c r="DM122" s="950"/>
      <c r="DN122" s="950"/>
      <c r="DO122" s="950"/>
      <c r="DP122" s="950"/>
      <c r="DQ122" s="950" t="s">
        <v>444</v>
      </c>
      <c r="DR122" s="950"/>
      <c r="DS122" s="950"/>
      <c r="DT122" s="950"/>
      <c r="DU122" s="950"/>
      <c r="DV122" s="951" t="s">
        <v>444</v>
      </c>
      <c r="DW122" s="951"/>
      <c r="DX122" s="951"/>
      <c r="DY122" s="951"/>
      <c r="DZ122" s="952"/>
    </row>
    <row r="123" spans="1:130" s="197" customFormat="1" ht="26.25" customHeight="1" thickBot="1" x14ac:dyDescent="0.2">
      <c r="A123" s="1005"/>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444</v>
      </c>
      <c r="AB123" s="989"/>
      <c r="AC123" s="989"/>
      <c r="AD123" s="989"/>
      <c r="AE123" s="990"/>
      <c r="AF123" s="991" t="s">
        <v>444</v>
      </c>
      <c r="AG123" s="989"/>
      <c r="AH123" s="989"/>
      <c r="AI123" s="989"/>
      <c r="AJ123" s="990"/>
      <c r="AK123" s="991" t="s">
        <v>444</v>
      </c>
      <c r="AL123" s="989"/>
      <c r="AM123" s="989"/>
      <c r="AN123" s="989"/>
      <c r="AO123" s="990"/>
      <c r="AP123" s="992" t="s">
        <v>444</v>
      </c>
      <c r="AQ123" s="993"/>
      <c r="AR123" s="993"/>
      <c r="AS123" s="993"/>
      <c r="AT123" s="994"/>
      <c r="AU123" s="1061" t="s">
        <v>445</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444</v>
      </c>
      <c r="BR123" s="1057"/>
      <c r="BS123" s="1057"/>
      <c r="BT123" s="1057"/>
      <c r="BU123" s="1057"/>
      <c r="BV123" s="1057" t="s">
        <v>444</v>
      </c>
      <c r="BW123" s="1057"/>
      <c r="BX123" s="1057"/>
      <c r="BY123" s="1057"/>
      <c r="BZ123" s="1057"/>
      <c r="CA123" s="1057" t="s">
        <v>444</v>
      </c>
      <c r="CB123" s="1057"/>
      <c r="CC123" s="1057"/>
      <c r="CD123" s="1057"/>
      <c r="CE123" s="1057"/>
      <c r="CF123" s="1058"/>
      <c r="CG123" s="1059"/>
      <c r="CH123" s="1059"/>
      <c r="CI123" s="1059"/>
      <c r="CJ123" s="1060"/>
      <c r="CK123" s="1046"/>
      <c r="CL123" s="1047"/>
      <c r="CM123" s="1047"/>
      <c r="CN123" s="1047"/>
      <c r="CO123" s="1048"/>
      <c r="CP123" s="1037" t="s">
        <v>446</v>
      </c>
      <c r="CQ123" s="1038"/>
      <c r="CR123" s="1038"/>
      <c r="CS123" s="1038"/>
      <c r="CT123" s="1038"/>
      <c r="CU123" s="1038"/>
      <c r="CV123" s="1038"/>
      <c r="CW123" s="1038"/>
      <c r="CX123" s="1038"/>
      <c r="CY123" s="1038"/>
      <c r="CZ123" s="1038"/>
      <c r="DA123" s="1038"/>
      <c r="DB123" s="1038"/>
      <c r="DC123" s="1038"/>
      <c r="DD123" s="1038"/>
      <c r="DE123" s="1038"/>
      <c r="DF123" s="1039"/>
      <c r="DG123" s="988" t="s">
        <v>444</v>
      </c>
      <c r="DH123" s="989"/>
      <c r="DI123" s="989"/>
      <c r="DJ123" s="989"/>
      <c r="DK123" s="990"/>
      <c r="DL123" s="991" t="s">
        <v>444</v>
      </c>
      <c r="DM123" s="989"/>
      <c r="DN123" s="989"/>
      <c r="DO123" s="989"/>
      <c r="DP123" s="990"/>
      <c r="DQ123" s="991" t="s">
        <v>444</v>
      </c>
      <c r="DR123" s="989"/>
      <c r="DS123" s="989"/>
      <c r="DT123" s="989"/>
      <c r="DU123" s="990"/>
      <c r="DV123" s="992" t="s">
        <v>444</v>
      </c>
      <c r="DW123" s="993"/>
      <c r="DX123" s="993"/>
      <c r="DY123" s="993"/>
      <c r="DZ123" s="994"/>
    </row>
    <row r="124" spans="1:130" s="197" customFormat="1" ht="26.25" customHeight="1" x14ac:dyDescent="0.15">
      <c r="A124" s="1005"/>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444</v>
      </c>
      <c r="AB124" s="989"/>
      <c r="AC124" s="989"/>
      <c r="AD124" s="989"/>
      <c r="AE124" s="990"/>
      <c r="AF124" s="991" t="s">
        <v>444</v>
      </c>
      <c r="AG124" s="989"/>
      <c r="AH124" s="989"/>
      <c r="AI124" s="989"/>
      <c r="AJ124" s="990"/>
      <c r="AK124" s="991" t="s">
        <v>444</v>
      </c>
      <c r="AL124" s="989"/>
      <c r="AM124" s="989"/>
      <c r="AN124" s="989"/>
      <c r="AO124" s="990"/>
      <c r="AP124" s="992" t="s">
        <v>444</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447</v>
      </c>
      <c r="CQ124" s="1038"/>
      <c r="CR124" s="1038"/>
      <c r="CS124" s="1038"/>
      <c r="CT124" s="1038"/>
      <c r="CU124" s="1038"/>
      <c r="CV124" s="1038"/>
      <c r="CW124" s="1038"/>
      <c r="CX124" s="1038"/>
      <c r="CY124" s="1038"/>
      <c r="CZ124" s="1038"/>
      <c r="DA124" s="1038"/>
      <c r="DB124" s="1038"/>
      <c r="DC124" s="1038"/>
      <c r="DD124" s="1038"/>
      <c r="DE124" s="1038"/>
      <c r="DF124" s="1039"/>
      <c r="DG124" s="1027" t="s">
        <v>444</v>
      </c>
      <c r="DH124" s="1028"/>
      <c r="DI124" s="1028"/>
      <c r="DJ124" s="1028"/>
      <c r="DK124" s="1029"/>
      <c r="DL124" s="1030" t="s">
        <v>444</v>
      </c>
      <c r="DM124" s="1028"/>
      <c r="DN124" s="1028"/>
      <c r="DO124" s="1028"/>
      <c r="DP124" s="1029"/>
      <c r="DQ124" s="1030" t="s">
        <v>444</v>
      </c>
      <c r="DR124" s="1028"/>
      <c r="DS124" s="1028"/>
      <c r="DT124" s="1028"/>
      <c r="DU124" s="1029"/>
      <c r="DV124" s="1031" t="s">
        <v>444</v>
      </c>
      <c r="DW124" s="1032"/>
      <c r="DX124" s="1032"/>
      <c r="DY124" s="1032"/>
      <c r="DZ124" s="1033"/>
    </row>
    <row r="125" spans="1:130" s="197" customFormat="1" ht="26.25" customHeight="1" thickBot="1" x14ac:dyDescent="0.2">
      <c r="A125" s="1005"/>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444</v>
      </c>
      <c r="AB125" s="989"/>
      <c r="AC125" s="989"/>
      <c r="AD125" s="989"/>
      <c r="AE125" s="990"/>
      <c r="AF125" s="991" t="s">
        <v>444</v>
      </c>
      <c r="AG125" s="989"/>
      <c r="AH125" s="989"/>
      <c r="AI125" s="989"/>
      <c r="AJ125" s="990"/>
      <c r="AK125" s="991" t="s">
        <v>444</v>
      </c>
      <c r="AL125" s="989"/>
      <c r="AM125" s="989"/>
      <c r="AN125" s="989"/>
      <c r="AO125" s="990"/>
      <c r="AP125" s="992" t="s">
        <v>444</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448</v>
      </c>
      <c r="CL125" s="1044"/>
      <c r="CM125" s="1044"/>
      <c r="CN125" s="1044"/>
      <c r="CO125" s="1045"/>
      <c r="CP125" s="970" t="s">
        <v>449</v>
      </c>
      <c r="CQ125" s="917"/>
      <c r="CR125" s="917"/>
      <c r="CS125" s="917"/>
      <c r="CT125" s="917"/>
      <c r="CU125" s="917"/>
      <c r="CV125" s="917"/>
      <c r="CW125" s="917"/>
      <c r="CX125" s="917"/>
      <c r="CY125" s="917"/>
      <c r="CZ125" s="917"/>
      <c r="DA125" s="917"/>
      <c r="DB125" s="917"/>
      <c r="DC125" s="917"/>
      <c r="DD125" s="917"/>
      <c r="DE125" s="917"/>
      <c r="DF125" s="918"/>
      <c r="DG125" s="956" t="s">
        <v>444</v>
      </c>
      <c r="DH125" s="957"/>
      <c r="DI125" s="957"/>
      <c r="DJ125" s="957"/>
      <c r="DK125" s="957"/>
      <c r="DL125" s="957" t="s">
        <v>444</v>
      </c>
      <c r="DM125" s="957"/>
      <c r="DN125" s="957"/>
      <c r="DO125" s="957"/>
      <c r="DP125" s="957"/>
      <c r="DQ125" s="957" t="s">
        <v>444</v>
      </c>
      <c r="DR125" s="957"/>
      <c r="DS125" s="957"/>
      <c r="DT125" s="957"/>
      <c r="DU125" s="957"/>
      <c r="DV125" s="958" t="s">
        <v>444</v>
      </c>
      <c r="DW125" s="958"/>
      <c r="DX125" s="958"/>
      <c r="DY125" s="958"/>
      <c r="DZ125" s="959"/>
    </row>
    <row r="126" spans="1:130" s="197" customFormat="1" ht="26.25" customHeight="1" x14ac:dyDescent="0.15">
      <c r="A126" s="1005"/>
      <c r="B126" s="976"/>
      <c r="C126" s="946" t="s">
        <v>437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444</v>
      </c>
      <c r="AB126" s="989"/>
      <c r="AC126" s="989"/>
      <c r="AD126" s="989"/>
      <c r="AE126" s="990"/>
      <c r="AF126" s="991" t="s">
        <v>444</v>
      </c>
      <c r="AG126" s="989"/>
      <c r="AH126" s="989"/>
      <c r="AI126" s="989"/>
      <c r="AJ126" s="990"/>
      <c r="AK126" s="991" t="s">
        <v>444</v>
      </c>
      <c r="AL126" s="989"/>
      <c r="AM126" s="989"/>
      <c r="AN126" s="989"/>
      <c r="AO126" s="990"/>
      <c r="AP126" s="992" t="s">
        <v>444</v>
      </c>
      <c r="AQ126" s="993"/>
      <c r="AR126" s="993"/>
      <c r="AS126" s="993"/>
      <c r="AT126" s="994"/>
      <c r="AU126" s="233"/>
      <c r="AV126" s="233"/>
      <c r="AW126" s="233"/>
      <c r="AX126" s="1066" t="s">
        <v>450</v>
      </c>
      <c r="AY126" s="1067"/>
      <c r="AZ126" s="1067"/>
      <c r="BA126" s="1067"/>
      <c r="BB126" s="1067"/>
      <c r="BC126" s="1067"/>
      <c r="BD126" s="1067"/>
      <c r="BE126" s="1068"/>
      <c r="BF126" s="1082" t="s">
        <v>451</v>
      </c>
      <c r="BG126" s="1067"/>
      <c r="BH126" s="1067"/>
      <c r="BI126" s="1067"/>
      <c r="BJ126" s="1067"/>
      <c r="BK126" s="1067"/>
      <c r="BL126" s="1068"/>
      <c r="BM126" s="1082" t="s">
        <v>452</v>
      </c>
      <c r="BN126" s="1067"/>
      <c r="BO126" s="1067"/>
      <c r="BP126" s="1067"/>
      <c r="BQ126" s="1067"/>
      <c r="BR126" s="1067"/>
      <c r="BS126" s="1068"/>
      <c r="BT126" s="1082" t="s">
        <v>453</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454</v>
      </c>
      <c r="CQ126" s="980"/>
      <c r="CR126" s="980"/>
      <c r="CS126" s="980"/>
      <c r="CT126" s="980"/>
      <c r="CU126" s="980"/>
      <c r="CV126" s="980"/>
      <c r="CW126" s="980"/>
      <c r="CX126" s="980"/>
      <c r="CY126" s="980"/>
      <c r="CZ126" s="980"/>
      <c r="DA126" s="980"/>
      <c r="DB126" s="980"/>
      <c r="DC126" s="980"/>
      <c r="DD126" s="980"/>
      <c r="DE126" s="980"/>
      <c r="DF126" s="981"/>
      <c r="DG126" s="949" t="s">
        <v>444</v>
      </c>
      <c r="DH126" s="950"/>
      <c r="DI126" s="950"/>
      <c r="DJ126" s="950"/>
      <c r="DK126" s="950"/>
      <c r="DL126" s="950" t="s">
        <v>444</v>
      </c>
      <c r="DM126" s="950"/>
      <c r="DN126" s="950"/>
      <c r="DO126" s="950"/>
      <c r="DP126" s="950"/>
      <c r="DQ126" s="950" t="s">
        <v>444</v>
      </c>
      <c r="DR126" s="950"/>
      <c r="DS126" s="950"/>
      <c r="DT126" s="950"/>
      <c r="DU126" s="950"/>
      <c r="DV126" s="951" t="s">
        <v>444</v>
      </c>
      <c r="DW126" s="951"/>
      <c r="DX126" s="951"/>
      <c r="DY126" s="951"/>
      <c r="DZ126" s="952"/>
    </row>
    <row r="127" spans="1:130" s="197" customFormat="1" ht="26.25" customHeight="1" thickBot="1" x14ac:dyDescent="0.2">
      <c r="A127" s="1006"/>
      <c r="B127" s="978"/>
      <c r="C127" s="1034" t="s">
        <v>455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338</v>
      </c>
      <c r="AB127" s="989"/>
      <c r="AC127" s="989"/>
      <c r="AD127" s="989"/>
      <c r="AE127" s="990"/>
      <c r="AF127" s="991">
        <v>217</v>
      </c>
      <c r="AG127" s="989"/>
      <c r="AH127" s="989"/>
      <c r="AI127" s="989"/>
      <c r="AJ127" s="990"/>
      <c r="AK127" s="991">
        <v>139</v>
      </c>
      <c r="AL127" s="989"/>
      <c r="AM127" s="989"/>
      <c r="AN127" s="989"/>
      <c r="AO127" s="990"/>
      <c r="AP127" s="992">
        <v>0</v>
      </c>
      <c r="AQ127" s="993"/>
      <c r="AR127" s="993"/>
      <c r="AS127" s="993"/>
      <c r="AT127" s="994"/>
      <c r="AU127" s="233"/>
      <c r="AV127" s="233"/>
      <c r="AW127" s="233"/>
      <c r="AX127" s="916" t="s">
        <v>456</v>
      </c>
      <c r="AY127" s="917"/>
      <c r="AZ127" s="917"/>
      <c r="BA127" s="917"/>
      <c r="BB127" s="917"/>
      <c r="BC127" s="917"/>
      <c r="BD127" s="917"/>
      <c r="BE127" s="918"/>
      <c r="BF127" s="1071" t="s">
        <v>444</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457</v>
      </c>
      <c r="CQ127" s="1075"/>
      <c r="CR127" s="1075"/>
      <c r="CS127" s="1075"/>
      <c r="CT127" s="1075"/>
      <c r="CU127" s="1075"/>
      <c r="CV127" s="1075"/>
      <c r="CW127" s="1075"/>
      <c r="CX127" s="1075"/>
      <c r="CY127" s="1075"/>
      <c r="CZ127" s="1075"/>
      <c r="DA127" s="1075"/>
      <c r="DB127" s="1075"/>
      <c r="DC127" s="1075"/>
      <c r="DD127" s="1075"/>
      <c r="DE127" s="1075"/>
      <c r="DF127" s="1076"/>
      <c r="DG127" s="1077" t="s">
        <v>458</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x14ac:dyDescent="0.15">
      <c r="A128" s="1101" t="s">
        <v>459</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460</v>
      </c>
      <c r="X128" s="1103"/>
      <c r="Y128" s="1103"/>
      <c r="Z128" s="1104"/>
      <c r="AA128" s="1119">
        <v>12568</v>
      </c>
      <c r="AB128" s="1120"/>
      <c r="AC128" s="1120"/>
      <c r="AD128" s="1120"/>
      <c r="AE128" s="1121"/>
      <c r="AF128" s="1122">
        <v>12315</v>
      </c>
      <c r="AG128" s="1120"/>
      <c r="AH128" s="1120"/>
      <c r="AI128" s="1120"/>
      <c r="AJ128" s="1121"/>
      <c r="AK128" s="1122">
        <v>11784</v>
      </c>
      <c r="AL128" s="1120"/>
      <c r="AM128" s="1120"/>
      <c r="AN128" s="1120"/>
      <c r="AO128" s="1121"/>
      <c r="AP128" s="1123"/>
      <c r="AQ128" s="1124"/>
      <c r="AR128" s="1124"/>
      <c r="AS128" s="1124"/>
      <c r="AT128" s="1125"/>
      <c r="AU128" s="235"/>
      <c r="AV128" s="235"/>
      <c r="AW128" s="235"/>
      <c r="AX128" s="1084" t="s">
        <v>461</v>
      </c>
      <c r="AY128" s="980"/>
      <c r="AZ128" s="980"/>
      <c r="BA128" s="980"/>
      <c r="BB128" s="980"/>
      <c r="BC128" s="980"/>
      <c r="BD128" s="980"/>
      <c r="BE128" s="981"/>
      <c r="BF128" s="1096" t="s">
        <v>462</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463</v>
      </c>
      <c r="X129" s="1091"/>
      <c r="Y129" s="1091"/>
      <c r="Z129" s="1092"/>
      <c r="AA129" s="988">
        <v>1785557</v>
      </c>
      <c r="AB129" s="989"/>
      <c r="AC129" s="989"/>
      <c r="AD129" s="989"/>
      <c r="AE129" s="990"/>
      <c r="AF129" s="991">
        <v>1602998</v>
      </c>
      <c r="AG129" s="989"/>
      <c r="AH129" s="989"/>
      <c r="AI129" s="989"/>
      <c r="AJ129" s="990"/>
      <c r="AK129" s="991">
        <v>1688431</v>
      </c>
      <c r="AL129" s="989"/>
      <c r="AM129" s="989"/>
      <c r="AN129" s="989"/>
      <c r="AO129" s="990"/>
      <c r="AP129" s="1093"/>
      <c r="AQ129" s="1094"/>
      <c r="AR129" s="1094"/>
      <c r="AS129" s="1094"/>
      <c r="AT129" s="1095"/>
      <c r="AU129" s="235"/>
      <c r="AV129" s="235"/>
      <c r="AW129" s="235"/>
      <c r="AX129" s="1084" t="s">
        <v>464</v>
      </c>
      <c r="AY129" s="980"/>
      <c r="AZ129" s="980"/>
      <c r="BA129" s="980"/>
      <c r="BB129" s="980"/>
      <c r="BC129" s="980"/>
      <c r="BD129" s="980"/>
      <c r="BE129" s="981"/>
      <c r="BF129" s="1085">
        <v>4.4000000000000004</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466</v>
      </c>
      <c r="X130" s="1091"/>
      <c r="Y130" s="1091"/>
      <c r="Z130" s="1092"/>
      <c r="AA130" s="988">
        <v>228957</v>
      </c>
      <c r="AB130" s="989"/>
      <c r="AC130" s="989"/>
      <c r="AD130" s="989"/>
      <c r="AE130" s="990"/>
      <c r="AF130" s="991">
        <v>225107</v>
      </c>
      <c r="AG130" s="989"/>
      <c r="AH130" s="989"/>
      <c r="AI130" s="989"/>
      <c r="AJ130" s="990"/>
      <c r="AK130" s="991">
        <v>232220</v>
      </c>
      <c r="AL130" s="989"/>
      <c r="AM130" s="989"/>
      <c r="AN130" s="989"/>
      <c r="AO130" s="990"/>
      <c r="AP130" s="1093"/>
      <c r="AQ130" s="1094"/>
      <c r="AR130" s="1094"/>
      <c r="AS130" s="1094"/>
      <c r="AT130" s="1095"/>
      <c r="AU130" s="235"/>
      <c r="AV130" s="235"/>
      <c r="AW130" s="235"/>
      <c r="AX130" s="1143" t="s">
        <v>467</v>
      </c>
      <c r="AY130" s="1075"/>
      <c r="AZ130" s="1075"/>
      <c r="BA130" s="1075"/>
      <c r="BB130" s="1075"/>
      <c r="BC130" s="1075"/>
      <c r="BD130" s="1075"/>
      <c r="BE130" s="1076"/>
      <c r="BF130" s="1105" t="s">
        <v>410</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468</v>
      </c>
      <c r="X131" s="1114"/>
      <c r="Y131" s="1114"/>
      <c r="Z131" s="1115"/>
      <c r="AA131" s="1027">
        <v>1556600</v>
      </c>
      <c r="AB131" s="1028"/>
      <c r="AC131" s="1028"/>
      <c r="AD131" s="1028"/>
      <c r="AE131" s="1029"/>
      <c r="AF131" s="1030">
        <v>1377891</v>
      </c>
      <c r="AG131" s="1028"/>
      <c r="AH131" s="1028"/>
      <c r="AI131" s="1028"/>
      <c r="AJ131" s="1029"/>
      <c r="AK131" s="1030">
        <v>1456211</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469</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470</v>
      </c>
      <c r="W132" s="1131"/>
      <c r="X132" s="1131"/>
      <c r="Y132" s="1131"/>
      <c r="Z132" s="1132"/>
      <c r="AA132" s="1133">
        <v>4.7204162920000003</v>
      </c>
      <c r="AB132" s="1134"/>
      <c r="AC132" s="1134"/>
      <c r="AD132" s="1134"/>
      <c r="AE132" s="1135"/>
      <c r="AF132" s="1136">
        <v>4.2712377100000003</v>
      </c>
      <c r="AG132" s="1134"/>
      <c r="AH132" s="1134"/>
      <c r="AI132" s="1134"/>
      <c r="AJ132" s="1135"/>
      <c r="AK132" s="1136">
        <v>4.2203362010000003</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471</v>
      </c>
      <c r="W133" s="1138"/>
      <c r="X133" s="1138"/>
      <c r="Y133" s="1138"/>
      <c r="Z133" s="1139"/>
      <c r="AA133" s="1140">
        <v>5.9</v>
      </c>
      <c r="AB133" s="1141"/>
      <c r="AC133" s="1141"/>
      <c r="AD133" s="1141"/>
      <c r="AE133" s="1142"/>
      <c r="AF133" s="1140">
        <v>4.8</v>
      </c>
      <c r="AG133" s="1141"/>
      <c r="AH133" s="1141"/>
      <c r="AI133" s="1141"/>
      <c r="AJ133" s="1142"/>
      <c r="AK133" s="1140">
        <v>4.4000000000000004</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472</v>
      </c>
      <c r="B5" s="246"/>
      <c r="C5" s="246"/>
      <c r="D5" s="246"/>
      <c r="E5" s="246"/>
      <c r="F5" s="246"/>
      <c r="G5" s="246"/>
      <c r="H5" s="246"/>
      <c r="I5" s="246"/>
      <c r="J5" s="246"/>
      <c r="K5" s="246"/>
      <c r="L5" s="246"/>
      <c r="M5" s="246"/>
      <c r="N5" s="246"/>
      <c r="O5" s="247"/>
    </row>
    <row r="6" spans="1:16" x14ac:dyDescent="0.15">
      <c r="A6" s="248"/>
      <c r="B6" s="244"/>
      <c r="C6" s="244"/>
      <c r="D6" s="244"/>
      <c r="E6" s="244"/>
      <c r="F6" s="244"/>
      <c r="G6" s="249" t="s">
        <v>473</v>
      </c>
      <c r="H6" s="249"/>
      <c r="I6" s="249"/>
      <c r="J6" s="249"/>
      <c r="K6" s="244"/>
      <c r="L6" s="244"/>
      <c r="M6" s="244"/>
      <c r="N6" s="244"/>
    </row>
    <row r="7" spans="1:16" x14ac:dyDescent="0.15">
      <c r="A7" s="248"/>
      <c r="B7" s="244"/>
      <c r="C7" s="244"/>
      <c r="D7" s="244"/>
      <c r="E7" s="244"/>
      <c r="F7" s="244"/>
      <c r="G7" s="251"/>
      <c r="H7" s="252"/>
      <c r="I7" s="252"/>
      <c r="J7" s="253"/>
      <c r="K7" s="1147" t="s">
        <v>474</v>
      </c>
      <c r="L7" s="254"/>
      <c r="M7" s="255" t="s">
        <v>475</v>
      </c>
      <c r="N7" s="256"/>
    </row>
    <row r="8" spans="1:16" x14ac:dyDescent="0.15">
      <c r="A8" s="248"/>
      <c r="B8" s="244"/>
      <c r="C8" s="244"/>
      <c r="D8" s="244"/>
      <c r="E8" s="244"/>
      <c r="F8" s="244"/>
      <c r="G8" s="257"/>
      <c r="H8" s="258"/>
      <c r="I8" s="258"/>
      <c r="J8" s="259"/>
      <c r="K8" s="1148"/>
      <c r="L8" s="260" t="s">
        <v>476</v>
      </c>
      <c r="M8" s="261" t="s">
        <v>477</v>
      </c>
      <c r="N8" s="262" t="s">
        <v>478</v>
      </c>
    </row>
    <row r="9" spans="1:16" x14ac:dyDescent="0.15">
      <c r="A9" s="248"/>
      <c r="B9" s="244"/>
      <c r="C9" s="244"/>
      <c r="D9" s="244"/>
      <c r="E9" s="244"/>
      <c r="F9" s="244"/>
      <c r="G9" s="1149" t="s">
        <v>479</v>
      </c>
      <c r="H9" s="1150"/>
      <c r="I9" s="1150"/>
      <c r="J9" s="1151"/>
      <c r="K9" s="263">
        <v>472403</v>
      </c>
      <c r="L9" s="264">
        <v>310179</v>
      </c>
      <c r="M9" s="265">
        <v>187155</v>
      </c>
      <c r="N9" s="266">
        <v>65.7</v>
      </c>
    </row>
    <row r="10" spans="1:16" x14ac:dyDescent="0.15">
      <c r="A10" s="248"/>
      <c r="B10" s="244"/>
      <c r="C10" s="244"/>
      <c r="D10" s="244"/>
      <c r="E10" s="244"/>
      <c r="F10" s="244"/>
      <c r="G10" s="1149" t="s">
        <v>480</v>
      </c>
      <c r="H10" s="1150"/>
      <c r="I10" s="1150"/>
      <c r="J10" s="1151"/>
      <c r="K10" s="267">
        <v>29076</v>
      </c>
      <c r="L10" s="268">
        <v>19091</v>
      </c>
      <c r="M10" s="269">
        <v>20525</v>
      </c>
      <c r="N10" s="270">
        <v>-7</v>
      </c>
    </row>
    <row r="11" spans="1:16" ht="13.5" customHeight="1" x14ac:dyDescent="0.15">
      <c r="A11" s="248"/>
      <c r="B11" s="244"/>
      <c r="C11" s="244"/>
      <c r="D11" s="244"/>
      <c r="E11" s="244"/>
      <c r="F11" s="244"/>
      <c r="G11" s="1149" t="s">
        <v>481</v>
      </c>
      <c r="H11" s="1150"/>
      <c r="I11" s="1150"/>
      <c r="J11" s="1151"/>
      <c r="K11" s="267">
        <v>35065</v>
      </c>
      <c r="L11" s="268">
        <v>23024</v>
      </c>
      <c r="M11" s="269">
        <v>27959</v>
      </c>
      <c r="N11" s="270">
        <v>-17.7</v>
      </c>
    </row>
    <row r="12" spans="1:16" ht="13.5" customHeight="1" x14ac:dyDescent="0.15">
      <c r="A12" s="248"/>
      <c r="B12" s="244"/>
      <c r="C12" s="244"/>
      <c r="D12" s="244"/>
      <c r="E12" s="244"/>
      <c r="F12" s="244"/>
      <c r="G12" s="1149" t="s">
        <v>482</v>
      </c>
      <c r="H12" s="1150"/>
      <c r="I12" s="1150"/>
      <c r="J12" s="1151"/>
      <c r="K12" s="267">
        <v>25147</v>
      </c>
      <c r="L12" s="268">
        <v>16511</v>
      </c>
      <c r="M12" s="269">
        <v>2910</v>
      </c>
      <c r="N12" s="270">
        <v>467.4</v>
      </c>
    </row>
    <row r="13" spans="1:16" ht="13.5" customHeight="1" x14ac:dyDescent="0.15">
      <c r="A13" s="248"/>
      <c r="B13" s="244"/>
      <c r="C13" s="244"/>
      <c r="D13" s="244"/>
      <c r="E13" s="244"/>
      <c r="F13" s="244"/>
      <c r="G13" s="1149" t="s">
        <v>483</v>
      </c>
      <c r="H13" s="1150"/>
      <c r="I13" s="1150"/>
      <c r="J13" s="1151"/>
      <c r="K13" s="267" t="s">
        <v>484</v>
      </c>
      <c r="L13" s="268" t="s">
        <v>484</v>
      </c>
      <c r="M13" s="269" t="s">
        <v>484</v>
      </c>
      <c r="N13" s="270" t="s">
        <v>484</v>
      </c>
    </row>
    <row r="14" spans="1:16" ht="13.5" customHeight="1" x14ac:dyDescent="0.15">
      <c r="A14" s="248"/>
      <c r="B14" s="244"/>
      <c r="C14" s="244"/>
      <c r="D14" s="244"/>
      <c r="E14" s="244"/>
      <c r="F14" s="244"/>
      <c r="G14" s="1149" t="s">
        <v>485</v>
      </c>
      <c r="H14" s="1150"/>
      <c r="I14" s="1150"/>
      <c r="J14" s="1151"/>
      <c r="K14" s="267">
        <v>13925</v>
      </c>
      <c r="L14" s="268">
        <v>9143</v>
      </c>
      <c r="M14" s="269">
        <v>9160</v>
      </c>
      <c r="N14" s="270">
        <v>-0.2</v>
      </c>
    </row>
    <row r="15" spans="1:16" ht="13.5" customHeight="1" x14ac:dyDescent="0.15">
      <c r="A15" s="248"/>
      <c r="B15" s="244"/>
      <c r="C15" s="244"/>
      <c r="D15" s="244"/>
      <c r="E15" s="244"/>
      <c r="F15" s="244"/>
      <c r="G15" s="1149" t="s">
        <v>486</v>
      </c>
      <c r="H15" s="1150"/>
      <c r="I15" s="1150"/>
      <c r="J15" s="1151"/>
      <c r="K15" s="267">
        <v>17026</v>
      </c>
      <c r="L15" s="268">
        <v>11179</v>
      </c>
      <c r="M15" s="269">
        <v>4580</v>
      </c>
      <c r="N15" s="270">
        <v>144.1</v>
      </c>
    </row>
    <row r="16" spans="1:16" x14ac:dyDescent="0.15">
      <c r="A16" s="248"/>
      <c r="B16" s="244"/>
      <c r="C16" s="244"/>
      <c r="D16" s="244"/>
      <c r="E16" s="244"/>
      <c r="F16" s="244"/>
      <c r="G16" s="1152" t="s">
        <v>487</v>
      </c>
      <c r="H16" s="1153"/>
      <c r="I16" s="1153"/>
      <c r="J16" s="1154"/>
      <c r="K16" s="268">
        <v>-43034</v>
      </c>
      <c r="L16" s="268">
        <v>-28256</v>
      </c>
      <c r="M16" s="269">
        <v>-19254</v>
      </c>
      <c r="N16" s="270">
        <v>46.8</v>
      </c>
    </row>
    <row r="17" spans="1:16" x14ac:dyDescent="0.15">
      <c r="A17" s="248"/>
      <c r="B17" s="244"/>
      <c r="C17" s="244"/>
      <c r="D17" s="244"/>
      <c r="E17" s="244"/>
      <c r="F17" s="244"/>
      <c r="G17" s="1152" t="s">
        <v>169</v>
      </c>
      <c r="H17" s="1153"/>
      <c r="I17" s="1153"/>
      <c r="J17" s="1154"/>
      <c r="K17" s="268">
        <v>549608</v>
      </c>
      <c r="L17" s="268">
        <v>360872</v>
      </c>
      <c r="M17" s="269">
        <v>233033</v>
      </c>
      <c r="N17" s="270">
        <v>54.9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488</v>
      </c>
      <c r="H19" s="244"/>
      <c r="I19" s="244"/>
      <c r="J19" s="244"/>
      <c r="K19" s="244"/>
      <c r="L19" s="244"/>
      <c r="M19" s="244"/>
      <c r="N19" s="244"/>
    </row>
    <row r="20" spans="1:16" x14ac:dyDescent="0.15">
      <c r="A20" s="248"/>
      <c r="B20" s="244"/>
      <c r="C20" s="244"/>
      <c r="D20" s="244"/>
      <c r="E20" s="244"/>
      <c r="F20" s="244"/>
      <c r="G20" s="272"/>
      <c r="H20" s="273"/>
      <c r="I20" s="273"/>
      <c r="J20" s="274"/>
      <c r="K20" s="275" t="s">
        <v>489</v>
      </c>
      <c r="L20" s="276" t="s">
        <v>490</v>
      </c>
      <c r="M20" s="277" t="s">
        <v>491</v>
      </c>
      <c r="N20" s="278"/>
    </row>
    <row r="21" spans="1:16" s="284" customFormat="1" x14ac:dyDescent="0.15">
      <c r="A21" s="279"/>
      <c r="B21" s="249"/>
      <c r="C21" s="249"/>
      <c r="D21" s="249"/>
      <c r="E21" s="249"/>
      <c r="F21" s="249"/>
      <c r="G21" s="1144" t="s">
        <v>492</v>
      </c>
      <c r="H21" s="1145"/>
      <c r="I21" s="1145"/>
      <c r="J21" s="1146"/>
      <c r="K21" s="280">
        <v>31.52</v>
      </c>
      <c r="L21" s="281">
        <v>21.21</v>
      </c>
      <c r="M21" s="282">
        <v>10.31</v>
      </c>
      <c r="N21" s="249"/>
      <c r="O21" s="283"/>
      <c r="P21" s="279"/>
    </row>
    <row r="22" spans="1:16" s="284" customFormat="1" x14ac:dyDescent="0.15">
      <c r="A22" s="279"/>
      <c r="B22" s="249"/>
      <c r="C22" s="249"/>
      <c r="D22" s="249"/>
      <c r="E22" s="249"/>
      <c r="F22" s="249"/>
      <c r="G22" s="1144" t="s">
        <v>493</v>
      </c>
      <c r="H22" s="1145"/>
      <c r="I22" s="1145"/>
      <c r="J22" s="1146"/>
      <c r="K22" s="285">
        <v>98.3</v>
      </c>
      <c r="L22" s="286">
        <v>95.4</v>
      </c>
      <c r="M22" s="287">
        <v>2.9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494</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496</v>
      </c>
      <c r="H29" s="249"/>
      <c r="I29" s="249"/>
      <c r="J29" s="249"/>
      <c r="K29" s="244"/>
      <c r="L29" s="244"/>
      <c r="M29" s="244"/>
      <c r="N29" s="244"/>
      <c r="O29" s="293"/>
    </row>
    <row r="30" spans="1:16" x14ac:dyDescent="0.15">
      <c r="A30" s="248"/>
      <c r="B30" s="244"/>
      <c r="C30" s="244"/>
      <c r="D30" s="244"/>
      <c r="E30" s="244"/>
      <c r="F30" s="244"/>
      <c r="G30" s="251"/>
      <c r="H30" s="252"/>
      <c r="I30" s="252"/>
      <c r="J30" s="253"/>
      <c r="K30" s="1147" t="s">
        <v>474</v>
      </c>
      <c r="L30" s="254"/>
      <c r="M30" s="255" t="s">
        <v>475</v>
      </c>
      <c r="N30" s="256"/>
    </row>
    <row r="31" spans="1:16" x14ac:dyDescent="0.15">
      <c r="A31" s="248"/>
      <c r="B31" s="244"/>
      <c r="C31" s="244"/>
      <c r="D31" s="244"/>
      <c r="E31" s="244"/>
      <c r="F31" s="244"/>
      <c r="G31" s="257"/>
      <c r="H31" s="258"/>
      <c r="I31" s="258"/>
      <c r="J31" s="259"/>
      <c r="K31" s="1148"/>
      <c r="L31" s="260" t="s">
        <v>476</v>
      </c>
      <c r="M31" s="261" t="s">
        <v>477</v>
      </c>
      <c r="N31" s="262" t="s">
        <v>478</v>
      </c>
    </row>
    <row r="32" spans="1:16" ht="27" customHeight="1" x14ac:dyDescent="0.15">
      <c r="A32" s="248"/>
      <c r="B32" s="244"/>
      <c r="C32" s="244"/>
      <c r="D32" s="244"/>
      <c r="E32" s="244"/>
      <c r="F32" s="244"/>
      <c r="G32" s="1160" t="s">
        <v>497</v>
      </c>
      <c r="H32" s="1161"/>
      <c r="I32" s="1161"/>
      <c r="J32" s="1162"/>
      <c r="K32" s="294">
        <v>203231</v>
      </c>
      <c r="L32" s="294">
        <v>133441</v>
      </c>
      <c r="M32" s="295">
        <v>137219</v>
      </c>
      <c r="N32" s="296">
        <v>-2.8</v>
      </c>
    </row>
    <row r="33" spans="1:16" ht="13.5" customHeight="1" x14ac:dyDescent="0.15">
      <c r="A33" s="248"/>
      <c r="B33" s="244"/>
      <c r="C33" s="244"/>
      <c r="D33" s="244"/>
      <c r="E33" s="244"/>
      <c r="F33" s="244"/>
      <c r="G33" s="1160" t="s">
        <v>498</v>
      </c>
      <c r="H33" s="1161"/>
      <c r="I33" s="1161"/>
      <c r="J33" s="1162"/>
      <c r="K33" s="294" t="s">
        <v>484</v>
      </c>
      <c r="L33" s="294" t="s">
        <v>484</v>
      </c>
      <c r="M33" s="295" t="s">
        <v>484</v>
      </c>
      <c r="N33" s="296" t="s">
        <v>484</v>
      </c>
    </row>
    <row r="34" spans="1:16" ht="27" customHeight="1" x14ac:dyDescent="0.15">
      <c r="A34" s="248"/>
      <c r="B34" s="244"/>
      <c r="C34" s="244"/>
      <c r="D34" s="244"/>
      <c r="E34" s="244"/>
      <c r="F34" s="244"/>
      <c r="G34" s="1160" t="s">
        <v>499</v>
      </c>
      <c r="H34" s="1161"/>
      <c r="I34" s="1161"/>
      <c r="J34" s="1162"/>
      <c r="K34" s="294" t="s">
        <v>484</v>
      </c>
      <c r="L34" s="294" t="s">
        <v>484</v>
      </c>
      <c r="M34" s="295">
        <v>4</v>
      </c>
      <c r="N34" s="296" t="s">
        <v>484</v>
      </c>
    </row>
    <row r="35" spans="1:16" ht="27" customHeight="1" x14ac:dyDescent="0.15">
      <c r="A35" s="248"/>
      <c r="B35" s="244"/>
      <c r="C35" s="244"/>
      <c r="D35" s="244"/>
      <c r="E35" s="244"/>
      <c r="F35" s="244"/>
      <c r="G35" s="1160" t="s">
        <v>500</v>
      </c>
      <c r="H35" s="1161"/>
      <c r="I35" s="1161"/>
      <c r="J35" s="1162"/>
      <c r="K35" s="294">
        <v>73180</v>
      </c>
      <c r="L35" s="294">
        <v>48050</v>
      </c>
      <c r="M35" s="295">
        <v>30414</v>
      </c>
      <c r="N35" s="296">
        <v>58</v>
      </c>
    </row>
    <row r="36" spans="1:16" ht="27" customHeight="1" x14ac:dyDescent="0.15">
      <c r="A36" s="248"/>
      <c r="B36" s="244"/>
      <c r="C36" s="244"/>
      <c r="D36" s="244"/>
      <c r="E36" s="244"/>
      <c r="F36" s="244"/>
      <c r="G36" s="1160" t="s">
        <v>501</v>
      </c>
      <c r="H36" s="1161"/>
      <c r="I36" s="1161"/>
      <c r="J36" s="1162"/>
      <c r="K36" s="294">
        <v>28911</v>
      </c>
      <c r="L36" s="294">
        <v>18983</v>
      </c>
      <c r="M36" s="295">
        <v>5195</v>
      </c>
      <c r="N36" s="296">
        <v>265.39999999999998</v>
      </c>
    </row>
    <row r="37" spans="1:16" ht="13.5" customHeight="1" x14ac:dyDescent="0.15">
      <c r="A37" s="248"/>
      <c r="B37" s="244"/>
      <c r="C37" s="244"/>
      <c r="D37" s="244"/>
      <c r="E37" s="244"/>
      <c r="F37" s="244"/>
      <c r="G37" s="1160" t="s">
        <v>502</v>
      </c>
      <c r="H37" s="1161"/>
      <c r="I37" s="1161"/>
      <c r="J37" s="1162"/>
      <c r="K37" s="294">
        <v>139</v>
      </c>
      <c r="L37" s="294">
        <v>91</v>
      </c>
      <c r="M37" s="295">
        <v>2257</v>
      </c>
      <c r="N37" s="296">
        <v>-96</v>
      </c>
    </row>
    <row r="38" spans="1:16" ht="27" customHeight="1" x14ac:dyDescent="0.15">
      <c r="A38" s="248"/>
      <c r="B38" s="244"/>
      <c r="C38" s="244"/>
      <c r="D38" s="244"/>
      <c r="E38" s="244"/>
      <c r="F38" s="244"/>
      <c r="G38" s="1163" t="s">
        <v>503</v>
      </c>
      <c r="H38" s="1164"/>
      <c r="I38" s="1164"/>
      <c r="J38" s="1165"/>
      <c r="K38" s="297" t="s">
        <v>484</v>
      </c>
      <c r="L38" s="297" t="s">
        <v>484</v>
      </c>
      <c r="M38" s="298">
        <v>40</v>
      </c>
      <c r="N38" s="299" t="s">
        <v>484</v>
      </c>
      <c r="O38" s="293"/>
    </row>
    <row r="39" spans="1:16" x14ac:dyDescent="0.15">
      <c r="A39" s="248"/>
      <c r="B39" s="244"/>
      <c r="C39" s="244"/>
      <c r="D39" s="244"/>
      <c r="E39" s="244"/>
      <c r="F39" s="244"/>
      <c r="G39" s="1163" t="s">
        <v>504</v>
      </c>
      <c r="H39" s="1164"/>
      <c r="I39" s="1164"/>
      <c r="J39" s="1165"/>
      <c r="K39" s="300">
        <v>-11784</v>
      </c>
      <c r="L39" s="300">
        <v>-7737</v>
      </c>
      <c r="M39" s="301">
        <v>-7960</v>
      </c>
      <c r="N39" s="302">
        <v>-2.8</v>
      </c>
      <c r="O39" s="293"/>
    </row>
    <row r="40" spans="1:16" ht="27" customHeight="1" x14ac:dyDescent="0.15">
      <c r="A40" s="248"/>
      <c r="B40" s="244"/>
      <c r="C40" s="244"/>
      <c r="D40" s="244"/>
      <c r="E40" s="244"/>
      <c r="F40" s="244"/>
      <c r="G40" s="1160" t="s">
        <v>505</v>
      </c>
      <c r="H40" s="1161"/>
      <c r="I40" s="1161"/>
      <c r="J40" s="1162"/>
      <c r="K40" s="300">
        <v>-232220</v>
      </c>
      <c r="L40" s="300">
        <v>-152475</v>
      </c>
      <c r="M40" s="301">
        <v>-124831</v>
      </c>
      <c r="N40" s="302">
        <v>22.1</v>
      </c>
      <c r="O40" s="293"/>
    </row>
    <row r="41" spans="1:16" x14ac:dyDescent="0.15">
      <c r="A41" s="248"/>
      <c r="B41" s="244"/>
      <c r="C41" s="244"/>
      <c r="D41" s="244"/>
      <c r="E41" s="244"/>
      <c r="F41" s="244"/>
      <c r="G41" s="1166" t="s">
        <v>280</v>
      </c>
      <c r="H41" s="1167"/>
      <c r="I41" s="1167"/>
      <c r="J41" s="1168"/>
      <c r="K41" s="294">
        <v>61457</v>
      </c>
      <c r="L41" s="300">
        <v>40353</v>
      </c>
      <c r="M41" s="301">
        <v>42339</v>
      </c>
      <c r="N41" s="302">
        <v>-4.7</v>
      </c>
      <c r="O41" s="293"/>
    </row>
    <row r="42" spans="1:16" x14ac:dyDescent="0.15">
      <c r="A42" s="248"/>
      <c r="B42" s="244"/>
      <c r="C42" s="244"/>
      <c r="D42" s="244"/>
      <c r="E42" s="244"/>
      <c r="F42" s="244"/>
      <c r="G42" s="303" t="s">
        <v>506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508</v>
      </c>
      <c r="H48" s="308"/>
      <c r="I48" s="308"/>
      <c r="J48" s="308"/>
      <c r="K48" s="308"/>
      <c r="L48" s="308"/>
      <c r="M48" s="309"/>
      <c r="N48" s="308"/>
    </row>
    <row r="49" spans="1:14" ht="13.5" customHeight="1" x14ac:dyDescent="0.15">
      <c r="A49" s="248"/>
      <c r="B49" s="244"/>
      <c r="C49" s="244"/>
      <c r="D49" s="244"/>
      <c r="E49" s="244"/>
      <c r="F49" s="244"/>
      <c r="G49" s="310"/>
      <c r="H49" s="311"/>
      <c r="I49" s="1155" t="s">
        <v>474</v>
      </c>
      <c r="J49" s="1157" t="s">
        <v>509</v>
      </c>
      <c r="K49" s="1158"/>
      <c r="L49" s="1158"/>
      <c r="M49" s="1158"/>
      <c r="N49" s="1159"/>
    </row>
    <row r="50" spans="1:14" x14ac:dyDescent="0.15">
      <c r="A50" s="248"/>
      <c r="B50" s="244"/>
      <c r="C50" s="244"/>
      <c r="D50" s="244"/>
      <c r="E50" s="244"/>
      <c r="F50" s="244"/>
      <c r="G50" s="312"/>
      <c r="H50" s="313"/>
      <c r="I50" s="1156"/>
      <c r="J50" s="314" t="s">
        <v>510</v>
      </c>
      <c r="K50" s="315" t="s">
        <v>511</v>
      </c>
      <c r="L50" s="316" t="s">
        <v>512</v>
      </c>
      <c r="M50" s="317" t="s">
        <v>513</v>
      </c>
      <c r="N50" s="318" t="s">
        <v>514</v>
      </c>
    </row>
    <row r="51" spans="1:14" x14ac:dyDescent="0.15">
      <c r="A51" s="248"/>
      <c r="B51" s="244"/>
      <c r="C51" s="244"/>
      <c r="D51" s="244"/>
      <c r="E51" s="244"/>
      <c r="F51" s="244"/>
      <c r="G51" s="310" t="s">
        <v>515</v>
      </c>
      <c r="H51" s="311"/>
      <c r="I51" s="319">
        <v>247890</v>
      </c>
      <c r="J51" s="320">
        <v>149782</v>
      </c>
      <c r="K51" s="321">
        <v>-16</v>
      </c>
      <c r="L51" s="322">
        <v>216155</v>
      </c>
      <c r="M51" s="323">
        <v>-35.299999999999997</v>
      </c>
      <c r="N51" s="324">
        <v>19.3</v>
      </c>
    </row>
    <row r="52" spans="1:14" x14ac:dyDescent="0.15">
      <c r="A52" s="248"/>
      <c r="B52" s="244"/>
      <c r="C52" s="244"/>
      <c r="D52" s="244"/>
      <c r="E52" s="244"/>
      <c r="F52" s="244"/>
      <c r="G52" s="325"/>
      <c r="H52" s="326" t="s">
        <v>516</v>
      </c>
      <c r="I52" s="327">
        <v>200212</v>
      </c>
      <c r="J52" s="328">
        <v>120974</v>
      </c>
      <c r="K52" s="329">
        <v>23.8</v>
      </c>
      <c r="L52" s="330">
        <v>108827</v>
      </c>
      <c r="M52" s="331">
        <v>-19.600000000000001</v>
      </c>
      <c r="N52" s="332">
        <v>43.4</v>
      </c>
    </row>
    <row r="53" spans="1:14" x14ac:dyDescent="0.15">
      <c r="A53" s="248"/>
      <c r="B53" s="244"/>
      <c r="C53" s="244"/>
      <c r="D53" s="244"/>
      <c r="E53" s="244"/>
      <c r="F53" s="244"/>
      <c r="G53" s="310" t="s">
        <v>517</v>
      </c>
      <c r="H53" s="311"/>
      <c r="I53" s="319">
        <v>523095</v>
      </c>
      <c r="J53" s="320">
        <v>316261</v>
      </c>
      <c r="K53" s="321">
        <v>111.1</v>
      </c>
      <c r="L53" s="322">
        <v>228305</v>
      </c>
      <c r="M53" s="323">
        <v>5.6</v>
      </c>
      <c r="N53" s="324">
        <v>105.5</v>
      </c>
    </row>
    <row r="54" spans="1:14" x14ac:dyDescent="0.15">
      <c r="A54" s="248"/>
      <c r="B54" s="244"/>
      <c r="C54" s="244"/>
      <c r="D54" s="244"/>
      <c r="E54" s="244"/>
      <c r="F54" s="244"/>
      <c r="G54" s="325"/>
      <c r="H54" s="326" t="s">
        <v>516</v>
      </c>
      <c r="I54" s="327">
        <v>429104</v>
      </c>
      <c r="J54" s="328">
        <v>259434</v>
      </c>
      <c r="K54" s="329">
        <v>114.5</v>
      </c>
      <c r="L54" s="330">
        <v>86611</v>
      </c>
      <c r="M54" s="331">
        <v>-20.399999999999999</v>
      </c>
      <c r="N54" s="332">
        <v>134.9</v>
      </c>
    </row>
    <row r="55" spans="1:14" x14ac:dyDescent="0.15">
      <c r="A55" s="248"/>
      <c r="B55" s="244"/>
      <c r="C55" s="244"/>
      <c r="D55" s="244"/>
      <c r="E55" s="244"/>
      <c r="F55" s="244"/>
      <c r="G55" s="310" t="s">
        <v>518</v>
      </c>
      <c r="H55" s="311"/>
      <c r="I55" s="319">
        <v>710600</v>
      </c>
      <c r="J55" s="320">
        <v>440819</v>
      </c>
      <c r="K55" s="321">
        <v>39.4</v>
      </c>
      <c r="L55" s="322">
        <v>316331</v>
      </c>
      <c r="M55" s="323">
        <v>38.6</v>
      </c>
      <c r="N55" s="324">
        <v>0.8</v>
      </c>
    </row>
    <row r="56" spans="1:14" x14ac:dyDescent="0.15">
      <c r="A56" s="248"/>
      <c r="B56" s="244"/>
      <c r="C56" s="244"/>
      <c r="D56" s="244"/>
      <c r="E56" s="244"/>
      <c r="F56" s="244"/>
      <c r="G56" s="325"/>
      <c r="H56" s="326" t="s">
        <v>516</v>
      </c>
      <c r="I56" s="327">
        <v>180851</v>
      </c>
      <c r="J56" s="328">
        <v>112190</v>
      </c>
      <c r="K56" s="329">
        <v>-56.8</v>
      </c>
      <c r="L56" s="330">
        <v>106387</v>
      </c>
      <c r="M56" s="331">
        <v>22.8</v>
      </c>
      <c r="N56" s="332">
        <v>-79.599999999999994</v>
      </c>
    </row>
    <row r="57" spans="1:14" x14ac:dyDescent="0.15">
      <c r="A57" s="248"/>
      <c r="B57" s="244"/>
      <c r="C57" s="244"/>
      <c r="D57" s="244"/>
      <c r="E57" s="244"/>
      <c r="F57" s="244"/>
      <c r="G57" s="310" t="s">
        <v>519</v>
      </c>
      <c r="H57" s="311"/>
      <c r="I57" s="319">
        <v>431627</v>
      </c>
      <c r="J57" s="320">
        <v>276507</v>
      </c>
      <c r="K57" s="321">
        <v>-37.299999999999997</v>
      </c>
      <c r="L57" s="322">
        <v>333013</v>
      </c>
      <c r="M57" s="323">
        <v>5.3</v>
      </c>
      <c r="N57" s="324">
        <v>-42.6</v>
      </c>
    </row>
    <row r="58" spans="1:14" x14ac:dyDescent="0.15">
      <c r="A58" s="248"/>
      <c r="B58" s="244"/>
      <c r="C58" s="244"/>
      <c r="D58" s="244"/>
      <c r="E58" s="244"/>
      <c r="F58" s="244"/>
      <c r="G58" s="325"/>
      <c r="H58" s="326" t="s">
        <v>516</v>
      </c>
      <c r="I58" s="327">
        <v>258664</v>
      </c>
      <c r="J58" s="328">
        <v>165704</v>
      </c>
      <c r="K58" s="329">
        <v>47.7</v>
      </c>
      <c r="L58" s="330">
        <v>126732</v>
      </c>
      <c r="M58" s="331">
        <v>19.100000000000001</v>
      </c>
      <c r="N58" s="332">
        <v>28.6</v>
      </c>
    </row>
    <row r="59" spans="1:14" x14ac:dyDescent="0.15">
      <c r="A59" s="248"/>
      <c r="B59" s="244"/>
      <c r="C59" s="244"/>
      <c r="D59" s="244"/>
      <c r="E59" s="244"/>
      <c r="F59" s="244"/>
      <c r="G59" s="310" t="s">
        <v>520</v>
      </c>
      <c r="H59" s="311"/>
      <c r="I59" s="319">
        <v>544176</v>
      </c>
      <c r="J59" s="320">
        <v>357305</v>
      </c>
      <c r="K59" s="321">
        <v>29.2</v>
      </c>
      <c r="L59" s="322">
        <v>280458</v>
      </c>
      <c r="M59" s="323">
        <v>-15.8</v>
      </c>
      <c r="N59" s="324">
        <v>45</v>
      </c>
    </row>
    <row r="60" spans="1:14" x14ac:dyDescent="0.15">
      <c r="A60" s="248"/>
      <c r="B60" s="244"/>
      <c r="C60" s="244"/>
      <c r="D60" s="244"/>
      <c r="E60" s="244"/>
      <c r="F60" s="244"/>
      <c r="G60" s="325"/>
      <c r="H60" s="326" t="s">
        <v>516</v>
      </c>
      <c r="I60" s="333">
        <v>490181</v>
      </c>
      <c r="J60" s="328">
        <v>321852</v>
      </c>
      <c r="K60" s="329">
        <v>94.2</v>
      </c>
      <c r="L60" s="330">
        <v>127286</v>
      </c>
      <c r="M60" s="331">
        <v>0.4</v>
      </c>
      <c r="N60" s="332">
        <v>93.8</v>
      </c>
    </row>
    <row r="61" spans="1:14" x14ac:dyDescent="0.15">
      <c r="A61" s="248"/>
      <c r="B61" s="244"/>
      <c r="C61" s="244"/>
      <c r="D61" s="244"/>
      <c r="E61" s="244"/>
      <c r="F61" s="244"/>
      <c r="G61" s="310" t="s">
        <v>521</v>
      </c>
      <c r="H61" s="334"/>
      <c r="I61" s="335">
        <v>491478</v>
      </c>
      <c r="J61" s="336">
        <v>308135</v>
      </c>
      <c r="K61" s="337">
        <v>25.3</v>
      </c>
      <c r="L61" s="338">
        <v>274852</v>
      </c>
      <c r="M61" s="339">
        <v>-0.3</v>
      </c>
      <c r="N61" s="324">
        <v>25.6</v>
      </c>
    </row>
    <row r="62" spans="1:14" x14ac:dyDescent="0.15">
      <c r="A62" s="248"/>
      <c r="B62" s="244"/>
      <c r="C62" s="244"/>
      <c r="D62" s="244"/>
      <c r="E62" s="244"/>
      <c r="F62" s="244"/>
      <c r="G62" s="325"/>
      <c r="H62" s="326" t="s">
        <v>516</v>
      </c>
      <c r="I62" s="327">
        <v>311802</v>
      </c>
      <c r="J62" s="328">
        <v>196031</v>
      </c>
      <c r="K62" s="329">
        <v>44.7</v>
      </c>
      <c r="L62" s="330">
        <v>111169</v>
      </c>
      <c r="M62" s="331">
        <v>0.5</v>
      </c>
      <c r="N62" s="332">
        <v>44.2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69" t="s">
        <v>3</v>
      </c>
      <c r="D47" s="1169"/>
      <c r="E47" s="1170"/>
      <c r="F47" s="11">
        <v>79.010000000000005</v>
      </c>
      <c r="G47" s="12">
        <v>72.959999999999994</v>
      </c>
      <c r="H47" s="12">
        <v>76.489999999999995</v>
      </c>
      <c r="I47" s="12">
        <v>85.9</v>
      </c>
      <c r="J47" s="13">
        <v>84.01</v>
      </c>
    </row>
    <row r="48" spans="2:10" ht="57.75" customHeight="1" x14ac:dyDescent="0.15">
      <c r="B48" s="14"/>
      <c r="C48" s="1171" t="s">
        <v>4</v>
      </c>
      <c r="D48" s="1171"/>
      <c r="E48" s="1172"/>
      <c r="F48" s="15">
        <v>4.87</v>
      </c>
      <c r="G48" s="16">
        <v>5.07</v>
      </c>
      <c r="H48" s="16">
        <v>4.41</v>
      </c>
      <c r="I48" s="16">
        <v>4.37</v>
      </c>
      <c r="J48" s="17">
        <v>5.04</v>
      </c>
    </row>
    <row r="49" spans="2:10" ht="57.75" customHeight="1" thickBot="1" x14ac:dyDescent="0.2">
      <c r="B49" s="18"/>
      <c r="C49" s="1173" t="s">
        <v>5</v>
      </c>
      <c r="D49" s="1173"/>
      <c r="E49" s="1174"/>
      <c r="F49" s="19">
        <v>12.98</v>
      </c>
      <c r="G49" s="20">
        <v>3.72</v>
      </c>
      <c r="H49" s="20" t="s">
        <v>528</v>
      </c>
      <c r="I49" s="20">
        <v>0.16</v>
      </c>
      <c r="J49" s="21">
        <v>0.98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2017-04-28T00:58:55Z</cp:lastPrinted>
  <dcterms:created xsi:type="dcterms:W3CDTF">2017-02-15T15:37:07Z</dcterms:created>
  <dcterms:modified xsi:type="dcterms:W3CDTF">2017-05-01T08:59:04Z</dcterms:modified>
</cp:coreProperties>
</file>