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<sst xmlns="http://schemas.openxmlformats.org/spreadsheetml/2006/main" count="1013" uniqueCount="561">
  <si>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</si>
  <si>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</si>
  <si>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</si>
  <si>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</si>
  <si>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</si>
  <si>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</si>
  <si>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</si>
  <si>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</si>
  <si>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</si>
  <si>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</si>
  <si>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</si>
  <si>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</si>
  <si>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</si>
  <si>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</si>
  <si>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</si>
  <si>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</si>
  <si>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</si>
  <si>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</si>
  <si>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</si>
  <si>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</si>
  <si>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</si>
  <si>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</si>
  <si>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</si>
  <si>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</si>
  <si>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</si>
  <si>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</si>
  <si>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</si>
  <si>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</si>
  <si>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</si>
  <si>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</si>
  <si>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</si>
  <si>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</si>
  <si>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</si>
  <si>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</si>
  <si>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</si>
  <si>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</si>
  <si>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</si>
  <si>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</si>
  <si>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</si>
  <si>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</si>
  <si>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</si>
  <si>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</si>
  <si>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</si>
  <si>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</si>
  <si>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</si>
  <si>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</si>
  <si>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</si>
  <si>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</si>
  <si>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</si>
  <si>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</si>
  <si>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</si>
  <si>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</si>
  <si>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</si>
  <si>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</si>
  <si>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</si>
  <si>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</si>
  <si>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</si>
  <si>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</si>
  <si>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</si>
  <si>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</si>
  <si>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</si>
  <si>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</si>
  <si>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</si>
  <si>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</si>
  <si>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</si>
  <si>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</si>
  <si>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</si>
  <si>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</si>
  <si>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</si>
  <si>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</si>
  <si>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</si>
  <si>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</si>
  <si>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</si>
  <si>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</si>
  <si>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</si>
  <si>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</si>
  <si>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</si>
  <si>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</si>
  <si>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</si>
  <si>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</si>
  <si>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</si>
  <si>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柴田町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</si>
  <si>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</si>
  <si>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</si>
  <si>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</si>
  <si>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</si>
  <si>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</si>
  <si>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</si>
  <si>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</si>
  <si>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</si>
  <si>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</si>
  <si>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</si>
  <si>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</si>
  <si>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</si>
  <si>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</si>
  <si>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</si>
  <si>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</si>
  <si>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</si>
  <si>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</si>
  <si>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</si>
  <si>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</si>
  <si>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</si>
  <si>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</si>
  <si>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</si>
  <si>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</si>
  <si>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</si>
  <si>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</si>
  <si>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</si>
  <si>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</si>
  <si>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</si>
  <si>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</si>
  <si>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</si>
  <si>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</si>
  <si>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</si>
  <si>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</si>
  <si>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</si>
  <si>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</si>
  <si>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</si>
  <si>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</si>
  <si>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</si>
  <si>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</si>
  <si>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</si>
  <si>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</si>
  <si>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</si>
  <si>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</si>
  <si>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</si>
  <si>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</si>
  <si>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</si>
  <si>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</si>
  <si>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</si>
  <si>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</si>
  <si>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</si>
  <si>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</si>
  <si>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</si>
  <si>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</si>
  <si>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</si>
  <si>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</si>
  <si>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</si>
  <si>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</si>
  <si>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</si>
  <si>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</si>
  <si>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</si>
  <si>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</si>
  <si>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</si>
  <si>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</si>
  <si>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</si>
  <si>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</si>
  <si>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</si>
  <si>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</si>
  <si>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</si>
  <si>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</si>
  <si>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</si>
  <si>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</si>
  <si>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</si>
  <si>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</si>
  <si>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</si>
  <si>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</si>
  <si>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</si>
  <si>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</si>
  <si>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</si>
  <si>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</si>
  <si>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</si>
  <si>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</si>
  <si>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</si>
  <si>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</si>
  <si>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</si>
  <si>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</si>
  <si>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</si>
  <si>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</si>
  <si>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</si>
  <si>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</si>
  <si>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</si>
  <si>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</si>
  <si>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</si>
  <si>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</si>
  <si>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</si>
  <si>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</si>
  <si>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</si>
  <si>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</si>
  <si>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</si>
  <si>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</si>
  <si>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</si>
  <si>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</si>
  <si>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</si>
  <si>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</si>
  <si>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</si>
  <si>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</si>
  <si>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</si>
  <si>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</si>
  <si>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</si>
  <si>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宮城県柴田町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</si>
  <si>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</si>
  <si>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</si>
  <si>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</si>
  <si>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</si>
  <si>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</si>
  <si>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</si>
  <si>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</si>
  <si>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</si>
  <si>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</si>
  <si>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</si>
  <si>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</si>
  <si>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</si>
  <si>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</si>
  <si>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</si>
  <si>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</si>
  <si>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</si>
  <si>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</si>
  <si>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</si>
  <si>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</si>
  <si>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</si>
  <si>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</si>
  <si>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</si>
  <si>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</si>
  <si>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</si>
  <si>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</si>
  <si>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</si>
  <si>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</si>
  <si>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</si>
  <si>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</si>
  <si>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</si>
  <si>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</si>
  <si>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</si>
  <si>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</si>
  <si>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</si>
  <si>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</si>
  <si>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</si>
  <si>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</si>
  <si>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</si>
  <si>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</si>
  <si>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</si>
  <si>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</si>
  <si>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</si>
  <si>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</si>
  <si>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</si>
  <si>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</si>
  <si>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</si>
  <si>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</si>
  <si>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</si>
  <si>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</si>
  <si>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</si>
  <si>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</si>
  <si>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</si>
  <si>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</si>
  <si>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</si>
  <si>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</si>
  <si>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</si>
  <si>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</si>
  <si>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</si>
  <si>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</si>
  <si>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</si>
  <si>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</si>
  <si>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</si>
  <si>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</si>
  <si>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</si>
  <si>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</si>
  <si>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</si>
  <si>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</si>
  <si>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</si>
  <si>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</si>
  <si>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</si>
  <si>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</si>
  <si>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</si>
  <si>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</si>
  <si>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</si>
  <si>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</si>
  <si>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</si>
  <si>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</si>
  <si>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</si>
  <si>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</si>
  <si>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</si>
  <si>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</si>
  <si>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</si>
  <si>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</si>
  <si>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</si>
  <si>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</si>
  <si>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</si>
  <si>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</si>
  <si>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</si>
  <si>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</si>
  <si>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</si>
  <si>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</si>
  <si>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</si>
  <si>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</si>
  <si>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</si>
  <si>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</si>
  <si>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</si>
  <si>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</si>
  <si>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</si>
  <si>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</si>
  <si>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</si>
  <si>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</si>
  <si>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</si>
  <si>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</si>
  <si>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</si>
  <si>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</si>
  <si>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</si>
  <si>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</si>
  <si>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</si>
  <si>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</si>
  <si>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</si>
  <si>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</si>
  <si>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</si>
  <si>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</si>
  <si>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</si>
  <si>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</si>
  <si>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</si>
  <si>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</si>
  <si>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</si>
  <si>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</si>
  <si>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</si>
  <si>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</si>
  <si>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</si>
  <si>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</si>
  <si>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</si>
  <si>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</si>
  <si>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</si>
  <si>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</si>
  <si>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</si>
  <si>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</si>
  <si>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</si>
  <si>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</si>
  <si>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</si>
  <si>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</si>
  <si>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</si>
  <si>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</si>
  <si>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</si>
  <si>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</si>
  <si>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</si>
  <si>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</si>
  <si>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</si>
  <si>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</si>
  <si>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</si>
  <si>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</si>
  <si>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</si>
  <si>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</si>
  <si>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</si>
  <si>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</si>
  <si>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宮城県柴田町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</si>
  <si>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</si>
  <si>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</si>
  <si>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</si>
  <si>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</si>
  <si>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</si>
  <si>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</si>
  <si>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</si>
  <si>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</si>
  <si>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</si>
  <si>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</si>
  <si>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</si>
  <si>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</si>
  <si>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</si>
  <si>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</si>
  <si>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</si>
  <si>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</si>
  <si>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</si>
  <si>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</si>
  <si>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</si>
  <si>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</si>
  <si>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</si>
  <si>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</si>
  <si>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</si>
  <si>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</si>
  <si>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</si>
  <si>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</si>
  <si>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</si>
  <si>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</si>
  <si>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</si>
  <si>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</si>
  <si>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</si>
  <si>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</si>
  <si>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</si>
  <si>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</si>
  <si>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</si>
  <si>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</si>
  <si>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</si>
  <si>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</si>
  <si>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</si>
  <si>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</si>
  <si>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</si>
  <si>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</si>
  <si>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</si>
  <si>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</si>
  <si>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</si>
  <si>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</si>
  <si>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</si>
  <si>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</si>
  <si>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</si>
  <si>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</si>
  <si>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</si>
  <si>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</si>
  <si>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</si>
  <si>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</si>
  <si>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</si>
  <si>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</si>
  <si>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</si>
  <si>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</si>
  <si>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</si>
  <si>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</si>
  <si>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</si>
  <si>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</si>
  <si>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</si>
  <si>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</si>
  <si>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</si>
  <si>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</si>
  <si>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</si>
  <si>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</si>
  <si>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</si>
  <si>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</si>
  <si>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</si>
  <si>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</si>
  <si>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</si>
  <si>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</si>
  <si>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</si>
  <si>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</si>
  <si>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</si>
  <si>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</si>
  <si>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</si>
  <si>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</si>
  <si>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</si>
  <si>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</si>
  <si>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</si>
  <si>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</si>
  <si>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</si>
  <si>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</si>
  <si>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</si>
  <si>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</si>
  <si>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</si>
  <si>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</si>
  <si>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</si>
  <si>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</si>
  <si>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</si>
  <si>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</si>
  <si>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</si>
  <si>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</si>
  <si>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</si>
  <si>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</si>
  <si>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</si>
  <si>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</si>
  <si>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</si>
  <si>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</si>
  <si>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</si>
  <si>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</si>
  <si>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</si>
  <si>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</si>
  <si>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</si>
  <si>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</si>
  <si>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</si>
  <si>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</si>
  <si>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</si>
  <si>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</si>
  <si>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</si>
  <si>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</si>
  <si>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</si>
  <si>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</si>
  <si>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</si>
  <si>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</si>
  <si>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</si>
  <si>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</si>
  <si>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</si>
  <si>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</si>
  <si>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</si>
  <si>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</si>
  <si>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</si>
  <si>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</si>
  <si>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</si>
  <si>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</si>
  <si>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</si>
  <si>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</si>
  <si>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</si>
  <si>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</si>
  <si>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</si>
  <si>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</si>
  <si>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</si>
  <si>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</si>
  <si>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</si>
  <si>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</si>
  <si>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</si>
  <si>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</si>
  <si>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</si>
  <si>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</si>
  <si>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</si>
  <si>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</si>
  <si>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</si>
  <si>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</si>
  <si>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</si>
  <si>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</si>
  <si>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</si>
  <si>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</si>
  <si>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</si>
  <si>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</si>
  <si>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</si>
  <si>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</si>
  <si>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</si>
  <si>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</si>
  <si>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</si>
  <si>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</si>
  <si>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</si>
  <si>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</si>
  <si>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</si>
  <si>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</si>
  <si>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</si>
  <si>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</si>
  <si>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</si>
  <si>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</si>
  <si>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</si>
  <si>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</si>
  <si>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</si>
  <si>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</si>
  <si>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</si>
  <si>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</si>
  <si>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</si>
  <si>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</si>
  <si>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</si>
  <si>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</si>
  <si>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</si>
  <si>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</si>
  <si>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</si>
  <si>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</si>
  <si>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</si>
  <si>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</si>
  <si>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</si>
  <si>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</si>
  <si>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</si>
  <si>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</si>
  <si>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</si>
  <si>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</si>
  <si>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</si>
  <si>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国民健康保険事業特別会計</t>
  </si>
  <si>
    <t>介護保険特別会計</t>
  </si>
  <si>
    <t>公共下水道事業特別会計</t>
  </si>
  <si>
    <t>後期高齢者医療特別会計</t>
  </si>
  <si>
    <t>その他会計（赤字）</t>
  </si>
  <si>
    <t>その他会計（黒字）</t>
  </si>
  <si>
    <t>-</t>
    <phoneticPr fontId="2"/>
  </si>
  <si>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</si>
  <si>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</si>
  <si>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</si>
  <si>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phoneticPr fontId="2"/>
  </si>
  <si>
    <t>仙南地域広域行政事務組合</t>
    <phoneticPr fontId="2"/>
  </si>
  <si>
    <t>宮城県市町村自治振興センター</t>
    <phoneticPr fontId="2"/>
  </si>
  <si>
    <t>みやぎ県南中核病院企業団</t>
    <phoneticPr fontId="2"/>
  </si>
  <si>
    <t>宮城県後期高齢者医療広域連合</t>
    <phoneticPr fontId="2"/>
  </si>
  <si>
    <t>宮城県後期高齢者医療事業会計</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</si>
  <si>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</si>
  <si>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</si>
  <si>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</si>
  <si>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</si>
  <si>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</si>
  <si>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</si>
  <si>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</si>
  <si>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</si>
  <si>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</si>
  <si>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</si>
  <si>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</si>
  <si>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</si>
  <si>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</si>
  <si>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</si>
  <si>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</si>
  <si>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</si>
  <si>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グラフ上からもわかるとおり、実質公債費比率については年を追って比率が下がってきているが、将来負担比率については60～70の比率で推移してきている。実質公債比率については、当該年度の公債費を上回らない町債発行に心がけ、年度ごとに元利償還金が年々減っていることが主な理由に挙げられる。今後は町営住宅建設事業等の元金償還が始まることから、ゆるやかに比率の上昇が予想される。一方で、将来負担比率については「一般会計等に係る地方債の現在高」が算定に大きく影響し、平成27年度算定にあたっては、町営住宅建設事業及び学校プール改築事業等の各種建設事業で地方債を活用したことにより、比率が前年度より上昇した。いずれの比率についても、起債の発行が大きな構成要素であることを念頭に、将来に負担をかけない財政運営に努めてゆく。
</t>
    <rPh sb="4" eb="5">
      <t>ジョウ</t>
    </rPh>
    <rPh sb="15" eb="17">
      <t>ジッシツ</t>
    </rPh>
    <rPh sb="17" eb="19">
      <t>コウサイ</t>
    </rPh>
    <rPh sb="19" eb="20">
      <t>ヒ</t>
    </rPh>
    <rPh sb="20" eb="22">
      <t>ヒリツ</t>
    </rPh>
    <rPh sb="27" eb="28">
      <t>ネン</t>
    </rPh>
    <rPh sb="29" eb="30">
      <t>オ</t>
    </rPh>
    <rPh sb="32" eb="34">
      <t>ヒリツ</t>
    </rPh>
    <rPh sb="35" eb="36">
      <t>サ</t>
    </rPh>
    <rPh sb="45" eb="47">
      <t>ショウライ</t>
    </rPh>
    <rPh sb="47" eb="49">
      <t>フタン</t>
    </rPh>
    <rPh sb="49" eb="51">
      <t>ヒリツ</t>
    </rPh>
    <rPh sb="62" eb="64">
      <t>ヒリツ</t>
    </rPh>
    <rPh sb="65" eb="67">
      <t>スイイ</t>
    </rPh>
    <rPh sb="86" eb="88">
      <t>トウガイ</t>
    </rPh>
    <rPh sb="88" eb="90">
      <t>ネンド</t>
    </rPh>
    <rPh sb="91" eb="93">
      <t>コウサイ</t>
    </rPh>
    <rPh sb="93" eb="94">
      <t>ヒ</t>
    </rPh>
    <rPh sb="95" eb="97">
      <t>ウワマワ</t>
    </rPh>
    <rPh sb="100" eb="102">
      <t>チョウサイ</t>
    </rPh>
    <rPh sb="102" eb="104">
      <t>ハッコウ</t>
    </rPh>
    <rPh sb="105" eb="106">
      <t>ココロ</t>
    </rPh>
    <rPh sb="130" eb="131">
      <t>オモ</t>
    </rPh>
    <rPh sb="132" eb="134">
      <t>リユウ</t>
    </rPh>
    <rPh sb="172" eb="174">
      <t>ヒリツ</t>
    </rPh>
    <rPh sb="175" eb="177">
      <t>ジョウショウ</t>
    </rPh>
    <rPh sb="178" eb="180">
      <t>ヨソウ</t>
    </rPh>
    <rPh sb="184" eb="186">
      <t>イッポウ</t>
    </rPh>
    <rPh sb="188" eb="190">
      <t>ショウライ</t>
    </rPh>
    <rPh sb="190" eb="192">
      <t>フタン</t>
    </rPh>
    <rPh sb="192" eb="194">
      <t>ヒリツ</t>
    </rPh>
    <rPh sb="217" eb="219">
      <t>サンテイ</t>
    </rPh>
    <rPh sb="220" eb="221">
      <t>オオ</t>
    </rPh>
    <rPh sb="223" eb="225">
      <t>エイキョウ</t>
    </rPh>
    <rPh sb="227" eb="229">
      <t>ヘイセイ</t>
    </rPh>
    <rPh sb="231" eb="233">
      <t>ネンド</t>
    </rPh>
    <rPh sb="233" eb="235">
      <t>サンテイ</t>
    </rPh>
    <rPh sb="284" eb="286">
      <t>ヒリツ</t>
    </rPh>
    <rPh sb="287" eb="290">
      <t>ゼンネンド</t>
    </rPh>
    <rPh sb="292" eb="294">
      <t>ジョウショウ</t>
    </rPh>
    <rPh sb="301" eb="303">
      <t>ヒリツ</t>
    </rPh>
    <rPh sb="309" eb="311">
      <t>キサイ</t>
    </rPh>
    <rPh sb="312" eb="314">
      <t>ハッコウ</t>
    </rPh>
    <rPh sb="315" eb="316">
      <t>オオ</t>
    </rPh>
    <rPh sb="318" eb="320">
      <t>コウセイ</t>
    </rPh>
    <rPh sb="328" eb="330">
      <t>ネントウ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</si>
</sst>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33339</c:v>
                </c:pt>
                <c:pt idx="1">
                  <c:v>81957</c:v>
                </c:pt>
                <c:pt idx="2">
                  <c:v>47081</c:v>
                </c:pt>
                <c:pt idx="3">
                  <c:v>70386</c:v>
                </c:pt>
                <c:pt idx="4">
                  <c:v>68472</c:v>
                </c:pt>
              </c:numCache>
            </c:numRef>
          </c:val>
          <c:smooth val="0"/>
        </c:ser>
        <c:dLbls>
          <c:showLegendKey val="0"/>
          <c:showVal val="0"/>
          <c:showCatName val="0"/>
          <c:showSerName val="0"/>
          <c:showPercent val="0"/>
          <c:showBubbleSize val="0"/>
        </c:dLbls>
        <c:marker val="1"/>
        <c:smooth val="0"/>
        <c:axId val="135539328"/>
        <c:axId val="135541504"/>
      </c:lineChart>
      <c:catAx>
        <c:axId val="135539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541504"/>
        <c:crosses val="autoZero"/>
        <c:auto val="1"/>
        <c:lblAlgn val="ctr"/>
        <c:lblOffset val="100"/>
        <c:tickLblSkip val="1"/>
        <c:tickMarkSkip val="1"/>
        <c:noMultiLvlLbl val="0"/>
      </c:catAx>
      <c:valAx>
        <c:axId val="13554150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539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0.69</c:v>
                </c:pt>
                <c:pt idx="1">
                  <c:v>3.08</c:v>
                </c:pt>
                <c:pt idx="2">
                  <c:v>1.39</c:v>
                </c:pt>
                <c:pt idx="3">
                  <c:v>1.31</c:v>
                </c:pt>
                <c:pt idx="4">
                  <c:v>0.99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13.86</c:v>
                </c:pt>
                <c:pt idx="1">
                  <c:v>14.84</c:v>
                </c:pt>
                <c:pt idx="2">
                  <c:v>16.579999999999998</c:v>
                </c:pt>
                <c:pt idx="3">
                  <c:v>18.28</c:v>
                </c:pt>
                <c:pt idx="4">
                  <c:v>18.670000000000002</c:v>
                </c:pt>
              </c:numCache>
            </c:numRef>
          </c:val>
        </c:ser>
        <c:dLbls>
          <c:showLegendKey val="0"/>
          <c:showVal val="0"/>
          <c:showCatName val="0"/>
          <c:showSerName val="0"/>
          <c:showPercent val="0"/>
          <c:showBubbleSize val="0"/>
        </c:dLbls>
        <c:gapWidth val="250"/>
        <c:overlap val="100"/>
        <c:axId val="117455872"/>
        <c:axId val="117462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3.02</c:v>
                </c:pt>
                <c:pt idx="1">
                  <c:v>3.34</c:v>
                </c:pt>
                <c:pt idx="2">
                  <c:v>0.56000000000000005</c:v>
                </c:pt>
                <c:pt idx="3">
                  <c:v>1.25</c:v>
                </c:pt>
                <c:pt idx="4">
                  <c:v>0.45</c:v>
                </c:pt>
              </c:numCache>
            </c:numRef>
          </c:val>
          <c:smooth val="0"/>
        </c:ser>
        <c:dLbls>
          <c:showLegendKey val="0"/>
          <c:showVal val="0"/>
          <c:showCatName val="0"/>
          <c:showSerName val="0"/>
          <c:showPercent val="0"/>
          <c:showBubbleSize val="0"/>
        </c:dLbls>
        <c:marker val="1"/>
        <c:smooth val="0"/>
        <c:axId val="117455872"/>
        <c:axId val="117462144"/>
      </c:lineChart>
      <c:catAx>
        <c:axId val="11745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462144"/>
        <c:crosses val="autoZero"/>
        <c:auto val="1"/>
        <c:lblAlgn val="ctr"/>
        <c:lblOffset val="100"/>
        <c:tickLblSkip val="1"/>
        <c:tickMarkSkip val="1"/>
        <c:noMultiLvlLbl val="0"/>
      </c:catAx>
      <c:valAx>
        <c:axId val="11746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5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0.02</c:v>
                </c:pt>
                <c:pt idx="8">
                  <c:v>#N/A</c:v>
                </c:pt>
                <c:pt idx="9">
                  <c:v>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0.19</c:v>
                </c:pt>
                <c:pt idx="2">
                  <c:v>#N/A</c:v>
                </c:pt>
                <c:pt idx="3">
                  <c:v>0.28000000000000003</c:v>
                </c:pt>
                <c:pt idx="4">
                  <c:v>#N/A</c:v>
                </c:pt>
                <c:pt idx="5">
                  <c:v>0.46</c:v>
                </c:pt>
                <c:pt idx="6">
                  <c:v>#N/A</c:v>
                </c:pt>
                <c:pt idx="7">
                  <c:v>0.47</c:v>
                </c:pt>
                <c:pt idx="8">
                  <c:v>#N/A</c:v>
                </c:pt>
                <c:pt idx="9">
                  <c:v>0.26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0.56999999999999995</c:v>
                </c:pt>
                <c:pt idx="2">
                  <c:v>#N/A</c:v>
                </c:pt>
                <c:pt idx="3">
                  <c:v>0.55000000000000004</c:v>
                </c:pt>
                <c:pt idx="4">
                  <c:v>#N/A</c:v>
                </c:pt>
                <c:pt idx="5">
                  <c:v>0.59</c:v>
                </c:pt>
                <c:pt idx="6">
                  <c:v>#N/A</c:v>
                </c:pt>
                <c:pt idx="7">
                  <c:v>0.6</c:v>
                </c:pt>
                <c:pt idx="8">
                  <c:v>#N/A</c:v>
                </c:pt>
                <c:pt idx="9">
                  <c:v>0.71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4.4800000000000004</c:v>
                </c:pt>
                <c:pt idx="2">
                  <c:v>#N/A</c:v>
                </c:pt>
                <c:pt idx="3">
                  <c:v>5.4</c:v>
                </c:pt>
                <c:pt idx="4">
                  <c:v>#N/A</c:v>
                </c:pt>
                <c:pt idx="5">
                  <c:v>3.79</c:v>
                </c:pt>
                <c:pt idx="6">
                  <c:v>#N/A</c:v>
                </c:pt>
                <c:pt idx="7">
                  <c:v>2.2000000000000002</c:v>
                </c:pt>
                <c:pt idx="8">
                  <c:v>#N/A</c:v>
                </c:pt>
                <c:pt idx="9">
                  <c:v>0.79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0.69</c:v>
                </c:pt>
                <c:pt idx="2">
                  <c:v>#N/A</c:v>
                </c:pt>
                <c:pt idx="3">
                  <c:v>3.08</c:v>
                </c:pt>
                <c:pt idx="4">
                  <c:v>#N/A</c:v>
                </c:pt>
                <c:pt idx="5">
                  <c:v>1.38</c:v>
                </c:pt>
                <c:pt idx="6">
                  <c:v>#N/A</c:v>
                </c:pt>
                <c:pt idx="7">
                  <c:v>1.31</c:v>
                </c:pt>
                <c:pt idx="8">
                  <c:v>#N/A</c:v>
                </c:pt>
                <c:pt idx="9">
                  <c:v>0.99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5.85</c:v>
                </c:pt>
                <c:pt idx="2">
                  <c:v>#N/A</c:v>
                </c:pt>
                <c:pt idx="3">
                  <c:v>7</c:v>
                </c:pt>
                <c:pt idx="4">
                  <c:v>#N/A</c:v>
                </c:pt>
                <c:pt idx="5">
                  <c:v>9.68</c:v>
                </c:pt>
                <c:pt idx="6">
                  <c:v>#N/A</c:v>
                </c:pt>
                <c:pt idx="7">
                  <c:v>9.1199999999999992</c:v>
                </c:pt>
                <c:pt idx="8">
                  <c:v>#N/A</c:v>
                </c:pt>
                <c:pt idx="9">
                  <c:v>13.5</c:v>
                </c:pt>
              </c:numCache>
            </c:numRef>
          </c:val>
        </c:ser>
        <c:dLbls>
          <c:showLegendKey val="0"/>
          <c:showVal val="0"/>
          <c:showCatName val="0"/>
          <c:showSerName val="0"/>
          <c:showPercent val="0"/>
          <c:showBubbleSize val="0"/>
        </c:dLbls>
        <c:gapWidth val="150"/>
        <c:overlap val="100"/>
        <c:axId val="135795456"/>
        <c:axId val="135796992"/>
      </c:barChart>
      <c:catAx>
        <c:axId val="13579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796992"/>
        <c:crosses val="autoZero"/>
        <c:auto val="1"/>
        <c:lblAlgn val="ctr"/>
        <c:lblOffset val="100"/>
        <c:tickLblSkip val="1"/>
        <c:tickMarkSkip val="1"/>
        <c:noMultiLvlLbl val="0"/>
      </c:catAx>
      <c:valAx>
        <c:axId val="13579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95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1603</c:v>
                </c:pt>
                <c:pt idx="5">
                  <c:v>1542</c:v>
                </c:pt>
                <c:pt idx="8">
                  <c:v>1562</c:v>
                </c:pt>
                <c:pt idx="11">
                  <c:v>1479</c:v>
                </c:pt>
                <c:pt idx="14">
                  <c:v>1543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40</c:v>
                </c:pt>
                <c:pt idx="3">
                  <c:v>41</c:v>
                </c:pt>
                <c:pt idx="6">
                  <c:v>37</c:v>
                </c:pt>
                <c:pt idx="9">
                  <c:v>22</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234</c:v>
                </c:pt>
                <c:pt idx="3">
                  <c:v>174</c:v>
                </c:pt>
                <c:pt idx="6">
                  <c:v>184</c:v>
                </c:pt>
                <c:pt idx="9">
                  <c:v>194</c:v>
                </c:pt>
                <c:pt idx="12">
                  <c:v>204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461</c:v>
                </c:pt>
                <c:pt idx="3">
                  <c:v>460</c:v>
                </c:pt>
                <c:pt idx="6">
                  <c:v>590</c:v>
                </c:pt>
                <c:pt idx="9">
                  <c:v>391</c:v>
                </c:pt>
                <c:pt idx="12">
                  <c:v>355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1570</c:v>
                </c:pt>
                <c:pt idx="3">
                  <c:v>1521</c:v>
                </c:pt>
                <c:pt idx="6">
                  <c:v>1291</c:v>
                </c:pt>
                <c:pt idx="9">
                  <c:v>1164</c:v>
                </c:pt>
                <c:pt idx="12">
                  <c:v>1228</c:v>
                </c:pt>
              </c:numCache>
            </c:numRef>
          </c:val>
        </c:ser>
        <c:dLbls>
          <c:showLegendKey val="0"/>
          <c:showVal val="0"/>
          <c:showCatName val="0"/>
          <c:showSerName val="0"/>
          <c:showPercent val="0"/>
          <c:showBubbleSize val="0"/>
        </c:dLbls>
        <c:gapWidth val="100"/>
        <c:overlap val="100"/>
        <c:axId val="141864320"/>
        <c:axId val="141882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702</c:v>
                </c:pt>
                <c:pt idx="2">
                  <c:v>#N/A</c:v>
                </c:pt>
                <c:pt idx="3">
                  <c:v>#N/A</c:v>
                </c:pt>
                <c:pt idx="4">
                  <c:v>655</c:v>
                </c:pt>
                <c:pt idx="5">
                  <c:v>#N/A</c:v>
                </c:pt>
                <c:pt idx="6">
                  <c:v>#N/A</c:v>
                </c:pt>
                <c:pt idx="7">
                  <c:v>540</c:v>
                </c:pt>
                <c:pt idx="8">
                  <c:v>#N/A</c:v>
                </c:pt>
                <c:pt idx="9">
                  <c:v>#N/A</c:v>
                </c:pt>
                <c:pt idx="10">
                  <c:v>292</c:v>
                </c:pt>
                <c:pt idx="11">
                  <c:v>#N/A</c:v>
                </c:pt>
                <c:pt idx="12">
                  <c:v>#N/A</c:v>
                </c:pt>
                <c:pt idx="13">
                  <c:v>256</c:v>
                </c:pt>
                <c:pt idx="14">
                  <c:v>#N/A</c:v>
                </c:pt>
              </c:numCache>
            </c:numRef>
          </c:val>
          <c:smooth val="0"/>
        </c:ser>
        <c:dLbls>
          <c:showLegendKey val="0"/>
          <c:showVal val="0"/>
          <c:showCatName val="0"/>
          <c:showSerName val="0"/>
          <c:showPercent val="0"/>
          <c:showBubbleSize val="0"/>
        </c:dLbls>
        <c:marker val="1"/>
        <c:smooth val="0"/>
        <c:axId val="141864320"/>
        <c:axId val="141882880"/>
      </c:lineChart>
      <c:catAx>
        <c:axId val="14186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882880"/>
        <c:crosses val="autoZero"/>
        <c:auto val="1"/>
        <c:lblAlgn val="ctr"/>
        <c:lblOffset val="100"/>
        <c:tickLblSkip val="1"/>
        <c:tickMarkSkip val="1"/>
        <c:noMultiLvlLbl val="0"/>
      </c:catAx>
      <c:valAx>
        <c:axId val="14188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86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13507</c:v>
                </c:pt>
                <c:pt idx="5">
                  <c:v>14118</c:v>
                </c:pt>
                <c:pt idx="8">
                  <c:v>13963</c:v>
                </c:pt>
                <c:pt idx="11">
                  <c:v>13833</c:v>
                </c:pt>
                <c:pt idx="14">
                  <c:v>13127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3817</c:v>
                </c:pt>
                <c:pt idx="5">
                  <c:v>3803</c:v>
                </c:pt>
                <c:pt idx="8">
                  <c:v>3514</c:v>
                </c:pt>
                <c:pt idx="11">
                  <c:v>3330</c:v>
                </c:pt>
                <c:pt idx="14">
                  <c:v>3883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1645</c:v>
                </c:pt>
                <c:pt idx="5">
                  <c:v>1687</c:v>
                </c:pt>
                <c:pt idx="8">
                  <c:v>1972</c:v>
                </c:pt>
                <c:pt idx="11">
                  <c:v>2317</c:v>
                </c:pt>
                <c:pt idx="14">
                  <c:v>2213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20</c:v>
                </c:pt>
                <c:pt idx="3">
                  <c:v>20</c:v>
                </c:pt>
                <c:pt idx="6">
                  <c:v>22</c:v>
                </c:pt>
                <c:pt idx="9">
                  <c:v>21</c:v>
                </c:pt>
                <c:pt idx="12">
                  <c:v>23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2450</c:v>
                </c:pt>
                <c:pt idx="3">
                  <c:v>2421</c:v>
                </c:pt>
                <c:pt idx="6">
                  <c:v>2295</c:v>
                </c:pt>
                <c:pt idx="9">
                  <c:v>2162</c:v>
                </c:pt>
                <c:pt idx="12">
                  <c:v>1984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3077</c:v>
                </c:pt>
                <c:pt idx="3">
                  <c:v>3272</c:v>
                </c:pt>
                <c:pt idx="6">
                  <c:v>3324</c:v>
                </c:pt>
                <c:pt idx="9">
                  <c:v>3223</c:v>
                </c:pt>
                <c:pt idx="12">
                  <c:v>3202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6016</c:v>
                </c:pt>
                <c:pt idx="3">
                  <c:v>5504</c:v>
                </c:pt>
                <c:pt idx="6">
                  <c:v>5021</c:v>
                </c:pt>
                <c:pt idx="9">
                  <c:v>4368</c:v>
                </c:pt>
                <c:pt idx="12">
                  <c:v>4203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128</c:v>
                </c:pt>
                <c:pt idx="3">
                  <c:v>92</c:v>
                </c:pt>
                <c:pt idx="6">
                  <c:v>54</c:v>
                </c:pt>
                <c:pt idx="9">
                  <c:v>37</c:v>
                </c:pt>
                <c:pt idx="12">
                  <c:v>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11476</c:v>
                </c:pt>
                <c:pt idx="3">
                  <c:v>12893</c:v>
                </c:pt>
                <c:pt idx="6">
                  <c:v>13024</c:v>
                </c:pt>
                <c:pt idx="9">
                  <c:v>13685</c:v>
                </c:pt>
                <c:pt idx="12">
                  <c:v>14375</c:v>
                </c:pt>
              </c:numCache>
            </c:numRef>
          </c:val>
        </c:ser>
        <c:dLbls>
          <c:showLegendKey val="0"/>
          <c:showVal val="0"/>
          <c:showCatName val="0"/>
          <c:showSerName val="0"/>
          <c:showPercent val="0"/>
          <c:showBubbleSize val="0"/>
        </c:dLbls>
        <c:gapWidth val="100"/>
        <c:overlap val="100"/>
        <c:axId val="141776384"/>
        <c:axId val="141778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4198</c:v>
                </c:pt>
                <c:pt idx="2">
                  <c:v>#N/A</c:v>
                </c:pt>
                <c:pt idx="3">
                  <c:v>#N/A</c:v>
                </c:pt>
                <c:pt idx="4">
                  <c:v>4594</c:v>
                </c:pt>
                <c:pt idx="5">
                  <c:v>#N/A</c:v>
                </c:pt>
                <c:pt idx="6">
                  <c:v>#N/A</c:v>
                </c:pt>
                <c:pt idx="7">
                  <c:v>4291</c:v>
                </c:pt>
                <c:pt idx="8">
                  <c:v>#N/A</c:v>
                </c:pt>
                <c:pt idx="9">
                  <c:v>#N/A</c:v>
                </c:pt>
                <c:pt idx="10">
                  <c:v>4016</c:v>
                </c:pt>
                <c:pt idx="11">
                  <c:v>#N/A</c:v>
                </c:pt>
                <c:pt idx="12">
                  <c:v>#N/A</c:v>
                </c:pt>
                <c:pt idx="13">
                  <c:v>4594</c:v>
                </c:pt>
                <c:pt idx="14">
                  <c:v>#N/A</c:v>
                </c:pt>
              </c:numCache>
            </c:numRef>
          </c:val>
          <c:smooth val="0"/>
        </c:ser>
        <c:dLbls>
          <c:showLegendKey val="0"/>
          <c:showVal val="0"/>
          <c:showCatName val="0"/>
          <c:showSerName val="0"/>
          <c:showPercent val="0"/>
          <c:showBubbleSize val="0"/>
        </c:dLbls>
        <c:marker val="1"/>
        <c:smooth val="0"/>
        <c:axId val="141776384"/>
        <c:axId val="141778304"/>
      </c:lineChart>
      <c:catAx>
        <c:axId val="14177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778304"/>
        <c:crosses val="autoZero"/>
        <c:auto val="1"/>
        <c:lblAlgn val="ctr"/>
        <c:lblOffset val="100"/>
        <c:tickLblSkip val="1"/>
        <c:tickMarkSkip val="1"/>
        <c:noMultiLvlLbl val="0"/>
      </c:catAx>
      <c:valAx>
        <c:axId val="141778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77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2128256"/>
        <c:axId val="142130176"/>
      </c:scatterChart>
      <c:valAx>
        <c:axId val="1421282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130176"/>
        <c:crosses val="autoZero"/>
        <c:crossBetween val="midCat"/>
      </c:valAx>
      <c:valAx>
        <c:axId val="1421301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128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c:v>
                </c:pt>
                <c:pt idx="1">
                  <c:v>11.8</c:v>
                </c:pt>
                <c:pt idx="2">
                  <c:v>9.9</c:v>
                </c:pt>
                <c:pt idx="3">
                  <c:v>7.5</c:v>
                </c:pt>
                <c:pt idx="4">
                  <c:v>5.5</c:v>
                </c:pt>
              </c:numCache>
            </c:numRef>
          </c:xVal>
          <c:yVal>
            <c:numRef>
              <c:f>公会計指標分析・財政指標組合せ分析表!$K$73:$O$73</c:f>
              <c:numCache>
                <c:formatCode>#,##0.0;"▲ "#,##0.0</c:formatCode>
                <c:ptCount val="5"/>
                <c:pt idx="0">
                  <c:v>64.8</c:v>
                </c:pt>
                <c:pt idx="1">
                  <c:v>70.7</c:v>
                </c:pt>
                <c:pt idx="2">
                  <c:v>64.5</c:v>
                </c:pt>
                <c:pt idx="3">
                  <c:v>62</c:v>
                </c:pt>
                <c:pt idx="4">
                  <c:v>69.5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42516608"/>
        <c:axId val="142518528"/>
      </c:scatterChart>
      <c:valAx>
        <c:axId val="142516608"/>
        <c:scaling>
          <c:orientation val="minMax"/>
          <c:max val="13.7"/>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518528"/>
        <c:crosses val="autoZero"/>
        <c:crossBetween val="midCat"/>
      </c:valAx>
      <c:valAx>
        <c:axId val="142518528"/>
        <c:scaling>
          <c:orientation val="minMax"/>
          <c:max val="8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516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実質公債比率の分子自体の数値</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（Ａ</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Ｂ）</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が昨年度よりも減り、数値が大きかった</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年度と比較すると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近く数値を減らしている。大きな要因は、年度ごとに元利償還金が年々減っている</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は微増であるが）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ことが挙げられる。その他の数値についても低い数値で推移してきている。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今後は町営住宅建設事業等の元金償還が始まることから、分子を構成する元利償還金等</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（Ａ）</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が大きくなることが予想されるため、起債する際には算入公債費</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（Ｂ）</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に該当する有利な起債を活用するなどして、引き続きの健全な財政運営を心がけてゆく。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将来負担比率については、前年度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ポイント悪化し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69.5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要因ははっきりしており、将来負担額の大きな要素を占める「一般会計等に係る地方債の現在高」が前年度より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690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百万円増えたことによるものである。町営住宅建設事業及び学校プール改築事業等の各種建設事業で地方債を活用した。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要素を増やさないことを第一義的に検討するが、短期間に縮小することは難しいうえに、大型事業を実施していくうえで地方債を利用しないことは現実的ではないことから、分子要因の数値の控除要因を構成する「充当可能財源等」（Ｂ）の増加にも注視することを心がけ、将来に負担をかけない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宮城県柴田町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38,417
38,254
54.03
14,341,632
14,110,420
78,134
7,869,030
14,375,395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69.5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宮城県柴田町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38,417
38,254
54.03
14,341,632
14,110,420
78,134
7,869,030
14,375,395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69.5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宮城県柴田町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38,417
38,254
54.03
14,341,632
14,110,420
78,134
7,869,030
14,375,395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69.5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宮城県柴田町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38,417
38,254
54.03
14,341,632
14,110,420
78,134
7,869,030
14,375,395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69.5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平成２４年度より上昇に転じ、平成２７年度も前年度から０．１ポイント上昇した。類似団体を下回るが、全国平均及び宮城県平均より高い比率を示している。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理由としては、自主財源となる町税収入を安定して確保していることが要因に挙げられるが、今後も数値の良化を目指し、税基盤の安定強化と同時に更なる歳出の削減に努めていく。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159455</xdr:rowOff>
    </xdr:from>
    <xdr:to>
      <xdr:col>7</xdr:col>
      <xdr:colOff>152400</xdr:colOff>
      <xdr:row>43</xdr:row>
      <xdr:rowOff>1411</xdr:rowOff>
    </xdr:to>
    <xdr:cxnSp macro="">
      <xdr:nvCxnSpPr>
        <xdr:cNvPr id="68" name="直線コネクタ 67"/>
        <xdr:cNvCxnSpPr/>
      </xdr:nvCxnSpPr>
      <xdr:spPr>
        <a:xfrm flipV="1">
          <a:off x="4114800" y="736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1411</xdr:rowOff>
    </xdr:from>
    <xdr:to>
      <xdr:col>6</xdr:col>
      <xdr:colOff>0</xdr:colOff>
      <xdr:row>43</xdr:row>
      <xdr:rowOff>14817</xdr:rowOff>
    </xdr:to>
    <xdr:cxnSp macro="">
      <xdr:nvCxnSpPr>
        <xdr:cNvPr id="71" name="直線コネクタ 70"/>
        <xdr:cNvCxnSpPr/>
      </xdr:nvCxnSpPr>
      <xdr:spPr>
        <a:xfrm flipV="1">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28222</xdr:rowOff>
    </xdr:to>
    <xdr:cxnSp macro="">
      <xdr:nvCxnSpPr>
        <xdr:cNvPr id="74" name="直線コネクタ 73"/>
        <xdr:cNvCxnSpPr/>
      </xdr:nvCxnSpPr>
      <xdr:spPr>
        <a:xfrm flipV="1">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28222</xdr:rowOff>
    </xdr:to>
    <xdr:cxnSp macro="">
      <xdr:nvCxnSpPr>
        <xdr:cNvPr id="77" name="直線コネクタ 76"/>
        <xdr:cNvCxnSpPr/>
      </xdr:nvCxnSpPr>
      <xdr:spPr>
        <a:xfrm>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108655</xdr:rowOff>
    </xdr:from>
    <xdr:to>
      <xdr:col>7</xdr:col>
      <xdr:colOff>203200</xdr:colOff>
      <xdr:row>43</xdr:row>
      <xdr:rowOff>38805</xdr:rowOff>
    </xdr:to>
    <xdr:sp macro="" textlink="">
      <xdr:nvSpPr>
        <xdr:cNvPr id="87" name="円/楕円 86"/>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80732</xdr:rowOff>
    </xdr:from>
    <xdr:ext cx="762000" cy="259045"/>
    <xdr:sp macro="" textlink="">
      <xdr:nvSpPr>
        <xdr:cNvPr id="88"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122061</xdr:rowOff>
    </xdr:from>
    <xdr:to>
      <xdr:col>6</xdr:col>
      <xdr:colOff>50800</xdr:colOff>
      <xdr:row>43</xdr:row>
      <xdr:rowOff>52211</xdr:rowOff>
    </xdr:to>
    <xdr:sp macro="" textlink="">
      <xdr:nvSpPr>
        <xdr:cNvPr id="89" name="円/楕円 88"/>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36988</xdr:rowOff>
    </xdr:from>
    <xdr:ext cx="736600" cy="259045"/>
    <xdr:sp macro="" textlink="">
      <xdr:nvSpPr>
        <xdr:cNvPr id="90" name="テキスト ボックス 89"/>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148872</xdr:rowOff>
    </xdr:from>
    <xdr:to>
      <xdr:col>3</xdr:col>
      <xdr:colOff>330200</xdr:colOff>
      <xdr:row>43</xdr:row>
      <xdr:rowOff>79022</xdr:rowOff>
    </xdr:to>
    <xdr:sp macro="" textlink="">
      <xdr:nvSpPr>
        <xdr:cNvPr id="93" name="円/楕円 92"/>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63799</xdr:rowOff>
    </xdr:from>
    <xdr:ext cx="762000" cy="259045"/>
    <xdr:sp macro="" textlink="">
      <xdr:nvSpPr>
        <xdr:cNvPr id="94" name="テキスト ボックス 93"/>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平成２６年度の数値から変わらず８９．５の値を示した。類似団体と比較すると若干高い比率を示しており、依然として財政構造は硬直化していると考えられる。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少子高齢化が進む中、社会保障関係経費などの扶助費の増加は避けられない状況であり、引き続き、経常経費の抑制・削減策に努めていかなければ、経常収支比率の悪化につながることとなる。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64</xdr:row>
      <xdr:rowOff>39370</xdr:rowOff>
    </xdr:to>
    <xdr:cxnSp macro="">
      <xdr:nvCxnSpPr>
        <xdr:cNvPr id="129" name="直線コネクタ 128"/>
        <xdr:cNvCxnSpPr/>
      </xdr:nvCxnSpPr>
      <xdr:spPr>
        <a:xfrm>
          <a:off x="4114800" y="1101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97282</xdr:rowOff>
    </xdr:to>
    <xdr:cxnSp macro="">
      <xdr:nvCxnSpPr>
        <xdr:cNvPr id="132" name="直線コネクタ 131"/>
        <xdr:cNvCxnSpPr/>
      </xdr:nvCxnSpPr>
      <xdr:spPr>
        <a:xfrm flipV="1">
          <a:off x="3225800" y="1101217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97282</xdr:rowOff>
    </xdr:from>
    <xdr:to>
      <xdr:col>4</xdr:col>
      <xdr:colOff>482600</xdr:colOff>
      <xdr:row>65</xdr:row>
      <xdr:rowOff>41656</xdr:rowOff>
    </xdr:to>
    <xdr:cxnSp macro="">
      <xdr:nvCxnSpPr>
        <xdr:cNvPr id="135" name="直線コネクタ 134"/>
        <xdr:cNvCxnSpPr/>
      </xdr:nvCxnSpPr>
      <xdr:spPr>
        <a:xfrm flipV="1">
          <a:off x="2336800" y="1107008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41656</xdr:rowOff>
    </xdr:from>
    <xdr:to>
      <xdr:col>3</xdr:col>
      <xdr:colOff>279400</xdr:colOff>
      <xdr:row>65</xdr:row>
      <xdr:rowOff>118872</xdr:rowOff>
    </xdr:to>
    <xdr:cxnSp macro="">
      <xdr:nvCxnSpPr>
        <xdr:cNvPr id="138" name="直線コネクタ 137"/>
        <xdr:cNvCxnSpPr/>
      </xdr:nvCxnSpPr>
      <xdr:spPr>
        <a:xfrm flipV="1">
          <a:off x="1447800" y="1118590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48" name="円/楕円 147"/>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49"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160020</xdr:rowOff>
    </xdr:from>
    <xdr:to>
      <xdr:col>6</xdr:col>
      <xdr:colOff>50800</xdr:colOff>
      <xdr:row>64</xdr:row>
      <xdr:rowOff>90170</xdr:rowOff>
    </xdr:to>
    <xdr:sp macro="" textlink="">
      <xdr:nvSpPr>
        <xdr:cNvPr id="150" name="円/楕円 149"/>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74947</xdr:rowOff>
    </xdr:from>
    <xdr:ext cx="736600" cy="259045"/>
    <xdr:sp macro="" textlink="">
      <xdr:nvSpPr>
        <xdr:cNvPr id="151" name="テキスト ボックス 150"/>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46482</xdr:rowOff>
    </xdr:from>
    <xdr:to>
      <xdr:col>4</xdr:col>
      <xdr:colOff>533400</xdr:colOff>
      <xdr:row>64</xdr:row>
      <xdr:rowOff>148082</xdr:rowOff>
    </xdr:to>
    <xdr:sp macro="" textlink="">
      <xdr:nvSpPr>
        <xdr:cNvPr id="152" name="円/楕円 151"/>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132859</xdr:rowOff>
    </xdr:from>
    <xdr:ext cx="762000" cy="259045"/>
    <xdr:sp macro="" textlink="">
      <xdr:nvSpPr>
        <xdr:cNvPr id="153" name="テキスト ボックス 152"/>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162306</xdr:rowOff>
    </xdr:from>
    <xdr:to>
      <xdr:col>3</xdr:col>
      <xdr:colOff>330200</xdr:colOff>
      <xdr:row>65</xdr:row>
      <xdr:rowOff>92456</xdr:rowOff>
    </xdr:to>
    <xdr:sp macro="" textlink="">
      <xdr:nvSpPr>
        <xdr:cNvPr id="154" name="円/楕円 153"/>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77233</xdr:rowOff>
    </xdr:from>
    <xdr:ext cx="762000" cy="259045"/>
    <xdr:sp macro="" textlink="">
      <xdr:nvSpPr>
        <xdr:cNvPr id="155" name="テキスト ボックス 154"/>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68072</xdr:rowOff>
    </xdr:from>
    <xdr:to>
      <xdr:col>2</xdr:col>
      <xdr:colOff>127000</xdr:colOff>
      <xdr:row>65</xdr:row>
      <xdr:rowOff>169672</xdr:rowOff>
    </xdr:to>
    <xdr:sp macro="" textlink="">
      <xdr:nvSpPr>
        <xdr:cNvPr id="156" name="円/楕円 155"/>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154449</xdr:rowOff>
    </xdr:from>
    <xdr:ext cx="762000" cy="259045"/>
    <xdr:sp macro="" textlink="">
      <xdr:nvSpPr>
        <xdr:cNvPr id="157" name="テキスト ボックス 156"/>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[104,054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類似団体、全国平均及び宮城県平均と比べても、いずれも一人あたりの経費は少なくなっている。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要因は、消防業務やごみ処理業務といった行政サービスについて町単独で実施しているのではなく、一部事務組合で実施している関係からそれらに充てられる経費を負担金（補助金）として区別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4702</xdr:rowOff>
    </xdr:from>
    <xdr:to>
      <xdr:col>7</xdr:col>
      <xdr:colOff>152400</xdr:colOff>
      <xdr:row>83</xdr:row>
      <xdr:rowOff>19066</xdr:rowOff>
    </xdr:to>
    <xdr:cxnSp macro="">
      <xdr:nvCxnSpPr>
        <xdr:cNvPr id="194" name="直線コネクタ 193"/>
        <xdr:cNvCxnSpPr/>
      </xdr:nvCxnSpPr>
      <xdr:spPr>
        <a:xfrm>
          <a:off x="4114800" y="14235052"/>
          <a:ext cx="8382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110496</xdr:rowOff>
    </xdr:from>
    <xdr:to>
      <xdr:col>6</xdr:col>
      <xdr:colOff>0</xdr:colOff>
      <xdr:row>83</xdr:row>
      <xdr:rowOff>4702</xdr:rowOff>
    </xdr:to>
    <xdr:cxnSp macro="">
      <xdr:nvCxnSpPr>
        <xdr:cNvPr id="197" name="直線コネクタ 196"/>
        <xdr:cNvCxnSpPr/>
      </xdr:nvCxnSpPr>
      <xdr:spPr>
        <a:xfrm>
          <a:off x="3225800" y="14169396"/>
          <a:ext cx="889000" cy="6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110496</xdr:rowOff>
    </xdr:from>
    <xdr:to>
      <xdr:col>4</xdr:col>
      <xdr:colOff>482600</xdr:colOff>
      <xdr:row>82</xdr:row>
      <xdr:rowOff>150896</xdr:rowOff>
    </xdr:to>
    <xdr:cxnSp macro="">
      <xdr:nvCxnSpPr>
        <xdr:cNvPr id="200" name="直線コネクタ 199"/>
        <xdr:cNvCxnSpPr/>
      </xdr:nvCxnSpPr>
      <xdr:spPr>
        <a:xfrm flipV="1">
          <a:off x="2336800" y="14169396"/>
          <a:ext cx="889000" cy="4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150896</xdr:rowOff>
    </xdr:from>
    <xdr:to>
      <xdr:col>3</xdr:col>
      <xdr:colOff>279400</xdr:colOff>
      <xdr:row>83</xdr:row>
      <xdr:rowOff>50963</xdr:rowOff>
    </xdr:to>
    <xdr:cxnSp macro="">
      <xdr:nvCxnSpPr>
        <xdr:cNvPr id="203" name="直線コネクタ 202"/>
        <xdr:cNvCxnSpPr/>
      </xdr:nvCxnSpPr>
      <xdr:spPr>
        <a:xfrm flipV="1">
          <a:off x="1447800" y="14209796"/>
          <a:ext cx="889000" cy="7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139716</xdr:rowOff>
    </xdr:from>
    <xdr:to>
      <xdr:col>7</xdr:col>
      <xdr:colOff>203200</xdr:colOff>
      <xdr:row>83</xdr:row>
      <xdr:rowOff>69866</xdr:rowOff>
    </xdr:to>
    <xdr:sp macro="" textlink="">
      <xdr:nvSpPr>
        <xdr:cNvPr id="213" name="円/楕円 212"/>
        <xdr:cNvSpPr/>
      </xdr:nvSpPr>
      <xdr:spPr>
        <a:xfrm>
          <a:off x="4902200" y="141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156243</xdr:rowOff>
    </xdr:from>
    <xdr:ext cx="762000" cy="259045"/>
    <xdr:sp macro="" textlink="">
      <xdr:nvSpPr>
        <xdr:cNvPr id="214" name="人件費・物件費等の状況該当値テキスト"/>
        <xdr:cNvSpPr txBox="1"/>
      </xdr:nvSpPr>
      <xdr:spPr>
        <a:xfrm>
          <a:off x="5041900" y="140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104,054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125352</xdr:rowOff>
    </xdr:from>
    <xdr:to>
      <xdr:col>6</xdr:col>
      <xdr:colOff>50800</xdr:colOff>
      <xdr:row>83</xdr:row>
      <xdr:rowOff>55502</xdr:rowOff>
    </xdr:to>
    <xdr:sp macro="" textlink="">
      <xdr:nvSpPr>
        <xdr:cNvPr id="215" name="円/楕円 214"/>
        <xdr:cNvSpPr/>
      </xdr:nvSpPr>
      <xdr:spPr>
        <a:xfrm>
          <a:off x="4064000" y="141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65679</xdr:rowOff>
    </xdr:from>
    <xdr:ext cx="736600" cy="259045"/>
    <xdr:sp macro="" textlink="">
      <xdr:nvSpPr>
        <xdr:cNvPr id="216" name="テキスト ボックス 215"/>
        <xdr:cNvSpPr txBox="1"/>
      </xdr:nvSpPr>
      <xdr:spPr>
        <a:xfrm>
          <a:off x="3733800" y="1395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102,804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59696</xdr:rowOff>
    </xdr:from>
    <xdr:to>
      <xdr:col>4</xdr:col>
      <xdr:colOff>533400</xdr:colOff>
      <xdr:row>82</xdr:row>
      <xdr:rowOff>161296</xdr:rowOff>
    </xdr:to>
    <xdr:sp macro="" textlink="">
      <xdr:nvSpPr>
        <xdr:cNvPr id="217" name="円/楕円 216"/>
        <xdr:cNvSpPr/>
      </xdr:nvSpPr>
      <xdr:spPr>
        <a:xfrm>
          <a:off x="3175000" y="1411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23</xdr:rowOff>
    </xdr:from>
    <xdr:ext cx="762000" cy="259045"/>
    <xdr:sp macro="" textlink="">
      <xdr:nvSpPr>
        <xdr:cNvPr id="218" name="テキスト ボックス 217"/>
        <xdr:cNvSpPr txBox="1"/>
      </xdr:nvSpPr>
      <xdr:spPr>
        <a:xfrm>
          <a:off x="2844800" y="1388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97,090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100096</xdr:rowOff>
    </xdr:from>
    <xdr:to>
      <xdr:col>3</xdr:col>
      <xdr:colOff>330200</xdr:colOff>
      <xdr:row>83</xdr:row>
      <xdr:rowOff>30246</xdr:rowOff>
    </xdr:to>
    <xdr:sp macro="" textlink="">
      <xdr:nvSpPr>
        <xdr:cNvPr id="219" name="円/楕円 218"/>
        <xdr:cNvSpPr/>
      </xdr:nvSpPr>
      <xdr:spPr>
        <a:xfrm>
          <a:off x="2286000" y="141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40423</xdr:rowOff>
    </xdr:from>
    <xdr:ext cx="762000" cy="259045"/>
    <xdr:sp macro="" textlink="">
      <xdr:nvSpPr>
        <xdr:cNvPr id="220" name="テキスト ボックス 219"/>
        <xdr:cNvSpPr txBox="1"/>
      </xdr:nvSpPr>
      <xdr:spPr>
        <a:xfrm>
          <a:off x="1955800" y="1392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100,606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163</xdr:rowOff>
    </xdr:from>
    <xdr:to>
      <xdr:col>2</xdr:col>
      <xdr:colOff>127000</xdr:colOff>
      <xdr:row>83</xdr:row>
      <xdr:rowOff>101763</xdr:rowOff>
    </xdr:to>
    <xdr:sp macro="" textlink="">
      <xdr:nvSpPr>
        <xdr:cNvPr id="221" name="円/楕円 220"/>
        <xdr:cNvSpPr/>
      </xdr:nvSpPr>
      <xdr:spPr>
        <a:xfrm>
          <a:off x="1397000" y="1423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111940</xdr:rowOff>
    </xdr:from>
    <xdr:ext cx="762000" cy="259045"/>
    <xdr:sp macro="" textlink="">
      <xdr:nvSpPr>
        <xdr:cNvPr id="222" name="テキスト ボックス 221"/>
        <xdr:cNvSpPr txBox="1"/>
      </xdr:nvSpPr>
      <xdr:spPr>
        <a:xfrm>
          <a:off x="1066800" y="1399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類似団体を－１．８、全国町村平均－０．９ポイント下回っている状況である。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今後も引き続き、国による人事院勧告及び他自治体の取組みを参考にしながら、給与水準適正化に努めていく。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83</xdr:row>
      <xdr:rowOff>133350</xdr:rowOff>
    </xdr:to>
    <xdr:cxnSp macro="">
      <xdr:nvCxnSpPr>
        <xdr:cNvPr id="258" name="直線コネクタ 257"/>
        <xdr:cNvCxnSpPr/>
      </xdr:nvCxnSpPr>
      <xdr:spPr>
        <a:xfrm>
          <a:off x="16179800" y="143522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121859</xdr:rowOff>
    </xdr:to>
    <xdr:cxnSp macro="">
      <xdr:nvCxnSpPr>
        <xdr:cNvPr id="261" name="直線コネクタ 260"/>
        <xdr:cNvCxnSpPr/>
      </xdr:nvCxnSpPr>
      <xdr:spPr>
        <a:xfrm>
          <a:off x="15290800" y="143407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89</xdr:row>
      <xdr:rowOff>23888</xdr:rowOff>
    </xdr:to>
    <xdr:cxnSp macro="">
      <xdr:nvCxnSpPr>
        <xdr:cNvPr id="264" name="直線コネクタ 263"/>
        <xdr:cNvCxnSpPr/>
      </xdr:nvCxnSpPr>
      <xdr:spPr>
        <a:xfrm flipV="1">
          <a:off x="14401800" y="14340718"/>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23888</xdr:rowOff>
    </xdr:from>
    <xdr:to>
      <xdr:col>21</xdr:col>
      <xdr:colOff>0</xdr:colOff>
      <xdr:row>89</xdr:row>
      <xdr:rowOff>35379</xdr:rowOff>
    </xdr:to>
    <xdr:cxnSp macro="">
      <xdr:nvCxnSpPr>
        <xdr:cNvPr id="267" name="直線コネクタ 266"/>
        <xdr:cNvCxnSpPr/>
      </xdr:nvCxnSpPr>
      <xdr:spPr>
        <a:xfrm flipV="1">
          <a:off x="13512800" y="152829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7" name="円/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8"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9" name="円/楕円 278"/>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80" name="テキスト ボックス 279"/>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171345</xdr:rowOff>
    </xdr:from>
    <xdr:ext cx="762000" cy="259045"/>
    <xdr:sp macro="" textlink="">
      <xdr:nvSpPr>
        <xdr:cNvPr id="282" name="テキスト ボックス 281"/>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144538</xdr:rowOff>
    </xdr:from>
    <xdr:to>
      <xdr:col>21</xdr:col>
      <xdr:colOff>50800</xdr:colOff>
      <xdr:row>89</xdr:row>
      <xdr:rowOff>74688</xdr:rowOff>
    </xdr:to>
    <xdr:sp macro="" textlink="">
      <xdr:nvSpPr>
        <xdr:cNvPr id="283" name="円/楕円 282"/>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84865</xdr:rowOff>
    </xdr:from>
    <xdr:ext cx="762000" cy="259045"/>
    <xdr:sp macro="" textlink="">
      <xdr:nvSpPr>
        <xdr:cNvPr id="284" name="テキスト ボックス 283"/>
        <xdr:cNvSpPr txBox="1"/>
      </xdr:nvSpPr>
      <xdr:spPr>
        <a:xfrm>
          <a:off x="14020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96356</xdr:rowOff>
    </xdr:from>
    <xdr:ext cx="762000" cy="259045"/>
    <xdr:sp macro="" textlink="">
      <xdr:nvSpPr>
        <xdr:cNvPr id="286" name="テキスト ボックス 285"/>
        <xdr:cNvSpPr txBox="1"/>
      </xdr:nvSpPr>
      <xdr:spPr>
        <a:xfrm>
          <a:off x="13131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町で策定した「第６次定員適正化計画」に基づいた定員管理により、類似団体平均と比較すると若干高いながらも、同水準で推移してきている。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行政課題や行政ニーズが増大する中ではあるが、民間委託の推進や事務事業の見直しなどにより、今後とも効率的な組織体制の整備を図っていく必要がある。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453</xdr:rowOff>
    </xdr:from>
    <xdr:to>
      <xdr:col>24</xdr:col>
      <xdr:colOff>558800</xdr:colOff>
      <xdr:row>61</xdr:row>
      <xdr:rowOff>10795</xdr:rowOff>
    </xdr:to>
    <xdr:cxnSp macro="">
      <xdr:nvCxnSpPr>
        <xdr:cNvPr id="323" name="直線コネクタ 322"/>
        <xdr:cNvCxnSpPr/>
      </xdr:nvCxnSpPr>
      <xdr:spPr>
        <a:xfrm>
          <a:off x="16179800" y="10458903"/>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4"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139156</xdr:rowOff>
    </xdr:from>
    <xdr:to>
      <xdr:col>23</xdr:col>
      <xdr:colOff>406400</xdr:colOff>
      <xdr:row>61</xdr:row>
      <xdr:rowOff>453</xdr:rowOff>
    </xdr:to>
    <xdr:cxnSp macro="">
      <xdr:nvCxnSpPr>
        <xdr:cNvPr id="326" name="直線コネクタ 325"/>
        <xdr:cNvCxnSpPr/>
      </xdr:nvCxnSpPr>
      <xdr:spPr>
        <a:xfrm>
          <a:off x="15290800" y="10426156"/>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8" name="テキスト ボックス 327"/>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101237</xdr:rowOff>
    </xdr:from>
    <xdr:to>
      <xdr:col>22</xdr:col>
      <xdr:colOff>203200</xdr:colOff>
      <xdr:row>60</xdr:row>
      <xdr:rowOff>139156</xdr:rowOff>
    </xdr:to>
    <xdr:cxnSp macro="">
      <xdr:nvCxnSpPr>
        <xdr:cNvPr id="329" name="直線コネクタ 328"/>
        <xdr:cNvCxnSpPr/>
      </xdr:nvCxnSpPr>
      <xdr:spPr>
        <a:xfrm>
          <a:off x="14401800" y="1038823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1" name="テキスト ボックス 330"/>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101237</xdr:rowOff>
    </xdr:from>
    <xdr:to>
      <xdr:col>21</xdr:col>
      <xdr:colOff>0</xdr:colOff>
      <xdr:row>60</xdr:row>
      <xdr:rowOff>120197</xdr:rowOff>
    </xdr:to>
    <xdr:cxnSp macro="">
      <xdr:nvCxnSpPr>
        <xdr:cNvPr id="332" name="直線コネクタ 331"/>
        <xdr:cNvCxnSpPr/>
      </xdr:nvCxnSpPr>
      <xdr:spPr>
        <a:xfrm flipV="1">
          <a:off x="13512800" y="1038823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42" name="円/楕円 341"/>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103522</xdr:rowOff>
    </xdr:from>
    <xdr:ext cx="762000" cy="259045"/>
    <xdr:sp macro="" textlink="">
      <xdr:nvSpPr>
        <xdr:cNvPr id="343" name="定員管理の状況該当値テキスト"/>
        <xdr:cNvSpPr txBox="1"/>
      </xdr:nvSpPr>
      <xdr:spPr>
        <a:xfrm>
          <a:off x="17106900" y="103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121103</xdr:rowOff>
    </xdr:from>
    <xdr:to>
      <xdr:col>23</xdr:col>
      <xdr:colOff>457200</xdr:colOff>
      <xdr:row>61</xdr:row>
      <xdr:rowOff>51253</xdr:rowOff>
    </xdr:to>
    <xdr:sp macro="" textlink="">
      <xdr:nvSpPr>
        <xdr:cNvPr id="344" name="円/楕円 343"/>
        <xdr:cNvSpPr/>
      </xdr:nvSpPr>
      <xdr:spPr>
        <a:xfrm>
          <a:off x="16129000" y="10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36030</xdr:rowOff>
    </xdr:from>
    <xdr:ext cx="736600" cy="259045"/>
    <xdr:sp macro="" textlink="">
      <xdr:nvSpPr>
        <xdr:cNvPr id="345" name="テキスト ボックス 344"/>
        <xdr:cNvSpPr txBox="1"/>
      </xdr:nvSpPr>
      <xdr:spPr>
        <a:xfrm>
          <a:off x="15798800" y="1049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88356</xdr:rowOff>
    </xdr:from>
    <xdr:to>
      <xdr:col>22</xdr:col>
      <xdr:colOff>254000</xdr:colOff>
      <xdr:row>61</xdr:row>
      <xdr:rowOff>18506</xdr:rowOff>
    </xdr:to>
    <xdr:sp macro="" textlink="">
      <xdr:nvSpPr>
        <xdr:cNvPr id="346" name="円/楕円 345"/>
        <xdr:cNvSpPr/>
      </xdr:nvSpPr>
      <xdr:spPr>
        <a:xfrm>
          <a:off x="15240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3283</xdr:rowOff>
    </xdr:from>
    <xdr:ext cx="762000" cy="259045"/>
    <xdr:sp macro="" textlink="">
      <xdr:nvSpPr>
        <xdr:cNvPr id="347" name="テキスト ボックス 346"/>
        <xdr:cNvSpPr txBox="1"/>
      </xdr:nvSpPr>
      <xdr:spPr>
        <a:xfrm>
          <a:off x="14909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50437</xdr:rowOff>
    </xdr:from>
    <xdr:to>
      <xdr:col>21</xdr:col>
      <xdr:colOff>50800</xdr:colOff>
      <xdr:row>60</xdr:row>
      <xdr:rowOff>152037</xdr:rowOff>
    </xdr:to>
    <xdr:sp macro="" textlink="">
      <xdr:nvSpPr>
        <xdr:cNvPr id="348" name="円/楕円 347"/>
        <xdr:cNvSpPr/>
      </xdr:nvSpPr>
      <xdr:spPr>
        <a:xfrm>
          <a:off x="14351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162214</xdr:rowOff>
    </xdr:from>
    <xdr:ext cx="762000" cy="259045"/>
    <xdr:sp macro="" textlink="">
      <xdr:nvSpPr>
        <xdr:cNvPr id="349" name="テキスト ボックス 348"/>
        <xdr:cNvSpPr txBox="1"/>
      </xdr:nvSpPr>
      <xdr:spPr>
        <a:xfrm>
          <a:off x="14020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69397</xdr:rowOff>
    </xdr:from>
    <xdr:to>
      <xdr:col>19</xdr:col>
      <xdr:colOff>533400</xdr:colOff>
      <xdr:row>60</xdr:row>
      <xdr:rowOff>170997</xdr:rowOff>
    </xdr:to>
    <xdr:sp macro="" textlink="">
      <xdr:nvSpPr>
        <xdr:cNvPr id="350" name="円/楕円 349"/>
        <xdr:cNvSpPr/>
      </xdr:nvSpPr>
      <xdr:spPr>
        <a:xfrm>
          <a:off x="13462000" y="103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9724</xdr:rowOff>
    </xdr:from>
    <xdr:ext cx="762000" cy="259045"/>
    <xdr:sp macro="" textlink="">
      <xdr:nvSpPr>
        <xdr:cNvPr id="351" name="テキスト ボックス 350"/>
        <xdr:cNvSpPr txBox="1"/>
      </xdr:nvSpPr>
      <xdr:spPr>
        <a:xfrm>
          <a:off x="13131800" y="1012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平成２７年度の値は５．５％となり、昨年度の値より２．０ポイント改善された。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その要因は、公債費の減少によるものである。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しかし、今後は北船岡町営住宅２号棟及び３号棟建設に伴う元金償還が開始されるなど、比率の上昇が予想される。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今後とも、緊急度・住民ニーズを把握し、的確に事業を選択することで、地方債に大きく頼ることのない財政運営に努める。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167217</xdr:rowOff>
    </xdr:from>
    <xdr:to>
      <xdr:col>24</xdr:col>
      <xdr:colOff>558800</xdr:colOff>
      <xdr:row>41</xdr:row>
      <xdr:rowOff>156633</xdr:rowOff>
    </xdr:to>
    <xdr:cxnSp macro="">
      <xdr:nvCxnSpPr>
        <xdr:cNvPr id="384" name="直線コネクタ 383"/>
        <xdr:cNvCxnSpPr/>
      </xdr:nvCxnSpPr>
      <xdr:spPr>
        <a:xfrm flipV="1">
          <a:off x="16179800" y="702521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156633</xdr:rowOff>
    </xdr:from>
    <xdr:to>
      <xdr:col>23</xdr:col>
      <xdr:colOff>406400</xdr:colOff>
      <xdr:row>43</xdr:row>
      <xdr:rowOff>6773</xdr:rowOff>
    </xdr:to>
    <xdr:cxnSp macro="">
      <xdr:nvCxnSpPr>
        <xdr:cNvPr id="387" name="直線コネクタ 386"/>
        <xdr:cNvCxnSpPr/>
      </xdr:nvCxnSpPr>
      <xdr:spPr>
        <a:xfrm flipV="1">
          <a:off x="15290800" y="718608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6773</xdr:rowOff>
    </xdr:from>
    <xdr:to>
      <xdr:col>22</xdr:col>
      <xdr:colOff>203200</xdr:colOff>
      <xdr:row>43</xdr:row>
      <xdr:rowOff>159596</xdr:rowOff>
    </xdr:to>
    <xdr:cxnSp macro="">
      <xdr:nvCxnSpPr>
        <xdr:cNvPr id="390" name="直線コネクタ 389"/>
        <xdr:cNvCxnSpPr/>
      </xdr:nvCxnSpPr>
      <xdr:spPr>
        <a:xfrm flipV="1">
          <a:off x="14401800" y="737912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2" name="テキスト ボックス 391"/>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159596</xdr:rowOff>
    </xdr:from>
    <xdr:to>
      <xdr:col>21</xdr:col>
      <xdr:colOff>0</xdr:colOff>
      <xdr:row>44</xdr:row>
      <xdr:rowOff>84667</xdr:rowOff>
    </xdr:to>
    <xdr:cxnSp macro="">
      <xdr:nvCxnSpPr>
        <xdr:cNvPr id="393" name="直線コネクタ 392"/>
        <xdr:cNvCxnSpPr/>
      </xdr:nvCxnSpPr>
      <xdr:spPr>
        <a:xfrm flipV="1">
          <a:off x="13512800" y="75319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5" name="テキスト ボックス 394"/>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7" name="テキスト ボックス 396"/>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403" name="円/楕円 402"/>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132944</xdr:rowOff>
    </xdr:from>
    <xdr:ext cx="762000" cy="259045"/>
    <xdr:sp macro="" textlink="">
      <xdr:nvSpPr>
        <xdr:cNvPr id="404" name="公債費負担の状況該当値テキスト"/>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105833</xdr:rowOff>
    </xdr:from>
    <xdr:to>
      <xdr:col>23</xdr:col>
      <xdr:colOff>457200</xdr:colOff>
      <xdr:row>42</xdr:row>
      <xdr:rowOff>35983</xdr:rowOff>
    </xdr:to>
    <xdr:sp macro="" textlink="">
      <xdr:nvSpPr>
        <xdr:cNvPr id="405" name="円/楕円 404"/>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46160</xdr:rowOff>
    </xdr:from>
    <xdr:ext cx="736600" cy="259045"/>
    <xdr:sp macro="" textlink="">
      <xdr:nvSpPr>
        <xdr:cNvPr id="406" name="テキスト ボックス 405"/>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127423</xdr:rowOff>
    </xdr:from>
    <xdr:to>
      <xdr:col>22</xdr:col>
      <xdr:colOff>254000</xdr:colOff>
      <xdr:row>43</xdr:row>
      <xdr:rowOff>57573</xdr:rowOff>
    </xdr:to>
    <xdr:sp macro="" textlink="">
      <xdr:nvSpPr>
        <xdr:cNvPr id="407" name="円/楕円 406"/>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42350</xdr:rowOff>
    </xdr:from>
    <xdr:ext cx="762000" cy="259045"/>
    <xdr:sp macro="" textlink="">
      <xdr:nvSpPr>
        <xdr:cNvPr id="408" name="テキスト ボックス 407"/>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108796</xdr:rowOff>
    </xdr:from>
    <xdr:to>
      <xdr:col>21</xdr:col>
      <xdr:colOff>50800</xdr:colOff>
      <xdr:row>44</xdr:row>
      <xdr:rowOff>38946</xdr:rowOff>
    </xdr:to>
    <xdr:sp macro="" textlink="">
      <xdr:nvSpPr>
        <xdr:cNvPr id="409" name="円/楕円 408"/>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23723</xdr:rowOff>
    </xdr:from>
    <xdr:ext cx="762000" cy="259045"/>
    <xdr:sp macro="" textlink="">
      <xdr:nvSpPr>
        <xdr:cNvPr id="410" name="テキスト ボックス 409"/>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411" name="円/楕円 410"/>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412" name="テキスト ボックス 411"/>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平成２７年度の将来負担率は、６９．５となり、昨年度の値より７．５ポイント悪化した。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その要因は、「地方債の現在高」が増えたためである。２７年度末の地方債現在高は、約１４，３７５，０００千円となり、２６年度に比べ６９０，０００千円増えたことが、数値を押し上げた。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類似団体と比較すると依然高い水準にあることからも、後世への大きな負担が懸念されるため、少しでも負担の軽減となるよう比率の減少に努めていく。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126153</xdr:rowOff>
    </xdr:from>
    <xdr:to>
      <xdr:col>24</xdr:col>
      <xdr:colOff>558800</xdr:colOff>
      <xdr:row>17</xdr:row>
      <xdr:rowOff>15028</xdr:rowOff>
    </xdr:to>
    <xdr:cxnSp macro="">
      <xdr:nvCxnSpPr>
        <xdr:cNvPr id="446" name="直線コネクタ 445"/>
        <xdr:cNvCxnSpPr/>
      </xdr:nvCxnSpPr>
      <xdr:spPr>
        <a:xfrm>
          <a:off x="16179800" y="286935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126153</xdr:rowOff>
    </xdr:from>
    <xdr:to>
      <xdr:col>23</xdr:col>
      <xdr:colOff>406400</xdr:colOff>
      <xdr:row>16</xdr:row>
      <xdr:rowOff>146262</xdr:rowOff>
    </xdr:to>
    <xdr:cxnSp macro="">
      <xdr:nvCxnSpPr>
        <xdr:cNvPr id="449" name="直線コネクタ 448"/>
        <xdr:cNvCxnSpPr/>
      </xdr:nvCxnSpPr>
      <xdr:spPr>
        <a:xfrm flipV="1">
          <a:off x="15290800" y="286935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51" name="テキスト ボックス 450"/>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146262</xdr:rowOff>
    </xdr:from>
    <xdr:to>
      <xdr:col>22</xdr:col>
      <xdr:colOff>203200</xdr:colOff>
      <xdr:row>17</xdr:row>
      <xdr:rowOff>24680</xdr:rowOff>
    </xdr:to>
    <xdr:cxnSp macro="">
      <xdr:nvCxnSpPr>
        <xdr:cNvPr id="452" name="直線コネクタ 451"/>
        <xdr:cNvCxnSpPr/>
      </xdr:nvCxnSpPr>
      <xdr:spPr>
        <a:xfrm flipV="1">
          <a:off x="14401800" y="2889462"/>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148675</xdr:rowOff>
    </xdr:from>
    <xdr:to>
      <xdr:col>21</xdr:col>
      <xdr:colOff>0</xdr:colOff>
      <xdr:row>17</xdr:row>
      <xdr:rowOff>24680</xdr:rowOff>
    </xdr:to>
    <xdr:cxnSp macro="">
      <xdr:nvCxnSpPr>
        <xdr:cNvPr id="455" name="直線コネクタ 454"/>
        <xdr:cNvCxnSpPr/>
      </xdr:nvCxnSpPr>
      <xdr:spPr>
        <a:xfrm>
          <a:off x="13512800" y="2891875"/>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7" name="テキスト ボックス 45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135678</xdr:rowOff>
    </xdr:from>
    <xdr:to>
      <xdr:col>24</xdr:col>
      <xdr:colOff>609600</xdr:colOff>
      <xdr:row>17</xdr:row>
      <xdr:rowOff>65828</xdr:rowOff>
    </xdr:to>
    <xdr:sp macro="" textlink="">
      <xdr:nvSpPr>
        <xdr:cNvPr id="465" name="円/楕円 464"/>
        <xdr:cNvSpPr/>
      </xdr:nvSpPr>
      <xdr:spPr>
        <a:xfrm>
          <a:off x="169672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107755</xdr:rowOff>
    </xdr:from>
    <xdr:ext cx="762000" cy="259045"/>
    <xdr:sp macro="" textlink="">
      <xdr:nvSpPr>
        <xdr:cNvPr id="466" name="将来負担の状況該当値テキスト"/>
        <xdr:cNvSpPr txBox="1"/>
      </xdr:nvSpPr>
      <xdr:spPr>
        <a:xfrm>
          <a:off x="17106900" y="28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75353</xdr:rowOff>
    </xdr:from>
    <xdr:to>
      <xdr:col>23</xdr:col>
      <xdr:colOff>457200</xdr:colOff>
      <xdr:row>17</xdr:row>
      <xdr:rowOff>5503</xdr:rowOff>
    </xdr:to>
    <xdr:sp macro="" textlink="">
      <xdr:nvSpPr>
        <xdr:cNvPr id="467" name="円/楕円 466"/>
        <xdr:cNvSpPr/>
      </xdr:nvSpPr>
      <xdr:spPr>
        <a:xfrm>
          <a:off x="161290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161730</xdr:rowOff>
    </xdr:from>
    <xdr:ext cx="736600" cy="259045"/>
    <xdr:sp macro="" textlink="">
      <xdr:nvSpPr>
        <xdr:cNvPr id="468" name="テキスト ボックス 467"/>
        <xdr:cNvSpPr txBox="1"/>
      </xdr:nvSpPr>
      <xdr:spPr>
        <a:xfrm>
          <a:off x="15798800" y="2904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95462</xdr:rowOff>
    </xdr:from>
    <xdr:to>
      <xdr:col>22</xdr:col>
      <xdr:colOff>254000</xdr:colOff>
      <xdr:row>17</xdr:row>
      <xdr:rowOff>25612</xdr:rowOff>
    </xdr:to>
    <xdr:sp macro="" textlink="">
      <xdr:nvSpPr>
        <xdr:cNvPr id="469" name="円/楕円 468"/>
        <xdr:cNvSpPr/>
      </xdr:nvSpPr>
      <xdr:spPr>
        <a:xfrm>
          <a:off x="152400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10389</xdr:rowOff>
    </xdr:from>
    <xdr:ext cx="762000" cy="259045"/>
    <xdr:sp macro="" textlink="">
      <xdr:nvSpPr>
        <xdr:cNvPr id="470" name="テキスト ボックス 469"/>
        <xdr:cNvSpPr txBox="1"/>
      </xdr:nvSpPr>
      <xdr:spPr>
        <a:xfrm>
          <a:off x="14909800" y="29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145330</xdr:rowOff>
    </xdr:from>
    <xdr:to>
      <xdr:col>21</xdr:col>
      <xdr:colOff>50800</xdr:colOff>
      <xdr:row>17</xdr:row>
      <xdr:rowOff>75480</xdr:rowOff>
    </xdr:to>
    <xdr:sp macro="" textlink="">
      <xdr:nvSpPr>
        <xdr:cNvPr id="471" name="円/楕円 470"/>
        <xdr:cNvSpPr/>
      </xdr:nvSpPr>
      <xdr:spPr>
        <a:xfrm>
          <a:off x="14351000" y="2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60257</xdr:rowOff>
    </xdr:from>
    <xdr:ext cx="762000" cy="259045"/>
    <xdr:sp macro="" textlink="">
      <xdr:nvSpPr>
        <xdr:cNvPr id="472" name="テキスト ボックス 471"/>
        <xdr:cNvSpPr txBox="1"/>
      </xdr:nvSpPr>
      <xdr:spPr>
        <a:xfrm>
          <a:off x="14020800" y="297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97875</xdr:rowOff>
    </xdr:from>
    <xdr:to>
      <xdr:col>19</xdr:col>
      <xdr:colOff>533400</xdr:colOff>
      <xdr:row>17</xdr:row>
      <xdr:rowOff>28025</xdr:rowOff>
    </xdr:to>
    <xdr:sp macro="" textlink="">
      <xdr:nvSpPr>
        <xdr:cNvPr id="473" name="円/楕円 472"/>
        <xdr:cNvSpPr/>
      </xdr:nvSpPr>
      <xdr:spPr>
        <a:xfrm>
          <a:off x="13462000" y="2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12802</xdr:rowOff>
    </xdr:from>
    <xdr:ext cx="762000" cy="259045"/>
    <xdr:sp macro="" textlink="">
      <xdr:nvSpPr>
        <xdr:cNvPr id="474" name="テキスト ボックス 473"/>
        <xdr:cNvSpPr txBox="1"/>
      </xdr:nvSpPr>
      <xdr:spPr>
        <a:xfrm>
          <a:off x="13131800" y="292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宮城県柴田町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38,417
38,254
54.03
14,341,632
14,110,420
78,134
7,869,030
14,375,395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69.5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職員数は類似団体等と同水準で推移しているが比率に関しては高い状況にある。その理由としては、職員の年齢構成が高いことに起因していると考えられる。なお、前年度より指数が減少した理由としては、定年退職者増による職員給及び退職組合負担金が減少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なお、全国平均及び県平均と比較しても比率が高いことから、事務の効率化を含め、計画的に人件費削減に努めていく。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120142</xdr:rowOff>
    </xdr:from>
    <xdr:to>
      <xdr:col>7</xdr:col>
      <xdr:colOff>15875</xdr:colOff>
      <xdr:row>38</xdr:row>
      <xdr:rowOff>8128</xdr:rowOff>
    </xdr:to>
    <xdr:cxnSp macro="">
      <xdr:nvCxnSpPr>
        <xdr:cNvPr id="64" name="直線コネクタ 63"/>
        <xdr:cNvCxnSpPr/>
      </xdr:nvCxnSpPr>
      <xdr:spPr>
        <a:xfrm flipV="1">
          <a:off x="3987800" y="64637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xdr:rowOff>
    </xdr:from>
    <xdr:to>
      <xdr:col>5</xdr:col>
      <xdr:colOff>549275</xdr:colOff>
      <xdr:row>38</xdr:row>
      <xdr:rowOff>44704</xdr:rowOff>
    </xdr:to>
    <xdr:cxnSp macro="">
      <xdr:nvCxnSpPr>
        <xdr:cNvPr id="67" name="直線コネクタ 66"/>
        <xdr:cNvCxnSpPr/>
      </xdr:nvCxnSpPr>
      <xdr:spPr>
        <a:xfrm flipV="1">
          <a:off x="3098800" y="6523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21844</xdr:rowOff>
    </xdr:from>
    <xdr:to>
      <xdr:col>4</xdr:col>
      <xdr:colOff>346075</xdr:colOff>
      <xdr:row>38</xdr:row>
      <xdr:rowOff>44704</xdr:rowOff>
    </xdr:to>
    <xdr:cxnSp macro="">
      <xdr:nvCxnSpPr>
        <xdr:cNvPr id="70" name="直線コネクタ 69"/>
        <xdr:cNvCxnSpPr/>
      </xdr:nvCxnSpPr>
      <xdr:spPr>
        <a:xfrm>
          <a:off x="2209800" y="6536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17272</xdr:rowOff>
    </xdr:from>
    <xdr:to>
      <xdr:col>3</xdr:col>
      <xdr:colOff>142875</xdr:colOff>
      <xdr:row>38</xdr:row>
      <xdr:rowOff>21844</xdr:rowOff>
    </xdr:to>
    <xdr:cxnSp macro="">
      <xdr:nvCxnSpPr>
        <xdr:cNvPr id="73" name="直線コネクタ 72"/>
        <xdr:cNvCxnSpPr/>
      </xdr:nvCxnSpPr>
      <xdr:spPr>
        <a:xfrm>
          <a:off x="1320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69342</xdr:rowOff>
    </xdr:from>
    <xdr:to>
      <xdr:col>7</xdr:col>
      <xdr:colOff>66675</xdr:colOff>
      <xdr:row>37</xdr:row>
      <xdr:rowOff>170942</xdr:rowOff>
    </xdr:to>
    <xdr:sp macro="" textlink="">
      <xdr:nvSpPr>
        <xdr:cNvPr id="83" name="円/楕円 82"/>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41419</xdr:rowOff>
    </xdr:from>
    <xdr:ext cx="762000" cy="259045"/>
    <xdr:sp macro="" textlink="">
      <xdr:nvSpPr>
        <xdr:cNvPr id="84"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128778</xdr:rowOff>
    </xdr:from>
    <xdr:to>
      <xdr:col>5</xdr:col>
      <xdr:colOff>600075</xdr:colOff>
      <xdr:row>38</xdr:row>
      <xdr:rowOff>58928</xdr:rowOff>
    </xdr:to>
    <xdr:sp macro="" textlink="">
      <xdr:nvSpPr>
        <xdr:cNvPr id="85" name="円/楕円 84"/>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43705</xdr:rowOff>
    </xdr:from>
    <xdr:ext cx="736600" cy="259045"/>
    <xdr:sp macro="" textlink="">
      <xdr:nvSpPr>
        <xdr:cNvPr id="86" name="テキスト ボックス 85"/>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165354</xdr:rowOff>
    </xdr:from>
    <xdr:to>
      <xdr:col>4</xdr:col>
      <xdr:colOff>396875</xdr:colOff>
      <xdr:row>38</xdr:row>
      <xdr:rowOff>95504</xdr:rowOff>
    </xdr:to>
    <xdr:sp macro="" textlink="">
      <xdr:nvSpPr>
        <xdr:cNvPr id="87" name="円/楕円 86"/>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80281</xdr:rowOff>
    </xdr:from>
    <xdr:ext cx="762000" cy="259045"/>
    <xdr:sp macro="" textlink="">
      <xdr:nvSpPr>
        <xdr:cNvPr id="88" name="テキスト ボックス 87"/>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142494</xdr:rowOff>
    </xdr:from>
    <xdr:to>
      <xdr:col>3</xdr:col>
      <xdr:colOff>193675</xdr:colOff>
      <xdr:row>38</xdr:row>
      <xdr:rowOff>72644</xdr:rowOff>
    </xdr:to>
    <xdr:sp macro="" textlink="">
      <xdr:nvSpPr>
        <xdr:cNvPr id="89" name="円/楕円 88"/>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57421</xdr:rowOff>
    </xdr:from>
    <xdr:ext cx="762000" cy="259045"/>
    <xdr:sp macro="" textlink="">
      <xdr:nvSpPr>
        <xdr:cNvPr id="90" name="テキスト ボックス 89"/>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137922</xdr:rowOff>
    </xdr:from>
    <xdr:to>
      <xdr:col>1</xdr:col>
      <xdr:colOff>676275</xdr:colOff>
      <xdr:row>38</xdr:row>
      <xdr:rowOff>68072</xdr:rowOff>
    </xdr:to>
    <xdr:sp macro="" textlink="">
      <xdr:nvSpPr>
        <xdr:cNvPr id="91" name="円/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物件費に係る経常収支比率は、</a:t>
          </a:r>
          <a:r>
            <a:rPr kumimoji="1" lang="ja-JP" altLang="en-US" sz="1300">
              <a:solidFill>
                <a:schemeClr val="dk1"/>
              </a:solidFill>
              <a:effectLst/>
              <a:latin typeface="+mn-lt"/>
              <a:ea typeface="+mn-ea"/>
              <a:cs typeface="+mn-cs"/>
            </a:rPr>
            <a:t>予算編成段階より</a:t>
          </a:r>
          <a:r>
            <a:rPr kumimoji="1" lang="ja-JP" altLang="ja-JP" sz="1300">
              <a:solidFill>
                <a:schemeClr val="dk1"/>
              </a:solidFill>
              <a:effectLst/>
              <a:latin typeface="+mn-lt"/>
              <a:ea typeface="+mn-ea"/>
              <a:cs typeface="+mn-cs"/>
            </a:rPr>
            <a:t>需用費</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旅費</a:t>
          </a:r>
          <a:r>
            <a:rPr kumimoji="1" lang="ja-JP" altLang="en-US" sz="1300">
              <a:solidFill>
                <a:schemeClr val="dk1"/>
              </a:solidFill>
              <a:effectLst/>
              <a:latin typeface="+mn-lt"/>
              <a:ea typeface="+mn-ea"/>
              <a:cs typeface="+mn-cs"/>
            </a:rPr>
            <a:t>及び委託料等に</a:t>
          </a:r>
          <a:r>
            <a:rPr kumimoji="1" lang="ja-JP" altLang="ja-JP" sz="1300">
              <a:solidFill>
                <a:schemeClr val="dk1"/>
              </a:solidFill>
              <a:effectLst/>
              <a:latin typeface="+mn-lt"/>
              <a:ea typeface="+mn-ea"/>
              <a:cs typeface="+mn-cs"/>
            </a:rPr>
            <a:t>ついて、</a:t>
          </a:r>
          <a:r>
            <a:rPr kumimoji="1" lang="ja-JP" altLang="en-US" sz="1300">
              <a:solidFill>
                <a:schemeClr val="dk1"/>
              </a:solidFill>
              <a:effectLst/>
              <a:latin typeface="+mn-lt"/>
              <a:ea typeface="+mn-ea"/>
              <a:cs typeface="+mn-cs"/>
            </a:rPr>
            <a:t>慎重に精査したうえで</a:t>
          </a:r>
          <a:r>
            <a:rPr kumimoji="1" lang="ja-JP" altLang="ja-JP" sz="1300">
              <a:solidFill>
                <a:schemeClr val="dk1"/>
              </a:solidFill>
              <a:effectLst/>
              <a:latin typeface="+mn-lt"/>
              <a:ea typeface="+mn-ea"/>
              <a:cs typeface="+mn-cs"/>
            </a:rPr>
            <a:t>圧縮を図っているため、類似団体、全国及び宮城県平均と比較して低い水準で推移して</a:t>
          </a:r>
          <a:r>
            <a:rPr kumimoji="1" lang="ja-JP" altLang="en-US" sz="1300">
              <a:solidFill>
                <a:schemeClr val="dk1"/>
              </a:solidFill>
              <a:effectLst/>
              <a:latin typeface="+mn-lt"/>
              <a:ea typeface="+mn-ea"/>
              <a:cs typeface="+mn-cs"/>
            </a:rPr>
            <a:t>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今後もこの水準を維持できるように努めていく。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153126</xdr:rowOff>
    </xdr:to>
    <xdr:cxnSp macro="">
      <xdr:nvCxnSpPr>
        <xdr:cNvPr id="127" name="直線コネクタ 126"/>
        <xdr:cNvCxnSpPr/>
      </xdr:nvCxnSpPr>
      <xdr:spPr>
        <a:xfrm>
          <a:off x="15671800" y="248158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63319</xdr:rowOff>
    </xdr:from>
    <xdr:to>
      <xdr:col>22</xdr:col>
      <xdr:colOff>565150</xdr:colOff>
      <xdr:row>14</xdr:row>
      <xdr:rowOff>81280</xdr:rowOff>
    </xdr:to>
    <xdr:cxnSp macro="">
      <xdr:nvCxnSpPr>
        <xdr:cNvPr id="130" name="直線コネクタ 129"/>
        <xdr:cNvCxnSpPr/>
      </xdr:nvCxnSpPr>
      <xdr:spPr>
        <a:xfrm>
          <a:off x="14782800" y="2292169"/>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63319</xdr:rowOff>
    </xdr:from>
    <xdr:to>
      <xdr:col>21</xdr:col>
      <xdr:colOff>361950</xdr:colOff>
      <xdr:row>14</xdr:row>
      <xdr:rowOff>48623</xdr:rowOff>
    </xdr:to>
    <xdr:cxnSp macro="">
      <xdr:nvCxnSpPr>
        <xdr:cNvPr id="133" name="直線コネクタ 132"/>
        <xdr:cNvCxnSpPr/>
      </xdr:nvCxnSpPr>
      <xdr:spPr>
        <a:xfrm flipV="1">
          <a:off x="13893800" y="2292169"/>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48623</xdr:rowOff>
    </xdr:from>
    <xdr:to>
      <xdr:col>20</xdr:col>
      <xdr:colOff>158750</xdr:colOff>
      <xdr:row>14</xdr:row>
      <xdr:rowOff>74749</xdr:rowOff>
    </xdr:to>
    <xdr:cxnSp macro="">
      <xdr:nvCxnSpPr>
        <xdr:cNvPr id="136" name="直線コネクタ 135"/>
        <xdr:cNvCxnSpPr/>
      </xdr:nvCxnSpPr>
      <xdr:spPr>
        <a:xfrm flipV="1">
          <a:off x="13004800" y="24489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102326</xdr:rowOff>
    </xdr:from>
    <xdr:to>
      <xdr:col>24</xdr:col>
      <xdr:colOff>82550</xdr:colOff>
      <xdr:row>15</xdr:row>
      <xdr:rowOff>32476</xdr:rowOff>
    </xdr:to>
    <xdr:sp macro="" textlink="">
      <xdr:nvSpPr>
        <xdr:cNvPr id="146" name="円/楕円 145"/>
        <xdr:cNvSpPr/>
      </xdr:nvSpPr>
      <xdr:spPr>
        <a:xfrm>
          <a:off x="164592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118853</xdr:rowOff>
    </xdr:from>
    <xdr:ext cx="762000" cy="259045"/>
    <xdr:sp macro="" textlink="">
      <xdr:nvSpPr>
        <xdr:cNvPr id="147" name="物件費該当値テキスト"/>
        <xdr:cNvSpPr txBox="1"/>
      </xdr:nvSpPr>
      <xdr:spPr>
        <a:xfrm>
          <a:off x="16598900" y="234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8" name="円/楕円 147"/>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9" name="テキスト ボックス 148"/>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12519</xdr:rowOff>
    </xdr:from>
    <xdr:to>
      <xdr:col>21</xdr:col>
      <xdr:colOff>412750</xdr:colOff>
      <xdr:row>13</xdr:row>
      <xdr:rowOff>114119</xdr:rowOff>
    </xdr:to>
    <xdr:sp macro="" textlink="">
      <xdr:nvSpPr>
        <xdr:cNvPr id="150" name="円/楕円 149"/>
        <xdr:cNvSpPr/>
      </xdr:nvSpPr>
      <xdr:spPr>
        <a:xfrm>
          <a:off x="14732000" y="22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124296</xdr:rowOff>
    </xdr:from>
    <xdr:ext cx="762000" cy="259045"/>
    <xdr:sp macro="" textlink="">
      <xdr:nvSpPr>
        <xdr:cNvPr id="151" name="テキスト ボックス 150"/>
        <xdr:cNvSpPr txBox="1"/>
      </xdr:nvSpPr>
      <xdr:spPr>
        <a:xfrm>
          <a:off x="14401800" y="201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169273</xdr:rowOff>
    </xdr:from>
    <xdr:to>
      <xdr:col>20</xdr:col>
      <xdr:colOff>209550</xdr:colOff>
      <xdr:row>14</xdr:row>
      <xdr:rowOff>99423</xdr:rowOff>
    </xdr:to>
    <xdr:sp macro="" textlink="">
      <xdr:nvSpPr>
        <xdr:cNvPr id="152" name="円/楕円 151"/>
        <xdr:cNvSpPr/>
      </xdr:nvSpPr>
      <xdr:spPr>
        <a:xfrm>
          <a:off x="13843000" y="2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109600</xdr:rowOff>
    </xdr:from>
    <xdr:ext cx="762000" cy="259045"/>
    <xdr:sp macro="" textlink="">
      <xdr:nvSpPr>
        <xdr:cNvPr id="153" name="テキスト ボックス 152"/>
        <xdr:cNvSpPr txBox="1"/>
      </xdr:nvSpPr>
      <xdr:spPr>
        <a:xfrm>
          <a:off x="13512800" y="216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23949</xdr:rowOff>
    </xdr:from>
    <xdr:to>
      <xdr:col>19</xdr:col>
      <xdr:colOff>6350</xdr:colOff>
      <xdr:row>14</xdr:row>
      <xdr:rowOff>125549</xdr:rowOff>
    </xdr:to>
    <xdr:sp macro="" textlink="">
      <xdr:nvSpPr>
        <xdr:cNvPr id="154" name="円/楕円 153"/>
        <xdr:cNvSpPr/>
      </xdr:nvSpPr>
      <xdr:spPr>
        <a:xfrm>
          <a:off x="12954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135726</xdr:rowOff>
    </xdr:from>
    <xdr:ext cx="762000" cy="259045"/>
    <xdr:sp macro="" textlink="">
      <xdr:nvSpPr>
        <xdr:cNvPr id="155" name="テキスト ボックス 154"/>
        <xdr:cNvSpPr txBox="1"/>
      </xdr:nvSpPr>
      <xdr:spPr>
        <a:xfrm>
          <a:off x="12623800" y="219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比率は類似団体、全国平均及び県平均と比較しても、いずれも低い水準にあるが、少子高齢化の進展に代表されるように、福祉の問題は急速かつ複雑に変化してることから、それに伴い、各種の行政サービスは必然的に増加し、扶助費の上昇傾向は避けられないところ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上昇傾向に少しでも歯止めをかけるよう、今後も資格審査等の適正化の推進に努めていく必要がある。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76200</xdr:rowOff>
    </xdr:from>
    <xdr:to>
      <xdr:col>7</xdr:col>
      <xdr:colOff>15875</xdr:colOff>
      <xdr:row>54</xdr:row>
      <xdr:rowOff>139700</xdr:rowOff>
    </xdr:to>
    <xdr:cxnSp macro="">
      <xdr:nvCxnSpPr>
        <xdr:cNvPr id="188" name="直線コネクタ 187"/>
        <xdr:cNvCxnSpPr/>
      </xdr:nvCxnSpPr>
      <xdr:spPr>
        <a:xfrm>
          <a:off x="3987800" y="9334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76200</xdr:rowOff>
    </xdr:to>
    <xdr:cxnSp macro="">
      <xdr:nvCxnSpPr>
        <xdr:cNvPr id="191" name="直線コネクタ 190"/>
        <xdr:cNvCxnSpPr/>
      </xdr:nvCxnSpPr>
      <xdr:spPr>
        <a:xfrm>
          <a:off x="3098800" y="9271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158750</xdr:rowOff>
    </xdr:from>
    <xdr:to>
      <xdr:col>4</xdr:col>
      <xdr:colOff>346075</xdr:colOff>
      <xdr:row>54</xdr:row>
      <xdr:rowOff>12700</xdr:rowOff>
    </xdr:to>
    <xdr:cxnSp macro="">
      <xdr:nvCxnSpPr>
        <xdr:cNvPr id="194" name="直線コネクタ 193"/>
        <xdr:cNvCxnSpPr/>
      </xdr:nvCxnSpPr>
      <xdr:spPr>
        <a:xfrm>
          <a:off x="2209800" y="924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82550</xdr:rowOff>
    </xdr:from>
    <xdr:to>
      <xdr:col>3</xdr:col>
      <xdr:colOff>142875</xdr:colOff>
      <xdr:row>53</xdr:row>
      <xdr:rowOff>158750</xdr:rowOff>
    </xdr:to>
    <xdr:cxnSp macro="">
      <xdr:nvCxnSpPr>
        <xdr:cNvPr id="197" name="直線コネクタ 196"/>
        <xdr:cNvCxnSpPr/>
      </xdr:nvCxnSpPr>
      <xdr:spPr>
        <a:xfrm>
          <a:off x="1320800" y="916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88900</xdr:rowOff>
    </xdr:from>
    <xdr:to>
      <xdr:col>7</xdr:col>
      <xdr:colOff>66675</xdr:colOff>
      <xdr:row>55</xdr:row>
      <xdr:rowOff>19050</xdr:rowOff>
    </xdr:to>
    <xdr:sp macro="" textlink="">
      <xdr:nvSpPr>
        <xdr:cNvPr id="207" name="円/楕円 206"/>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105427</xdr:rowOff>
    </xdr:from>
    <xdr:ext cx="762000" cy="259045"/>
    <xdr:sp macro="" textlink="">
      <xdr:nvSpPr>
        <xdr:cNvPr id="208"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25400</xdr:rowOff>
    </xdr:from>
    <xdr:to>
      <xdr:col>5</xdr:col>
      <xdr:colOff>600075</xdr:colOff>
      <xdr:row>54</xdr:row>
      <xdr:rowOff>127000</xdr:rowOff>
    </xdr:to>
    <xdr:sp macro="" textlink="">
      <xdr:nvSpPr>
        <xdr:cNvPr id="209" name="円/楕円 208"/>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137177</xdr:rowOff>
    </xdr:from>
    <xdr:ext cx="736600" cy="259045"/>
    <xdr:sp macro="" textlink="">
      <xdr:nvSpPr>
        <xdr:cNvPr id="210" name="テキスト ボックス 209"/>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1" name="円/楕円 210"/>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2" name="テキスト ボックス 211"/>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107950</xdr:rowOff>
    </xdr:from>
    <xdr:to>
      <xdr:col>3</xdr:col>
      <xdr:colOff>193675</xdr:colOff>
      <xdr:row>54</xdr:row>
      <xdr:rowOff>38100</xdr:rowOff>
    </xdr:to>
    <xdr:sp macro="" textlink="">
      <xdr:nvSpPr>
        <xdr:cNvPr id="213" name="円/楕円 212"/>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48277</xdr:rowOff>
    </xdr:from>
    <xdr:ext cx="762000" cy="259045"/>
    <xdr:sp macro="" textlink="">
      <xdr:nvSpPr>
        <xdr:cNvPr id="214" name="テキスト ボックス 213"/>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31750</xdr:rowOff>
    </xdr:from>
    <xdr:to>
      <xdr:col>1</xdr:col>
      <xdr:colOff>676275</xdr:colOff>
      <xdr:row>53</xdr:row>
      <xdr:rowOff>133350</xdr:rowOff>
    </xdr:to>
    <xdr:sp macro="" textlink="">
      <xdr:nvSpPr>
        <xdr:cNvPr id="215" name="円/楕円 214"/>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143527</xdr:rowOff>
    </xdr:from>
    <xdr:ext cx="762000" cy="259045"/>
    <xdr:sp macro="" textlink="">
      <xdr:nvSpPr>
        <xdr:cNvPr id="216" name="テキスト ボックス 215"/>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その他に係る経常収支比率が類似団体等に比べ、２．８ポイント上回っている。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各種特別会計への繰出金の増加が主な要因である。各種特別会計への繰出金の内訳を精査し、各種保険事業においては保険料の適正化を図っていく必要がある。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73660</xdr:rowOff>
    </xdr:to>
    <xdr:cxnSp macro="">
      <xdr:nvCxnSpPr>
        <xdr:cNvPr id="249" name="直線コネクタ 248"/>
        <xdr:cNvCxnSpPr/>
      </xdr:nvCxnSpPr>
      <xdr:spPr>
        <a:xfrm flipV="1">
          <a:off x="15671800" y="10002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73660</xdr:rowOff>
    </xdr:from>
    <xdr:to>
      <xdr:col>22</xdr:col>
      <xdr:colOff>565150</xdr:colOff>
      <xdr:row>58</xdr:row>
      <xdr:rowOff>142240</xdr:rowOff>
    </xdr:to>
    <xdr:cxnSp macro="">
      <xdr:nvCxnSpPr>
        <xdr:cNvPr id="252" name="直線コネクタ 251"/>
        <xdr:cNvCxnSpPr/>
      </xdr:nvCxnSpPr>
      <xdr:spPr>
        <a:xfrm flipV="1">
          <a:off x="14782800" y="1001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73660</xdr:rowOff>
    </xdr:from>
    <xdr:to>
      <xdr:col>21</xdr:col>
      <xdr:colOff>361950</xdr:colOff>
      <xdr:row>58</xdr:row>
      <xdr:rowOff>142240</xdr:rowOff>
    </xdr:to>
    <xdr:cxnSp macro="">
      <xdr:nvCxnSpPr>
        <xdr:cNvPr id="255" name="直線コネクタ 254"/>
        <xdr:cNvCxnSpPr/>
      </xdr:nvCxnSpPr>
      <xdr:spPr>
        <a:xfrm>
          <a:off x="13893800" y="1001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73660</xdr:rowOff>
    </xdr:from>
    <xdr:to>
      <xdr:col>20</xdr:col>
      <xdr:colOff>158750</xdr:colOff>
      <xdr:row>58</xdr:row>
      <xdr:rowOff>142240</xdr:rowOff>
    </xdr:to>
    <xdr:cxnSp macro="">
      <xdr:nvCxnSpPr>
        <xdr:cNvPr id="258" name="直線コネクタ 257"/>
        <xdr:cNvCxnSpPr/>
      </xdr:nvCxnSpPr>
      <xdr:spPr>
        <a:xfrm flipV="1">
          <a:off x="13004800" y="1001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68" name="円/楕円 267"/>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69"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22860</xdr:rowOff>
    </xdr:from>
    <xdr:to>
      <xdr:col>22</xdr:col>
      <xdr:colOff>615950</xdr:colOff>
      <xdr:row>58</xdr:row>
      <xdr:rowOff>124460</xdr:rowOff>
    </xdr:to>
    <xdr:sp macro="" textlink="">
      <xdr:nvSpPr>
        <xdr:cNvPr id="270" name="円/楕円 269"/>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71" name="テキスト ボックス 27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91440</xdr:rowOff>
    </xdr:from>
    <xdr:to>
      <xdr:col>21</xdr:col>
      <xdr:colOff>412750</xdr:colOff>
      <xdr:row>59</xdr:row>
      <xdr:rowOff>21590</xdr:rowOff>
    </xdr:to>
    <xdr:sp macro="" textlink="">
      <xdr:nvSpPr>
        <xdr:cNvPr id="272" name="円/楕円 271"/>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6367</xdr:rowOff>
    </xdr:from>
    <xdr:ext cx="762000" cy="259045"/>
    <xdr:sp macro="" textlink="">
      <xdr:nvSpPr>
        <xdr:cNvPr id="273" name="テキスト ボックス 272"/>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74" name="円/楕円 273"/>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75" name="テキスト ボックス 274"/>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91440</xdr:rowOff>
    </xdr:from>
    <xdr:to>
      <xdr:col>19</xdr:col>
      <xdr:colOff>6350</xdr:colOff>
      <xdr:row>59</xdr:row>
      <xdr:rowOff>21590</xdr:rowOff>
    </xdr:to>
    <xdr:sp macro="" textlink="">
      <xdr:nvSpPr>
        <xdr:cNvPr id="276" name="円/楕円 275"/>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6367</xdr:rowOff>
    </xdr:from>
    <xdr:ext cx="762000" cy="259045"/>
    <xdr:sp macro="" textlink="">
      <xdr:nvSpPr>
        <xdr:cNvPr id="277" name="テキスト ボックス 276"/>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に係る経常収支比率は、類似団体等をいずれも上回っている。要因としては、仙南２市７町で構成される消防業務及びごみ処理業務等を担う、「仙南地域広域行政事務組合」、１市３町で運営する自治体病院「みやぎ県南中核病院企業団」への負担金が大きなウェイトを占め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今後、組合等の各施設の老朽化及び機材更新などで補助費の増大が避けられない中、補助金の精査に努めていく必要がある。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101854</xdr:rowOff>
    </xdr:to>
    <xdr:cxnSp macro="">
      <xdr:nvCxnSpPr>
        <xdr:cNvPr id="307" name="直線コネクタ 306"/>
        <xdr:cNvCxnSpPr/>
      </xdr:nvCxnSpPr>
      <xdr:spPr>
        <a:xfrm flipV="1">
          <a:off x="15671800" y="64317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101854</xdr:rowOff>
    </xdr:from>
    <xdr:to>
      <xdr:col>22</xdr:col>
      <xdr:colOff>565150</xdr:colOff>
      <xdr:row>37</xdr:row>
      <xdr:rowOff>147574</xdr:rowOff>
    </xdr:to>
    <xdr:cxnSp macro="">
      <xdr:nvCxnSpPr>
        <xdr:cNvPr id="310" name="直線コネクタ 309"/>
        <xdr:cNvCxnSpPr/>
      </xdr:nvCxnSpPr>
      <xdr:spPr>
        <a:xfrm flipV="1">
          <a:off x="14782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110998</xdr:rowOff>
    </xdr:from>
    <xdr:to>
      <xdr:col>21</xdr:col>
      <xdr:colOff>361950</xdr:colOff>
      <xdr:row>37</xdr:row>
      <xdr:rowOff>147574</xdr:rowOff>
    </xdr:to>
    <xdr:cxnSp macro="">
      <xdr:nvCxnSpPr>
        <xdr:cNvPr id="313" name="直線コネクタ 312"/>
        <xdr:cNvCxnSpPr/>
      </xdr:nvCxnSpPr>
      <xdr:spPr>
        <a:xfrm>
          <a:off x="13893800" y="6454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110998</xdr:rowOff>
    </xdr:from>
    <xdr:to>
      <xdr:col>20</xdr:col>
      <xdr:colOff>158750</xdr:colOff>
      <xdr:row>37</xdr:row>
      <xdr:rowOff>129286</xdr:rowOff>
    </xdr:to>
    <xdr:cxnSp macro="">
      <xdr:nvCxnSpPr>
        <xdr:cNvPr id="316" name="直線コネクタ 315"/>
        <xdr:cNvCxnSpPr/>
      </xdr:nvCxnSpPr>
      <xdr:spPr>
        <a:xfrm flipV="1">
          <a:off x="13004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6" name="円/楕円 325"/>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7"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28" name="円/楕円 327"/>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29" name="テキスト ボックス 328"/>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96774</xdr:rowOff>
    </xdr:from>
    <xdr:to>
      <xdr:col>21</xdr:col>
      <xdr:colOff>412750</xdr:colOff>
      <xdr:row>38</xdr:row>
      <xdr:rowOff>26924</xdr:rowOff>
    </xdr:to>
    <xdr:sp macro="" textlink="">
      <xdr:nvSpPr>
        <xdr:cNvPr id="330" name="円/楕円 329"/>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11701</xdr:rowOff>
    </xdr:from>
    <xdr:ext cx="762000" cy="259045"/>
    <xdr:sp macro="" textlink="">
      <xdr:nvSpPr>
        <xdr:cNvPr id="331" name="テキスト ボックス 330"/>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60198</xdr:rowOff>
    </xdr:from>
    <xdr:to>
      <xdr:col>20</xdr:col>
      <xdr:colOff>209550</xdr:colOff>
      <xdr:row>37</xdr:row>
      <xdr:rowOff>161798</xdr:rowOff>
    </xdr:to>
    <xdr:sp macro="" textlink="">
      <xdr:nvSpPr>
        <xdr:cNvPr id="332" name="円/楕円 331"/>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146575</xdr:rowOff>
    </xdr:from>
    <xdr:ext cx="762000" cy="259045"/>
    <xdr:sp macro="" textlink="">
      <xdr:nvSpPr>
        <xdr:cNvPr id="333" name="テキスト ボックス 332"/>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78486</xdr:rowOff>
    </xdr:from>
    <xdr:to>
      <xdr:col>19</xdr:col>
      <xdr:colOff>6350</xdr:colOff>
      <xdr:row>38</xdr:row>
      <xdr:rowOff>8636</xdr:rowOff>
    </xdr:to>
    <xdr:sp macro="" textlink="">
      <xdr:nvSpPr>
        <xdr:cNvPr id="334" name="円/楕円 333"/>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164863</xdr:rowOff>
    </xdr:from>
    <xdr:ext cx="762000" cy="259045"/>
    <xdr:sp macro="" textlink="">
      <xdr:nvSpPr>
        <xdr:cNvPr id="335" name="テキスト ボックス 334"/>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年度までは過去の大型整備事業により地方債の償還が続いていたため、類似団体と比べると大きく数値を上回っていたが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年度より当該償還のピークが終了したことにより、類似団体と同水準にまで比率は下がった。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しかし、新たな複数の公共施設整備等の要望が挙がっており、実現にはいずれも起債に頼らざる得ないことから、事業実施の可否を含めた精査が必要である。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31750</xdr:rowOff>
    </xdr:to>
    <xdr:cxnSp macro="">
      <xdr:nvCxnSpPr>
        <xdr:cNvPr id="368" name="直線コネクタ 367"/>
        <xdr:cNvCxnSpPr/>
      </xdr:nvCxnSpPr>
      <xdr:spPr>
        <a:xfrm>
          <a:off x="3987800" y="132181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16511</xdr:rowOff>
    </xdr:from>
    <xdr:to>
      <xdr:col>5</xdr:col>
      <xdr:colOff>549275</xdr:colOff>
      <xdr:row>77</xdr:row>
      <xdr:rowOff>161289</xdr:rowOff>
    </xdr:to>
    <xdr:cxnSp macro="">
      <xdr:nvCxnSpPr>
        <xdr:cNvPr id="371" name="直線コネクタ 370"/>
        <xdr:cNvCxnSpPr/>
      </xdr:nvCxnSpPr>
      <xdr:spPr>
        <a:xfrm flipV="1">
          <a:off x="3098800" y="132181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79</xdr:row>
      <xdr:rowOff>1270</xdr:rowOff>
    </xdr:to>
    <xdr:cxnSp macro="">
      <xdr:nvCxnSpPr>
        <xdr:cNvPr id="374" name="直線コネクタ 373"/>
        <xdr:cNvCxnSpPr/>
      </xdr:nvCxnSpPr>
      <xdr:spPr>
        <a:xfrm flipV="1">
          <a:off x="2209800" y="133629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46989</xdr:rowOff>
    </xdr:to>
    <xdr:cxnSp macro="">
      <xdr:nvCxnSpPr>
        <xdr:cNvPr id="377" name="直線コネクタ 376"/>
        <xdr:cNvCxnSpPr/>
      </xdr:nvCxnSpPr>
      <xdr:spPr>
        <a:xfrm flipV="1">
          <a:off x="1320800" y="13545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87" name="円/楕円 386"/>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124477</xdr:rowOff>
    </xdr:from>
    <xdr:ext cx="762000" cy="259045"/>
    <xdr:sp macro="" textlink="">
      <xdr:nvSpPr>
        <xdr:cNvPr id="388" name="公債費該当値テキスト"/>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137161</xdr:rowOff>
    </xdr:from>
    <xdr:to>
      <xdr:col>5</xdr:col>
      <xdr:colOff>600075</xdr:colOff>
      <xdr:row>77</xdr:row>
      <xdr:rowOff>67311</xdr:rowOff>
    </xdr:to>
    <xdr:sp macro="" textlink="">
      <xdr:nvSpPr>
        <xdr:cNvPr id="389" name="円/楕円 388"/>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77487</xdr:rowOff>
    </xdr:from>
    <xdr:ext cx="736600" cy="259045"/>
    <xdr:sp macro="" textlink="">
      <xdr:nvSpPr>
        <xdr:cNvPr id="390" name="テキスト ボックス 389"/>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1" name="円/楕円 390"/>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92" name="テキスト ボックス 391"/>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93" name="円/楕円 392"/>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94" name="テキスト ボックス 393"/>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5" name="円/楕円 394"/>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396" name="テキスト ボックス 395"/>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公債費以外に係る経常収支比率は、類似団体平均と比較して若干、上回っている。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理由としては、人件費、補助費等及びその他（繰出金）の費目が上回っているためである。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公債費にばかり着目してしまうが、それ以外の費目にも着目し、これまでどおり町として財政健全化に努めていく必要がある。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77</xdr:row>
      <xdr:rowOff>78994</xdr:rowOff>
    </xdr:to>
    <xdr:cxnSp macro="">
      <xdr:nvCxnSpPr>
        <xdr:cNvPr id="427" name="直線コネクタ 426"/>
        <xdr:cNvCxnSpPr/>
      </xdr:nvCxnSpPr>
      <xdr:spPr>
        <a:xfrm flipV="1">
          <a:off x="15671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78994</xdr:rowOff>
    </xdr:to>
    <xdr:cxnSp macro="">
      <xdr:nvCxnSpPr>
        <xdr:cNvPr id="430" name="直線コネクタ 429"/>
        <xdr:cNvCxnSpPr/>
      </xdr:nvCxnSpPr>
      <xdr:spPr>
        <a:xfrm>
          <a:off x="14782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77</xdr:row>
      <xdr:rowOff>46989</xdr:rowOff>
    </xdr:to>
    <xdr:cxnSp macro="">
      <xdr:nvCxnSpPr>
        <xdr:cNvPr id="433" name="直線コネクタ 432"/>
        <xdr:cNvCxnSpPr/>
      </xdr:nvCxnSpPr>
      <xdr:spPr>
        <a:xfrm>
          <a:off x="13893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77</xdr:row>
      <xdr:rowOff>92711</xdr:rowOff>
    </xdr:to>
    <xdr:cxnSp macro="">
      <xdr:nvCxnSpPr>
        <xdr:cNvPr id="436" name="直線コネクタ 435"/>
        <xdr:cNvCxnSpPr/>
      </xdr:nvCxnSpPr>
      <xdr:spPr>
        <a:xfrm flipV="1">
          <a:off x="13004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6" name="円/楕円 445"/>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162577</xdr:rowOff>
    </xdr:from>
    <xdr:ext cx="762000" cy="259045"/>
    <xdr:sp macro="" textlink="">
      <xdr:nvSpPr>
        <xdr:cNvPr id="447"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28194</xdr:rowOff>
    </xdr:from>
    <xdr:to>
      <xdr:col>22</xdr:col>
      <xdr:colOff>615950</xdr:colOff>
      <xdr:row>77</xdr:row>
      <xdr:rowOff>129794</xdr:rowOff>
    </xdr:to>
    <xdr:sp macro="" textlink="">
      <xdr:nvSpPr>
        <xdr:cNvPr id="448" name="円/楕円 447"/>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114571</xdr:rowOff>
    </xdr:from>
    <xdr:ext cx="736600" cy="259045"/>
    <xdr:sp macro="" textlink="">
      <xdr:nvSpPr>
        <xdr:cNvPr id="449" name="テキスト ボックス 448"/>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50" name="円/楕円 449"/>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51" name="テキスト ボックス 450"/>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52" name="円/楕円 451"/>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53" name="テキスト ボックス 45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54" name="円/楕円 453"/>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55" name="テキスト ボックス 454"/>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宮城県柴田町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137053</xdr:rowOff>
    </xdr:from>
    <xdr:to>
      <xdr:col>4</xdr:col>
      <xdr:colOff>1117600</xdr:colOff>
      <xdr:row>17</xdr:row>
      <xdr:rowOff>143731</xdr:rowOff>
    </xdr:to>
    <xdr:cxnSp macro="">
      <xdr:nvCxnSpPr>
        <xdr:cNvPr id="52" name="直線コネクタ 51"/>
        <xdr:cNvCxnSpPr/>
      </xdr:nvCxnSpPr>
      <xdr:spPr bwMode="auto">
        <a:xfrm>
          <a:off x="5003800" y="3099328"/>
          <a:ext cx="647700" cy="6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128508</xdr:rowOff>
    </xdr:from>
    <xdr:ext cx="762000" cy="259045"/>
    <xdr:sp macro="" textlink="">
      <xdr:nvSpPr>
        <xdr:cNvPr id="53" name="人口1人当たり決算額の推移平均値テキスト130"/>
        <xdr:cNvSpPr txBox="1"/>
      </xdr:nvSpPr>
      <xdr:spPr>
        <a:xfrm>
          <a:off x="5740400" y="3090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137053</xdr:rowOff>
    </xdr:from>
    <xdr:to>
      <xdr:col>4</xdr:col>
      <xdr:colOff>469900</xdr:colOff>
      <xdr:row>17</xdr:row>
      <xdr:rowOff>140857</xdr:rowOff>
    </xdr:to>
    <xdr:cxnSp macro="">
      <xdr:nvCxnSpPr>
        <xdr:cNvPr id="55" name="直線コネクタ 54"/>
        <xdr:cNvCxnSpPr/>
      </xdr:nvCxnSpPr>
      <xdr:spPr bwMode="auto">
        <a:xfrm flipV="1">
          <a:off x="4305300" y="3099328"/>
          <a:ext cx="698500" cy="3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99922</xdr:rowOff>
    </xdr:from>
    <xdr:to>
      <xdr:col>3</xdr:col>
      <xdr:colOff>904875</xdr:colOff>
      <xdr:row>17</xdr:row>
      <xdr:rowOff>140857</xdr:rowOff>
    </xdr:to>
    <xdr:cxnSp macro="">
      <xdr:nvCxnSpPr>
        <xdr:cNvPr id="58" name="直線コネクタ 57"/>
        <xdr:cNvCxnSpPr/>
      </xdr:nvCxnSpPr>
      <xdr:spPr bwMode="auto">
        <a:xfrm>
          <a:off x="3606800" y="3062197"/>
          <a:ext cx="698500" cy="40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67526</xdr:rowOff>
    </xdr:from>
    <xdr:to>
      <xdr:col>3</xdr:col>
      <xdr:colOff>206375</xdr:colOff>
      <xdr:row>17</xdr:row>
      <xdr:rowOff>99922</xdr:rowOff>
    </xdr:to>
    <xdr:cxnSp macro="">
      <xdr:nvCxnSpPr>
        <xdr:cNvPr id="61" name="直線コネクタ 60"/>
        <xdr:cNvCxnSpPr/>
      </xdr:nvCxnSpPr>
      <xdr:spPr bwMode="auto">
        <a:xfrm>
          <a:off x="2908300" y="3029801"/>
          <a:ext cx="698500" cy="3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92931</xdr:rowOff>
    </xdr:from>
    <xdr:to>
      <xdr:col>5</xdr:col>
      <xdr:colOff>34925</xdr:colOff>
      <xdr:row>18</xdr:row>
      <xdr:rowOff>23081</xdr:rowOff>
    </xdr:to>
    <xdr:sp macro="" textlink="">
      <xdr:nvSpPr>
        <xdr:cNvPr id="71" name="円/楕円 70"/>
        <xdr:cNvSpPr/>
      </xdr:nvSpPr>
      <xdr:spPr bwMode="auto">
        <a:xfrm>
          <a:off x="5600700" y="305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109458</xdr:rowOff>
    </xdr:from>
    <xdr:ext cx="762000" cy="259045"/>
    <xdr:sp macro="" textlink="">
      <xdr:nvSpPr>
        <xdr:cNvPr id="72" name="人口1人当たり決算額の推移該当値テキスト130"/>
        <xdr:cNvSpPr txBox="1"/>
      </xdr:nvSpPr>
      <xdr:spPr>
        <a:xfrm>
          <a:off x="5740400" y="290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70,892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86253</xdr:rowOff>
    </xdr:from>
    <xdr:to>
      <xdr:col>4</xdr:col>
      <xdr:colOff>520700</xdr:colOff>
      <xdr:row>18</xdr:row>
      <xdr:rowOff>16403</xdr:rowOff>
    </xdr:to>
    <xdr:sp macro="" textlink="">
      <xdr:nvSpPr>
        <xdr:cNvPr id="73" name="円/楕円 72"/>
        <xdr:cNvSpPr/>
      </xdr:nvSpPr>
      <xdr:spPr bwMode="auto">
        <a:xfrm>
          <a:off x="4953000" y="3048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26580</xdr:rowOff>
    </xdr:from>
    <xdr:ext cx="736600" cy="259045"/>
    <xdr:sp macro="" textlink="">
      <xdr:nvSpPr>
        <xdr:cNvPr id="74" name="テキスト ボックス 73"/>
        <xdr:cNvSpPr txBox="1"/>
      </xdr:nvSpPr>
      <xdr:spPr>
        <a:xfrm>
          <a:off x="4622800" y="281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90057</xdr:rowOff>
    </xdr:from>
    <xdr:to>
      <xdr:col>3</xdr:col>
      <xdr:colOff>955675</xdr:colOff>
      <xdr:row>18</xdr:row>
      <xdr:rowOff>20207</xdr:rowOff>
    </xdr:to>
    <xdr:sp macro="" textlink="">
      <xdr:nvSpPr>
        <xdr:cNvPr id="75" name="円/楕円 74"/>
        <xdr:cNvSpPr/>
      </xdr:nvSpPr>
      <xdr:spPr bwMode="auto">
        <a:xfrm>
          <a:off x="4254500" y="305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30384</xdr:rowOff>
    </xdr:from>
    <xdr:ext cx="762000" cy="259045"/>
    <xdr:sp macro="" textlink="">
      <xdr:nvSpPr>
        <xdr:cNvPr id="76" name="テキスト ボックス 75"/>
        <xdr:cNvSpPr txBox="1"/>
      </xdr:nvSpPr>
      <xdr:spPr>
        <a:xfrm>
          <a:off x="3924300" y="282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49122</xdr:rowOff>
    </xdr:from>
    <xdr:to>
      <xdr:col>3</xdr:col>
      <xdr:colOff>257175</xdr:colOff>
      <xdr:row>17</xdr:row>
      <xdr:rowOff>150722</xdr:rowOff>
    </xdr:to>
    <xdr:sp macro="" textlink="">
      <xdr:nvSpPr>
        <xdr:cNvPr id="77" name="円/楕円 76"/>
        <xdr:cNvSpPr/>
      </xdr:nvSpPr>
      <xdr:spPr bwMode="auto">
        <a:xfrm>
          <a:off x="3556000" y="3011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160899</xdr:rowOff>
    </xdr:from>
    <xdr:ext cx="762000" cy="259045"/>
    <xdr:sp macro="" textlink="">
      <xdr:nvSpPr>
        <xdr:cNvPr id="78" name="テキスト ボックス 77"/>
        <xdr:cNvSpPr txBox="1"/>
      </xdr:nvSpPr>
      <xdr:spPr>
        <a:xfrm>
          <a:off x="3225800" y="278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73,575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16726</xdr:rowOff>
    </xdr:from>
    <xdr:to>
      <xdr:col>2</xdr:col>
      <xdr:colOff>692150</xdr:colOff>
      <xdr:row>17</xdr:row>
      <xdr:rowOff>118326</xdr:rowOff>
    </xdr:to>
    <xdr:sp macro="" textlink="">
      <xdr:nvSpPr>
        <xdr:cNvPr id="79" name="円/楕円 78"/>
        <xdr:cNvSpPr/>
      </xdr:nvSpPr>
      <xdr:spPr bwMode="auto">
        <a:xfrm>
          <a:off x="2857500" y="2979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128503</xdr:rowOff>
    </xdr:from>
    <xdr:ext cx="762000" cy="259045"/>
    <xdr:sp macro="" textlink="">
      <xdr:nvSpPr>
        <xdr:cNvPr id="80" name="テキスト ボックス 79"/>
        <xdr:cNvSpPr txBox="1"/>
      </xdr:nvSpPr>
      <xdr:spPr>
        <a:xfrm>
          <a:off x="2527300" y="27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83305</xdr:rowOff>
    </xdr:from>
    <xdr:to>
      <xdr:col>4</xdr:col>
      <xdr:colOff>1117600</xdr:colOff>
      <xdr:row>36</xdr:row>
      <xdr:rowOff>112696</xdr:rowOff>
    </xdr:to>
    <xdr:cxnSp macro="">
      <xdr:nvCxnSpPr>
        <xdr:cNvPr id="115" name="直線コネクタ 114"/>
        <xdr:cNvCxnSpPr/>
      </xdr:nvCxnSpPr>
      <xdr:spPr bwMode="auto">
        <a:xfrm>
          <a:off x="5003800" y="7036555"/>
          <a:ext cx="647700" cy="2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217395</xdr:rowOff>
    </xdr:from>
    <xdr:to>
      <xdr:col>4</xdr:col>
      <xdr:colOff>469900</xdr:colOff>
      <xdr:row>36</xdr:row>
      <xdr:rowOff>83305</xdr:rowOff>
    </xdr:to>
    <xdr:cxnSp macro="">
      <xdr:nvCxnSpPr>
        <xdr:cNvPr id="118" name="直線コネクタ 117"/>
        <xdr:cNvCxnSpPr/>
      </xdr:nvCxnSpPr>
      <xdr:spPr bwMode="auto">
        <a:xfrm>
          <a:off x="4305300" y="6827745"/>
          <a:ext cx="698500" cy="208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119031</xdr:rowOff>
    </xdr:from>
    <xdr:to>
      <xdr:col>3</xdr:col>
      <xdr:colOff>904875</xdr:colOff>
      <xdr:row>35</xdr:row>
      <xdr:rowOff>217395</xdr:rowOff>
    </xdr:to>
    <xdr:cxnSp macro="">
      <xdr:nvCxnSpPr>
        <xdr:cNvPr id="121" name="直線コネクタ 120"/>
        <xdr:cNvCxnSpPr/>
      </xdr:nvCxnSpPr>
      <xdr:spPr bwMode="auto">
        <a:xfrm>
          <a:off x="3606800" y="6729381"/>
          <a:ext cx="698500" cy="9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77035</xdr:rowOff>
    </xdr:from>
    <xdr:to>
      <xdr:col>3</xdr:col>
      <xdr:colOff>206375</xdr:colOff>
      <xdr:row>35</xdr:row>
      <xdr:rowOff>119031</xdr:rowOff>
    </xdr:to>
    <xdr:cxnSp macro="">
      <xdr:nvCxnSpPr>
        <xdr:cNvPr id="124" name="直線コネクタ 123"/>
        <xdr:cNvCxnSpPr/>
      </xdr:nvCxnSpPr>
      <xdr:spPr bwMode="auto">
        <a:xfrm>
          <a:off x="2908300" y="6687385"/>
          <a:ext cx="698500" cy="41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61896</xdr:rowOff>
    </xdr:from>
    <xdr:to>
      <xdr:col>5</xdr:col>
      <xdr:colOff>34925</xdr:colOff>
      <xdr:row>36</xdr:row>
      <xdr:rowOff>163496</xdr:rowOff>
    </xdr:to>
    <xdr:sp macro="" textlink="">
      <xdr:nvSpPr>
        <xdr:cNvPr id="134" name="円/楕円 133"/>
        <xdr:cNvSpPr/>
      </xdr:nvSpPr>
      <xdr:spPr bwMode="auto">
        <a:xfrm>
          <a:off x="5600700" y="7015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33973</xdr:rowOff>
    </xdr:from>
    <xdr:ext cx="762000" cy="259045"/>
    <xdr:sp macro="" textlink="">
      <xdr:nvSpPr>
        <xdr:cNvPr id="135" name="人口1人当たり決算額の推移該当値テキスト445"/>
        <xdr:cNvSpPr txBox="1"/>
      </xdr:nvSpPr>
      <xdr:spPr>
        <a:xfrm>
          <a:off x="5740400" y="698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32505</xdr:rowOff>
    </xdr:from>
    <xdr:to>
      <xdr:col>4</xdr:col>
      <xdr:colOff>520700</xdr:colOff>
      <xdr:row>36</xdr:row>
      <xdr:rowOff>134105</xdr:rowOff>
    </xdr:to>
    <xdr:sp macro="" textlink="">
      <xdr:nvSpPr>
        <xdr:cNvPr id="136" name="円/楕円 135"/>
        <xdr:cNvSpPr/>
      </xdr:nvSpPr>
      <xdr:spPr bwMode="auto">
        <a:xfrm>
          <a:off x="4953000" y="698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118882</xdr:rowOff>
    </xdr:from>
    <xdr:ext cx="736600" cy="259045"/>
    <xdr:sp macro="" textlink="">
      <xdr:nvSpPr>
        <xdr:cNvPr id="137" name="テキスト ボックス 136"/>
        <xdr:cNvSpPr txBox="1"/>
      </xdr:nvSpPr>
      <xdr:spPr>
        <a:xfrm>
          <a:off x="4622800" y="7072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166595</xdr:rowOff>
    </xdr:from>
    <xdr:to>
      <xdr:col>3</xdr:col>
      <xdr:colOff>955675</xdr:colOff>
      <xdr:row>35</xdr:row>
      <xdr:rowOff>268195</xdr:rowOff>
    </xdr:to>
    <xdr:sp macro="" textlink="">
      <xdr:nvSpPr>
        <xdr:cNvPr id="138" name="円/楕円 137"/>
        <xdr:cNvSpPr/>
      </xdr:nvSpPr>
      <xdr:spPr bwMode="auto">
        <a:xfrm>
          <a:off x="4254500" y="6776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252972</xdr:rowOff>
    </xdr:from>
    <xdr:ext cx="762000" cy="259045"/>
    <xdr:sp macro="" textlink="">
      <xdr:nvSpPr>
        <xdr:cNvPr id="139" name="テキスト ボックス 138"/>
        <xdr:cNvSpPr txBox="1"/>
      </xdr:nvSpPr>
      <xdr:spPr>
        <a:xfrm>
          <a:off x="3924300" y="686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68231</xdr:rowOff>
    </xdr:from>
    <xdr:to>
      <xdr:col>3</xdr:col>
      <xdr:colOff>257175</xdr:colOff>
      <xdr:row>35</xdr:row>
      <xdr:rowOff>169831</xdr:rowOff>
    </xdr:to>
    <xdr:sp macro="" textlink="">
      <xdr:nvSpPr>
        <xdr:cNvPr id="140" name="円/楕円 139"/>
        <xdr:cNvSpPr/>
      </xdr:nvSpPr>
      <xdr:spPr bwMode="auto">
        <a:xfrm>
          <a:off x="3556000" y="6678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180008</xdr:rowOff>
    </xdr:from>
    <xdr:ext cx="762000" cy="259045"/>
    <xdr:sp macro="" textlink="">
      <xdr:nvSpPr>
        <xdr:cNvPr id="141" name="テキスト ボックス 140"/>
        <xdr:cNvSpPr txBox="1"/>
      </xdr:nvSpPr>
      <xdr:spPr>
        <a:xfrm>
          <a:off x="3225800" y="644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26235</xdr:rowOff>
    </xdr:from>
    <xdr:to>
      <xdr:col>2</xdr:col>
      <xdr:colOff>692150</xdr:colOff>
      <xdr:row>35</xdr:row>
      <xdr:rowOff>127835</xdr:rowOff>
    </xdr:to>
    <xdr:sp macro="" textlink="">
      <xdr:nvSpPr>
        <xdr:cNvPr id="142" name="円/楕円 141"/>
        <xdr:cNvSpPr/>
      </xdr:nvSpPr>
      <xdr:spPr bwMode="auto">
        <a:xfrm>
          <a:off x="2857500" y="6636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138011</xdr:rowOff>
    </xdr:from>
    <xdr:ext cx="762000" cy="259045"/>
    <xdr:sp macro="" textlink="">
      <xdr:nvSpPr>
        <xdr:cNvPr id="143" name="テキスト ボックス 142"/>
        <xdr:cNvSpPr txBox="1"/>
      </xdr:nvSpPr>
      <xdr:spPr>
        <a:xfrm>
          <a:off x="2527300" y="640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宮城県柴田町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38,417
38,254
54.03
14,341,632
14,110,420
78,134
7,869,030
14,375,395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69.5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6655</xdr:rowOff>
    </xdr:from>
    <xdr:to>
      <xdr:col>6</xdr:col>
      <xdr:colOff>511175</xdr:colOff>
      <xdr:row>37</xdr:row>
      <xdr:rowOff>35058</xdr:rowOff>
    </xdr:to>
    <xdr:cxnSp macro="">
      <xdr:nvCxnSpPr>
        <xdr:cNvPr id="61" name="直線コネクタ 60"/>
        <xdr:cNvCxnSpPr/>
      </xdr:nvCxnSpPr>
      <xdr:spPr>
        <a:xfrm>
          <a:off x="3797300" y="6350305"/>
          <a:ext cx="838200" cy="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749</xdr:rowOff>
    </xdr:from>
    <xdr:to>
      <xdr:col>5</xdr:col>
      <xdr:colOff>358775</xdr:colOff>
      <xdr:row>37</xdr:row>
      <xdr:rowOff>6655</xdr:rowOff>
    </xdr:to>
    <xdr:cxnSp macro="">
      <xdr:nvCxnSpPr>
        <xdr:cNvPr id="64" name="直線コネクタ 63"/>
        <xdr:cNvCxnSpPr/>
      </xdr:nvCxnSpPr>
      <xdr:spPr>
        <a:xfrm>
          <a:off x="2908300" y="6344399"/>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151778</xdr:rowOff>
    </xdr:from>
    <xdr:to>
      <xdr:col>4</xdr:col>
      <xdr:colOff>155575</xdr:colOff>
      <xdr:row>37</xdr:row>
      <xdr:rowOff>749</xdr:rowOff>
    </xdr:to>
    <xdr:cxnSp macro="">
      <xdr:nvCxnSpPr>
        <xdr:cNvPr id="67" name="直線コネクタ 66"/>
        <xdr:cNvCxnSpPr/>
      </xdr:nvCxnSpPr>
      <xdr:spPr>
        <a:xfrm>
          <a:off x="2019300" y="6323978"/>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147015</xdr:rowOff>
    </xdr:from>
    <xdr:to>
      <xdr:col>2</xdr:col>
      <xdr:colOff>638175</xdr:colOff>
      <xdr:row>36</xdr:row>
      <xdr:rowOff>151778</xdr:rowOff>
    </xdr:to>
    <xdr:cxnSp macro="">
      <xdr:nvCxnSpPr>
        <xdr:cNvPr id="70" name="直線コネクタ 69"/>
        <xdr:cNvCxnSpPr/>
      </xdr:nvCxnSpPr>
      <xdr:spPr>
        <a:xfrm>
          <a:off x="1130300" y="6319215"/>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155708</xdr:rowOff>
    </xdr:from>
    <xdr:to>
      <xdr:col>6</xdr:col>
      <xdr:colOff>561975</xdr:colOff>
      <xdr:row>37</xdr:row>
      <xdr:rowOff>85858</xdr:rowOff>
    </xdr:to>
    <xdr:sp macro="" textlink="">
      <xdr:nvSpPr>
        <xdr:cNvPr id="80" name="円/楕円 79"/>
        <xdr:cNvSpPr/>
      </xdr:nvSpPr>
      <xdr:spPr>
        <a:xfrm>
          <a:off x="4584700" y="63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7135</xdr:rowOff>
    </xdr:from>
    <xdr:ext cx="534377" cy="259045"/>
    <xdr:sp macro="" textlink="">
      <xdr:nvSpPr>
        <xdr:cNvPr id="81" name="人件費該当値テキスト"/>
        <xdr:cNvSpPr txBox="1"/>
      </xdr:nvSpPr>
      <xdr:spPr>
        <a:xfrm>
          <a:off x="4686300" y="61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58,493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127305</xdr:rowOff>
    </xdr:from>
    <xdr:to>
      <xdr:col>5</xdr:col>
      <xdr:colOff>409575</xdr:colOff>
      <xdr:row>37</xdr:row>
      <xdr:rowOff>57455</xdr:rowOff>
    </xdr:to>
    <xdr:sp macro="" textlink="">
      <xdr:nvSpPr>
        <xdr:cNvPr id="82" name="円/楕円 81"/>
        <xdr:cNvSpPr/>
      </xdr:nvSpPr>
      <xdr:spPr>
        <a:xfrm>
          <a:off x="3746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73982</xdr:rowOff>
    </xdr:from>
    <xdr:ext cx="534377" cy="259045"/>
    <xdr:sp macro="" textlink="">
      <xdr:nvSpPr>
        <xdr:cNvPr id="83" name="テキスト ボックス 82"/>
        <xdr:cNvSpPr txBox="1"/>
      </xdr:nvSpPr>
      <xdr:spPr>
        <a:xfrm>
          <a:off x="3530111" y="60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121399</xdr:rowOff>
    </xdr:from>
    <xdr:to>
      <xdr:col>4</xdr:col>
      <xdr:colOff>206375</xdr:colOff>
      <xdr:row>37</xdr:row>
      <xdr:rowOff>51549</xdr:rowOff>
    </xdr:to>
    <xdr:sp macro="" textlink="">
      <xdr:nvSpPr>
        <xdr:cNvPr id="84" name="円/楕円 83"/>
        <xdr:cNvSpPr/>
      </xdr:nvSpPr>
      <xdr:spPr>
        <a:xfrm>
          <a:off x="2857500" y="62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68076</xdr:rowOff>
    </xdr:from>
    <xdr:ext cx="534377" cy="259045"/>
    <xdr:sp macro="" textlink="">
      <xdr:nvSpPr>
        <xdr:cNvPr id="85" name="テキスト ボックス 84"/>
        <xdr:cNvSpPr txBox="1"/>
      </xdr:nvSpPr>
      <xdr:spPr>
        <a:xfrm>
          <a:off x="2641111" y="606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100978</xdr:rowOff>
    </xdr:from>
    <xdr:to>
      <xdr:col>3</xdr:col>
      <xdr:colOff>3175</xdr:colOff>
      <xdr:row>37</xdr:row>
      <xdr:rowOff>31128</xdr:rowOff>
    </xdr:to>
    <xdr:sp macro="" textlink="">
      <xdr:nvSpPr>
        <xdr:cNvPr id="86" name="円/楕円 85"/>
        <xdr:cNvSpPr/>
      </xdr:nvSpPr>
      <xdr:spPr>
        <a:xfrm>
          <a:off x="1968500" y="62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47655</xdr:rowOff>
    </xdr:from>
    <xdr:ext cx="534377" cy="259045"/>
    <xdr:sp macro="" textlink="">
      <xdr:nvSpPr>
        <xdr:cNvPr id="87" name="テキスト ボックス 86"/>
        <xdr:cNvSpPr txBox="1"/>
      </xdr:nvSpPr>
      <xdr:spPr>
        <a:xfrm>
          <a:off x="1752111" y="60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96215</xdr:rowOff>
    </xdr:from>
    <xdr:to>
      <xdr:col>1</xdr:col>
      <xdr:colOff>485775</xdr:colOff>
      <xdr:row>37</xdr:row>
      <xdr:rowOff>26365</xdr:rowOff>
    </xdr:to>
    <xdr:sp macro="" textlink="">
      <xdr:nvSpPr>
        <xdr:cNvPr id="88" name="円/楕円 87"/>
        <xdr:cNvSpPr/>
      </xdr:nvSpPr>
      <xdr:spPr>
        <a:xfrm>
          <a:off x="1079500" y="62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42892</xdr:rowOff>
    </xdr:from>
    <xdr:ext cx="534377" cy="259045"/>
    <xdr:sp macro="" textlink="">
      <xdr:nvSpPr>
        <xdr:cNvPr id="89" name="テキスト ボックス 88"/>
        <xdr:cNvSpPr txBox="1"/>
      </xdr:nvSpPr>
      <xdr:spPr>
        <a:xfrm>
          <a:off x="863111" y="60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155816</xdr:rowOff>
    </xdr:from>
    <xdr:to>
      <xdr:col>6</xdr:col>
      <xdr:colOff>511175</xdr:colOff>
      <xdr:row>57</xdr:row>
      <xdr:rowOff>24829</xdr:rowOff>
    </xdr:to>
    <xdr:cxnSp macro="">
      <xdr:nvCxnSpPr>
        <xdr:cNvPr id="121" name="直線コネクタ 120"/>
        <xdr:cNvCxnSpPr/>
      </xdr:nvCxnSpPr>
      <xdr:spPr>
        <a:xfrm flipV="1">
          <a:off x="3797300" y="9757016"/>
          <a:ext cx="8382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24829</xdr:rowOff>
    </xdr:from>
    <xdr:to>
      <xdr:col>5</xdr:col>
      <xdr:colOff>358775</xdr:colOff>
      <xdr:row>57</xdr:row>
      <xdr:rowOff>92608</xdr:rowOff>
    </xdr:to>
    <xdr:cxnSp macro="">
      <xdr:nvCxnSpPr>
        <xdr:cNvPr id="124" name="直線コネクタ 123"/>
        <xdr:cNvCxnSpPr/>
      </xdr:nvCxnSpPr>
      <xdr:spPr>
        <a:xfrm flipV="1">
          <a:off x="2908300" y="9797479"/>
          <a:ext cx="889000" cy="6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57502</xdr:rowOff>
    </xdr:from>
    <xdr:to>
      <xdr:col>4</xdr:col>
      <xdr:colOff>155575</xdr:colOff>
      <xdr:row>57</xdr:row>
      <xdr:rowOff>92608</xdr:rowOff>
    </xdr:to>
    <xdr:cxnSp macro="">
      <xdr:nvCxnSpPr>
        <xdr:cNvPr id="127" name="直線コネクタ 126"/>
        <xdr:cNvCxnSpPr/>
      </xdr:nvCxnSpPr>
      <xdr:spPr>
        <a:xfrm>
          <a:off x="2019300" y="9830152"/>
          <a:ext cx="8890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134687</xdr:rowOff>
    </xdr:from>
    <xdr:to>
      <xdr:col>2</xdr:col>
      <xdr:colOff>638175</xdr:colOff>
      <xdr:row>57</xdr:row>
      <xdr:rowOff>57502</xdr:rowOff>
    </xdr:to>
    <xdr:cxnSp macro="">
      <xdr:nvCxnSpPr>
        <xdr:cNvPr id="130" name="直線コネクタ 129"/>
        <xdr:cNvCxnSpPr/>
      </xdr:nvCxnSpPr>
      <xdr:spPr>
        <a:xfrm>
          <a:off x="1130300" y="9735887"/>
          <a:ext cx="889000" cy="9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105016</xdr:rowOff>
    </xdr:from>
    <xdr:to>
      <xdr:col>6</xdr:col>
      <xdr:colOff>561975</xdr:colOff>
      <xdr:row>57</xdr:row>
      <xdr:rowOff>35166</xdr:rowOff>
    </xdr:to>
    <xdr:sp macro="" textlink="">
      <xdr:nvSpPr>
        <xdr:cNvPr id="140" name="円/楕円 139"/>
        <xdr:cNvSpPr/>
      </xdr:nvSpPr>
      <xdr:spPr>
        <a:xfrm>
          <a:off x="4584700" y="97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83443</xdr:rowOff>
    </xdr:from>
    <xdr:ext cx="534377" cy="259045"/>
    <xdr:sp macro="" textlink="">
      <xdr:nvSpPr>
        <xdr:cNvPr id="141" name="物件費該当値テキスト"/>
        <xdr:cNvSpPr txBox="1"/>
      </xdr:nvSpPr>
      <xdr:spPr>
        <a:xfrm>
          <a:off x="4686300" y="96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48,013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145479</xdr:rowOff>
    </xdr:from>
    <xdr:to>
      <xdr:col>5</xdr:col>
      <xdr:colOff>409575</xdr:colOff>
      <xdr:row>57</xdr:row>
      <xdr:rowOff>75629</xdr:rowOff>
    </xdr:to>
    <xdr:sp macro="" textlink="">
      <xdr:nvSpPr>
        <xdr:cNvPr id="142" name="円/楕円 141"/>
        <xdr:cNvSpPr/>
      </xdr:nvSpPr>
      <xdr:spPr>
        <a:xfrm>
          <a:off x="3746500" y="974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66756</xdr:rowOff>
    </xdr:from>
    <xdr:ext cx="534377" cy="259045"/>
    <xdr:sp macro="" textlink="">
      <xdr:nvSpPr>
        <xdr:cNvPr id="143" name="テキスト ボックス 142"/>
        <xdr:cNvSpPr txBox="1"/>
      </xdr:nvSpPr>
      <xdr:spPr>
        <a:xfrm>
          <a:off x="3530111" y="983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41808</xdr:rowOff>
    </xdr:from>
    <xdr:to>
      <xdr:col>4</xdr:col>
      <xdr:colOff>206375</xdr:colOff>
      <xdr:row>57</xdr:row>
      <xdr:rowOff>143408</xdr:rowOff>
    </xdr:to>
    <xdr:sp macro="" textlink="">
      <xdr:nvSpPr>
        <xdr:cNvPr id="144" name="円/楕円 143"/>
        <xdr:cNvSpPr/>
      </xdr:nvSpPr>
      <xdr:spPr>
        <a:xfrm>
          <a:off x="2857500" y="98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134535</xdr:rowOff>
    </xdr:from>
    <xdr:ext cx="534377" cy="259045"/>
    <xdr:sp macro="" textlink="">
      <xdr:nvSpPr>
        <xdr:cNvPr id="145" name="テキスト ボックス 144"/>
        <xdr:cNvSpPr txBox="1"/>
      </xdr:nvSpPr>
      <xdr:spPr>
        <a:xfrm>
          <a:off x="2641111" y="990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41,384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6702</xdr:rowOff>
    </xdr:from>
    <xdr:to>
      <xdr:col>3</xdr:col>
      <xdr:colOff>3175</xdr:colOff>
      <xdr:row>57</xdr:row>
      <xdr:rowOff>108302</xdr:rowOff>
    </xdr:to>
    <xdr:sp macro="" textlink="">
      <xdr:nvSpPr>
        <xdr:cNvPr id="146" name="円/楕円 145"/>
        <xdr:cNvSpPr/>
      </xdr:nvSpPr>
      <xdr:spPr>
        <a:xfrm>
          <a:off x="1968500" y="9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99429</xdr:rowOff>
    </xdr:from>
    <xdr:ext cx="534377" cy="259045"/>
    <xdr:sp macro="" textlink="">
      <xdr:nvSpPr>
        <xdr:cNvPr id="147" name="テキスト ボックス 146"/>
        <xdr:cNvSpPr txBox="1"/>
      </xdr:nvSpPr>
      <xdr:spPr>
        <a:xfrm>
          <a:off x="1752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83887</xdr:rowOff>
    </xdr:from>
    <xdr:to>
      <xdr:col>1</xdr:col>
      <xdr:colOff>485775</xdr:colOff>
      <xdr:row>57</xdr:row>
      <xdr:rowOff>14037</xdr:rowOff>
    </xdr:to>
    <xdr:sp macro="" textlink="">
      <xdr:nvSpPr>
        <xdr:cNvPr id="148" name="円/楕円 147"/>
        <xdr:cNvSpPr/>
      </xdr:nvSpPr>
      <xdr:spPr>
        <a:xfrm>
          <a:off x="1079500" y="968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5164</xdr:rowOff>
    </xdr:from>
    <xdr:ext cx="534377" cy="259045"/>
    <xdr:sp macro="" textlink="">
      <xdr:nvSpPr>
        <xdr:cNvPr id="149" name="テキスト ボックス 148"/>
        <xdr:cNvSpPr txBox="1"/>
      </xdr:nvSpPr>
      <xdr:spPr>
        <a:xfrm>
          <a:off x="863111" y="977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58928</xdr:rowOff>
    </xdr:from>
    <xdr:to>
      <xdr:col>6</xdr:col>
      <xdr:colOff>511175</xdr:colOff>
      <xdr:row>78</xdr:row>
      <xdr:rowOff>69062</xdr:rowOff>
    </xdr:to>
    <xdr:cxnSp macro="">
      <xdr:nvCxnSpPr>
        <xdr:cNvPr id="178" name="直線コネクタ 177"/>
        <xdr:cNvCxnSpPr/>
      </xdr:nvCxnSpPr>
      <xdr:spPr>
        <a:xfrm>
          <a:off x="3797300" y="13432028"/>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58928</xdr:rowOff>
    </xdr:from>
    <xdr:to>
      <xdr:col>5</xdr:col>
      <xdr:colOff>358775</xdr:colOff>
      <xdr:row>78</xdr:row>
      <xdr:rowOff>78282</xdr:rowOff>
    </xdr:to>
    <xdr:cxnSp macro="">
      <xdr:nvCxnSpPr>
        <xdr:cNvPr id="181" name="直線コネクタ 180"/>
        <xdr:cNvCxnSpPr/>
      </xdr:nvCxnSpPr>
      <xdr:spPr>
        <a:xfrm flipV="1">
          <a:off x="2908300" y="13432028"/>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78282</xdr:rowOff>
    </xdr:from>
    <xdr:to>
      <xdr:col>4</xdr:col>
      <xdr:colOff>155575</xdr:colOff>
      <xdr:row>78</xdr:row>
      <xdr:rowOff>113334</xdr:rowOff>
    </xdr:to>
    <xdr:cxnSp macro="">
      <xdr:nvCxnSpPr>
        <xdr:cNvPr id="184" name="直線コネクタ 183"/>
        <xdr:cNvCxnSpPr/>
      </xdr:nvCxnSpPr>
      <xdr:spPr>
        <a:xfrm flipV="1">
          <a:off x="2019300" y="1345138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106781</xdr:rowOff>
    </xdr:from>
    <xdr:to>
      <xdr:col>2</xdr:col>
      <xdr:colOff>638175</xdr:colOff>
      <xdr:row>78</xdr:row>
      <xdr:rowOff>113334</xdr:rowOff>
    </xdr:to>
    <xdr:cxnSp macro="">
      <xdr:nvCxnSpPr>
        <xdr:cNvPr id="187" name="直線コネクタ 186"/>
        <xdr:cNvCxnSpPr/>
      </xdr:nvCxnSpPr>
      <xdr:spPr>
        <a:xfrm>
          <a:off x="1130300" y="13479881"/>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18262</xdr:rowOff>
    </xdr:from>
    <xdr:to>
      <xdr:col>6</xdr:col>
      <xdr:colOff>561975</xdr:colOff>
      <xdr:row>78</xdr:row>
      <xdr:rowOff>119862</xdr:rowOff>
    </xdr:to>
    <xdr:sp macro="" textlink="">
      <xdr:nvSpPr>
        <xdr:cNvPr id="197" name="円/楕円 196"/>
        <xdr:cNvSpPr/>
      </xdr:nvSpPr>
      <xdr:spPr>
        <a:xfrm>
          <a:off x="45847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104639</xdr:rowOff>
    </xdr:from>
    <xdr:ext cx="469744" cy="259045"/>
    <xdr:sp macro="" textlink="">
      <xdr:nvSpPr>
        <xdr:cNvPr id="198" name="維持補修費該当値テキスト"/>
        <xdr:cNvSpPr txBox="1"/>
      </xdr:nvSpPr>
      <xdr:spPr>
        <a:xfrm>
          <a:off x="4686300" y="1330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8128</xdr:rowOff>
    </xdr:from>
    <xdr:to>
      <xdr:col>5</xdr:col>
      <xdr:colOff>409575</xdr:colOff>
      <xdr:row>78</xdr:row>
      <xdr:rowOff>109728</xdr:rowOff>
    </xdr:to>
    <xdr:sp macro="" textlink="">
      <xdr:nvSpPr>
        <xdr:cNvPr id="199" name="円/楕円 198"/>
        <xdr:cNvSpPr/>
      </xdr:nvSpPr>
      <xdr:spPr>
        <a:xfrm>
          <a:off x="3746500" y="133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100855</xdr:rowOff>
    </xdr:from>
    <xdr:ext cx="469744" cy="259045"/>
    <xdr:sp macro="" textlink="">
      <xdr:nvSpPr>
        <xdr:cNvPr id="200" name="テキスト ボックス 199"/>
        <xdr:cNvSpPr txBox="1"/>
      </xdr:nvSpPr>
      <xdr:spPr>
        <a:xfrm>
          <a:off x="3562427" y="1347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27482</xdr:rowOff>
    </xdr:from>
    <xdr:to>
      <xdr:col>4</xdr:col>
      <xdr:colOff>206375</xdr:colOff>
      <xdr:row>78</xdr:row>
      <xdr:rowOff>129082</xdr:rowOff>
    </xdr:to>
    <xdr:sp macro="" textlink="">
      <xdr:nvSpPr>
        <xdr:cNvPr id="201" name="円/楕円 200"/>
        <xdr:cNvSpPr/>
      </xdr:nvSpPr>
      <xdr:spPr>
        <a:xfrm>
          <a:off x="2857500" y="134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120209</xdr:rowOff>
    </xdr:from>
    <xdr:ext cx="469744" cy="259045"/>
    <xdr:sp macro="" textlink="">
      <xdr:nvSpPr>
        <xdr:cNvPr id="202" name="テキスト ボックス 201"/>
        <xdr:cNvSpPr txBox="1"/>
      </xdr:nvSpPr>
      <xdr:spPr>
        <a:xfrm>
          <a:off x="2673427" y="1349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62534</xdr:rowOff>
    </xdr:from>
    <xdr:to>
      <xdr:col>3</xdr:col>
      <xdr:colOff>3175</xdr:colOff>
      <xdr:row>78</xdr:row>
      <xdr:rowOff>164134</xdr:rowOff>
    </xdr:to>
    <xdr:sp macro="" textlink="">
      <xdr:nvSpPr>
        <xdr:cNvPr id="203" name="円/楕円 202"/>
        <xdr:cNvSpPr/>
      </xdr:nvSpPr>
      <xdr:spPr>
        <a:xfrm>
          <a:off x="1968500" y="1343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155261</xdr:rowOff>
    </xdr:from>
    <xdr:ext cx="469744" cy="259045"/>
    <xdr:sp macro="" textlink="">
      <xdr:nvSpPr>
        <xdr:cNvPr id="204" name="テキスト ボックス 203"/>
        <xdr:cNvSpPr txBox="1"/>
      </xdr:nvSpPr>
      <xdr:spPr>
        <a:xfrm>
          <a:off x="1784427" y="1352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55981</xdr:rowOff>
    </xdr:from>
    <xdr:to>
      <xdr:col>1</xdr:col>
      <xdr:colOff>485775</xdr:colOff>
      <xdr:row>78</xdr:row>
      <xdr:rowOff>157581</xdr:rowOff>
    </xdr:to>
    <xdr:sp macro="" textlink="">
      <xdr:nvSpPr>
        <xdr:cNvPr id="205" name="円/楕円 204"/>
        <xdr:cNvSpPr/>
      </xdr:nvSpPr>
      <xdr:spPr>
        <a:xfrm>
          <a:off x="1079500" y="134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148708</xdr:rowOff>
    </xdr:from>
    <xdr:ext cx="469744" cy="259045"/>
    <xdr:sp macro="" textlink="">
      <xdr:nvSpPr>
        <xdr:cNvPr id="206" name="テキスト ボックス 205"/>
        <xdr:cNvSpPr txBox="1"/>
      </xdr:nvSpPr>
      <xdr:spPr>
        <a:xfrm>
          <a:off x="895427" y="1352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163899</xdr:rowOff>
    </xdr:from>
    <xdr:to>
      <xdr:col>6</xdr:col>
      <xdr:colOff>510540</xdr:colOff>
      <xdr:row>97</xdr:row>
      <xdr:rowOff>167590</xdr:rowOff>
    </xdr:to>
    <xdr:cxnSp macro="">
      <xdr:nvCxnSpPr>
        <xdr:cNvPr id="233" name="直線コネクタ 232"/>
        <xdr:cNvCxnSpPr/>
      </xdr:nvCxnSpPr>
      <xdr:spPr>
        <a:xfrm flipV="1">
          <a:off x="4633595" y="15594399"/>
          <a:ext cx="1270" cy="120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171417</xdr:rowOff>
    </xdr:from>
    <xdr:ext cx="534377" cy="259045"/>
    <xdr:sp macro="" textlink="">
      <xdr:nvSpPr>
        <xdr:cNvPr id="234" name="扶助費最小値テキスト"/>
        <xdr:cNvSpPr txBox="1"/>
      </xdr:nvSpPr>
      <xdr:spPr>
        <a:xfrm>
          <a:off x="4686300" y="168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97</xdr:row>
      <xdr:rowOff>167590</xdr:rowOff>
    </xdr:from>
    <xdr:to>
      <xdr:col>6</xdr:col>
      <xdr:colOff>600075</xdr:colOff>
      <xdr:row>97</xdr:row>
      <xdr:rowOff>167590</xdr:rowOff>
    </xdr:to>
    <xdr:cxnSp macro="">
      <xdr:nvCxnSpPr>
        <xdr:cNvPr id="235" name="直線コネクタ 234"/>
        <xdr:cNvCxnSpPr/>
      </xdr:nvCxnSpPr>
      <xdr:spPr>
        <a:xfrm>
          <a:off x="4546600" y="1679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110576</xdr:rowOff>
    </xdr:from>
    <xdr:ext cx="599010" cy="259045"/>
    <xdr:sp macro="" textlink="">
      <xdr:nvSpPr>
        <xdr:cNvPr id="236" name="扶助費最大値テキスト"/>
        <xdr:cNvSpPr txBox="1"/>
      </xdr:nvSpPr>
      <xdr:spPr>
        <a:xfrm>
          <a:off x="4686300" y="1536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90</xdr:row>
      <xdr:rowOff>163899</xdr:rowOff>
    </xdr:from>
    <xdr:to>
      <xdr:col>6</xdr:col>
      <xdr:colOff>600075</xdr:colOff>
      <xdr:row>90</xdr:row>
      <xdr:rowOff>163899</xdr:rowOff>
    </xdr:to>
    <xdr:cxnSp macro="">
      <xdr:nvCxnSpPr>
        <xdr:cNvPr id="237" name="直線コネクタ 236"/>
        <xdr:cNvCxnSpPr/>
      </xdr:nvCxnSpPr>
      <xdr:spPr>
        <a:xfrm>
          <a:off x="4546600" y="1559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104414</xdr:rowOff>
    </xdr:from>
    <xdr:to>
      <xdr:col>6</xdr:col>
      <xdr:colOff>511175</xdr:colOff>
      <xdr:row>97</xdr:row>
      <xdr:rowOff>122016</xdr:rowOff>
    </xdr:to>
    <xdr:cxnSp macro="">
      <xdr:nvCxnSpPr>
        <xdr:cNvPr id="238" name="直線コネクタ 237"/>
        <xdr:cNvCxnSpPr/>
      </xdr:nvCxnSpPr>
      <xdr:spPr>
        <a:xfrm flipV="1">
          <a:off x="3797300" y="16735064"/>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108365</xdr:rowOff>
    </xdr:from>
    <xdr:ext cx="534377" cy="259045"/>
    <xdr:sp macro="" textlink="">
      <xdr:nvSpPr>
        <xdr:cNvPr id="239" name="扶助費平均値テキスト"/>
        <xdr:cNvSpPr txBox="1"/>
      </xdr:nvSpPr>
      <xdr:spPr>
        <a:xfrm>
          <a:off x="4686300" y="1622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85488</xdr:rowOff>
    </xdr:from>
    <xdr:to>
      <xdr:col>6</xdr:col>
      <xdr:colOff>561975</xdr:colOff>
      <xdr:row>96</xdr:row>
      <xdr:rowOff>15638</xdr:rowOff>
    </xdr:to>
    <xdr:sp macro="" textlink="">
      <xdr:nvSpPr>
        <xdr:cNvPr id="240" name="フローチャート : 判断 239"/>
        <xdr:cNvSpPr/>
      </xdr:nvSpPr>
      <xdr:spPr>
        <a:xfrm>
          <a:off x="4584700" y="1637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122016</xdr:rowOff>
    </xdr:from>
    <xdr:to>
      <xdr:col>5</xdr:col>
      <xdr:colOff>358775</xdr:colOff>
      <xdr:row>98</xdr:row>
      <xdr:rowOff>22623</xdr:rowOff>
    </xdr:to>
    <xdr:cxnSp macro="">
      <xdr:nvCxnSpPr>
        <xdr:cNvPr id="241" name="直線コネクタ 240"/>
        <xdr:cNvCxnSpPr/>
      </xdr:nvCxnSpPr>
      <xdr:spPr>
        <a:xfrm flipV="1">
          <a:off x="2908300" y="16752666"/>
          <a:ext cx="889000" cy="7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138654</xdr:rowOff>
    </xdr:from>
    <xdr:to>
      <xdr:col>5</xdr:col>
      <xdr:colOff>409575</xdr:colOff>
      <xdr:row>96</xdr:row>
      <xdr:rowOff>68804</xdr:rowOff>
    </xdr:to>
    <xdr:sp macro="" textlink="">
      <xdr:nvSpPr>
        <xdr:cNvPr id="242" name="フローチャート : 判断 241"/>
        <xdr:cNvSpPr/>
      </xdr:nvSpPr>
      <xdr:spPr>
        <a:xfrm>
          <a:off x="3746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85331</xdr:rowOff>
    </xdr:from>
    <xdr:ext cx="534377" cy="259045"/>
    <xdr:sp macro="" textlink="">
      <xdr:nvSpPr>
        <xdr:cNvPr id="243" name="テキスト ボックス 242"/>
        <xdr:cNvSpPr txBox="1"/>
      </xdr:nvSpPr>
      <xdr:spPr>
        <a:xfrm>
          <a:off x="3530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22623</xdr:rowOff>
    </xdr:from>
    <xdr:to>
      <xdr:col>4</xdr:col>
      <xdr:colOff>155575</xdr:colOff>
      <xdr:row>98</xdr:row>
      <xdr:rowOff>35083</xdr:rowOff>
    </xdr:to>
    <xdr:cxnSp macro="">
      <xdr:nvCxnSpPr>
        <xdr:cNvPr id="244" name="直線コネクタ 243"/>
        <xdr:cNvCxnSpPr/>
      </xdr:nvCxnSpPr>
      <xdr:spPr>
        <a:xfrm flipV="1">
          <a:off x="2019300" y="16824723"/>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59475</xdr:rowOff>
    </xdr:from>
    <xdr:to>
      <xdr:col>4</xdr:col>
      <xdr:colOff>206375</xdr:colOff>
      <xdr:row>96</xdr:row>
      <xdr:rowOff>161075</xdr:rowOff>
    </xdr:to>
    <xdr:sp macro="" textlink="">
      <xdr:nvSpPr>
        <xdr:cNvPr id="245" name="フローチャート : 判断 244"/>
        <xdr:cNvSpPr/>
      </xdr:nvSpPr>
      <xdr:spPr>
        <a:xfrm>
          <a:off x="2857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6152</xdr:rowOff>
    </xdr:from>
    <xdr:ext cx="534377" cy="259045"/>
    <xdr:sp macro="" textlink="">
      <xdr:nvSpPr>
        <xdr:cNvPr id="246" name="テキスト ボックス 245"/>
        <xdr:cNvSpPr txBox="1"/>
      </xdr:nvSpPr>
      <xdr:spPr>
        <a:xfrm>
          <a:off x="2641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35083</xdr:rowOff>
    </xdr:from>
    <xdr:to>
      <xdr:col>2</xdr:col>
      <xdr:colOff>638175</xdr:colOff>
      <xdr:row>98</xdr:row>
      <xdr:rowOff>38088</xdr:rowOff>
    </xdr:to>
    <xdr:cxnSp macro="">
      <xdr:nvCxnSpPr>
        <xdr:cNvPr id="247" name="直線コネクタ 246"/>
        <xdr:cNvCxnSpPr/>
      </xdr:nvCxnSpPr>
      <xdr:spPr>
        <a:xfrm flipV="1">
          <a:off x="1130300" y="16837183"/>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72130</xdr:rowOff>
    </xdr:from>
    <xdr:to>
      <xdr:col>3</xdr:col>
      <xdr:colOff>3175</xdr:colOff>
      <xdr:row>97</xdr:row>
      <xdr:rowOff>2280</xdr:rowOff>
    </xdr:to>
    <xdr:sp macro="" textlink="">
      <xdr:nvSpPr>
        <xdr:cNvPr id="248" name="フローチャート : 判断 247"/>
        <xdr:cNvSpPr/>
      </xdr:nvSpPr>
      <xdr:spPr>
        <a:xfrm>
          <a:off x="1968500" y="165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18807</xdr:rowOff>
    </xdr:from>
    <xdr:ext cx="534377" cy="259045"/>
    <xdr:sp macro="" textlink="">
      <xdr:nvSpPr>
        <xdr:cNvPr id="249" name="テキスト ボックス 248"/>
        <xdr:cNvSpPr txBox="1"/>
      </xdr:nvSpPr>
      <xdr:spPr>
        <a:xfrm>
          <a:off x="1752111" y="163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80262</xdr:rowOff>
    </xdr:from>
    <xdr:to>
      <xdr:col>1</xdr:col>
      <xdr:colOff>485775</xdr:colOff>
      <xdr:row>97</xdr:row>
      <xdr:rowOff>10412</xdr:rowOff>
    </xdr:to>
    <xdr:sp macro="" textlink="">
      <xdr:nvSpPr>
        <xdr:cNvPr id="250" name="フローチャート : 判断 249"/>
        <xdr:cNvSpPr/>
      </xdr:nvSpPr>
      <xdr:spPr>
        <a:xfrm>
          <a:off x="1079500" y="1653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26939</xdr:rowOff>
    </xdr:from>
    <xdr:ext cx="534377" cy="259045"/>
    <xdr:sp macro="" textlink="">
      <xdr:nvSpPr>
        <xdr:cNvPr id="251" name="テキスト ボックス 250"/>
        <xdr:cNvSpPr txBox="1"/>
      </xdr:nvSpPr>
      <xdr:spPr>
        <a:xfrm>
          <a:off x="863111" y="163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53614</xdr:rowOff>
    </xdr:from>
    <xdr:to>
      <xdr:col>6</xdr:col>
      <xdr:colOff>561975</xdr:colOff>
      <xdr:row>97</xdr:row>
      <xdr:rowOff>155214</xdr:rowOff>
    </xdr:to>
    <xdr:sp macro="" textlink="">
      <xdr:nvSpPr>
        <xdr:cNvPr id="257" name="円/楕円 256"/>
        <xdr:cNvSpPr/>
      </xdr:nvSpPr>
      <xdr:spPr>
        <a:xfrm>
          <a:off x="4584700" y="166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139991</xdr:rowOff>
    </xdr:from>
    <xdr:ext cx="534377" cy="259045"/>
    <xdr:sp macro="" textlink="">
      <xdr:nvSpPr>
        <xdr:cNvPr id="258" name="扶助費該当値テキスト"/>
        <xdr:cNvSpPr txBox="1"/>
      </xdr:nvSpPr>
      <xdr:spPr>
        <a:xfrm>
          <a:off x="4686300" y="165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40,661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71216</xdr:rowOff>
    </xdr:from>
    <xdr:to>
      <xdr:col>5</xdr:col>
      <xdr:colOff>409575</xdr:colOff>
      <xdr:row>98</xdr:row>
      <xdr:rowOff>1366</xdr:rowOff>
    </xdr:to>
    <xdr:sp macro="" textlink="">
      <xdr:nvSpPr>
        <xdr:cNvPr id="259" name="円/楕円 258"/>
        <xdr:cNvSpPr/>
      </xdr:nvSpPr>
      <xdr:spPr>
        <a:xfrm>
          <a:off x="3746500" y="167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163943</xdr:rowOff>
    </xdr:from>
    <xdr:ext cx="534377" cy="259045"/>
    <xdr:sp macro="" textlink="">
      <xdr:nvSpPr>
        <xdr:cNvPr id="260" name="テキスト ボックス 259"/>
        <xdr:cNvSpPr txBox="1"/>
      </xdr:nvSpPr>
      <xdr:spPr>
        <a:xfrm>
          <a:off x="3530111" y="1679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143273</xdr:rowOff>
    </xdr:from>
    <xdr:to>
      <xdr:col>4</xdr:col>
      <xdr:colOff>206375</xdr:colOff>
      <xdr:row>98</xdr:row>
      <xdr:rowOff>73423</xdr:rowOff>
    </xdr:to>
    <xdr:sp macro="" textlink="">
      <xdr:nvSpPr>
        <xdr:cNvPr id="261" name="円/楕円 260"/>
        <xdr:cNvSpPr/>
      </xdr:nvSpPr>
      <xdr:spPr>
        <a:xfrm>
          <a:off x="2857500" y="167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64550</xdr:rowOff>
    </xdr:from>
    <xdr:ext cx="534377" cy="259045"/>
    <xdr:sp macro="" textlink="">
      <xdr:nvSpPr>
        <xdr:cNvPr id="262" name="テキスト ボックス 261"/>
        <xdr:cNvSpPr txBox="1"/>
      </xdr:nvSpPr>
      <xdr:spPr>
        <a:xfrm>
          <a:off x="2641111" y="1686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155733</xdr:rowOff>
    </xdr:from>
    <xdr:to>
      <xdr:col>3</xdr:col>
      <xdr:colOff>3175</xdr:colOff>
      <xdr:row>98</xdr:row>
      <xdr:rowOff>85883</xdr:rowOff>
    </xdr:to>
    <xdr:sp macro="" textlink="">
      <xdr:nvSpPr>
        <xdr:cNvPr id="263" name="円/楕円 262"/>
        <xdr:cNvSpPr/>
      </xdr:nvSpPr>
      <xdr:spPr>
        <a:xfrm>
          <a:off x="1968500" y="1678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77010</xdr:rowOff>
    </xdr:from>
    <xdr:ext cx="534377" cy="259045"/>
    <xdr:sp macro="" textlink="">
      <xdr:nvSpPr>
        <xdr:cNvPr id="264" name="テキスト ボックス 263"/>
        <xdr:cNvSpPr txBox="1"/>
      </xdr:nvSpPr>
      <xdr:spPr>
        <a:xfrm>
          <a:off x="1752111" y="1687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158738</xdr:rowOff>
    </xdr:from>
    <xdr:to>
      <xdr:col>1</xdr:col>
      <xdr:colOff>485775</xdr:colOff>
      <xdr:row>98</xdr:row>
      <xdr:rowOff>88888</xdr:rowOff>
    </xdr:to>
    <xdr:sp macro="" textlink="">
      <xdr:nvSpPr>
        <xdr:cNvPr id="265" name="円/楕円 264"/>
        <xdr:cNvSpPr/>
      </xdr:nvSpPr>
      <xdr:spPr>
        <a:xfrm>
          <a:off x="1079500" y="167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80015</xdr:rowOff>
    </xdr:from>
    <xdr:ext cx="534377" cy="259045"/>
    <xdr:sp macro="" textlink="">
      <xdr:nvSpPr>
        <xdr:cNvPr id="266" name="テキスト ボックス 265"/>
        <xdr:cNvSpPr txBox="1"/>
      </xdr:nvSpPr>
      <xdr:spPr>
        <a:xfrm>
          <a:off x="863111" y="1688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2" name="直線コネクタ 291"/>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3"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4" name="直線コネクタ 293"/>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5"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6" name="直線コネクタ 295"/>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115653</xdr:rowOff>
    </xdr:from>
    <xdr:to>
      <xdr:col>15</xdr:col>
      <xdr:colOff>180975</xdr:colOff>
      <xdr:row>36</xdr:row>
      <xdr:rowOff>79752</xdr:rowOff>
    </xdr:to>
    <xdr:cxnSp macro="">
      <xdr:nvCxnSpPr>
        <xdr:cNvPr id="297" name="直線コネクタ 296"/>
        <xdr:cNvCxnSpPr/>
      </xdr:nvCxnSpPr>
      <xdr:spPr>
        <a:xfrm flipV="1">
          <a:off x="9639300" y="6116403"/>
          <a:ext cx="838200" cy="13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8"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9" name="フローチャート : 判断 298"/>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79752</xdr:rowOff>
    </xdr:from>
    <xdr:to>
      <xdr:col>14</xdr:col>
      <xdr:colOff>28575</xdr:colOff>
      <xdr:row>36</xdr:row>
      <xdr:rowOff>134954</xdr:rowOff>
    </xdr:to>
    <xdr:cxnSp macro="">
      <xdr:nvCxnSpPr>
        <xdr:cNvPr id="300" name="直線コネクタ 299"/>
        <xdr:cNvCxnSpPr/>
      </xdr:nvCxnSpPr>
      <xdr:spPr>
        <a:xfrm flipV="1">
          <a:off x="8750300" y="6251952"/>
          <a:ext cx="889000" cy="5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301" name="フローチャート : 判断 300"/>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2" name="テキスト ボックス 301"/>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134954</xdr:rowOff>
    </xdr:from>
    <xdr:to>
      <xdr:col>12</xdr:col>
      <xdr:colOff>511175</xdr:colOff>
      <xdr:row>37</xdr:row>
      <xdr:rowOff>5294</xdr:rowOff>
    </xdr:to>
    <xdr:cxnSp macro="">
      <xdr:nvCxnSpPr>
        <xdr:cNvPr id="303" name="直線コネクタ 302"/>
        <xdr:cNvCxnSpPr/>
      </xdr:nvCxnSpPr>
      <xdr:spPr>
        <a:xfrm flipV="1">
          <a:off x="7861300" y="6307154"/>
          <a:ext cx="889000" cy="4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4" name="フローチャート : 判断 303"/>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5" name="テキスト ボックス 304"/>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136086</xdr:rowOff>
    </xdr:from>
    <xdr:to>
      <xdr:col>11</xdr:col>
      <xdr:colOff>307975</xdr:colOff>
      <xdr:row>37</xdr:row>
      <xdr:rowOff>5294</xdr:rowOff>
    </xdr:to>
    <xdr:cxnSp macro="">
      <xdr:nvCxnSpPr>
        <xdr:cNvPr id="306" name="直線コネクタ 305"/>
        <xdr:cNvCxnSpPr/>
      </xdr:nvCxnSpPr>
      <xdr:spPr>
        <a:xfrm>
          <a:off x="6972300" y="6308286"/>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7" name="フローチャート : 判断 306"/>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8" name="テキスト ボックス 307"/>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9" name="フローチャート : 判断 308"/>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10" name="テキスト ボックス 309"/>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64853</xdr:rowOff>
    </xdr:from>
    <xdr:to>
      <xdr:col>15</xdr:col>
      <xdr:colOff>231775</xdr:colOff>
      <xdr:row>35</xdr:row>
      <xdr:rowOff>166453</xdr:rowOff>
    </xdr:to>
    <xdr:sp macro="" textlink="">
      <xdr:nvSpPr>
        <xdr:cNvPr id="316" name="円/楕円 315"/>
        <xdr:cNvSpPr/>
      </xdr:nvSpPr>
      <xdr:spPr>
        <a:xfrm>
          <a:off x="10426700" y="60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87730</xdr:rowOff>
    </xdr:from>
    <xdr:ext cx="534377" cy="259045"/>
    <xdr:sp macro="" textlink="">
      <xdr:nvSpPr>
        <xdr:cNvPr id="317" name="補助費等該当値テキスト"/>
        <xdr:cNvSpPr txBox="1"/>
      </xdr:nvSpPr>
      <xdr:spPr>
        <a:xfrm>
          <a:off x="10528300" y="59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61,459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28952</xdr:rowOff>
    </xdr:from>
    <xdr:to>
      <xdr:col>14</xdr:col>
      <xdr:colOff>79375</xdr:colOff>
      <xdr:row>36</xdr:row>
      <xdr:rowOff>130552</xdr:rowOff>
    </xdr:to>
    <xdr:sp macro="" textlink="">
      <xdr:nvSpPr>
        <xdr:cNvPr id="318" name="円/楕円 317"/>
        <xdr:cNvSpPr/>
      </xdr:nvSpPr>
      <xdr:spPr>
        <a:xfrm>
          <a:off x="9588500" y="620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147079</xdr:rowOff>
    </xdr:from>
    <xdr:ext cx="534377" cy="259045"/>
    <xdr:sp macro="" textlink="">
      <xdr:nvSpPr>
        <xdr:cNvPr id="319" name="テキスト ボックス 318"/>
        <xdr:cNvSpPr txBox="1"/>
      </xdr:nvSpPr>
      <xdr:spPr>
        <a:xfrm>
          <a:off x="9372111" y="597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84154</xdr:rowOff>
    </xdr:from>
    <xdr:to>
      <xdr:col>12</xdr:col>
      <xdr:colOff>561975</xdr:colOff>
      <xdr:row>37</xdr:row>
      <xdr:rowOff>14304</xdr:rowOff>
    </xdr:to>
    <xdr:sp macro="" textlink="">
      <xdr:nvSpPr>
        <xdr:cNvPr id="320" name="円/楕円 319"/>
        <xdr:cNvSpPr/>
      </xdr:nvSpPr>
      <xdr:spPr>
        <a:xfrm>
          <a:off x="8699500" y="62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30831</xdr:rowOff>
    </xdr:from>
    <xdr:ext cx="534377" cy="259045"/>
    <xdr:sp macro="" textlink="">
      <xdr:nvSpPr>
        <xdr:cNvPr id="321" name="テキスト ボックス 320"/>
        <xdr:cNvSpPr txBox="1"/>
      </xdr:nvSpPr>
      <xdr:spPr>
        <a:xfrm>
          <a:off x="8483111" y="60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125944</xdr:rowOff>
    </xdr:from>
    <xdr:to>
      <xdr:col>11</xdr:col>
      <xdr:colOff>358775</xdr:colOff>
      <xdr:row>37</xdr:row>
      <xdr:rowOff>56094</xdr:rowOff>
    </xdr:to>
    <xdr:sp macro="" textlink="">
      <xdr:nvSpPr>
        <xdr:cNvPr id="322" name="円/楕円 321"/>
        <xdr:cNvSpPr/>
      </xdr:nvSpPr>
      <xdr:spPr>
        <a:xfrm>
          <a:off x="7810500" y="62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47221</xdr:rowOff>
    </xdr:from>
    <xdr:ext cx="534377" cy="259045"/>
    <xdr:sp macro="" textlink="">
      <xdr:nvSpPr>
        <xdr:cNvPr id="323" name="テキスト ボックス 322"/>
        <xdr:cNvSpPr txBox="1"/>
      </xdr:nvSpPr>
      <xdr:spPr>
        <a:xfrm>
          <a:off x="7594111" y="639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85286</xdr:rowOff>
    </xdr:from>
    <xdr:to>
      <xdr:col>10</xdr:col>
      <xdr:colOff>155575</xdr:colOff>
      <xdr:row>37</xdr:row>
      <xdr:rowOff>15436</xdr:rowOff>
    </xdr:to>
    <xdr:sp macro="" textlink="">
      <xdr:nvSpPr>
        <xdr:cNvPr id="324" name="円/楕円 323"/>
        <xdr:cNvSpPr/>
      </xdr:nvSpPr>
      <xdr:spPr>
        <a:xfrm>
          <a:off x="6921500" y="62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31963</xdr:rowOff>
    </xdr:from>
    <xdr:ext cx="534377" cy="259045"/>
    <xdr:sp macro="" textlink="">
      <xdr:nvSpPr>
        <xdr:cNvPr id="325" name="テキスト ボックス 324"/>
        <xdr:cNvSpPr txBox="1"/>
      </xdr:nvSpPr>
      <xdr:spPr>
        <a:xfrm>
          <a:off x="6705111" y="603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9" name="直線コネクタ 348"/>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50"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51" name="直線コネクタ 350"/>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2"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3" name="直線コネクタ 352"/>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22458</xdr:rowOff>
    </xdr:from>
    <xdr:to>
      <xdr:col>15</xdr:col>
      <xdr:colOff>180975</xdr:colOff>
      <xdr:row>56</xdr:row>
      <xdr:rowOff>37043</xdr:rowOff>
    </xdr:to>
    <xdr:cxnSp macro="">
      <xdr:nvCxnSpPr>
        <xdr:cNvPr id="354" name="直線コネクタ 353"/>
        <xdr:cNvCxnSpPr/>
      </xdr:nvCxnSpPr>
      <xdr:spPr>
        <a:xfrm>
          <a:off x="9639300" y="9623658"/>
          <a:ext cx="8382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5"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6" name="フローチャート : 判断 355"/>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22458</xdr:rowOff>
    </xdr:from>
    <xdr:to>
      <xdr:col>14</xdr:col>
      <xdr:colOff>28575</xdr:colOff>
      <xdr:row>57</xdr:row>
      <xdr:rowOff>28593</xdr:rowOff>
    </xdr:to>
    <xdr:cxnSp macro="">
      <xdr:nvCxnSpPr>
        <xdr:cNvPr id="357" name="直線コネクタ 356"/>
        <xdr:cNvCxnSpPr/>
      </xdr:nvCxnSpPr>
      <xdr:spPr>
        <a:xfrm flipV="1">
          <a:off x="8750300" y="9623658"/>
          <a:ext cx="889000" cy="1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8" name="フローチャート : 判断 357"/>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9" name="テキスト ボックス 358"/>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105738</xdr:rowOff>
    </xdr:from>
    <xdr:to>
      <xdr:col>12</xdr:col>
      <xdr:colOff>511175</xdr:colOff>
      <xdr:row>57</xdr:row>
      <xdr:rowOff>28593</xdr:rowOff>
    </xdr:to>
    <xdr:cxnSp macro="">
      <xdr:nvCxnSpPr>
        <xdr:cNvPr id="360" name="直線コネクタ 359"/>
        <xdr:cNvCxnSpPr/>
      </xdr:nvCxnSpPr>
      <xdr:spPr>
        <a:xfrm>
          <a:off x="7861300" y="9535488"/>
          <a:ext cx="889000" cy="26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61" name="フローチャート : 判断 360"/>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2" name="テキスト ボックス 361"/>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105738</xdr:rowOff>
    </xdr:from>
    <xdr:to>
      <xdr:col>11</xdr:col>
      <xdr:colOff>307975</xdr:colOff>
      <xdr:row>57</xdr:row>
      <xdr:rowOff>133307</xdr:rowOff>
    </xdr:to>
    <xdr:cxnSp macro="">
      <xdr:nvCxnSpPr>
        <xdr:cNvPr id="363" name="直線コネクタ 362"/>
        <xdr:cNvCxnSpPr/>
      </xdr:nvCxnSpPr>
      <xdr:spPr>
        <a:xfrm flipV="1">
          <a:off x="6972300" y="9535488"/>
          <a:ext cx="889000" cy="37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4" name="フローチャート : 判断 363"/>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5" name="テキスト ボックス 364"/>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6" name="フローチャート : 判断 365"/>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7" name="テキスト ボックス 366"/>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157693</xdr:rowOff>
    </xdr:from>
    <xdr:to>
      <xdr:col>15</xdr:col>
      <xdr:colOff>231775</xdr:colOff>
      <xdr:row>56</xdr:row>
      <xdr:rowOff>87843</xdr:rowOff>
    </xdr:to>
    <xdr:sp macro="" textlink="">
      <xdr:nvSpPr>
        <xdr:cNvPr id="373" name="円/楕円 372"/>
        <xdr:cNvSpPr/>
      </xdr:nvSpPr>
      <xdr:spPr>
        <a:xfrm>
          <a:off x="10426700" y="95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9120</xdr:rowOff>
    </xdr:from>
    <xdr:ext cx="534377" cy="259045"/>
    <xdr:sp macro="" textlink="">
      <xdr:nvSpPr>
        <xdr:cNvPr id="374" name="普通建設事業費該当値テキスト"/>
        <xdr:cNvSpPr txBox="1"/>
      </xdr:nvSpPr>
      <xdr:spPr>
        <a:xfrm>
          <a:off x="10528300" y="943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68,472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143108</xdr:rowOff>
    </xdr:from>
    <xdr:to>
      <xdr:col>14</xdr:col>
      <xdr:colOff>79375</xdr:colOff>
      <xdr:row>56</xdr:row>
      <xdr:rowOff>73258</xdr:rowOff>
    </xdr:to>
    <xdr:sp macro="" textlink="">
      <xdr:nvSpPr>
        <xdr:cNvPr id="375" name="円/楕円 374"/>
        <xdr:cNvSpPr/>
      </xdr:nvSpPr>
      <xdr:spPr>
        <a:xfrm>
          <a:off x="9588500" y="95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89785</xdr:rowOff>
    </xdr:from>
    <xdr:ext cx="534377" cy="259045"/>
    <xdr:sp macro="" textlink="">
      <xdr:nvSpPr>
        <xdr:cNvPr id="376" name="テキスト ボックス 375"/>
        <xdr:cNvSpPr txBox="1"/>
      </xdr:nvSpPr>
      <xdr:spPr>
        <a:xfrm>
          <a:off x="9372111" y="934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149243</xdr:rowOff>
    </xdr:from>
    <xdr:to>
      <xdr:col>12</xdr:col>
      <xdr:colOff>561975</xdr:colOff>
      <xdr:row>57</xdr:row>
      <xdr:rowOff>79393</xdr:rowOff>
    </xdr:to>
    <xdr:sp macro="" textlink="">
      <xdr:nvSpPr>
        <xdr:cNvPr id="377" name="円/楕円 376"/>
        <xdr:cNvSpPr/>
      </xdr:nvSpPr>
      <xdr:spPr>
        <a:xfrm>
          <a:off x="8699500" y="97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70520</xdr:rowOff>
    </xdr:from>
    <xdr:ext cx="534377" cy="259045"/>
    <xdr:sp macro="" textlink="">
      <xdr:nvSpPr>
        <xdr:cNvPr id="378" name="テキスト ボックス 377"/>
        <xdr:cNvSpPr txBox="1"/>
      </xdr:nvSpPr>
      <xdr:spPr>
        <a:xfrm>
          <a:off x="8483111" y="98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54938</xdr:rowOff>
    </xdr:from>
    <xdr:to>
      <xdr:col>11</xdr:col>
      <xdr:colOff>358775</xdr:colOff>
      <xdr:row>55</xdr:row>
      <xdr:rowOff>156538</xdr:rowOff>
    </xdr:to>
    <xdr:sp macro="" textlink="">
      <xdr:nvSpPr>
        <xdr:cNvPr id="379" name="円/楕円 378"/>
        <xdr:cNvSpPr/>
      </xdr:nvSpPr>
      <xdr:spPr>
        <a:xfrm>
          <a:off x="7810500" y="948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1615</xdr:rowOff>
    </xdr:from>
    <xdr:ext cx="534377" cy="259045"/>
    <xdr:sp macro="" textlink="">
      <xdr:nvSpPr>
        <xdr:cNvPr id="380" name="テキスト ボックス 379"/>
        <xdr:cNvSpPr txBox="1"/>
      </xdr:nvSpPr>
      <xdr:spPr>
        <a:xfrm>
          <a:off x="7594111" y="925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81,957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82507</xdr:rowOff>
    </xdr:from>
    <xdr:to>
      <xdr:col>10</xdr:col>
      <xdr:colOff>155575</xdr:colOff>
      <xdr:row>58</xdr:row>
      <xdr:rowOff>12657</xdr:rowOff>
    </xdr:to>
    <xdr:sp macro="" textlink="">
      <xdr:nvSpPr>
        <xdr:cNvPr id="381" name="円/楕円 380"/>
        <xdr:cNvSpPr/>
      </xdr:nvSpPr>
      <xdr:spPr>
        <a:xfrm>
          <a:off x="6921500" y="98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3784</xdr:rowOff>
    </xdr:from>
    <xdr:ext cx="534377" cy="259045"/>
    <xdr:sp macro="" textlink="">
      <xdr:nvSpPr>
        <xdr:cNvPr id="382" name="テキスト ボックス 381"/>
        <xdr:cNvSpPr txBox="1"/>
      </xdr:nvSpPr>
      <xdr:spPr>
        <a:xfrm>
          <a:off x="6705111" y="99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2" name="テキスト ボックス 40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8" name="直線コネクタ 407"/>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11"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2" name="直線コネクタ 411"/>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150151</xdr:rowOff>
    </xdr:from>
    <xdr:to>
      <xdr:col>15</xdr:col>
      <xdr:colOff>180975</xdr:colOff>
      <xdr:row>76</xdr:row>
      <xdr:rowOff>71523</xdr:rowOff>
    </xdr:to>
    <xdr:cxnSp macro="">
      <xdr:nvCxnSpPr>
        <xdr:cNvPr id="413" name="直線コネクタ 412"/>
        <xdr:cNvCxnSpPr/>
      </xdr:nvCxnSpPr>
      <xdr:spPr>
        <a:xfrm flipV="1">
          <a:off x="9639300" y="13008901"/>
          <a:ext cx="838200" cy="9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4"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5" name="フローチャート : 判断 414"/>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6" name="フローチャート : 判断 415"/>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7" name="テキスト ボックス 416"/>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99351</xdr:rowOff>
    </xdr:from>
    <xdr:to>
      <xdr:col>15</xdr:col>
      <xdr:colOff>231775</xdr:colOff>
      <xdr:row>76</xdr:row>
      <xdr:rowOff>29501</xdr:rowOff>
    </xdr:to>
    <xdr:sp macro="" textlink="">
      <xdr:nvSpPr>
        <xdr:cNvPr id="423" name="円/楕円 422"/>
        <xdr:cNvSpPr/>
      </xdr:nvSpPr>
      <xdr:spPr>
        <a:xfrm>
          <a:off x="10426700" y="129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122228</xdr:rowOff>
    </xdr:from>
    <xdr:ext cx="534377" cy="259045"/>
    <xdr:sp macro="" textlink="">
      <xdr:nvSpPr>
        <xdr:cNvPr id="424" name="普通建設事業費 （ うち新規整備　）該当値テキスト"/>
        <xdr:cNvSpPr txBox="1"/>
      </xdr:nvSpPr>
      <xdr:spPr>
        <a:xfrm>
          <a:off x="10528300" y="128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58,290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20723</xdr:rowOff>
    </xdr:from>
    <xdr:to>
      <xdr:col>14</xdr:col>
      <xdr:colOff>79375</xdr:colOff>
      <xdr:row>76</xdr:row>
      <xdr:rowOff>122323</xdr:rowOff>
    </xdr:to>
    <xdr:sp macro="" textlink="">
      <xdr:nvSpPr>
        <xdr:cNvPr id="425" name="円/楕円 424"/>
        <xdr:cNvSpPr/>
      </xdr:nvSpPr>
      <xdr:spPr>
        <a:xfrm>
          <a:off x="9588500" y="130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138850</xdr:rowOff>
    </xdr:from>
    <xdr:ext cx="534377" cy="259045"/>
    <xdr:sp macro="" textlink="">
      <xdr:nvSpPr>
        <xdr:cNvPr id="426" name="テキスト ボックス 425"/>
        <xdr:cNvSpPr txBox="1"/>
      </xdr:nvSpPr>
      <xdr:spPr>
        <a:xfrm>
          <a:off x="9372111" y="128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50" name="直線コネクタ 449"/>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3"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4" name="直線コネクタ 453"/>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146075</xdr:rowOff>
    </xdr:from>
    <xdr:to>
      <xdr:col>15</xdr:col>
      <xdr:colOff>180975</xdr:colOff>
      <xdr:row>98</xdr:row>
      <xdr:rowOff>94196</xdr:rowOff>
    </xdr:to>
    <xdr:cxnSp macro="">
      <xdr:nvCxnSpPr>
        <xdr:cNvPr id="455" name="直線コネクタ 454"/>
        <xdr:cNvCxnSpPr/>
      </xdr:nvCxnSpPr>
      <xdr:spPr>
        <a:xfrm>
          <a:off x="9639300" y="16776725"/>
          <a:ext cx="838200" cy="1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6"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7" name="フローチャート : 判断 456"/>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8" name="フローチャート : 判断 457"/>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9" name="テキスト ボックス 458"/>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43396</xdr:rowOff>
    </xdr:from>
    <xdr:to>
      <xdr:col>15</xdr:col>
      <xdr:colOff>231775</xdr:colOff>
      <xdr:row>98</xdr:row>
      <xdr:rowOff>144996</xdr:rowOff>
    </xdr:to>
    <xdr:sp macro="" textlink="">
      <xdr:nvSpPr>
        <xdr:cNvPr id="465" name="円/楕円 464"/>
        <xdr:cNvSpPr/>
      </xdr:nvSpPr>
      <xdr:spPr>
        <a:xfrm>
          <a:off x="10426700" y="168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129773</xdr:rowOff>
    </xdr:from>
    <xdr:ext cx="469744" cy="259045"/>
    <xdr:sp macro="" textlink="">
      <xdr:nvSpPr>
        <xdr:cNvPr id="466" name="普通建設事業費 （ うち更新整備　）該当値テキスト"/>
        <xdr:cNvSpPr txBox="1"/>
      </xdr:nvSpPr>
      <xdr:spPr>
        <a:xfrm>
          <a:off x="10528300" y="1676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95275</xdr:rowOff>
    </xdr:from>
    <xdr:to>
      <xdr:col>14</xdr:col>
      <xdr:colOff>79375</xdr:colOff>
      <xdr:row>98</xdr:row>
      <xdr:rowOff>25425</xdr:rowOff>
    </xdr:to>
    <xdr:sp macro="" textlink="">
      <xdr:nvSpPr>
        <xdr:cNvPr id="467" name="円/楕円 466"/>
        <xdr:cNvSpPr/>
      </xdr:nvSpPr>
      <xdr:spPr>
        <a:xfrm>
          <a:off x="9588500" y="167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16552</xdr:rowOff>
    </xdr:from>
    <xdr:ext cx="534377" cy="259045"/>
    <xdr:sp macro="" textlink="">
      <xdr:nvSpPr>
        <xdr:cNvPr id="468" name="テキスト ボックス 467"/>
        <xdr:cNvSpPr txBox="1"/>
      </xdr:nvSpPr>
      <xdr:spPr>
        <a:xfrm>
          <a:off x="9372111" y="1681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9" name="直線コネクタ 47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80" name="テキスト ボックス 47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83" name="直線コネクタ 48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84" name="テキスト ボックス 48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36716</xdr:rowOff>
    </xdr:from>
    <xdr:to>
      <xdr:col>23</xdr:col>
      <xdr:colOff>516889</xdr:colOff>
      <xdr:row>38</xdr:row>
      <xdr:rowOff>25400</xdr:rowOff>
    </xdr:to>
    <xdr:cxnSp macro="">
      <xdr:nvCxnSpPr>
        <xdr:cNvPr id="488" name="直線コネクタ 487"/>
        <xdr:cNvCxnSpPr/>
      </xdr:nvCxnSpPr>
      <xdr:spPr>
        <a:xfrm flipV="1">
          <a:off x="16317595" y="5523116"/>
          <a:ext cx="1269" cy="101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9"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90" name="直線コネクタ 48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154843</xdr:rowOff>
    </xdr:from>
    <xdr:ext cx="534377" cy="259045"/>
    <xdr:sp macro="" textlink="">
      <xdr:nvSpPr>
        <xdr:cNvPr id="491" name="災害復旧事業費最大値テキスト"/>
        <xdr:cNvSpPr txBox="1"/>
      </xdr:nvSpPr>
      <xdr:spPr>
        <a:xfrm>
          <a:off x="16370300" y="52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32</xdr:row>
      <xdr:rowOff>36716</xdr:rowOff>
    </xdr:from>
    <xdr:to>
      <xdr:col>23</xdr:col>
      <xdr:colOff>606425</xdr:colOff>
      <xdr:row>32</xdr:row>
      <xdr:rowOff>36716</xdr:rowOff>
    </xdr:to>
    <xdr:cxnSp macro="">
      <xdr:nvCxnSpPr>
        <xdr:cNvPr id="492" name="直線コネクタ 491"/>
        <xdr:cNvCxnSpPr/>
      </xdr:nvCxnSpPr>
      <xdr:spPr>
        <a:xfrm>
          <a:off x="16230600" y="5523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134385</xdr:rowOff>
    </xdr:from>
    <xdr:to>
      <xdr:col>23</xdr:col>
      <xdr:colOff>517525</xdr:colOff>
      <xdr:row>37</xdr:row>
      <xdr:rowOff>125698</xdr:rowOff>
    </xdr:to>
    <xdr:cxnSp macro="">
      <xdr:nvCxnSpPr>
        <xdr:cNvPr id="493" name="直線コネクタ 492"/>
        <xdr:cNvCxnSpPr/>
      </xdr:nvCxnSpPr>
      <xdr:spPr>
        <a:xfrm flipV="1">
          <a:off x="15481300" y="6306585"/>
          <a:ext cx="8382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69899</xdr:rowOff>
    </xdr:from>
    <xdr:ext cx="378565" cy="259045"/>
    <xdr:sp macro="" textlink="">
      <xdr:nvSpPr>
        <xdr:cNvPr id="494" name="災害復旧事業費平均値テキスト"/>
        <xdr:cNvSpPr txBox="1"/>
      </xdr:nvSpPr>
      <xdr:spPr>
        <a:xfrm>
          <a:off x="16370300" y="64135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91472</xdr:rowOff>
    </xdr:from>
    <xdr:to>
      <xdr:col>23</xdr:col>
      <xdr:colOff>568325</xdr:colOff>
      <xdr:row>38</xdr:row>
      <xdr:rowOff>21622</xdr:rowOff>
    </xdr:to>
    <xdr:sp macro="" textlink="">
      <xdr:nvSpPr>
        <xdr:cNvPr id="495" name="フローチャート : 判断 494"/>
        <xdr:cNvSpPr/>
      </xdr:nvSpPr>
      <xdr:spPr>
        <a:xfrm>
          <a:off x="16268700" y="64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74549</xdr:rowOff>
    </xdr:from>
    <xdr:to>
      <xdr:col>22</xdr:col>
      <xdr:colOff>365125</xdr:colOff>
      <xdr:row>37</xdr:row>
      <xdr:rowOff>125698</xdr:rowOff>
    </xdr:to>
    <xdr:cxnSp macro="">
      <xdr:nvCxnSpPr>
        <xdr:cNvPr id="496" name="直線コネクタ 495"/>
        <xdr:cNvCxnSpPr/>
      </xdr:nvCxnSpPr>
      <xdr:spPr>
        <a:xfrm>
          <a:off x="14592300" y="6075299"/>
          <a:ext cx="889000" cy="39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69469</xdr:rowOff>
    </xdr:from>
    <xdr:to>
      <xdr:col>22</xdr:col>
      <xdr:colOff>415925</xdr:colOff>
      <xdr:row>37</xdr:row>
      <xdr:rowOff>171069</xdr:rowOff>
    </xdr:to>
    <xdr:sp macro="" textlink="">
      <xdr:nvSpPr>
        <xdr:cNvPr id="497" name="フローチャート : 判断 496"/>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16146</xdr:rowOff>
    </xdr:from>
    <xdr:ext cx="469744" cy="259045"/>
    <xdr:sp macro="" textlink="">
      <xdr:nvSpPr>
        <xdr:cNvPr id="498" name="テキスト ボックス 497"/>
        <xdr:cNvSpPr txBox="1"/>
      </xdr:nvSpPr>
      <xdr:spPr>
        <a:xfrm>
          <a:off x="15246427" y="618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7626</xdr:rowOff>
    </xdr:from>
    <xdr:to>
      <xdr:col>21</xdr:col>
      <xdr:colOff>161925</xdr:colOff>
      <xdr:row>35</xdr:row>
      <xdr:rowOff>74549</xdr:rowOff>
    </xdr:to>
    <xdr:cxnSp macro="">
      <xdr:nvCxnSpPr>
        <xdr:cNvPr id="499" name="直線コネクタ 498"/>
        <xdr:cNvCxnSpPr/>
      </xdr:nvCxnSpPr>
      <xdr:spPr>
        <a:xfrm>
          <a:off x="13703300" y="5322576"/>
          <a:ext cx="889000" cy="75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29978</xdr:rowOff>
    </xdr:from>
    <xdr:to>
      <xdr:col>21</xdr:col>
      <xdr:colOff>212725</xdr:colOff>
      <xdr:row>37</xdr:row>
      <xdr:rowOff>131578</xdr:rowOff>
    </xdr:to>
    <xdr:sp macro="" textlink="">
      <xdr:nvSpPr>
        <xdr:cNvPr id="500" name="フローチャート : 判断 499"/>
        <xdr:cNvSpPr/>
      </xdr:nvSpPr>
      <xdr:spPr>
        <a:xfrm>
          <a:off x="14541500" y="637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122705</xdr:rowOff>
    </xdr:from>
    <xdr:ext cx="469744" cy="259045"/>
    <xdr:sp macro="" textlink="">
      <xdr:nvSpPr>
        <xdr:cNvPr id="501" name="テキスト ボックス 500"/>
        <xdr:cNvSpPr txBox="1"/>
      </xdr:nvSpPr>
      <xdr:spPr>
        <a:xfrm>
          <a:off x="14357427" y="646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7626</xdr:rowOff>
    </xdr:from>
    <xdr:to>
      <xdr:col>19</xdr:col>
      <xdr:colOff>644525</xdr:colOff>
      <xdr:row>34</xdr:row>
      <xdr:rowOff>54375</xdr:rowOff>
    </xdr:to>
    <xdr:cxnSp macro="">
      <xdr:nvCxnSpPr>
        <xdr:cNvPr id="502" name="直線コネクタ 501"/>
        <xdr:cNvCxnSpPr/>
      </xdr:nvCxnSpPr>
      <xdr:spPr>
        <a:xfrm flipV="1">
          <a:off x="12814300" y="5322576"/>
          <a:ext cx="889000" cy="56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136392</xdr:rowOff>
    </xdr:from>
    <xdr:to>
      <xdr:col>20</xdr:col>
      <xdr:colOff>9525</xdr:colOff>
      <xdr:row>37</xdr:row>
      <xdr:rowOff>66542</xdr:rowOff>
    </xdr:to>
    <xdr:sp macro="" textlink="">
      <xdr:nvSpPr>
        <xdr:cNvPr id="503" name="フローチャート : 判断 502"/>
        <xdr:cNvSpPr/>
      </xdr:nvSpPr>
      <xdr:spPr>
        <a:xfrm>
          <a:off x="13652500" y="630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57669</xdr:rowOff>
    </xdr:from>
    <xdr:ext cx="469744" cy="259045"/>
    <xdr:sp macro="" textlink="">
      <xdr:nvSpPr>
        <xdr:cNvPr id="504" name="テキスト ボックス 503"/>
        <xdr:cNvSpPr txBox="1"/>
      </xdr:nvSpPr>
      <xdr:spPr>
        <a:xfrm>
          <a:off x="13468427" y="640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115360</xdr:rowOff>
    </xdr:from>
    <xdr:to>
      <xdr:col>18</xdr:col>
      <xdr:colOff>492125</xdr:colOff>
      <xdr:row>37</xdr:row>
      <xdr:rowOff>45510</xdr:rowOff>
    </xdr:to>
    <xdr:sp macro="" textlink="">
      <xdr:nvSpPr>
        <xdr:cNvPr id="505" name="フローチャート : 判断 504"/>
        <xdr:cNvSpPr/>
      </xdr:nvSpPr>
      <xdr:spPr>
        <a:xfrm>
          <a:off x="12763500" y="62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36637</xdr:rowOff>
    </xdr:from>
    <xdr:ext cx="469744" cy="259045"/>
    <xdr:sp macro="" textlink="">
      <xdr:nvSpPr>
        <xdr:cNvPr id="506" name="テキスト ボックス 505"/>
        <xdr:cNvSpPr txBox="1"/>
      </xdr:nvSpPr>
      <xdr:spPr>
        <a:xfrm>
          <a:off x="12579427" y="638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83585</xdr:rowOff>
    </xdr:from>
    <xdr:to>
      <xdr:col>23</xdr:col>
      <xdr:colOff>568325</xdr:colOff>
      <xdr:row>37</xdr:row>
      <xdr:rowOff>13735</xdr:rowOff>
    </xdr:to>
    <xdr:sp macro="" textlink="">
      <xdr:nvSpPr>
        <xdr:cNvPr id="512" name="円/楕円 511"/>
        <xdr:cNvSpPr/>
      </xdr:nvSpPr>
      <xdr:spPr>
        <a:xfrm>
          <a:off x="16268700" y="62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106462</xdr:rowOff>
    </xdr:from>
    <xdr:ext cx="469744" cy="259045"/>
    <xdr:sp macro="" textlink="">
      <xdr:nvSpPr>
        <xdr:cNvPr id="513" name="災害復旧事業費該当値テキスト"/>
        <xdr:cNvSpPr txBox="1"/>
      </xdr:nvSpPr>
      <xdr:spPr>
        <a:xfrm>
          <a:off x="16370300" y="610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74898</xdr:rowOff>
    </xdr:from>
    <xdr:to>
      <xdr:col>22</xdr:col>
      <xdr:colOff>415925</xdr:colOff>
      <xdr:row>38</xdr:row>
      <xdr:rowOff>5048</xdr:rowOff>
    </xdr:to>
    <xdr:sp macro="" textlink="">
      <xdr:nvSpPr>
        <xdr:cNvPr id="514" name="円/楕円 513"/>
        <xdr:cNvSpPr/>
      </xdr:nvSpPr>
      <xdr:spPr>
        <a:xfrm>
          <a:off x="15430500" y="64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167626</xdr:rowOff>
    </xdr:from>
    <xdr:ext cx="469744" cy="259045"/>
    <xdr:sp macro="" textlink="">
      <xdr:nvSpPr>
        <xdr:cNvPr id="515" name="テキスト ボックス 514"/>
        <xdr:cNvSpPr txBox="1"/>
      </xdr:nvSpPr>
      <xdr:spPr>
        <a:xfrm>
          <a:off x="15246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23749</xdr:rowOff>
    </xdr:from>
    <xdr:to>
      <xdr:col>21</xdr:col>
      <xdr:colOff>212725</xdr:colOff>
      <xdr:row>35</xdr:row>
      <xdr:rowOff>125349</xdr:rowOff>
    </xdr:to>
    <xdr:sp macro="" textlink="">
      <xdr:nvSpPr>
        <xdr:cNvPr id="516" name="円/楕円 515"/>
        <xdr:cNvSpPr/>
      </xdr:nvSpPr>
      <xdr:spPr>
        <a:xfrm>
          <a:off x="14541500" y="60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33</xdr:row>
      <xdr:rowOff>141876</xdr:rowOff>
    </xdr:from>
    <xdr:ext cx="469744" cy="259045"/>
    <xdr:sp macro="" textlink="">
      <xdr:nvSpPr>
        <xdr:cNvPr id="517" name="テキスト ボックス 516"/>
        <xdr:cNvSpPr txBox="1"/>
      </xdr:nvSpPr>
      <xdr:spPr>
        <a:xfrm>
          <a:off x="14357427" y="579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8,140</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128276</xdr:rowOff>
    </xdr:from>
    <xdr:to>
      <xdr:col>20</xdr:col>
      <xdr:colOff>9525</xdr:colOff>
      <xdr:row>31</xdr:row>
      <xdr:rowOff>58426</xdr:rowOff>
    </xdr:to>
    <xdr:sp macro="" textlink="">
      <xdr:nvSpPr>
        <xdr:cNvPr id="518" name="円/楕円 517"/>
        <xdr:cNvSpPr/>
      </xdr:nvSpPr>
      <xdr:spPr>
        <a:xfrm>
          <a:off x="13652500" y="52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74953</xdr:rowOff>
    </xdr:from>
    <xdr:ext cx="534377" cy="259045"/>
    <xdr:sp macro="" textlink="">
      <xdr:nvSpPr>
        <xdr:cNvPr id="519" name="テキスト ボックス 518"/>
        <xdr:cNvSpPr txBox="1"/>
      </xdr:nvSpPr>
      <xdr:spPr>
        <a:xfrm>
          <a:off x="13436111" y="504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3575</xdr:rowOff>
    </xdr:from>
    <xdr:to>
      <xdr:col>18</xdr:col>
      <xdr:colOff>492125</xdr:colOff>
      <xdr:row>34</xdr:row>
      <xdr:rowOff>105175</xdr:rowOff>
    </xdr:to>
    <xdr:sp macro="" textlink="">
      <xdr:nvSpPr>
        <xdr:cNvPr id="520" name="円/楕円 519"/>
        <xdr:cNvSpPr/>
      </xdr:nvSpPr>
      <xdr:spPr>
        <a:xfrm>
          <a:off x="12763500" y="583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121702</xdr:rowOff>
    </xdr:from>
    <xdr:ext cx="534377" cy="259045"/>
    <xdr:sp macro="" textlink="">
      <xdr:nvSpPr>
        <xdr:cNvPr id="521" name="テキスト ボックス 520"/>
        <xdr:cNvSpPr txBox="1"/>
      </xdr:nvSpPr>
      <xdr:spPr>
        <a:xfrm>
          <a:off x="12547111" y="560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2" name="テキスト ボックス 58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0" name="テキスト ボックス 58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6" name="直線コネクタ 595"/>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7"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598" name="直線コネクタ 597"/>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599"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0" name="直線コネクタ 599"/>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91236</xdr:rowOff>
    </xdr:from>
    <xdr:to>
      <xdr:col>23</xdr:col>
      <xdr:colOff>517525</xdr:colOff>
      <xdr:row>76</xdr:row>
      <xdr:rowOff>118799</xdr:rowOff>
    </xdr:to>
    <xdr:cxnSp macro="">
      <xdr:nvCxnSpPr>
        <xdr:cNvPr id="601" name="直線コネクタ 600"/>
        <xdr:cNvCxnSpPr/>
      </xdr:nvCxnSpPr>
      <xdr:spPr>
        <a:xfrm flipV="1">
          <a:off x="15481300" y="13121436"/>
          <a:ext cx="8382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2"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3" name="フローチャート : 判断 602"/>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61748</xdr:rowOff>
    </xdr:from>
    <xdr:to>
      <xdr:col>22</xdr:col>
      <xdr:colOff>365125</xdr:colOff>
      <xdr:row>76</xdr:row>
      <xdr:rowOff>118799</xdr:rowOff>
    </xdr:to>
    <xdr:cxnSp macro="">
      <xdr:nvCxnSpPr>
        <xdr:cNvPr id="604" name="直線コネクタ 603"/>
        <xdr:cNvCxnSpPr/>
      </xdr:nvCxnSpPr>
      <xdr:spPr>
        <a:xfrm>
          <a:off x="14592300" y="13091948"/>
          <a:ext cx="889000" cy="5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5" name="フローチャート : 判断 604"/>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6" name="テキスト ボックス 605"/>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140810</xdr:rowOff>
    </xdr:from>
    <xdr:to>
      <xdr:col>21</xdr:col>
      <xdr:colOff>161925</xdr:colOff>
      <xdr:row>76</xdr:row>
      <xdr:rowOff>61748</xdr:rowOff>
    </xdr:to>
    <xdr:cxnSp macro="">
      <xdr:nvCxnSpPr>
        <xdr:cNvPr id="607" name="直線コネクタ 606"/>
        <xdr:cNvCxnSpPr/>
      </xdr:nvCxnSpPr>
      <xdr:spPr>
        <a:xfrm>
          <a:off x="13703300" y="12999560"/>
          <a:ext cx="889000" cy="9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08" name="フローチャート : 判断 607"/>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09" name="テキスト ボックス 608"/>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116318</xdr:rowOff>
    </xdr:from>
    <xdr:to>
      <xdr:col>19</xdr:col>
      <xdr:colOff>644525</xdr:colOff>
      <xdr:row>75</xdr:row>
      <xdr:rowOff>140810</xdr:rowOff>
    </xdr:to>
    <xdr:cxnSp macro="">
      <xdr:nvCxnSpPr>
        <xdr:cNvPr id="610" name="直線コネクタ 609"/>
        <xdr:cNvCxnSpPr/>
      </xdr:nvCxnSpPr>
      <xdr:spPr>
        <a:xfrm>
          <a:off x="12814300" y="12975068"/>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1" name="フローチャート : 判断 610"/>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2" name="テキスト ボックス 611"/>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3" name="フローチャート : 判断 612"/>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4" name="テキスト ボックス 613"/>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40436</xdr:rowOff>
    </xdr:from>
    <xdr:to>
      <xdr:col>23</xdr:col>
      <xdr:colOff>568325</xdr:colOff>
      <xdr:row>76</xdr:row>
      <xdr:rowOff>142036</xdr:rowOff>
    </xdr:to>
    <xdr:sp macro="" textlink="">
      <xdr:nvSpPr>
        <xdr:cNvPr id="620" name="円/楕円 619"/>
        <xdr:cNvSpPr/>
      </xdr:nvSpPr>
      <xdr:spPr>
        <a:xfrm>
          <a:off x="16268700" y="1307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63314</xdr:rowOff>
    </xdr:from>
    <xdr:ext cx="534377" cy="259045"/>
    <xdr:sp macro="" textlink="">
      <xdr:nvSpPr>
        <xdr:cNvPr id="621" name="公債費該当値テキスト"/>
        <xdr:cNvSpPr txBox="1"/>
      </xdr:nvSpPr>
      <xdr:spPr>
        <a:xfrm>
          <a:off x="16370300" y="129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31,968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67999</xdr:rowOff>
    </xdr:from>
    <xdr:to>
      <xdr:col>22</xdr:col>
      <xdr:colOff>415925</xdr:colOff>
      <xdr:row>76</xdr:row>
      <xdr:rowOff>169599</xdr:rowOff>
    </xdr:to>
    <xdr:sp macro="" textlink="">
      <xdr:nvSpPr>
        <xdr:cNvPr id="622" name="円/楕円 621"/>
        <xdr:cNvSpPr/>
      </xdr:nvSpPr>
      <xdr:spPr>
        <a:xfrm>
          <a:off x="15430500" y="130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160726</xdr:rowOff>
    </xdr:from>
    <xdr:ext cx="534377" cy="259045"/>
    <xdr:sp macro="" textlink="">
      <xdr:nvSpPr>
        <xdr:cNvPr id="623" name="テキスト ボックス 622"/>
        <xdr:cNvSpPr txBox="1"/>
      </xdr:nvSpPr>
      <xdr:spPr>
        <a:xfrm>
          <a:off x="15214111" y="1319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10948</xdr:rowOff>
    </xdr:from>
    <xdr:to>
      <xdr:col>21</xdr:col>
      <xdr:colOff>212725</xdr:colOff>
      <xdr:row>76</xdr:row>
      <xdr:rowOff>112548</xdr:rowOff>
    </xdr:to>
    <xdr:sp macro="" textlink="">
      <xdr:nvSpPr>
        <xdr:cNvPr id="624" name="円/楕円 623"/>
        <xdr:cNvSpPr/>
      </xdr:nvSpPr>
      <xdr:spPr>
        <a:xfrm>
          <a:off x="14541500" y="130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103675</xdr:rowOff>
    </xdr:from>
    <xdr:ext cx="534377" cy="259045"/>
    <xdr:sp macro="" textlink="">
      <xdr:nvSpPr>
        <xdr:cNvPr id="625" name="テキスト ボックス 624"/>
        <xdr:cNvSpPr txBox="1"/>
      </xdr:nvSpPr>
      <xdr:spPr>
        <a:xfrm>
          <a:off x="14325111" y="1313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90010</xdr:rowOff>
    </xdr:from>
    <xdr:to>
      <xdr:col>20</xdr:col>
      <xdr:colOff>9525</xdr:colOff>
      <xdr:row>76</xdr:row>
      <xdr:rowOff>20160</xdr:rowOff>
    </xdr:to>
    <xdr:sp macro="" textlink="">
      <xdr:nvSpPr>
        <xdr:cNvPr id="626" name="円/楕円 625"/>
        <xdr:cNvSpPr/>
      </xdr:nvSpPr>
      <xdr:spPr>
        <a:xfrm>
          <a:off x="13652500" y="129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36687</xdr:rowOff>
    </xdr:from>
    <xdr:ext cx="534377" cy="259045"/>
    <xdr:sp macro="" textlink="">
      <xdr:nvSpPr>
        <xdr:cNvPr id="627" name="テキスト ボックス 626"/>
        <xdr:cNvSpPr txBox="1"/>
      </xdr:nvSpPr>
      <xdr:spPr>
        <a:xfrm>
          <a:off x="13436111" y="1272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65518</xdr:rowOff>
    </xdr:from>
    <xdr:to>
      <xdr:col>18</xdr:col>
      <xdr:colOff>492125</xdr:colOff>
      <xdr:row>75</xdr:row>
      <xdr:rowOff>167118</xdr:rowOff>
    </xdr:to>
    <xdr:sp macro="" textlink="">
      <xdr:nvSpPr>
        <xdr:cNvPr id="628" name="円/楕円 627"/>
        <xdr:cNvSpPr/>
      </xdr:nvSpPr>
      <xdr:spPr>
        <a:xfrm>
          <a:off x="12763500" y="129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12195</xdr:rowOff>
    </xdr:from>
    <xdr:ext cx="534377" cy="259045"/>
    <xdr:sp macro="" textlink="">
      <xdr:nvSpPr>
        <xdr:cNvPr id="629" name="テキスト ボックス 628"/>
        <xdr:cNvSpPr txBox="1"/>
      </xdr:nvSpPr>
      <xdr:spPr>
        <a:xfrm>
          <a:off x="12547111" y="1269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0" name="直線コネクタ 63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1" name="テキスト ボックス 64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2" name="直線コネクタ 64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3" name="テキスト ボックス 64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4" name="直線コネクタ 64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5" name="テキスト ボックス 64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6" name="直線コネクタ 64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7" name="テキスト ボックス 64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8" name="直線コネクタ 64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9" name="テキスト ボックス 64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1" name="テキスト ボックス 65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3" name="直線コネクタ 652"/>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4"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5" name="直線コネクタ 654"/>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6"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7" name="直線コネクタ 656"/>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104990</xdr:rowOff>
    </xdr:from>
    <xdr:to>
      <xdr:col>23</xdr:col>
      <xdr:colOff>517525</xdr:colOff>
      <xdr:row>98</xdr:row>
      <xdr:rowOff>141503</xdr:rowOff>
    </xdr:to>
    <xdr:cxnSp macro="">
      <xdr:nvCxnSpPr>
        <xdr:cNvPr id="658" name="直線コネクタ 657"/>
        <xdr:cNvCxnSpPr/>
      </xdr:nvCxnSpPr>
      <xdr:spPr>
        <a:xfrm flipV="1">
          <a:off x="15481300" y="16907090"/>
          <a:ext cx="838200" cy="3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59"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0" name="フローチャート : 判断 659"/>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124371</xdr:rowOff>
    </xdr:from>
    <xdr:to>
      <xdr:col>22</xdr:col>
      <xdr:colOff>365125</xdr:colOff>
      <xdr:row>98</xdr:row>
      <xdr:rowOff>141503</xdr:rowOff>
    </xdr:to>
    <xdr:cxnSp macro="">
      <xdr:nvCxnSpPr>
        <xdr:cNvPr id="661" name="直線コネクタ 660"/>
        <xdr:cNvCxnSpPr/>
      </xdr:nvCxnSpPr>
      <xdr:spPr>
        <a:xfrm>
          <a:off x="14592300" y="16926471"/>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2" name="フローチャート : 判断 661"/>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3" name="テキスト ボックス 662"/>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124371</xdr:rowOff>
    </xdr:from>
    <xdr:to>
      <xdr:col>21</xdr:col>
      <xdr:colOff>161925</xdr:colOff>
      <xdr:row>99</xdr:row>
      <xdr:rowOff>19813</xdr:rowOff>
    </xdr:to>
    <xdr:cxnSp macro="">
      <xdr:nvCxnSpPr>
        <xdr:cNvPr id="664" name="直線コネクタ 663"/>
        <xdr:cNvCxnSpPr/>
      </xdr:nvCxnSpPr>
      <xdr:spPr>
        <a:xfrm flipV="1">
          <a:off x="13703300" y="16926471"/>
          <a:ext cx="889000" cy="6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5" name="フローチャート : 判断 664"/>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6" name="テキスト ボックス 665"/>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75437</xdr:rowOff>
    </xdr:from>
    <xdr:to>
      <xdr:col>19</xdr:col>
      <xdr:colOff>644525</xdr:colOff>
      <xdr:row>99</xdr:row>
      <xdr:rowOff>19813</xdr:rowOff>
    </xdr:to>
    <xdr:cxnSp macro="">
      <xdr:nvCxnSpPr>
        <xdr:cNvPr id="667" name="直線コネクタ 666"/>
        <xdr:cNvCxnSpPr/>
      </xdr:nvCxnSpPr>
      <xdr:spPr>
        <a:xfrm>
          <a:off x="12814300" y="16877537"/>
          <a:ext cx="889000" cy="1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68" name="フローチャート : 判断 667"/>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69" name="テキスト ボックス 668"/>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0" name="フローチャート : 判断 669"/>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1" name="テキスト ボックス 670"/>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54190</xdr:rowOff>
    </xdr:from>
    <xdr:to>
      <xdr:col>23</xdr:col>
      <xdr:colOff>568325</xdr:colOff>
      <xdr:row>98</xdr:row>
      <xdr:rowOff>155790</xdr:rowOff>
    </xdr:to>
    <xdr:sp macro="" textlink="">
      <xdr:nvSpPr>
        <xdr:cNvPr id="677" name="円/楕円 676"/>
        <xdr:cNvSpPr/>
      </xdr:nvSpPr>
      <xdr:spPr>
        <a:xfrm>
          <a:off x="16268700" y="168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140567</xdr:rowOff>
    </xdr:from>
    <xdr:ext cx="469744" cy="259045"/>
    <xdr:sp macro="" textlink="">
      <xdr:nvSpPr>
        <xdr:cNvPr id="678" name="積立金該当値テキスト"/>
        <xdr:cNvSpPr txBox="1"/>
      </xdr:nvSpPr>
      <xdr:spPr>
        <a:xfrm>
          <a:off x="16370300" y="1677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90703</xdr:rowOff>
    </xdr:from>
    <xdr:to>
      <xdr:col>22</xdr:col>
      <xdr:colOff>415925</xdr:colOff>
      <xdr:row>99</xdr:row>
      <xdr:rowOff>20853</xdr:rowOff>
    </xdr:to>
    <xdr:sp macro="" textlink="">
      <xdr:nvSpPr>
        <xdr:cNvPr id="679" name="円/楕円 678"/>
        <xdr:cNvSpPr/>
      </xdr:nvSpPr>
      <xdr:spPr>
        <a:xfrm>
          <a:off x="15430500" y="168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11980</xdr:rowOff>
    </xdr:from>
    <xdr:ext cx="469744" cy="259045"/>
    <xdr:sp macro="" textlink="">
      <xdr:nvSpPr>
        <xdr:cNvPr id="680" name="テキスト ボックス 679"/>
        <xdr:cNvSpPr txBox="1"/>
      </xdr:nvSpPr>
      <xdr:spPr>
        <a:xfrm>
          <a:off x="15246427" y="1698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73571</xdr:rowOff>
    </xdr:from>
    <xdr:to>
      <xdr:col>21</xdr:col>
      <xdr:colOff>212725</xdr:colOff>
      <xdr:row>99</xdr:row>
      <xdr:rowOff>3721</xdr:rowOff>
    </xdr:to>
    <xdr:sp macro="" textlink="">
      <xdr:nvSpPr>
        <xdr:cNvPr id="681" name="円/楕円 680"/>
        <xdr:cNvSpPr/>
      </xdr:nvSpPr>
      <xdr:spPr>
        <a:xfrm>
          <a:off x="14541500" y="168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166298</xdr:rowOff>
    </xdr:from>
    <xdr:ext cx="469744" cy="259045"/>
    <xdr:sp macro="" textlink="">
      <xdr:nvSpPr>
        <xdr:cNvPr id="682" name="テキスト ボックス 681"/>
        <xdr:cNvSpPr txBox="1"/>
      </xdr:nvSpPr>
      <xdr:spPr>
        <a:xfrm>
          <a:off x="14357427" y="1696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140463</xdr:rowOff>
    </xdr:from>
    <xdr:to>
      <xdr:col>20</xdr:col>
      <xdr:colOff>9525</xdr:colOff>
      <xdr:row>99</xdr:row>
      <xdr:rowOff>70613</xdr:rowOff>
    </xdr:to>
    <xdr:sp macro="" textlink="">
      <xdr:nvSpPr>
        <xdr:cNvPr id="683" name="円/楕円 682"/>
        <xdr:cNvSpPr/>
      </xdr:nvSpPr>
      <xdr:spPr>
        <a:xfrm>
          <a:off x="13652500" y="169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61740</xdr:rowOff>
    </xdr:from>
    <xdr:ext cx="469744" cy="259045"/>
    <xdr:sp macro="" textlink="">
      <xdr:nvSpPr>
        <xdr:cNvPr id="684" name="テキスト ボックス 683"/>
        <xdr:cNvSpPr txBox="1"/>
      </xdr:nvSpPr>
      <xdr:spPr>
        <a:xfrm>
          <a:off x="13468427" y="1703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24637</xdr:rowOff>
    </xdr:from>
    <xdr:to>
      <xdr:col>18</xdr:col>
      <xdr:colOff>492125</xdr:colOff>
      <xdr:row>98</xdr:row>
      <xdr:rowOff>126237</xdr:rowOff>
    </xdr:to>
    <xdr:sp macro="" textlink="">
      <xdr:nvSpPr>
        <xdr:cNvPr id="685" name="円/楕円 684"/>
        <xdr:cNvSpPr/>
      </xdr:nvSpPr>
      <xdr:spPr>
        <a:xfrm>
          <a:off x="12763500" y="168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117364</xdr:rowOff>
    </xdr:from>
    <xdr:ext cx="534377" cy="259045"/>
    <xdr:sp macro="" textlink="">
      <xdr:nvSpPr>
        <xdr:cNvPr id="686" name="テキスト ボックス 685"/>
        <xdr:cNvSpPr txBox="1"/>
      </xdr:nvSpPr>
      <xdr:spPr>
        <a:xfrm>
          <a:off x="12547111" y="169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6" name="テキスト ボックス 70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2" name="直線コネクタ 711"/>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5"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6" name="直線コネクタ 715"/>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7" name="直線コネクタ 71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18"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19" name="フローチャート : 判断 718"/>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0" name="直線コネクタ 71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1" name="フローチャート : 判断 720"/>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2" name="テキスト ボックス 721"/>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3" name="直線コネクタ 72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4" name="フローチャート : 判断 723"/>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5" name="テキスト ボックス 724"/>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6" name="直線コネクタ 72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7" name="フローチャート : 判断 726"/>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28" name="テキスト ボックス 727"/>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29" name="フローチャート : 判断 728"/>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0" name="テキスト ボックス 729"/>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6" name="円/楕円 73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8" name="円/楕円 73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9" name="テキスト ボックス 73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0" name="円/楕円 73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1" name="テキスト ボックス 74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2" name="円/楕円 74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3" name="テキスト ボックス 74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4" name="円/楕円 74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5" name="テキスト ボックス 74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59" name="テキスト ボックス 75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7" name="直線コネクタ 766"/>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0"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1" name="直線コネクタ 770"/>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163566</xdr:rowOff>
    </xdr:from>
    <xdr:to>
      <xdr:col>32</xdr:col>
      <xdr:colOff>187325</xdr:colOff>
      <xdr:row>57</xdr:row>
      <xdr:rowOff>168412</xdr:rowOff>
    </xdr:to>
    <xdr:cxnSp macro="">
      <xdr:nvCxnSpPr>
        <xdr:cNvPr id="772" name="直線コネクタ 771"/>
        <xdr:cNvCxnSpPr/>
      </xdr:nvCxnSpPr>
      <xdr:spPr>
        <a:xfrm flipV="1">
          <a:off x="21323300" y="9936216"/>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3"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4" name="フローチャート : 判断 773"/>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168412</xdr:rowOff>
    </xdr:from>
    <xdr:to>
      <xdr:col>31</xdr:col>
      <xdr:colOff>34925</xdr:colOff>
      <xdr:row>57</xdr:row>
      <xdr:rowOff>169052</xdr:rowOff>
    </xdr:to>
    <xdr:cxnSp macro="">
      <xdr:nvCxnSpPr>
        <xdr:cNvPr id="775" name="直線コネクタ 774"/>
        <xdr:cNvCxnSpPr/>
      </xdr:nvCxnSpPr>
      <xdr:spPr>
        <a:xfrm flipV="1">
          <a:off x="20434300" y="9941062"/>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6" name="フローチャート : 判断 775"/>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7" name="テキスト ボックス 776"/>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115102</xdr:rowOff>
    </xdr:from>
    <xdr:to>
      <xdr:col>29</xdr:col>
      <xdr:colOff>517525</xdr:colOff>
      <xdr:row>57</xdr:row>
      <xdr:rowOff>169052</xdr:rowOff>
    </xdr:to>
    <xdr:cxnSp macro="">
      <xdr:nvCxnSpPr>
        <xdr:cNvPr id="778" name="直線コネクタ 777"/>
        <xdr:cNvCxnSpPr/>
      </xdr:nvCxnSpPr>
      <xdr:spPr>
        <a:xfrm>
          <a:off x="19545300" y="9887752"/>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79" name="フローチャート : 判断 778"/>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0" name="テキスト ボックス 779"/>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102392</xdr:rowOff>
    </xdr:from>
    <xdr:to>
      <xdr:col>28</xdr:col>
      <xdr:colOff>314325</xdr:colOff>
      <xdr:row>57</xdr:row>
      <xdr:rowOff>115102</xdr:rowOff>
    </xdr:to>
    <xdr:cxnSp macro="">
      <xdr:nvCxnSpPr>
        <xdr:cNvPr id="781" name="直線コネクタ 780"/>
        <xdr:cNvCxnSpPr/>
      </xdr:nvCxnSpPr>
      <xdr:spPr>
        <a:xfrm>
          <a:off x="18656300" y="9875042"/>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2" name="フローチャート : 判断 781"/>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783" name="テキスト ボックス 782"/>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4" name="フローチャート : 判断 783"/>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5" name="テキスト ボックス 784"/>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112766</xdr:rowOff>
    </xdr:from>
    <xdr:to>
      <xdr:col>32</xdr:col>
      <xdr:colOff>238125</xdr:colOff>
      <xdr:row>58</xdr:row>
      <xdr:rowOff>42916</xdr:rowOff>
    </xdr:to>
    <xdr:sp macro="" textlink="">
      <xdr:nvSpPr>
        <xdr:cNvPr id="791" name="円/楕円 790"/>
        <xdr:cNvSpPr/>
      </xdr:nvSpPr>
      <xdr:spPr>
        <a:xfrm>
          <a:off x="22110700" y="988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135643</xdr:rowOff>
    </xdr:from>
    <xdr:ext cx="469744" cy="259045"/>
    <xdr:sp macro="" textlink="">
      <xdr:nvSpPr>
        <xdr:cNvPr id="792" name="貸付金該当値テキスト"/>
        <xdr:cNvSpPr txBox="1"/>
      </xdr:nvSpPr>
      <xdr:spPr>
        <a:xfrm>
          <a:off x="22212300" y="97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117612</xdr:rowOff>
    </xdr:from>
    <xdr:to>
      <xdr:col>31</xdr:col>
      <xdr:colOff>85725</xdr:colOff>
      <xdr:row>58</xdr:row>
      <xdr:rowOff>47762</xdr:rowOff>
    </xdr:to>
    <xdr:sp macro="" textlink="">
      <xdr:nvSpPr>
        <xdr:cNvPr id="793" name="円/楕円 792"/>
        <xdr:cNvSpPr/>
      </xdr:nvSpPr>
      <xdr:spPr>
        <a:xfrm>
          <a:off x="21272500" y="989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64289</xdr:rowOff>
    </xdr:from>
    <xdr:ext cx="469744" cy="259045"/>
    <xdr:sp macro="" textlink="">
      <xdr:nvSpPr>
        <xdr:cNvPr id="794" name="テキスト ボックス 793"/>
        <xdr:cNvSpPr txBox="1"/>
      </xdr:nvSpPr>
      <xdr:spPr>
        <a:xfrm>
          <a:off x="21088427" y="966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118252</xdr:rowOff>
    </xdr:from>
    <xdr:to>
      <xdr:col>29</xdr:col>
      <xdr:colOff>568325</xdr:colOff>
      <xdr:row>58</xdr:row>
      <xdr:rowOff>48402</xdr:rowOff>
    </xdr:to>
    <xdr:sp macro="" textlink="">
      <xdr:nvSpPr>
        <xdr:cNvPr id="795" name="円/楕円 794"/>
        <xdr:cNvSpPr/>
      </xdr:nvSpPr>
      <xdr:spPr>
        <a:xfrm>
          <a:off x="20383500" y="98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39529</xdr:rowOff>
    </xdr:from>
    <xdr:ext cx="469744" cy="259045"/>
    <xdr:sp macro="" textlink="">
      <xdr:nvSpPr>
        <xdr:cNvPr id="796" name="テキスト ボックス 795"/>
        <xdr:cNvSpPr txBox="1"/>
      </xdr:nvSpPr>
      <xdr:spPr>
        <a:xfrm>
          <a:off x="20199427" y="998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64302</xdr:rowOff>
    </xdr:from>
    <xdr:to>
      <xdr:col>28</xdr:col>
      <xdr:colOff>365125</xdr:colOff>
      <xdr:row>57</xdr:row>
      <xdr:rowOff>165902</xdr:rowOff>
    </xdr:to>
    <xdr:sp macro="" textlink="">
      <xdr:nvSpPr>
        <xdr:cNvPr id="797" name="円/楕円 796"/>
        <xdr:cNvSpPr/>
      </xdr:nvSpPr>
      <xdr:spPr>
        <a:xfrm>
          <a:off x="19494500" y="98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10979</xdr:rowOff>
    </xdr:from>
    <xdr:ext cx="469744" cy="259045"/>
    <xdr:sp macro="" textlink="">
      <xdr:nvSpPr>
        <xdr:cNvPr id="798" name="テキスト ボックス 797"/>
        <xdr:cNvSpPr txBox="1"/>
      </xdr:nvSpPr>
      <xdr:spPr>
        <a:xfrm>
          <a:off x="19310427" y="961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51592</xdr:rowOff>
    </xdr:from>
    <xdr:to>
      <xdr:col>27</xdr:col>
      <xdr:colOff>161925</xdr:colOff>
      <xdr:row>57</xdr:row>
      <xdr:rowOff>153192</xdr:rowOff>
    </xdr:to>
    <xdr:sp macro="" textlink="">
      <xdr:nvSpPr>
        <xdr:cNvPr id="799" name="円/楕円 798"/>
        <xdr:cNvSpPr/>
      </xdr:nvSpPr>
      <xdr:spPr>
        <a:xfrm>
          <a:off x="18605500" y="982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169719</xdr:rowOff>
    </xdr:from>
    <xdr:ext cx="469744" cy="259045"/>
    <xdr:sp macro="" textlink="">
      <xdr:nvSpPr>
        <xdr:cNvPr id="800" name="テキスト ボックス 799"/>
        <xdr:cNvSpPr txBox="1"/>
      </xdr:nvSpPr>
      <xdr:spPr>
        <a:xfrm>
          <a:off x="18421427" y="959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5" name="直線コネクタ 824"/>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6"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7" name="直線コネクタ 826"/>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28"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29" name="直線コネクタ 828"/>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142291</xdr:rowOff>
    </xdr:from>
    <xdr:to>
      <xdr:col>32</xdr:col>
      <xdr:colOff>187325</xdr:colOff>
      <xdr:row>77</xdr:row>
      <xdr:rowOff>33610</xdr:rowOff>
    </xdr:to>
    <xdr:cxnSp macro="">
      <xdr:nvCxnSpPr>
        <xdr:cNvPr id="830" name="直線コネクタ 829"/>
        <xdr:cNvCxnSpPr/>
      </xdr:nvCxnSpPr>
      <xdr:spPr>
        <a:xfrm flipV="1">
          <a:off x="21323300" y="13172491"/>
          <a:ext cx="838200" cy="6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1"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2" name="フローチャート : 判断 831"/>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136976</xdr:rowOff>
    </xdr:from>
    <xdr:to>
      <xdr:col>31</xdr:col>
      <xdr:colOff>34925</xdr:colOff>
      <xdr:row>77</xdr:row>
      <xdr:rowOff>33610</xdr:rowOff>
    </xdr:to>
    <xdr:cxnSp macro="">
      <xdr:nvCxnSpPr>
        <xdr:cNvPr id="833" name="直線コネクタ 832"/>
        <xdr:cNvCxnSpPr/>
      </xdr:nvCxnSpPr>
      <xdr:spPr>
        <a:xfrm>
          <a:off x="20434300" y="13167176"/>
          <a:ext cx="8890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4" name="フローチャート : 判断 833"/>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5" name="テキスト ボックス 834"/>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136976</xdr:rowOff>
    </xdr:from>
    <xdr:to>
      <xdr:col>29</xdr:col>
      <xdr:colOff>517525</xdr:colOff>
      <xdr:row>77</xdr:row>
      <xdr:rowOff>17647</xdr:rowOff>
    </xdr:to>
    <xdr:cxnSp macro="">
      <xdr:nvCxnSpPr>
        <xdr:cNvPr id="836" name="直線コネクタ 835"/>
        <xdr:cNvCxnSpPr/>
      </xdr:nvCxnSpPr>
      <xdr:spPr>
        <a:xfrm flipV="1">
          <a:off x="19545300" y="13167176"/>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7" name="フローチャート : 判断 836"/>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38" name="テキスト ボックス 837"/>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57252</xdr:rowOff>
    </xdr:from>
    <xdr:to>
      <xdr:col>28</xdr:col>
      <xdr:colOff>314325</xdr:colOff>
      <xdr:row>77</xdr:row>
      <xdr:rowOff>17647</xdr:rowOff>
    </xdr:to>
    <xdr:cxnSp macro="">
      <xdr:nvCxnSpPr>
        <xdr:cNvPr id="839" name="直線コネクタ 838"/>
        <xdr:cNvCxnSpPr/>
      </xdr:nvCxnSpPr>
      <xdr:spPr>
        <a:xfrm>
          <a:off x="18656300" y="13087452"/>
          <a:ext cx="889000" cy="1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0" name="フローチャート : 判断 839"/>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1" name="テキスト ボックス 840"/>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2" name="フローチャート : 判断 841"/>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3" name="テキスト ボックス 842"/>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91491</xdr:rowOff>
    </xdr:from>
    <xdr:to>
      <xdr:col>32</xdr:col>
      <xdr:colOff>238125</xdr:colOff>
      <xdr:row>77</xdr:row>
      <xdr:rowOff>21641</xdr:rowOff>
    </xdr:to>
    <xdr:sp macro="" textlink="">
      <xdr:nvSpPr>
        <xdr:cNvPr id="849" name="円/楕円 848"/>
        <xdr:cNvSpPr/>
      </xdr:nvSpPr>
      <xdr:spPr>
        <a:xfrm>
          <a:off x="22110700" y="131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69918</xdr:rowOff>
    </xdr:from>
    <xdr:ext cx="534377" cy="259045"/>
    <xdr:sp macro="" textlink="">
      <xdr:nvSpPr>
        <xdr:cNvPr id="850" name="繰出金該当値テキスト"/>
        <xdr:cNvSpPr txBox="1"/>
      </xdr:nvSpPr>
      <xdr:spPr>
        <a:xfrm>
          <a:off x="22212300" y="131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41,864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154260</xdr:rowOff>
    </xdr:from>
    <xdr:to>
      <xdr:col>31</xdr:col>
      <xdr:colOff>85725</xdr:colOff>
      <xdr:row>77</xdr:row>
      <xdr:rowOff>84410</xdr:rowOff>
    </xdr:to>
    <xdr:sp macro="" textlink="">
      <xdr:nvSpPr>
        <xdr:cNvPr id="851" name="円/楕円 850"/>
        <xdr:cNvSpPr/>
      </xdr:nvSpPr>
      <xdr:spPr>
        <a:xfrm>
          <a:off x="21272500" y="131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75537</xdr:rowOff>
    </xdr:from>
    <xdr:ext cx="534377" cy="259045"/>
    <xdr:sp macro="" textlink="">
      <xdr:nvSpPr>
        <xdr:cNvPr id="852" name="テキスト ボックス 851"/>
        <xdr:cNvSpPr txBox="1"/>
      </xdr:nvSpPr>
      <xdr:spPr>
        <a:xfrm>
          <a:off x="21056111" y="1327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86176</xdr:rowOff>
    </xdr:from>
    <xdr:to>
      <xdr:col>29</xdr:col>
      <xdr:colOff>568325</xdr:colOff>
      <xdr:row>77</xdr:row>
      <xdr:rowOff>16326</xdr:rowOff>
    </xdr:to>
    <xdr:sp macro="" textlink="">
      <xdr:nvSpPr>
        <xdr:cNvPr id="853" name="円/楕円 852"/>
        <xdr:cNvSpPr/>
      </xdr:nvSpPr>
      <xdr:spPr>
        <a:xfrm>
          <a:off x="20383500" y="1311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32853</xdr:rowOff>
    </xdr:from>
    <xdr:ext cx="534377" cy="259045"/>
    <xdr:sp macro="" textlink="">
      <xdr:nvSpPr>
        <xdr:cNvPr id="854" name="テキスト ボックス 853"/>
        <xdr:cNvSpPr txBox="1"/>
      </xdr:nvSpPr>
      <xdr:spPr>
        <a:xfrm>
          <a:off x="20167111" y="1289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138297</xdr:rowOff>
    </xdr:from>
    <xdr:to>
      <xdr:col>28</xdr:col>
      <xdr:colOff>365125</xdr:colOff>
      <xdr:row>77</xdr:row>
      <xdr:rowOff>68447</xdr:rowOff>
    </xdr:to>
    <xdr:sp macro="" textlink="">
      <xdr:nvSpPr>
        <xdr:cNvPr id="855" name="円/楕円 854"/>
        <xdr:cNvSpPr/>
      </xdr:nvSpPr>
      <xdr:spPr>
        <a:xfrm>
          <a:off x="19494500" y="131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59574</xdr:rowOff>
    </xdr:from>
    <xdr:ext cx="534377" cy="259045"/>
    <xdr:sp macro="" textlink="">
      <xdr:nvSpPr>
        <xdr:cNvPr id="856" name="テキスト ボックス 855"/>
        <xdr:cNvSpPr txBox="1"/>
      </xdr:nvSpPr>
      <xdr:spPr>
        <a:xfrm>
          <a:off x="19278111" y="1326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6452</xdr:rowOff>
    </xdr:from>
    <xdr:to>
      <xdr:col>27</xdr:col>
      <xdr:colOff>161925</xdr:colOff>
      <xdr:row>76</xdr:row>
      <xdr:rowOff>108052</xdr:rowOff>
    </xdr:to>
    <xdr:sp macro="" textlink="">
      <xdr:nvSpPr>
        <xdr:cNvPr id="857" name="円/楕円 856"/>
        <xdr:cNvSpPr/>
      </xdr:nvSpPr>
      <xdr:spPr>
        <a:xfrm>
          <a:off x="18605500" y="130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124579</xdr:rowOff>
    </xdr:from>
    <xdr:ext cx="534377" cy="259045"/>
    <xdr:sp macro="" textlink="">
      <xdr:nvSpPr>
        <xdr:cNvPr id="858" name="テキスト ボックス 857"/>
        <xdr:cNvSpPr txBox="1"/>
      </xdr:nvSpPr>
      <xdr:spPr>
        <a:xfrm>
          <a:off x="18389111" y="1281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歳出決算額は、住民一人あたり約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367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千円となっている。義務的経費を構成する人件費、公債費についてはそれぞれ、一人あたり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58,493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31,968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円となっており類似団体と比較すると若干高い水準にあるものの、毎年微減ながらも一人あたりの金額は減ってきている。一方で義務的経費を構成する、扶助費における一人あたりの金額は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40,661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類似団体と比較すると大幅に低い。その理由としては、他市町と同様の各種福祉サービス施策を実施しているが、柴田町にあっては私立大学や自衛隊駐屯地が存することからも、比較的若い世代が多く居住しており、（県内の平均年齢から比較しても市町村別でみて平均年齢は若い）、一人あたりで比較すると扶助費に要する経費が小さく、関連して低い値を示すと考察する。ただし、グラフからも読み取れるとおり、右肩上がりの傾向はいなめず、今後とも注視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普通建設事業にあっては、類似団体を含めてグラフに傾向が見られないことが特徴となっているが、今後は公共施設等総合管理計画の策定に合わせ、事業の取捨選択を徹底し、長期展望をもって事業費の減少を目指すことも大切になってく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宮城県柴田町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38,417
38,254
54.03
14,341,632
14,110,420
78,134
7,869,030
14,375,395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69.5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2866</xdr:rowOff>
    </xdr:from>
    <xdr:to>
      <xdr:col>6</xdr:col>
      <xdr:colOff>511175</xdr:colOff>
      <xdr:row>35</xdr:row>
      <xdr:rowOff>52832</xdr:rowOff>
    </xdr:to>
    <xdr:cxnSp macro="">
      <xdr:nvCxnSpPr>
        <xdr:cNvPr id="63" name="直線コネクタ 62"/>
        <xdr:cNvCxnSpPr/>
      </xdr:nvCxnSpPr>
      <xdr:spPr>
        <a:xfrm flipV="1">
          <a:off x="3797300" y="6003616"/>
          <a:ext cx="8382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111942</xdr:rowOff>
    </xdr:from>
    <xdr:to>
      <xdr:col>5</xdr:col>
      <xdr:colOff>358775</xdr:colOff>
      <xdr:row>35</xdr:row>
      <xdr:rowOff>52832</xdr:rowOff>
    </xdr:to>
    <xdr:cxnSp macro="">
      <xdr:nvCxnSpPr>
        <xdr:cNvPr id="66" name="直線コネクタ 65"/>
        <xdr:cNvCxnSpPr/>
      </xdr:nvCxnSpPr>
      <xdr:spPr>
        <a:xfrm>
          <a:off x="2908300" y="5941242"/>
          <a:ext cx="8890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111942</xdr:rowOff>
    </xdr:from>
    <xdr:to>
      <xdr:col>4</xdr:col>
      <xdr:colOff>155575</xdr:colOff>
      <xdr:row>35</xdr:row>
      <xdr:rowOff>85489</xdr:rowOff>
    </xdr:to>
    <xdr:cxnSp macro="">
      <xdr:nvCxnSpPr>
        <xdr:cNvPr id="69" name="直線コネクタ 68"/>
        <xdr:cNvCxnSpPr/>
      </xdr:nvCxnSpPr>
      <xdr:spPr>
        <a:xfrm flipV="1">
          <a:off x="2019300" y="5941242"/>
          <a:ext cx="889000" cy="14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112921</xdr:rowOff>
    </xdr:from>
    <xdr:to>
      <xdr:col>2</xdr:col>
      <xdr:colOff>638175</xdr:colOff>
      <xdr:row>35</xdr:row>
      <xdr:rowOff>85489</xdr:rowOff>
    </xdr:to>
    <xdr:cxnSp macro="">
      <xdr:nvCxnSpPr>
        <xdr:cNvPr id="72" name="直線コネクタ 71"/>
        <xdr:cNvCxnSpPr/>
      </xdr:nvCxnSpPr>
      <xdr:spPr>
        <a:xfrm>
          <a:off x="1130300" y="5942221"/>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123516</xdr:rowOff>
    </xdr:from>
    <xdr:to>
      <xdr:col>6</xdr:col>
      <xdr:colOff>561975</xdr:colOff>
      <xdr:row>35</xdr:row>
      <xdr:rowOff>53666</xdr:rowOff>
    </xdr:to>
    <xdr:sp macro="" textlink="">
      <xdr:nvSpPr>
        <xdr:cNvPr id="82" name="円/楕円 81"/>
        <xdr:cNvSpPr/>
      </xdr:nvSpPr>
      <xdr:spPr>
        <a:xfrm>
          <a:off x="4584700" y="595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146393</xdr:rowOff>
    </xdr:from>
    <xdr:ext cx="469744" cy="259045"/>
    <xdr:sp macro="" textlink="">
      <xdr:nvSpPr>
        <xdr:cNvPr id="83" name="議会費該当値テキスト"/>
        <xdr:cNvSpPr txBox="1"/>
      </xdr:nvSpPr>
      <xdr:spPr>
        <a:xfrm>
          <a:off x="4686300" y="580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2032</xdr:rowOff>
    </xdr:from>
    <xdr:to>
      <xdr:col>5</xdr:col>
      <xdr:colOff>409575</xdr:colOff>
      <xdr:row>35</xdr:row>
      <xdr:rowOff>103632</xdr:rowOff>
    </xdr:to>
    <xdr:sp macro="" textlink="">
      <xdr:nvSpPr>
        <xdr:cNvPr id="84" name="円/楕円 83"/>
        <xdr:cNvSpPr/>
      </xdr:nvSpPr>
      <xdr:spPr>
        <a:xfrm>
          <a:off x="3746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120159</xdr:rowOff>
    </xdr:from>
    <xdr:ext cx="469744" cy="259045"/>
    <xdr:sp macro="" textlink="">
      <xdr:nvSpPr>
        <xdr:cNvPr id="85" name="テキスト ボックス 84"/>
        <xdr:cNvSpPr txBox="1"/>
      </xdr:nvSpPr>
      <xdr:spPr>
        <a:xfrm>
          <a:off x="3562427"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61142</xdr:rowOff>
    </xdr:from>
    <xdr:to>
      <xdr:col>4</xdr:col>
      <xdr:colOff>206375</xdr:colOff>
      <xdr:row>34</xdr:row>
      <xdr:rowOff>162742</xdr:rowOff>
    </xdr:to>
    <xdr:sp macro="" textlink="">
      <xdr:nvSpPr>
        <xdr:cNvPr id="86" name="円/楕円 85"/>
        <xdr:cNvSpPr/>
      </xdr:nvSpPr>
      <xdr:spPr>
        <a:xfrm>
          <a:off x="2857500" y="58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7819</xdr:rowOff>
    </xdr:from>
    <xdr:ext cx="469744" cy="259045"/>
    <xdr:sp macro="" textlink="">
      <xdr:nvSpPr>
        <xdr:cNvPr id="87" name="テキスト ボックス 86"/>
        <xdr:cNvSpPr txBox="1"/>
      </xdr:nvSpPr>
      <xdr:spPr>
        <a:xfrm>
          <a:off x="2673427" y="566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34689</xdr:rowOff>
    </xdr:from>
    <xdr:to>
      <xdr:col>3</xdr:col>
      <xdr:colOff>3175</xdr:colOff>
      <xdr:row>35</xdr:row>
      <xdr:rowOff>136289</xdr:rowOff>
    </xdr:to>
    <xdr:sp macro="" textlink="">
      <xdr:nvSpPr>
        <xdr:cNvPr id="88" name="円/楕円 87"/>
        <xdr:cNvSpPr/>
      </xdr:nvSpPr>
      <xdr:spPr>
        <a:xfrm>
          <a:off x="1968500" y="6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127416</xdr:rowOff>
    </xdr:from>
    <xdr:ext cx="469744" cy="259045"/>
    <xdr:sp macro="" textlink="">
      <xdr:nvSpPr>
        <xdr:cNvPr id="89" name="テキスト ボックス 88"/>
        <xdr:cNvSpPr txBox="1"/>
      </xdr:nvSpPr>
      <xdr:spPr>
        <a:xfrm>
          <a:off x="1784427" y="612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62121</xdr:rowOff>
    </xdr:from>
    <xdr:to>
      <xdr:col>1</xdr:col>
      <xdr:colOff>485775</xdr:colOff>
      <xdr:row>34</xdr:row>
      <xdr:rowOff>163721</xdr:rowOff>
    </xdr:to>
    <xdr:sp macro="" textlink="">
      <xdr:nvSpPr>
        <xdr:cNvPr id="90" name="円/楕円 89"/>
        <xdr:cNvSpPr/>
      </xdr:nvSpPr>
      <xdr:spPr>
        <a:xfrm>
          <a:off x="1079500" y="58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154848</xdr:rowOff>
    </xdr:from>
    <xdr:ext cx="469744" cy="259045"/>
    <xdr:sp macro="" textlink="">
      <xdr:nvSpPr>
        <xdr:cNvPr id="91" name="テキスト ボックス 90"/>
        <xdr:cNvSpPr txBox="1"/>
      </xdr:nvSpPr>
      <xdr:spPr>
        <a:xfrm>
          <a:off x="895427" y="598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86535</xdr:rowOff>
    </xdr:from>
    <xdr:to>
      <xdr:col>6</xdr:col>
      <xdr:colOff>511175</xdr:colOff>
      <xdr:row>57</xdr:row>
      <xdr:rowOff>89446</xdr:rowOff>
    </xdr:to>
    <xdr:cxnSp macro="">
      <xdr:nvCxnSpPr>
        <xdr:cNvPr id="120" name="直線コネクタ 119"/>
        <xdr:cNvCxnSpPr/>
      </xdr:nvCxnSpPr>
      <xdr:spPr>
        <a:xfrm flipV="1">
          <a:off x="3797300" y="9859185"/>
          <a:ext cx="8382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89446</xdr:rowOff>
    </xdr:from>
    <xdr:to>
      <xdr:col>5</xdr:col>
      <xdr:colOff>358775</xdr:colOff>
      <xdr:row>57</xdr:row>
      <xdr:rowOff>94254</xdr:rowOff>
    </xdr:to>
    <xdr:cxnSp macro="">
      <xdr:nvCxnSpPr>
        <xdr:cNvPr id="123" name="直線コネクタ 122"/>
        <xdr:cNvCxnSpPr/>
      </xdr:nvCxnSpPr>
      <xdr:spPr>
        <a:xfrm flipV="1">
          <a:off x="2908300" y="9862096"/>
          <a:ext cx="889000" cy="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30071</xdr:rowOff>
    </xdr:from>
    <xdr:to>
      <xdr:col>4</xdr:col>
      <xdr:colOff>155575</xdr:colOff>
      <xdr:row>57</xdr:row>
      <xdr:rowOff>94254</xdr:rowOff>
    </xdr:to>
    <xdr:cxnSp macro="">
      <xdr:nvCxnSpPr>
        <xdr:cNvPr id="126" name="直線コネクタ 125"/>
        <xdr:cNvCxnSpPr/>
      </xdr:nvCxnSpPr>
      <xdr:spPr>
        <a:xfrm>
          <a:off x="2019300" y="9802721"/>
          <a:ext cx="889000" cy="6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30071</xdr:rowOff>
    </xdr:from>
    <xdr:to>
      <xdr:col>2</xdr:col>
      <xdr:colOff>638175</xdr:colOff>
      <xdr:row>57</xdr:row>
      <xdr:rowOff>40625</xdr:rowOff>
    </xdr:to>
    <xdr:cxnSp macro="">
      <xdr:nvCxnSpPr>
        <xdr:cNvPr id="129" name="直線コネクタ 128"/>
        <xdr:cNvCxnSpPr/>
      </xdr:nvCxnSpPr>
      <xdr:spPr>
        <a:xfrm flipV="1">
          <a:off x="1130300" y="9802721"/>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35735</xdr:rowOff>
    </xdr:from>
    <xdr:to>
      <xdr:col>6</xdr:col>
      <xdr:colOff>561975</xdr:colOff>
      <xdr:row>57</xdr:row>
      <xdr:rowOff>137335</xdr:rowOff>
    </xdr:to>
    <xdr:sp macro="" textlink="">
      <xdr:nvSpPr>
        <xdr:cNvPr id="139" name="円/楕円 138"/>
        <xdr:cNvSpPr/>
      </xdr:nvSpPr>
      <xdr:spPr>
        <a:xfrm>
          <a:off x="4584700" y="980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122112</xdr:rowOff>
    </xdr:from>
    <xdr:ext cx="534377" cy="259045"/>
    <xdr:sp macro="" textlink="">
      <xdr:nvSpPr>
        <xdr:cNvPr id="140" name="総務費該当値テキスト"/>
        <xdr:cNvSpPr txBox="1"/>
      </xdr:nvSpPr>
      <xdr:spPr>
        <a:xfrm>
          <a:off x="4686300" y="972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38646</xdr:rowOff>
    </xdr:from>
    <xdr:to>
      <xdr:col>5</xdr:col>
      <xdr:colOff>409575</xdr:colOff>
      <xdr:row>57</xdr:row>
      <xdr:rowOff>140246</xdr:rowOff>
    </xdr:to>
    <xdr:sp macro="" textlink="">
      <xdr:nvSpPr>
        <xdr:cNvPr id="141" name="円/楕円 140"/>
        <xdr:cNvSpPr/>
      </xdr:nvSpPr>
      <xdr:spPr>
        <a:xfrm>
          <a:off x="3746500" y="98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131373</xdr:rowOff>
    </xdr:from>
    <xdr:ext cx="534377" cy="259045"/>
    <xdr:sp macro="" textlink="">
      <xdr:nvSpPr>
        <xdr:cNvPr id="142" name="テキスト ボックス 141"/>
        <xdr:cNvSpPr txBox="1"/>
      </xdr:nvSpPr>
      <xdr:spPr>
        <a:xfrm>
          <a:off x="3530111" y="99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43454</xdr:rowOff>
    </xdr:from>
    <xdr:to>
      <xdr:col>4</xdr:col>
      <xdr:colOff>206375</xdr:colOff>
      <xdr:row>57</xdr:row>
      <xdr:rowOff>145054</xdr:rowOff>
    </xdr:to>
    <xdr:sp macro="" textlink="">
      <xdr:nvSpPr>
        <xdr:cNvPr id="143" name="円/楕円 142"/>
        <xdr:cNvSpPr/>
      </xdr:nvSpPr>
      <xdr:spPr>
        <a:xfrm>
          <a:off x="2857500" y="98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136181</xdr:rowOff>
    </xdr:from>
    <xdr:ext cx="534377" cy="259045"/>
    <xdr:sp macro="" textlink="">
      <xdr:nvSpPr>
        <xdr:cNvPr id="144" name="テキスト ボックス 143"/>
        <xdr:cNvSpPr txBox="1"/>
      </xdr:nvSpPr>
      <xdr:spPr>
        <a:xfrm>
          <a:off x="2641111" y="990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150721</xdr:rowOff>
    </xdr:from>
    <xdr:to>
      <xdr:col>3</xdr:col>
      <xdr:colOff>3175</xdr:colOff>
      <xdr:row>57</xdr:row>
      <xdr:rowOff>80871</xdr:rowOff>
    </xdr:to>
    <xdr:sp macro="" textlink="">
      <xdr:nvSpPr>
        <xdr:cNvPr id="145" name="円/楕円 144"/>
        <xdr:cNvSpPr/>
      </xdr:nvSpPr>
      <xdr:spPr>
        <a:xfrm>
          <a:off x="1968500" y="9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71998</xdr:rowOff>
    </xdr:from>
    <xdr:ext cx="534377" cy="259045"/>
    <xdr:sp macro="" textlink="">
      <xdr:nvSpPr>
        <xdr:cNvPr id="146" name="テキスト ボックス 145"/>
        <xdr:cNvSpPr txBox="1"/>
      </xdr:nvSpPr>
      <xdr:spPr>
        <a:xfrm>
          <a:off x="1752111" y="98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161275</xdr:rowOff>
    </xdr:from>
    <xdr:to>
      <xdr:col>1</xdr:col>
      <xdr:colOff>485775</xdr:colOff>
      <xdr:row>57</xdr:row>
      <xdr:rowOff>91425</xdr:rowOff>
    </xdr:to>
    <xdr:sp macro="" textlink="">
      <xdr:nvSpPr>
        <xdr:cNvPr id="147" name="円/楕円 146"/>
        <xdr:cNvSpPr/>
      </xdr:nvSpPr>
      <xdr:spPr>
        <a:xfrm>
          <a:off x="1079500" y="976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82552</xdr:rowOff>
    </xdr:from>
    <xdr:ext cx="534377" cy="259045"/>
    <xdr:sp macro="" textlink="">
      <xdr:nvSpPr>
        <xdr:cNvPr id="148" name="テキスト ボックス 147"/>
        <xdr:cNvSpPr txBox="1"/>
      </xdr:nvSpPr>
      <xdr:spPr>
        <a:xfrm>
          <a:off x="863111" y="985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18214</xdr:rowOff>
    </xdr:from>
    <xdr:to>
      <xdr:col>6</xdr:col>
      <xdr:colOff>511175</xdr:colOff>
      <xdr:row>77</xdr:row>
      <xdr:rowOff>65740</xdr:rowOff>
    </xdr:to>
    <xdr:cxnSp macro="">
      <xdr:nvCxnSpPr>
        <xdr:cNvPr id="178" name="直線コネクタ 177"/>
        <xdr:cNvCxnSpPr/>
      </xdr:nvCxnSpPr>
      <xdr:spPr>
        <a:xfrm>
          <a:off x="3797300" y="13219864"/>
          <a:ext cx="838200" cy="4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18214</xdr:rowOff>
    </xdr:from>
    <xdr:to>
      <xdr:col>5</xdr:col>
      <xdr:colOff>358775</xdr:colOff>
      <xdr:row>77</xdr:row>
      <xdr:rowOff>130899</xdr:rowOff>
    </xdr:to>
    <xdr:cxnSp macro="">
      <xdr:nvCxnSpPr>
        <xdr:cNvPr id="181" name="直線コネクタ 180"/>
        <xdr:cNvCxnSpPr/>
      </xdr:nvCxnSpPr>
      <xdr:spPr>
        <a:xfrm flipV="1">
          <a:off x="2908300" y="13219864"/>
          <a:ext cx="889000" cy="1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130899</xdr:rowOff>
    </xdr:from>
    <xdr:to>
      <xdr:col>4</xdr:col>
      <xdr:colOff>155575</xdr:colOff>
      <xdr:row>77</xdr:row>
      <xdr:rowOff>164122</xdr:rowOff>
    </xdr:to>
    <xdr:cxnSp macro="">
      <xdr:nvCxnSpPr>
        <xdr:cNvPr id="184" name="直線コネクタ 183"/>
        <xdr:cNvCxnSpPr/>
      </xdr:nvCxnSpPr>
      <xdr:spPr>
        <a:xfrm flipV="1">
          <a:off x="2019300" y="13332549"/>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107110</xdr:rowOff>
    </xdr:from>
    <xdr:to>
      <xdr:col>2</xdr:col>
      <xdr:colOff>638175</xdr:colOff>
      <xdr:row>77</xdr:row>
      <xdr:rowOff>164122</xdr:rowOff>
    </xdr:to>
    <xdr:cxnSp macro="">
      <xdr:nvCxnSpPr>
        <xdr:cNvPr id="187" name="直線コネクタ 186"/>
        <xdr:cNvCxnSpPr/>
      </xdr:nvCxnSpPr>
      <xdr:spPr>
        <a:xfrm>
          <a:off x="1130300" y="13308760"/>
          <a:ext cx="889000" cy="5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14940</xdr:rowOff>
    </xdr:from>
    <xdr:to>
      <xdr:col>6</xdr:col>
      <xdr:colOff>561975</xdr:colOff>
      <xdr:row>77</xdr:row>
      <xdr:rowOff>116540</xdr:rowOff>
    </xdr:to>
    <xdr:sp macro="" textlink="">
      <xdr:nvSpPr>
        <xdr:cNvPr id="197" name="円/楕円 196"/>
        <xdr:cNvSpPr/>
      </xdr:nvSpPr>
      <xdr:spPr>
        <a:xfrm>
          <a:off x="4584700" y="132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101317</xdr:rowOff>
    </xdr:from>
    <xdr:ext cx="534377" cy="259045"/>
    <xdr:sp macro="" textlink="">
      <xdr:nvSpPr>
        <xdr:cNvPr id="198" name="民生費該当値テキスト"/>
        <xdr:cNvSpPr txBox="1"/>
      </xdr:nvSpPr>
      <xdr:spPr>
        <a:xfrm>
          <a:off x="4686300" y="1313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92,206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138864</xdr:rowOff>
    </xdr:from>
    <xdr:to>
      <xdr:col>5</xdr:col>
      <xdr:colOff>409575</xdr:colOff>
      <xdr:row>77</xdr:row>
      <xdr:rowOff>69014</xdr:rowOff>
    </xdr:to>
    <xdr:sp macro="" textlink="">
      <xdr:nvSpPr>
        <xdr:cNvPr id="199" name="円/楕円 198"/>
        <xdr:cNvSpPr/>
      </xdr:nvSpPr>
      <xdr:spPr>
        <a:xfrm>
          <a:off x="3746500" y="1316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60141</xdr:rowOff>
    </xdr:from>
    <xdr:ext cx="534377" cy="259045"/>
    <xdr:sp macro="" textlink="">
      <xdr:nvSpPr>
        <xdr:cNvPr id="200" name="テキスト ボックス 199"/>
        <xdr:cNvSpPr txBox="1"/>
      </xdr:nvSpPr>
      <xdr:spPr>
        <a:xfrm>
          <a:off x="3530111" y="1326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80099</xdr:rowOff>
    </xdr:from>
    <xdr:to>
      <xdr:col>4</xdr:col>
      <xdr:colOff>206375</xdr:colOff>
      <xdr:row>78</xdr:row>
      <xdr:rowOff>10249</xdr:rowOff>
    </xdr:to>
    <xdr:sp macro="" textlink="">
      <xdr:nvSpPr>
        <xdr:cNvPr id="201" name="円/楕円 200"/>
        <xdr:cNvSpPr/>
      </xdr:nvSpPr>
      <xdr:spPr>
        <a:xfrm>
          <a:off x="2857500" y="132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1376</xdr:rowOff>
    </xdr:from>
    <xdr:ext cx="534377" cy="259045"/>
    <xdr:sp macro="" textlink="">
      <xdr:nvSpPr>
        <xdr:cNvPr id="202" name="テキスト ボックス 201"/>
        <xdr:cNvSpPr txBox="1"/>
      </xdr:nvSpPr>
      <xdr:spPr>
        <a:xfrm>
          <a:off x="2641111" y="1337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113322</xdr:rowOff>
    </xdr:from>
    <xdr:to>
      <xdr:col>3</xdr:col>
      <xdr:colOff>3175</xdr:colOff>
      <xdr:row>78</xdr:row>
      <xdr:rowOff>43472</xdr:rowOff>
    </xdr:to>
    <xdr:sp macro="" textlink="">
      <xdr:nvSpPr>
        <xdr:cNvPr id="203" name="円/楕円 202"/>
        <xdr:cNvSpPr/>
      </xdr:nvSpPr>
      <xdr:spPr>
        <a:xfrm>
          <a:off x="1968500" y="133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34599</xdr:rowOff>
    </xdr:from>
    <xdr:ext cx="534377" cy="259045"/>
    <xdr:sp macro="" textlink="">
      <xdr:nvSpPr>
        <xdr:cNvPr id="204" name="テキスト ボックス 203"/>
        <xdr:cNvSpPr txBox="1"/>
      </xdr:nvSpPr>
      <xdr:spPr>
        <a:xfrm>
          <a:off x="1752111" y="134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56310</xdr:rowOff>
    </xdr:from>
    <xdr:to>
      <xdr:col>1</xdr:col>
      <xdr:colOff>485775</xdr:colOff>
      <xdr:row>77</xdr:row>
      <xdr:rowOff>157910</xdr:rowOff>
    </xdr:to>
    <xdr:sp macro="" textlink="">
      <xdr:nvSpPr>
        <xdr:cNvPr id="205" name="円/楕円 204"/>
        <xdr:cNvSpPr/>
      </xdr:nvSpPr>
      <xdr:spPr>
        <a:xfrm>
          <a:off x="1079500" y="132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149037</xdr:rowOff>
    </xdr:from>
    <xdr:ext cx="534377" cy="259045"/>
    <xdr:sp macro="" textlink="">
      <xdr:nvSpPr>
        <xdr:cNvPr id="206" name="テキスト ボックス 205"/>
        <xdr:cNvSpPr txBox="1"/>
      </xdr:nvSpPr>
      <xdr:spPr>
        <a:xfrm>
          <a:off x="863111" y="1335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29057</xdr:rowOff>
    </xdr:from>
    <xdr:to>
      <xdr:col>6</xdr:col>
      <xdr:colOff>511175</xdr:colOff>
      <xdr:row>98</xdr:row>
      <xdr:rowOff>9985</xdr:rowOff>
    </xdr:to>
    <xdr:cxnSp macro="">
      <xdr:nvCxnSpPr>
        <xdr:cNvPr id="238" name="直線コネクタ 237"/>
        <xdr:cNvCxnSpPr/>
      </xdr:nvCxnSpPr>
      <xdr:spPr>
        <a:xfrm flipV="1">
          <a:off x="3797300" y="16659707"/>
          <a:ext cx="838200" cy="15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9985</xdr:rowOff>
    </xdr:from>
    <xdr:to>
      <xdr:col>5</xdr:col>
      <xdr:colOff>358775</xdr:colOff>
      <xdr:row>98</xdr:row>
      <xdr:rowOff>100577</xdr:rowOff>
    </xdr:to>
    <xdr:cxnSp macro="">
      <xdr:nvCxnSpPr>
        <xdr:cNvPr id="241" name="直線コネクタ 240"/>
        <xdr:cNvCxnSpPr/>
      </xdr:nvCxnSpPr>
      <xdr:spPr>
        <a:xfrm flipV="1">
          <a:off x="2908300" y="16812085"/>
          <a:ext cx="889000" cy="9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100577</xdr:rowOff>
    </xdr:from>
    <xdr:to>
      <xdr:col>4</xdr:col>
      <xdr:colOff>155575</xdr:colOff>
      <xdr:row>98</xdr:row>
      <xdr:rowOff>157662</xdr:rowOff>
    </xdr:to>
    <xdr:cxnSp macro="">
      <xdr:nvCxnSpPr>
        <xdr:cNvPr id="244" name="直線コネクタ 243"/>
        <xdr:cNvCxnSpPr/>
      </xdr:nvCxnSpPr>
      <xdr:spPr>
        <a:xfrm flipV="1">
          <a:off x="2019300" y="16902677"/>
          <a:ext cx="8890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113100</xdr:rowOff>
    </xdr:from>
    <xdr:to>
      <xdr:col>2</xdr:col>
      <xdr:colOff>638175</xdr:colOff>
      <xdr:row>98</xdr:row>
      <xdr:rowOff>157662</xdr:rowOff>
    </xdr:to>
    <xdr:cxnSp macro="">
      <xdr:nvCxnSpPr>
        <xdr:cNvPr id="247" name="直線コネクタ 246"/>
        <xdr:cNvCxnSpPr/>
      </xdr:nvCxnSpPr>
      <xdr:spPr>
        <a:xfrm>
          <a:off x="1130300" y="16915200"/>
          <a:ext cx="889000" cy="4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149707</xdr:rowOff>
    </xdr:from>
    <xdr:to>
      <xdr:col>6</xdr:col>
      <xdr:colOff>561975</xdr:colOff>
      <xdr:row>97</xdr:row>
      <xdr:rowOff>79857</xdr:rowOff>
    </xdr:to>
    <xdr:sp macro="" textlink="">
      <xdr:nvSpPr>
        <xdr:cNvPr id="257" name="円/楕円 256"/>
        <xdr:cNvSpPr/>
      </xdr:nvSpPr>
      <xdr:spPr>
        <a:xfrm>
          <a:off x="4584700" y="166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1134</xdr:rowOff>
    </xdr:from>
    <xdr:ext cx="534377" cy="259045"/>
    <xdr:sp macro="" textlink="">
      <xdr:nvSpPr>
        <xdr:cNvPr id="258" name="衛生費該当値テキスト"/>
        <xdr:cNvSpPr txBox="1"/>
      </xdr:nvSpPr>
      <xdr:spPr>
        <a:xfrm>
          <a:off x="4686300" y="1646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130635</xdr:rowOff>
    </xdr:from>
    <xdr:to>
      <xdr:col>5</xdr:col>
      <xdr:colOff>409575</xdr:colOff>
      <xdr:row>98</xdr:row>
      <xdr:rowOff>60785</xdr:rowOff>
    </xdr:to>
    <xdr:sp macro="" textlink="">
      <xdr:nvSpPr>
        <xdr:cNvPr id="259" name="円/楕円 258"/>
        <xdr:cNvSpPr/>
      </xdr:nvSpPr>
      <xdr:spPr>
        <a:xfrm>
          <a:off x="3746500" y="167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77312</xdr:rowOff>
    </xdr:from>
    <xdr:ext cx="534377" cy="259045"/>
    <xdr:sp macro="" textlink="">
      <xdr:nvSpPr>
        <xdr:cNvPr id="260" name="テキスト ボックス 259"/>
        <xdr:cNvSpPr txBox="1"/>
      </xdr:nvSpPr>
      <xdr:spPr>
        <a:xfrm>
          <a:off x="3530111" y="1653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49777</xdr:rowOff>
    </xdr:from>
    <xdr:to>
      <xdr:col>4</xdr:col>
      <xdr:colOff>206375</xdr:colOff>
      <xdr:row>98</xdr:row>
      <xdr:rowOff>151377</xdr:rowOff>
    </xdr:to>
    <xdr:sp macro="" textlink="">
      <xdr:nvSpPr>
        <xdr:cNvPr id="261" name="円/楕円 260"/>
        <xdr:cNvSpPr/>
      </xdr:nvSpPr>
      <xdr:spPr>
        <a:xfrm>
          <a:off x="2857500" y="1685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142504</xdr:rowOff>
    </xdr:from>
    <xdr:ext cx="534377" cy="259045"/>
    <xdr:sp macro="" textlink="">
      <xdr:nvSpPr>
        <xdr:cNvPr id="262" name="テキスト ボックス 261"/>
        <xdr:cNvSpPr txBox="1"/>
      </xdr:nvSpPr>
      <xdr:spPr>
        <a:xfrm>
          <a:off x="2641111" y="1694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106862</xdr:rowOff>
    </xdr:from>
    <xdr:to>
      <xdr:col>3</xdr:col>
      <xdr:colOff>3175</xdr:colOff>
      <xdr:row>99</xdr:row>
      <xdr:rowOff>37012</xdr:rowOff>
    </xdr:to>
    <xdr:sp macro="" textlink="">
      <xdr:nvSpPr>
        <xdr:cNvPr id="263" name="円/楕円 262"/>
        <xdr:cNvSpPr/>
      </xdr:nvSpPr>
      <xdr:spPr>
        <a:xfrm>
          <a:off x="1968500" y="169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28139</xdr:rowOff>
    </xdr:from>
    <xdr:ext cx="534377" cy="259045"/>
    <xdr:sp macro="" textlink="">
      <xdr:nvSpPr>
        <xdr:cNvPr id="264" name="テキスト ボックス 263"/>
        <xdr:cNvSpPr txBox="1"/>
      </xdr:nvSpPr>
      <xdr:spPr>
        <a:xfrm>
          <a:off x="1752111" y="1700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62300</xdr:rowOff>
    </xdr:from>
    <xdr:to>
      <xdr:col>1</xdr:col>
      <xdr:colOff>485775</xdr:colOff>
      <xdr:row>98</xdr:row>
      <xdr:rowOff>163900</xdr:rowOff>
    </xdr:to>
    <xdr:sp macro="" textlink="">
      <xdr:nvSpPr>
        <xdr:cNvPr id="265" name="円/楕円 264"/>
        <xdr:cNvSpPr/>
      </xdr:nvSpPr>
      <xdr:spPr>
        <a:xfrm>
          <a:off x="1079500" y="168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155027</xdr:rowOff>
    </xdr:from>
    <xdr:ext cx="534377" cy="259045"/>
    <xdr:sp macro="" textlink="">
      <xdr:nvSpPr>
        <xdr:cNvPr id="266" name="テキスト ボックス 265"/>
        <xdr:cNvSpPr txBox="1"/>
      </xdr:nvSpPr>
      <xdr:spPr>
        <a:xfrm>
          <a:off x="863111" y="169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115697</xdr:rowOff>
    </xdr:from>
    <xdr:to>
      <xdr:col>15</xdr:col>
      <xdr:colOff>180340</xdr:colOff>
      <xdr:row>38</xdr:row>
      <xdr:rowOff>139700</xdr:rowOff>
    </xdr:to>
    <xdr:cxnSp macro="">
      <xdr:nvCxnSpPr>
        <xdr:cNvPr id="288" name="直線コネクタ 287"/>
        <xdr:cNvCxnSpPr/>
      </xdr:nvCxnSpPr>
      <xdr:spPr>
        <a:xfrm flipV="1">
          <a:off x="10475595" y="5773547"/>
          <a:ext cx="1270" cy="88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62374</xdr:rowOff>
    </xdr:from>
    <xdr:ext cx="469744" cy="259045"/>
    <xdr:sp macro="" textlink="">
      <xdr:nvSpPr>
        <xdr:cNvPr id="291" name="労働費最大値テキスト"/>
        <xdr:cNvSpPr txBox="1"/>
      </xdr:nvSpPr>
      <xdr:spPr>
        <a:xfrm>
          <a:off x="10528300" y="554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33</xdr:row>
      <xdr:rowOff>115697</xdr:rowOff>
    </xdr:from>
    <xdr:to>
      <xdr:col>15</xdr:col>
      <xdr:colOff>269875</xdr:colOff>
      <xdr:row>33</xdr:row>
      <xdr:rowOff>115697</xdr:rowOff>
    </xdr:to>
    <xdr:cxnSp macro="">
      <xdr:nvCxnSpPr>
        <xdr:cNvPr id="292" name="直線コネクタ 291"/>
        <xdr:cNvCxnSpPr/>
      </xdr:nvCxnSpPr>
      <xdr:spPr>
        <a:xfrm>
          <a:off x="10388600" y="577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116840</xdr:rowOff>
    </xdr:from>
    <xdr:to>
      <xdr:col>15</xdr:col>
      <xdr:colOff>180975</xdr:colOff>
      <xdr:row>36</xdr:row>
      <xdr:rowOff>88493</xdr:rowOff>
    </xdr:to>
    <xdr:cxnSp macro="">
      <xdr:nvCxnSpPr>
        <xdr:cNvPr id="293" name="直線コネクタ 292"/>
        <xdr:cNvCxnSpPr/>
      </xdr:nvCxnSpPr>
      <xdr:spPr>
        <a:xfrm>
          <a:off x="9639300" y="5774690"/>
          <a:ext cx="838200" cy="48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107561</xdr:rowOff>
    </xdr:from>
    <xdr:ext cx="378565" cy="259045"/>
    <xdr:sp macro="" textlink="">
      <xdr:nvSpPr>
        <xdr:cNvPr id="294" name="労働費平均値テキスト"/>
        <xdr:cNvSpPr txBox="1"/>
      </xdr:nvSpPr>
      <xdr:spPr>
        <a:xfrm>
          <a:off x="10528300" y="64512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129134</xdr:rowOff>
    </xdr:from>
    <xdr:to>
      <xdr:col>15</xdr:col>
      <xdr:colOff>231775</xdr:colOff>
      <xdr:row>38</xdr:row>
      <xdr:rowOff>59283</xdr:rowOff>
    </xdr:to>
    <xdr:sp macro="" textlink="">
      <xdr:nvSpPr>
        <xdr:cNvPr id="295" name="フローチャート : 判断 294"/>
        <xdr:cNvSpPr/>
      </xdr:nvSpPr>
      <xdr:spPr>
        <a:xfrm>
          <a:off x="10426700" y="64727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116840</xdr:rowOff>
    </xdr:from>
    <xdr:to>
      <xdr:col>14</xdr:col>
      <xdr:colOff>28575</xdr:colOff>
      <xdr:row>33</xdr:row>
      <xdr:rowOff>133071</xdr:rowOff>
    </xdr:to>
    <xdr:cxnSp macro="">
      <xdr:nvCxnSpPr>
        <xdr:cNvPr id="296" name="直線コネクタ 295"/>
        <xdr:cNvCxnSpPr/>
      </xdr:nvCxnSpPr>
      <xdr:spPr>
        <a:xfrm flipV="1">
          <a:off x="8750300" y="5774690"/>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7" name="フローチャート : 判断 296"/>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131335</xdr:rowOff>
    </xdr:from>
    <xdr:ext cx="378565" cy="259045"/>
    <xdr:sp macro="" textlink="">
      <xdr:nvSpPr>
        <xdr:cNvPr id="298" name="テキスト ボックス 297"/>
        <xdr:cNvSpPr txBox="1"/>
      </xdr:nvSpPr>
      <xdr:spPr>
        <a:xfrm>
          <a:off x="9450017" y="64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133071</xdr:rowOff>
    </xdr:from>
    <xdr:to>
      <xdr:col>12</xdr:col>
      <xdr:colOff>511175</xdr:colOff>
      <xdr:row>34</xdr:row>
      <xdr:rowOff>35230</xdr:rowOff>
    </xdr:to>
    <xdr:cxnSp macro="">
      <xdr:nvCxnSpPr>
        <xdr:cNvPr id="299" name="直線コネクタ 298"/>
        <xdr:cNvCxnSpPr/>
      </xdr:nvCxnSpPr>
      <xdr:spPr>
        <a:xfrm flipV="1">
          <a:off x="7861300" y="5790921"/>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0" name="フローチャート : 判断 299"/>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72585</xdr:rowOff>
    </xdr:from>
    <xdr:ext cx="469744" cy="259045"/>
    <xdr:sp macro="" textlink="">
      <xdr:nvSpPr>
        <xdr:cNvPr id="301" name="テキスト ボックス 300"/>
        <xdr:cNvSpPr txBox="1"/>
      </xdr:nvSpPr>
      <xdr:spPr>
        <a:xfrm>
          <a:off x="8515427" y="64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88951</xdr:rowOff>
    </xdr:from>
    <xdr:to>
      <xdr:col>11</xdr:col>
      <xdr:colOff>307975</xdr:colOff>
      <xdr:row>34</xdr:row>
      <xdr:rowOff>35230</xdr:rowOff>
    </xdr:to>
    <xdr:cxnSp macro="">
      <xdr:nvCxnSpPr>
        <xdr:cNvPr id="302" name="直線コネクタ 301"/>
        <xdr:cNvCxnSpPr/>
      </xdr:nvCxnSpPr>
      <xdr:spPr>
        <a:xfrm>
          <a:off x="6972300" y="5403901"/>
          <a:ext cx="889000" cy="46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3" name="フローチャート : 判断 302"/>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10863</xdr:rowOff>
    </xdr:from>
    <xdr:ext cx="469744" cy="259045"/>
    <xdr:sp macro="" textlink="">
      <xdr:nvSpPr>
        <xdr:cNvPr id="304" name="テキスト ボックス 303"/>
        <xdr:cNvSpPr txBox="1"/>
      </xdr:nvSpPr>
      <xdr:spPr>
        <a:xfrm>
          <a:off x="7626427"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5" name="フローチャート : 判断 304"/>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29608</xdr:rowOff>
    </xdr:from>
    <xdr:ext cx="469744" cy="259045"/>
    <xdr:sp macro="" textlink="">
      <xdr:nvSpPr>
        <xdr:cNvPr id="306" name="テキスト ボックス 305"/>
        <xdr:cNvSpPr txBox="1"/>
      </xdr:nvSpPr>
      <xdr:spPr>
        <a:xfrm>
          <a:off x="6737427" y="62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37693</xdr:rowOff>
    </xdr:from>
    <xdr:to>
      <xdr:col>15</xdr:col>
      <xdr:colOff>231775</xdr:colOff>
      <xdr:row>36</xdr:row>
      <xdr:rowOff>139293</xdr:rowOff>
    </xdr:to>
    <xdr:sp macro="" textlink="">
      <xdr:nvSpPr>
        <xdr:cNvPr id="312" name="円/楕円 311"/>
        <xdr:cNvSpPr/>
      </xdr:nvSpPr>
      <xdr:spPr>
        <a:xfrm>
          <a:off x="104267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60570</xdr:rowOff>
    </xdr:from>
    <xdr:ext cx="469744" cy="259045"/>
    <xdr:sp macro="" textlink="">
      <xdr:nvSpPr>
        <xdr:cNvPr id="313" name="労働費該当値テキスト"/>
        <xdr:cNvSpPr txBox="1"/>
      </xdr:nvSpPr>
      <xdr:spPr>
        <a:xfrm>
          <a:off x="10528300" y="606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66040</xdr:rowOff>
    </xdr:from>
    <xdr:to>
      <xdr:col>14</xdr:col>
      <xdr:colOff>79375</xdr:colOff>
      <xdr:row>33</xdr:row>
      <xdr:rowOff>167640</xdr:rowOff>
    </xdr:to>
    <xdr:sp macro="" textlink="">
      <xdr:nvSpPr>
        <xdr:cNvPr id="314" name="円/楕円 313"/>
        <xdr:cNvSpPr/>
      </xdr:nvSpPr>
      <xdr:spPr>
        <a:xfrm>
          <a:off x="9588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12717</xdr:rowOff>
    </xdr:from>
    <xdr:ext cx="469744" cy="259045"/>
    <xdr:sp macro="" textlink="">
      <xdr:nvSpPr>
        <xdr:cNvPr id="315" name="テキスト ボックス 314"/>
        <xdr:cNvSpPr txBox="1"/>
      </xdr:nvSpPr>
      <xdr:spPr>
        <a:xfrm>
          <a:off x="9404427"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82271</xdr:rowOff>
    </xdr:from>
    <xdr:to>
      <xdr:col>12</xdr:col>
      <xdr:colOff>561975</xdr:colOff>
      <xdr:row>34</xdr:row>
      <xdr:rowOff>12421</xdr:rowOff>
    </xdr:to>
    <xdr:sp macro="" textlink="">
      <xdr:nvSpPr>
        <xdr:cNvPr id="316" name="円/楕円 315"/>
        <xdr:cNvSpPr/>
      </xdr:nvSpPr>
      <xdr:spPr>
        <a:xfrm>
          <a:off x="8699500" y="574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28948</xdr:rowOff>
    </xdr:from>
    <xdr:ext cx="469744" cy="259045"/>
    <xdr:sp macro="" textlink="">
      <xdr:nvSpPr>
        <xdr:cNvPr id="317" name="テキスト ボックス 316"/>
        <xdr:cNvSpPr txBox="1"/>
      </xdr:nvSpPr>
      <xdr:spPr>
        <a:xfrm>
          <a:off x="8515427" y="551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155880</xdr:rowOff>
    </xdr:from>
    <xdr:to>
      <xdr:col>11</xdr:col>
      <xdr:colOff>358775</xdr:colOff>
      <xdr:row>34</xdr:row>
      <xdr:rowOff>86030</xdr:rowOff>
    </xdr:to>
    <xdr:sp macro="" textlink="">
      <xdr:nvSpPr>
        <xdr:cNvPr id="318" name="円/楕円 317"/>
        <xdr:cNvSpPr/>
      </xdr:nvSpPr>
      <xdr:spPr>
        <a:xfrm>
          <a:off x="7810500" y="58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102557</xdr:rowOff>
    </xdr:from>
    <xdr:ext cx="469744" cy="259045"/>
    <xdr:sp macro="" textlink="">
      <xdr:nvSpPr>
        <xdr:cNvPr id="319" name="テキスト ボックス 318"/>
        <xdr:cNvSpPr txBox="1"/>
      </xdr:nvSpPr>
      <xdr:spPr>
        <a:xfrm>
          <a:off x="7626427" y="55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38151</xdr:rowOff>
    </xdr:from>
    <xdr:to>
      <xdr:col>10</xdr:col>
      <xdr:colOff>155575</xdr:colOff>
      <xdr:row>31</xdr:row>
      <xdr:rowOff>139751</xdr:rowOff>
    </xdr:to>
    <xdr:sp macro="" textlink="">
      <xdr:nvSpPr>
        <xdr:cNvPr id="320" name="円/楕円 319"/>
        <xdr:cNvSpPr/>
      </xdr:nvSpPr>
      <xdr:spPr>
        <a:xfrm>
          <a:off x="6921500" y="535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156278</xdr:rowOff>
    </xdr:from>
    <xdr:ext cx="469744" cy="259045"/>
    <xdr:sp macro="" textlink="">
      <xdr:nvSpPr>
        <xdr:cNvPr id="321" name="テキスト ボックス 320"/>
        <xdr:cNvSpPr txBox="1"/>
      </xdr:nvSpPr>
      <xdr:spPr>
        <a:xfrm>
          <a:off x="6737427" y="512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3" name="直線コネクタ 342"/>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4"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5" name="直線コネクタ 344"/>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6"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7" name="直線コネクタ 346"/>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110188</xdr:rowOff>
    </xdr:from>
    <xdr:to>
      <xdr:col>15</xdr:col>
      <xdr:colOff>180975</xdr:colOff>
      <xdr:row>57</xdr:row>
      <xdr:rowOff>146421</xdr:rowOff>
    </xdr:to>
    <xdr:cxnSp macro="">
      <xdr:nvCxnSpPr>
        <xdr:cNvPr id="348" name="直線コネクタ 347"/>
        <xdr:cNvCxnSpPr/>
      </xdr:nvCxnSpPr>
      <xdr:spPr>
        <a:xfrm>
          <a:off x="9639300" y="9882838"/>
          <a:ext cx="8382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49"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0" name="フローチャート : 判断 349"/>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110188</xdr:rowOff>
    </xdr:from>
    <xdr:to>
      <xdr:col>14</xdr:col>
      <xdr:colOff>28575</xdr:colOff>
      <xdr:row>57</xdr:row>
      <xdr:rowOff>138534</xdr:rowOff>
    </xdr:to>
    <xdr:cxnSp macro="">
      <xdr:nvCxnSpPr>
        <xdr:cNvPr id="351" name="直線コネクタ 350"/>
        <xdr:cNvCxnSpPr/>
      </xdr:nvCxnSpPr>
      <xdr:spPr>
        <a:xfrm flipV="1">
          <a:off x="8750300" y="9882838"/>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2" name="フローチャート : 判断 351"/>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3" name="テキスト ボックス 352"/>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138534</xdr:rowOff>
    </xdr:from>
    <xdr:to>
      <xdr:col>12</xdr:col>
      <xdr:colOff>511175</xdr:colOff>
      <xdr:row>57</xdr:row>
      <xdr:rowOff>164434</xdr:rowOff>
    </xdr:to>
    <xdr:cxnSp macro="">
      <xdr:nvCxnSpPr>
        <xdr:cNvPr id="354" name="直線コネクタ 353"/>
        <xdr:cNvCxnSpPr/>
      </xdr:nvCxnSpPr>
      <xdr:spPr>
        <a:xfrm flipV="1">
          <a:off x="7861300" y="9911184"/>
          <a:ext cx="889000" cy="2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5" name="フローチャート : 判断 354"/>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6" name="テキスト ボックス 355"/>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164434</xdr:rowOff>
    </xdr:from>
    <xdr:to>
      <xdr:col>11</xdr:col>
      <xdr:colOff>307975</xdr:colOff>
      <xdr:row>57</xdr:row>
      <xdr:rowOff>165052</xdr:rowOff>
    </xdr:to>
    <xdr:cxnSp macro="">
      <xdr:nvCxnSpPr>
        <xdr:cNvPr id="357" name="直線コネクタ 356"/>
        <xdr:cNvCxnSpPr/>
      </xdr:nvCxnSpPr>
      <xdr:spPr>
        <a:xfrm flipV="1">
          <a:off x="6972300" y="9937084"/>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58" name="フローチャート : 判断 357"/>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59" name="テキスト ボックス 358"/>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0" name="フローチャート : 判断 359"/>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1" name="テキスト ボックス 360"/>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95621</xdr:rowOff>
    </xdr:from>
    <xdr:to>
      <xdr:col>15</xdr:col>
      <xdr:colOff>231775</xdr:colOff>
      <xdr:row>58</xdr:row>
      <xdr:rowOff>25771</xdr:rowOff>
    </xdr:to>
    <xdr:sp macro="" textlink="">
      <xdr:nvSpPr>
        <xdr:cNvPr id="367" name="円/楕円 366"/>
        <xdr:cNvSpPr/>
      </xdr:nvSpPr>
      <xdr:spPr>
        <a:xfrm>
          <a:off x="10426700" y="98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74048</xdr:rowOff>
    </xdr:from>
    <xdr:ext cx="469744" cy="259045"/>
    <xdr:sp macro="" textlink="">
      <xdr:nvSpPr>
        <xdr:cNvPr id="368" name="農林水産業費該当値テキスト"/>
        <xdr:cNvSpPr txBox="1"/>
      </xdr:nvSpPr>
      <xdr:spPr>
        <a:xfrm>
          <a:off x="10528300" y="984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59388</xdr:rowOff>
    </xdr:from>
    <xdr:to>
      <xdr:col>14</xdr:col>
      <xdr:colOff>79375</xdr:colOff>
      <xdr:row>57</xdr:row>
      <xdr:rowOff>160988</xdr:rowOff>
    </xdr:to>
    <xdr:sp macro="" textlink="">
      <xdr:nvSpPr>
        <xdr:cNvPr id="369" name="円/楕円 368"/>
        <xdr:cNvSpPr/>
      </xdr:nvSpPr>
      <xdr:spPr>
        <a:xfrm>
          <a:off x="9588500" y="983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152115</xdr:rowOff>
    </xdr:from>
    <xdr:ext cx="469744" cy="259045"/>
    <xdr:sp macro="" textlink="">
      <xdr:nvSpPr>
        <xdr:cNvPr id="370" name="テキスト ボックス 369"/>
        <xdr:cNvSpPr txBox="1"/>
      </xdr:nvSpPr>
      <xdr:spPr>
        <a:xfrm>
          <a:off x="9404427" y="992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87734</xdr:rowOff>
    </xdr:from>
    <xdr:to>
      <xdr:col>12</xdr:col>
      <xdr:colOff>561975</xdr:colOff>
      <xdr:row>58</xdr:row>
      <xdr:rowOff>17884</xdr:rowOff>
    </xdr:to>
    <xdr:sp macro="" textlink="">
      <xdr:nvSpPr>
        <xdr:cNvPr id="371" name="円/楕円 370"/>
        <xdr:cNvSpPr/>
      </xdr:nvSpPr>
      <xdr:spPr>
        <a:xfrm>
          <a:off x="8699500" y="986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9011</xdr:rowOff>
    </xdr:from>
    <xdr:ext cx="469744" cy="259045"/>
    <xdr:sp macro="" textlink="">
      <xdr:nvSpPr>
        <xdr:cNvPr id="372" name="テキスト ボックス 371"/>
        <xdr:cNvSpPr txBox="1"/>
      </xdr:nvSpPr>
      <xdr:spPr>
        <a:xfrm>
          <a:off x="8515427" y="995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113634</xdr:rowOff>
    </xdr:from>
    <xdr:to>
      <xdr:col>11</xdr:col>
      <xdr:colOff>358775</xdr:colOff>
      <xdr:row>58</xdr:row>
      <xdr:rowOff>43784</xdr:rowOff>
    </xdr:to>
    <xdr:sp macro="" textlink="">
      <xdr:nvSpPr>
        <xdr:cNvPr id="373" name="円/楕円 372"/>
        <xdr:cNvSpPr/>
      </xdr:nvSpPr>
      <xdr:spPr>
        <a:xfrm>
          <a:off x="7810500" y="98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34911</xdr:rowOff>
    </xdr:from>
    <xdr:ext cx="469744" cy="259045"/>
    <xdr:sp macro="" textlink="">
      <xdr:nvSpPr>
        <xdr:cNvPr id="374" name="テキスト ボックス 373"/>
        <xdr:cNvSpPr txBox="1"/>
      </xdr:nvSpPr>
      <xdr:spPr>
        <a:xfrm>
          <a:off x="7626427" y="997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114252</xdr:rowOff>
    </xdr:from>
    <xdr:to>
      <xdr:col>10</xdr:col>
      <xdr:colOff>155575</xdr:colOff>
      <xdr:row>58</xdr:row>
      <xdr:rowOff>44402</xdr:rowOff>
    </xdr:to>
    <xdr:sp macro="" textlink="">
      <xdr:nvSpPr>
        <xdr:cNvPr id="375" name="円/楕円 374"/>
        <xdr:cNvSpPr/>
      </xdr:nvSpPr>
      <xdr:spPr>
        <a:xfrm>
          <a:off x="6921500" y="98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35529</xdr:rowOff>
    </xdr:from>
    <xdr:ext cx="469744" cy="259045"/>
    <xdr:sp macro="" textlink="">
      <xdr:nvSpPr>
        <xdr:cNvPr id="376" name="テキスト ボックス 375"/>
        <xdr:cNvSpPr txBox="1"/>
      </xdr:nvSpPr>
      <xdr:spPr>
        <a:xfrm>
          <a:off x="6737427" y="997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398" name="直線コネクタ 397"/>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399"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0" name="直線コネクタ 399"/>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1"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2" name="直線コネクタ 401"/>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167635</xdr:rowOff>
    </xdr:from>
    <xdr:to>
      <xdr:col>15</xdr:col>
      <xdr:colOff>180975</xdr:colOff>
      <xdr:row>76</xdr:row>
      <xdr:rowOff>104679</xdr:rowOff>
    </xdr:to>
    <xdr:cxnSp macro="">
      <xdr:nvCxnSpPr>
        <xdr:cNvPr id="403" name="直線コネクタ 402"/>
        <xdr:cNvCxnSpPr/>
      </xdr:nvCxnSpPr>
      <xdr:spPr>
        <a:xfrm flipV="1">
          <a:off x="9639300" y="13026385"/>
          <a:ext cx="838200" cy="10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4"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5" name="フローチャート : 判断 404"/>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104679</xdr:rowOff>
    </xdr:from>
    <xdr:to>
      <xdr:col>14</xdr:col>
      <xdr:colOff>28575</xdr:colOff>
      <xdr:row>76</xdr:row>
      <xdr:rowOff>126259</xdr:rowOff>
    </xdr:to>
    <xdr:cxnSp macro="">
      <xdr:nvCxnSpPr>
        <xdr:cNvPr id="406" name="直線コネクタ 405"/>
        <xdr:cNvCxnSpPr/>
      </xdr:nvCxnSpPr>
      <xdr:spPr>
        <a:xfrm flipV="1">
          <a:off x="8750300" y="13134879"/>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7" name="フローチャート : 判断 406"/>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08" name="テキスト ボックス 407"/>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58776</xdr:rowOff>
    </xdr:from>
    <xdr:to>
      <xdr:col>12</xdr:col>
      <xdr:colOff>511175</xdr:colOff>
      <xdr:row>76</xdr:row>
      <xdr:rowOff>126259</xdr:rowOff>
    </xdr:to>
    <xdr:cxnSp macro="">
      <xdr:nvCxnSpPr>
        <xdr:cNvPr id="409" name="直線コネクタ 408"/>
        <xdr:cNvCxnSpPr/>
      </xdr:nvCxnSpPr>
      <xdr:spPr>
        <a:xfrm>
          <a:off x="7861300" y="13088976"/>
          <a:ext cx="889000" cy="6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0" name="フローチャート : 判断 409"/>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1" name="テキスト ボックス 410"/>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58776</xdr:rowOff>
    </xdr:from>
    <xdr:to>
      <xdr:col>11</xdr:col>
      <xdr:colOff>307975</xdr:colOff>
      <xdr:row>76</xdr:row>
      <xdr:rowOff>156525</xdr:rowOff>
    </xdr:to>
    <xdr:cxnSp macro="">
      <xdr:nvCxnSpPr>
        <xdr:cNvPr id="412" name="直線コネクタ 411"/>
        <xdr:cNvCxnSpPr/>
      </xdr:nvCxnSpPr>
      <xdr:spPr>
        <a:xfrm flipV="1">
          <a:off x="6972300" y="13088976"/>
          <a:ext cx="889000" cy="9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3" name="フローチャート : 判断 412"/>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4" name="テキスト ボックス 413"/>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5" name="フローチャート : 判断 414"/>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6" name="テキスト ボックス 415"/>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116835</xdr:rowOff>
    </xdr:from>
    <xdr:to>
      <xdr:col>15</xdr:col>
      <xdr:colOff>231775</xdr:colOff>
      <xdr:row>76</xdr:row>
      <xdr:rowOff>46985</xdr:rowOff>
    </xdr:to>
    <xdr:sp macro="" textlink="">
      <xdr:nvSpPr>
        <xdr:cNvPr id="422" name="円/楕円 421"/>
        <xdr:cNvSpPr/>
      </xdr:nvSpPr>
      <xdr:spPr>
        <a:xfrm>
          <a:off x="10426700" y="129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139712</xdr:rowOff>
    </xdr:from>
    <xdr:ext cx="534377" cy="259045"/>
    <xdr:sp macro="" textlink="">
      <xdr:nvSpPr>
        <xdr:cNvPr id="423" name="商工費該当値テキスト"/>
        <xdr:cNvSpPr txBox="1"/>
      </xdr:nvSpPr>
      <xdr:spPr>
        <a:xfrm>
          <a:off x="10528300" y="128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53879</xdr:rowOff>
    </xdr:from>
    <xdr:to>
      <xdr:col>14</xdr:col>
      <xdr:colOff>79375</xdr:colOff>
      <xdr:row>76</xdr:row>
      <xdr:rowOff>155479</xdr:rowOff>
    </xdr:to>
    <xdr:sp macro="" textlink="">
      <xdr:nvSpPr>
        <xdr:cNvPr id="424" name="円/楕円 423"/>
        <xdr:cNvSpPr/>
      </xdr:nvSpPr>
      <xdr:spPr>
        <a:xfrm>
          <a:off x="9588500" y="130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555</xdr:rowOff>
    </xdr:from>
    <xdr:ext cx="469744" cy="259045"/>
    <xdr:sp macro="" textlink="">
      <xdr:nvSpPr>
        <xdr:cNvPr id="425" name="テキスト ボックス 424"/>
        <xdr:cNvSpPr txBox="1"/>
      </xdr:nvSpPr>
      <xdr:spPr>
        <a:xfrm>
          <a:off x="9404427" y="128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75459</xdr:rowOff>
    </xdr:from>
    <xdr:to>
      <xdr:col>12</xdr:col>
      <xdr:colOff>561975</xdr:colOff>
      <xdr:row>77</xdr:row>
      <xdr:rowOff>5609</xdr:rowOff>
    </xdr:to>
    <xdr:sp macro="" textlink="">
      <xdr:nvSpPr>
        <xdr:cNvPr id="426" name="円/楕円 425"/>
        <xdr:cNvSpPr/>
      </xdr:nvSpPr>
      <xdr:spPr>
        <a:xfrm>
          <a:off x="8699500" y="1310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22135</xdr:rowOff>
    </xdr:from>
    <xdr:ext cx="469744" cy="259045"/>
    <xdr:sp macro="" textlink="">
      <xdr:nvSpPr>
        <xdr:cNvPr id="427" name="テキスト ボックス 426"/>
        <xdr:cNvSpPr txBox="1"/>
      </xdr:nvSpPr>
      <xdr:spPr>
        <a:xfrm>
          <a:off x="8515427" y="1288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7976</xdr:rowOff>
    </xdr:from>
    <xdr:to>
      <xdr:col>11</xdr:col>
      <xdr:colOff>358775</xdr:colOff>
      <xdr:row>76</xdr:row>
      <xdr:rowOff>109576</xdr:rowOff>
    </xdr:to>
    <xdr:sp macro="" textlink="">
      <xdr:nvSpPr>
        <xdr:cNvPr id="428" name="円/楕円 427"/>
        <xdr:cNvSpPr/>
      </xdr:nvSpPr>
      <xdr:spPr>
        <a:xfrm>
          <a:off x="7810500" y="1303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126102</xdr:rowOff>
    </xdr:from>
    <xdr:ext cx="469744" cy="259045"/>
    <xdr:sp macro="" textlink="">
      <xdr:nvSpPr>
        <xdr:cNvPr id="429" name="テキスト ボックス 428"/>
        <xdr:cNvSpPr txBox="1"/>
      </xdr:nvSpPr>
      <xdr:spPr>
        <a:xfrm>
          <a:off x="7626427" y="1281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105725</xdr:rowOff>
    </xdr:from>
    <xdr:to>
      <xdr:col>10</xdr:col>
      <xdr:colOff>155575</xdr:colOff>
      <xdr:row>77</xdr:row>
      <xdr:rowOff>35875</xdr:rowOff>
    </xdr:to>
    <xdr:sp macro="" textlink="">
      <xdr:nvSpPr>
        <xdr:cNvPr id="430" name="円/楕円 429"/>
        <xdr:cNvSpPr/>
      </xdr:nvSpPr>
      <xdr:spPr>
        <a:xfrm>
          <a:off x="6921500" y="131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52402</xdr:rowOff>
    </xdr:from>
    <xdr:ext cx="469744" cy="259045"/>
    <xdr:sp macro="" textlink="">
      <xdr:nvSpPr>
        <xdr:cNvPr id="431" name="テキスト ボックス 430"/>
        <xdr:cNvSpPr txBox="1"/>
      </xdr:nvSpPr>
      <xdr:spPr>
        <a:xfrm>
          <a:off x="6737427" y="1291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5" name="直線コネクタ 454"/>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6"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7" name="直線コネクタ 456"/>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58"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59" name="直線コネクタ 458"/>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144818</xdr:rowOff>
    </xdr:from>
    <xdr:to>
      <xdr:col>15</xdr:col>
      <xdr:colOff>180975</xdr:colOff>
      <xdr:row>94</xdr:row>
      <xdr:rowOff>64312</xdr:rowOff>
    </xdr:to>
    <xdr:cxnSp macro="">
      <xdr:nvCxnSpPr>
        <xdr:cNvPr id="460" name="直線コネクタ 459"/>
        <xdr:cNvCxnSpPr/>
      </xdr:nvCxnSpPr>
      <xdr:spPr>
        <a:xfrm flipV="1">
          <a:off x="9639300" y="16089668"/>
          <a:ext cx="838200" cy="9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1"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2" name="フローチャート : 判断 461"/>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64312</xdr:rowOff>
    </xdr:from>
    <xdr:to>
      <xdr:col>14</xdr:col>
      <xdr:colOff>28575</xdr:colOff>
      <xdr:row>95</xdr:row>
      <xdr:rowOff>29541</xdr:rowOff>
    </xdr:to>
    <xdr:cxnSp macro="">
      <xdr:nvCxnSpPr>
        <xdr:cNvPr id="463" name="直線コネクタ 462"/>
        <xdr:cNvCxnSpPr/>
      </xdr:nvCxnSpPr>
      <xdr:spPr>
        <a:xfrm flipV="1">
          <a:off x="8750300" y="16180612"/>
          <a:ext cx="889000" cy="13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4" name="フローチャート : 判断 463"/>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5" name="テキスト ボックス 464"/>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29541</xdr:rowOff>
    </xdr:from>
    <xdr:to>
      <xdr:col>12</xdr:col>
      <xdr:colOff>511175</xdr:colOff>
      <xdr:row>95</xdr:row>
      <xdr:rowOff>74930</xdr:rowOff>
    </xdr:to>
    <xdr:cxnSp macro="">
      <xdr:nvCxnSpPr>
        <xdr:cNvPr id="466" name="直線コネクタ 465"/>
        <xdr:cNvCxnSpPr/>
      </xdr:nvCxnSpPr>
      <xdr:spPr>
        <a:xfrm flipV="1">
          <a:off x="7861300" y="16317291"/>
          <a:ext cx="889000" cy="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7" name="フローチャート : 判断 466"/>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68" name="テキスト ボックス 467"/>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74930</xdr:rowOff>
    </xdr:from>
    <xdr:to>
      <xdr:col>11</xdr:col>
      <xdr:colOff>307975</xdr:colOff>
      <xdr:row>95</xdr:row>
      <xdr:rowOff>158407</xdr:rowOff>
    </xdr:to>
    <xdr:cxnSp macro="">
      <xdr:nvCxnSpPr>
        <xdr:cNvPr id="469" name="直線コネクタ 468"/>
        <xdr:cNvCxnSpPr/>
      </xdr:nvCxnSpPr>
      <xdr:spPr>
        <a:xfrm flipV="1">
          <a:off x="6972300" y="16362680"/>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0" name="フローチャート : 判断 469"/>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1" name="テキスト ボックス 470"/>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2" name="フローチャート : 判断 471"/>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3" name="テキスト ボックス 472"/>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94018</xdr:rowOff>
    </xdr:from>
    <xdr:to>
      <xdr:col>15</xdr:col>
      <xdr:colOff>231775</xdr:colOff>
      <xdr:row>94</xdr:row>
      <xdr:rowOff>24168</xdr:rowOff>
    </xdr:to>
    <xdr:sp macro="" textlink="">
      <xdr:nvSpPr>
        <xdr:cNvPr id="479" name="円/楕円 478"/>
        <xdr:cNvSpPr/>
      </xdr:nvSpPr>
      <xdr:spPr>
        <a:xfrm>
          <a:off x="10426700" y="160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116895</xdr:rowOff>
    </xdr:from>
    <xdr:ext cx="534377" cy="259045"/>
    <xdr:sp macro="" textlink="">
      <xdr:nvSpPr>
        <xdr:cNvPr id="480" name="土木費該当値テキスト"/>
        <xdr:cNvSpPr txBox="1"/>
      </xdr:nvSpPr>
      <xdr:spPr>
        <a:xfrm>
          <a:off x="10528300" y="158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73,097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13512</xdr:rowOff>
    </xdr:from>
    <xdr:to>
      <xdr:col>14</xdr:col>
      <xdr:colOff>79375</xdr:colOff>
      <xdr:row>94</xdr:row>
      <xdr:rowOff>115112</xdr:rowOff>
    </xdr:to>
    <xdr:sp macro="" textlink="">
      <xdr:nvSpPr>
        <xdr:cNvPr id="481" name="円/楕円 480"/>
        <xdr:cNvSpPr/>
      </xdr:nvSpPr>
      <xdr:spPr>
        <a:xfrm>
          <a:off x="9588500" y="161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131639</xdr:rowOff>
    </xdr:from>
    <xdr:ext cx="534377" cy="259045"/>
    <xdr:sp macro="" textlink="">
      <xdr:nvSpPr>
        <xdr:cNvPr id="482" name="テキスト ボックス 481"/>
        <xdr:cNvSpPr txBox="1"/>
      </xdr:nvSpPr>
      <xdr:spPr>
        <a:xfrm>
          <a:off x="9372111" y="159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150191</xdr:rowOff>
    </xdr:from>
    <xdr:to>
      <xdr:col>12</xdr:col>
      <xdr:colOff>561975</xdr:colOff>
      <xdr:row>95</xdr:row>
      <xdr:rowOff>80341</xdr:rowOff>
    </xdr:to>
    <xdr:sp macro="" textlink="">
      <xdr:nvSpPr>
        <xdr:cNvPr id="483" name="円/楕円 482"/>
        <xdr:cNvSpPr/>
      </xdr:nvSpPr>
      <xdr:spPr>
        <a:xfrm>
          <a:off x="8699500" y="162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96868</xdr:rowOff>
    </xdr:from>
    <xdr:ext cx="534377" cy="259045"/>
    <xdr:sp macro="" textlink="">
      <xdr:nvSpPr>
        <xdr:cNvPr id="484" name="テキスト ボックス 483"/>
        <xdr:cNvSpPr txBox="1"/>
      </xdr:nvSpPr>
      <xdr:spPr>
        <a:xfrm>
          <a:off x="8483111" y="160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24130</xdr:rowOff>
    </xdr:from>
    <xdr:to>
      <xdr:col>11</xdr:col>
      <xdr:colOff>358775</xdr:colOff>
      <xdr:row>95</xdr:row>
      <xdr:rowOff>125730</xdr:rowOff>
    </xdr:to>
    <xdr:sp macro="" textlink="">
      <xdr:nvSpPr>
        <xdr:cNvPr id="485" name="円/楕円 484"/>
        <xdr:cNvSpPr/>
      </xdr:nvSpPr>
      <xdr:spPr>
        <a:xfrm>
          <a:off x="7810500" y="163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142257</xdr:rowOff>
    </xdr:from>
    <xdr:ext cx="534377" cy="259045"/>
    <xdr:sp macro="" textlink="">
      <xdr:nvSpPr>
        <xdr:cNvPr id="486" name="テキスト ボックス 485"/>
        <xdr:cNvSpPr txBox="1"/>
      </xdr:nvSpPr>
      <xdr:spPr>
        <a:xfrm>
          <a:off x="7594111" y="1608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107607</xdr:rowOff>
    </xdr:from>
    <xdr:to>
      <xdr:col>10</xdr:col>
      <xdr:colOff>155575</xdr:colOff>
      <xdr:row>96</xdr:row>
      <xdr:rowOff>37757</xdr:rowOff>
    </xdr:to>
    <xdr:sp macro="" textlink="">
      <xdr:nvSpPr>
        <xdr:cNvPr id="487" name="円/楕円 486"/>
        <xdr:cNvSpPr/>
      </xdr:nvSpPr>
      <xdr:spPr>
        <a:xfrm>
          <a:off x="6921500" y="1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54284</xdr:rowOff>
    </xdr:from>
    <xdr:ext cx="534377" cy="259045"/>
    <xdr:sp macro="" textlink="">
      <xdr:nvSpPr>
        <xdr:cNvPr id="488" name="テキスト ボックス 487"/>
        <xdr:cNvSpPr txBox="1"/>
      </xdr:nvSpPr>
      <xdr:spPr>
        <a:xfrm>
          <a:off x="6705111" y="1617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5" name="直線コネクタ 514"/>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6"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7" name="直線コネクタ 516"/>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18"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19" name="直線コネクタ 518"/>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74320</xdr:rowOff>
    </xdr:from>
    <xdr:to>
      <xdr:col>23</xdr:col>
      <xdr:colOff>517525</xdr:colOff>
      <xdr:row>39</xdr:row>
      <xdr:rowOff>74516</xdr:rowOff>
    </xdr:to>
    <xdr:cxnSp macro="">
      <xdr:nvCxnSpPr>
        <xdr:cNvPr id="520" name="直線コネクタ 519"/>
        <xdr:cNvCxnSpPr/>
      </xdr:nvCxnSpPr>
      <xdr:spPr>
        <a:xfrm>
          <a:off x="15481300" y="6760870"/>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1"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2" name="フローチャート : 判断 521"/>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57502</xdr:rowOff>
    </xdr:from>
    <xdr:to>
      <xdr:col>22</xdr:col>
      <xdr:colOff>365125</xdr:colOff>
      <xdr:row>39</xdr:row>
      <xdr:rowOff>74320</xdr:rowOff>
    </xdr:to>
    <xdr:cxnSp macro="">
      <xdr:nvCxnSpPr>
        <xdr:cNvPr id="523" name="直線コネクタ 522"/>
        <xdr:cNvCxnSpPr/>
      </xdr:nvCxnSpPr>
      <xdr:spPr>
        <a:xfrm>
          <a:off x="14592300" y="6744052"/>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4" name="フローチャート : 判断 523"/>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5" name="テキスト ボックス 524"/>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55249</xdr:rowOff>
    </xdr:from>
    <xdr:to>
      <xdr:col>21</xdr:col>
      <xdr:colOff>161925</xdr:colOff>
      <xdr:row>39</xdr:row>
      <xdr:rowOff>57502</xdr:rowOff>
    </xdr:to>
    <xdr:cxnSp macro="">
      <xdr:nvCxnSpPr>
        <xdr:cNvPr id="526" name="直線コネクタ 525"/>
        <xdr:cNvCxnSpPr/>
      </xdr:nvCxnSpPr>
      <xdr:spPr>
        <a:xfrm>
          <a:off x="13703300" y="6741799"/>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7" name="フローチャート : 判断 526"/>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28" name="テキスト ボックス 527"/>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164683</xdr:rowOff>
    </xdr:from>
    <xdr:to>
      <xdr:col>19</xdr:col>
      <xdr:colOff>644525</xdr:colOff>
      <xdr:row>39</xdr:row>
      <xdr:rowOff>55249</xdr:rowOff>
    </xdr:to>
    <xdr:cxnSp macro="">
      <xdr:nvCxnSpPr>
        <xdr:cNvPr id="529" name="直線コネクタ 528"/>
        <xdr:cNvCxnSpPr/>
      </xdr:nvCxnSpPr>
      <xdr:spPr>
        <a:xfrm>
          <a:off x="12814300" y="6679783"/>
          <a:ext cx="889000" cy="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0" name="フローチャート : 判断 529"/>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1" name="テキスト ボックス 530"/>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2" name="フローチャート : 判断 531"/>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3" name="テキスト ボックス 532"/>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23716</xdr:rowOff>
    </xdr:from>
    <xdr:to>
      <xdr:col>23</xdr:col>
      <xdr:colOff>568325</xdr:colOff>
      <xdr:row>39</xdr:row>
      <xdr:rowOff>125316</xdr:rowOff>
    </xdr:to>
    <xdr:sp macro="" textlink="">
      <xdr:nvSpPr>
        <xdr:cNvPr id="539" name="円/楕円 538"/>
        <xdr:cNvSpPr/>
      </xdr:nvSpPr>
      <xdr:spPr>
        <a:xfrm>
          <a:off x="16268700" y="67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110093</xdr:rowOff>
    </xdr:from>
    <xdr:ext cx="534377" cy="259045"/>
    <xdr:sp macro="" textlink="">
      <xdr:nvSpPr>
        <xdr:cNvPr id="540" name="消防費該当値テキスト"/>
        <xdr:cNvSpPr txBox="1"/>
      </xdr:nvSpPr>
      <xdr:spPr>
        <a:xfrm>
          <a:off x="16370300" y="662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23520</xdr:rowOff>
    </xdr:from>
    <xdr:to>
      <xdr:col>22</xdr:col>
      <xdr:colOff>415925</xdr:colOff>
      <xdr:row>39</xdr:row>
      <xdr:rowOff>125120</xdr:rowOff>
    </xdr:to>
    <xdr:sp macro="" textlink="">
      <xdr:nvSpPr>
        <xdr:cNvPr id="541" name="円/楕円 540"/>
        <xdr:cNvSpPr/>
      </xdr:nvSpPr>
      <xdr:spPr>
        <a:xfrm>
          <a:off x="15430500" y="67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116247</xdr:rowOff>
    </xdr:from>
    <xdr:ext cx="534377" cy="259045"/>
    <xdr:sp macro="" textlink="">
      <xdr:nvSpPr>
        <xdr:cNvPr id="542" name="テキスト ボックス 541"/>
        <xdr:cNvSpPr txBox="1"/>
      </xdr:nvSpPr>
      <xdr:spPr>
        <a:xfrm>
          <a:off x="15214111" y="680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6702</xdr:rowOff>
    </xdr:from>
    <xdr:to>
      <xdr:col>21</xdr:col>
      <xdr:colOff>212725</xdr:colOff>
      <xdr:row>39</xdr:row>
      <xdr:rowOff>108302</xdr:rowOff>
    </xdr:to>
    <xdr:sp macro="" textlink="">
      <xdr:nvSpPr>
        <xdr:cNvPr id="543" name="円/楕円 542"/>
        <xdr:cNvSpPr/>
      </xdr:nvSpPr>
      <xdr:spPr>
        <a:xfrm>
          <a:off x="14541500" y="66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99429</xdr:rowOff>
    </xdr:from>
    <xdr:ext cx="534377" cy="259045"/>
    <xdr:sp macro="" textlink="">
      <xdr:nvSpPr>
        <xdr:cNvPr id="544" name="テキスト ボックス 543"/>
        <xdr:cNvSpPr txBox="1"/>
      </xdr:nvSpPr>
      <xdr:spPr>
        <a:xfrm>
          <a:off x="14325111" y="67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4449</xdr:rowOff>
    </xdr:from>
    <xdr:to>
      <xdr:col>20</xdr:col>
      <xdr:colOff>9525</xdr:colOff>
      <xdr:row>39</xdr:row>
      <xdr:rowOff>106049</xdr:rowOff>
    </xdr:to>
    <xdr:sp macro="" textlink="">
      <xdr:nvSpPr>
        <xdr:cNvPr id="545" name="円/楕円 544"/>
        <xdr:cNvSpPr/>
      </xdr:nvSpPr>
      <xdr:spPr>
        <a:xfrm>
          <a:off x="13652500" y="66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97176</xdr:rowOff>
    </xdr:from>
    <xdr:ext cx="534377" cy="259045"/>
    <xdr:sp macro="" textlink="">
      <xdr:nvSpPr>
        <xdr:cNvPr id="546" name="テキスト ボックス 545"/>
        <xdr:cNvSpPr txBox="1"/>
      </xdr:nvSpPr>
      <xdr:spPr>
        <a:xfrm>
          <a:off x="13436111" y="678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113883</xdr:rowOff>
    </xdr:from>
    <xdr:to>
      <xdr:col>18</xdr:col>
      <xdr:colOff>492125</xdr:colOff>
      <xdr:row>39</xdr:row>
      <xdr:rowOff>44033</xdr:rowOff>
    </xdr:to>
    <xdr:sp macro="" textlink="">
      <xdr:nvSpPr>
        <xdr:cNvPr id="547" name="円/楕円 546"/>
        <xdr:cNvSpPr/>
      </xdr:nvSpPr>
      <xdr:spPr>
        <a:xfrm>
          <a:off x="12763500" y="662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35160</xdr:rowOff>
    </xdr:from>
    <xdr:ext cx="534377" cy="259045"/>
    <xdr:sp macro="" textlink="">
      <xdr:nvSpPr>
        <xdr:cNvPr id="548" name="テキスト ボックス 547"/>
        <xdr:cNvSpPr txBox="1"/>
      </xdr:nvSpPr>
      <xdr:spPr>
        <a:xfrm>
          <a:off x="12547111" y="67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3" name="直線コネクタ 572"/>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4"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5" name="直線コネクタ 574"/>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6"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7" name="直線コネクタ 576"/>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6731</xdr:rowOff>
    </xdr:from>
    <xdr:to>
      <xdr:col>23</xdr:col>
      <xdr:colOff>517525</xdr:colOff>
      <xdr:row>58</xdr:row>
      <xdr:rowOff>124143</xdr:rowOff>
    </xdr:to>
    <xdr:cxnSp macro="">
      <xdr:nvCxnSpPr>
        <xdr:cNvPr id="578" name="直線コネクタ 577"/>
        <xdr:cNvCxnSpPr/>
      </xdr:nvCxnSpPr>
      <xdr:spPr>
        <a:xfrm flipV="1">
          <a:off x="15481300" y="9950831"/>
          <a:ext cx="838200" cy="1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79"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0" name="フローチャート : 判断 579"/>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115443</xdr:rowOff>
    </xdr:from>
    <xdr:to>
      <xdr:col>22</xdr:col>
      <xdr:colOff>365125</xdr:colOff>
      <xdr:row>58</xdr:row>
      <xdr:rowOff>124143</xdr:rowOff>
    </xdr:to>
    <xdr:cxnSp macro="">
      <xdr:nvCxnSpPr>
        <xdr:cNvPr id="581" name="直線コネクタ 580"/>
        <xdr:cNvCxnSpPr/>
      </xdr:nvCxnSpPr>
      <xdr:spPr>
        <a:xfrm>
          <a:off x="14592300" y="10059543"/>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2" name="フローチャート : 判断 581"/>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3" name="テキスト ボックス 582"/>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90233</xdr:rowOff>
    </xdr:from>
    <xdr:to>
      <xdr:col>21</xdr:col>
      <xdr:colOff>161925</xdr:colOff>
      <xdr:row>58</xdr:row>
      <xdr:rowOff>115443</xdr:rowOff>
    </xdr:to>
    <xdr:cxnSp macro="">
      <xdr:nvCxnSpPr>
        <xdr:cNvPr id="584" name="直線コネクタ 583"/>
        <xdr:cNvCxnSpPr/>
      </xdr:nvCxnSpPr>
      <xdr:spPr>
        <a:xfrm>
          <a:off x="13703300" y="9691433"/>
          <a:ext cx="889000" cy="3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5" name="フローチャート : 判断 584"/>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6" name="テキスト ボックス 585"/>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90233</xdr:rowOff>
    </xdr:from>
    <xdr:to>
      <xdr:col>19</xdr:col>
      <xdr:colOff>644525</xdr:colOff>
      <xdr:row>58</xdr:row>
      <xdr:rowOff>93053</xdr:rowOff>
    </xdr:to>
    <xdr:cxnSp macro="">
      <xdr:nvCxnSpPr>
        <xdr:cNvPr id="587" name="直線コネクタ 586"/>
        <xdr:cNvCxnSpPr/>
      </xdr:nvCxnSpPr>
      <xdr:spPr>
        <a:xfrm flipV="1">
          <a:off x="12814300" y="9691433"/>
          <a:ext cx="889000" cy="3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88" name="フローチャート : 判断 587"/>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89" name="テキスト ボックス 588"/>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0" name="フローチャート : 判断 589"/>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1" name="テキスト ボックス 590"/>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127381</xdr:rowOff>
    </xdr:from>
    <xdr:to>
      <xdr:col>23</xdr:col>
      <xdr:colOff>568325</xdr:colOff>
      <xdr:row>58</xdr:row>
      <xdr:rowOff>57531</xdr:rowOff>
    </xdr:to>
    <xdr:sp macro="" textlink="">
      <xdr:nvSpPr>
        <xdr:cNvPr id="597" name="円/楕円 596"/>
        <xdr:cNvSpPr/>
      </xdr:nvSpPr>
      <xdr:spPr>
        <a:xfrm>
          <a:off x="16268700" y="99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150258</xdr:rowOff>
    </xdr:from>
    <xdr:ext cx="534377" cy="259045"/>
    <xdr:sp macro="" textlink="">
      <xdr:nvSpPr>
        <xdr:cNvPr id="598" name="教育費該当値テキスト"/>
        <xdr:cNvSpPr txBox="1"/>
      </xdr:nvSpPr>
      <xdr:spPr>
        <a:xfrm>
          <a:off x="16370300" y="975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46,470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73343</xdr:rowOff>
    </xdr:from>
    <xdr:to>
      <xdr:col>22</xdr:col>
      <xdr:colOff>415925</xdr:colOff>
      <xdr:row>59</xdr:row>
      <xdr:rowOff>3493</xdr:rowOff>
    </xdr:to>
    <xdr:sp macro="" textlink="">
      <xdr:nvSpPr>
        <xdr:cNvPr id="599" name="円/楕円 598"/>
        <xdr:cNvSpPr/>
      </xdr:nvSpPr>
      <xdr:spPr>
        <a:xfrm>
          <a:off x="15430500" y="100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166070</xdr:rowOff>
    </xdr:from>
    <xdr:ext cx="534377" cy="259045"/>
    <xdr:sp macro="" textlink="">
      <xdr:nvSpPr>
        <xdr:cNvPr id="600" name="テキスト ボックス 599"/>
        <xdr:cNvSpPr txBox="1"/>
      </xdr:nvSpPr>
      <xdr:spPr>
        <a:xfrm>
          <a:off x="15214111" y="1011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64643</xdr:rowOff>
    </xdr:from>
    <xdr:to>
      <xdr:col>21</xdr:col>
      <xdr:colOff>212725</xdr:colOff>
      <xdr:row>58</xdr:row>
      <xdr:rowOff>166243</xdr:rowOff>
    </xdr:to>
    <xdr:sp macro="" textlink="">
      <xdr:nvSpPr>
        <xdr:cNvPr id="601" name="円/楕円 600"/>
        <xdr:cNvSpPr/>
      </xdr:nvSpPr>
      <xdr:spPr>
        <a:xfrm>
          <a:off x="14541500" y="100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157370</xdr:rowOff>
    </xdr:from>
    <xdr:ext cx="534377" cy="259045"/>
    <xdr:sp macro="" textlink="">
      <xdr:nvSpPr>
        <xdr:cNvPr id="602" name="テキスト ボックス 601"/>
        <xdr:cNvSpPr txBox="1"/>
      </xdr:nvSpPr>
      <xdr:spPr>
        <a:xfrm>
          <a:off x="14325111" y="101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39433</xdr:rowOff>
    </xdr:from>
    <xdr:to>
      <xdr:col>20</xdr:col>
      <xdr:colOff>9525</xdr:colOff>
      <xdr:row>56</xdr:row>
      <xdr:rowOff>141033</xdr:rowOff>
    </xdr:to>
    <xdr:sp macro="" textlink="">
      <xdr:nvSpPr>
        <xdr:cNvPr id="603" name="円/楕円 602"/>
        <xdr:cNvSpPr/>
      </xdr:nvSpPr>
      <xdr:spPr>
        <a:xfrm>
          <a:off x="13652500" y="964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157560</xdr:rowOff>
    </xdr:from>
    <xdr:ext cx="534377" cy="259045"/>
    <xdr:sp macro="" textlink="">
      <xdr:nvSpPr>
        <xdr:cNvPr id="604" name="テキスト ボックス 603"/>
        <xdr:cNvSpPr txBox="1"/>
      </xdr:nvSpPr>
      <xdr:spPr>
        <a:xfrm>
          <a:off x="13436111" y="941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66,895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42253</xdr:rowOff>
    </xdr:from>
    <xdr:to>
      <xdr:col>18</xdr:col>
      <xdr:colOff>492125</xdr:colOff>
      <xdr:row>58</xdr:row>
      <xdr:rowOff>143853</xdr:rowOff>
    </xdr:to>
    <xdr:sp macro="" textlink="">
      <xdr:nvSpPr>
        <xdr:cNvPr id="605" name="円/楕円 604"/>
        <xdr:cNvSpPr/>
      </xdr:nvSpPr>
      <xdr:spPr>
        <a:xfrm>
          <a:off x="12763500" y="99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134980</xdr:rowOff>
    </xdr:from>
    <xdr:ext cx="534377" cy="259045"/>
    <xdr:sp macro="" textlink="">
      <xdr:nvSpPr>
        <xdr:cNvPr id="606" name="テキスト ボックス 605"/>
        <xdr:cNvSpPr txBox="1"/>
      </xdr:nvSpPr>
      <xdr:spPr>
        <a:xfrm>
          <a:off x="12547111" y="100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7" name="直線コネクタ 61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8" name="テキスト ボックス 61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1" name="直線コネクタ 62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22" name="テキスト ボックス 621"/>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36716</xdr:rowOff>
    </xdr:from>
    <xdr:to>
      <xdr:col>23</xdr:col>
      <xdr:colOff>516889</xdr:colOff>
      <xdr:row>78</xdr:row>
      <xdr:rowOff>25400</xdr:rowOff>
    </xdr:to>
    <xdr:cxnSp macro="">
      <xdr:nvCxnSpPr>
        <xdr:cNvPr id="626" name="直線コネクタ 625"/>
        <xdr:cNvCxnSpPr/>
      </xdr:nvCxnSpPr>
      <xdr:spPr>
        <a:xfrm flipV="1">
          <a:off x="16317595" y="12381116"/>
          <a:ext cx="1269" cy="101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27"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8" name="直線コネクタ 62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154843</xdr:rowOff>
    </xdr:from>
    <xdr:ext cx="534377" cy="259045"/>
    <xdr:sp macro="" textlink="">
      <xdr:nvSpPr>
        <xdr:cNvPr id="629" name="災害復旧費最大値テキスト"/>
        <xdr:cNvSpPr txBox="1"/>
      </xdr:nvSpPr>
      <xdr:spPr>
        <a:xfrm>
          <a:off x="16370300" y="1215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72</xdr:row>
      <xdr:rowOff>36716</xdr:rowOff>
    </xdr:from>
    <xdr:to>
      <xdr:col>23</xdr:col>
      <xdr:colOff>606425</xdr:colOff>
      <xdr:row>72</xdr:row>
      <xdr:rowOff>36716</xdr:rowOff>
    </xdr:to>
    <xdr:cxnSp macro="">
      <xdr:nvCxnSpPr>
        <xdr:cNvPr id="630" name="直線コネクタ 629"/>
        <xdr:cNvCxnSpPr/>
      </xdr:nvCxnSpPr>
      <xdr:spPr>
        <a:xfrm>
          <a:off x="16230600" y="1238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134386</xdr:rowOff>
    </xdr:from>
    <xdr:to>
      <xdr:col>23</xdr:col>
      <xdr:colOff>517525</xdr:colOff>
      <xdr:row>77</xdr:row>
      <xdr:rowOff>125698</xdr:rowOff>
    </xdr:to>
    <xdr:cxnSp macro="">
      <xdr:nvCxnSpPr>
        <xdr:cNvPr id="631" name="直線コネクタ 630"/>
        <xdr:cNvCxnSpPr/>
      </xdr:nvCxnSpPr>
      <xdr:spPr>
        <a:xfrm flipV="1">
          <a:off x="15481300" y="13164586"/>
          <a:ext cx="838200" cy="16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69899</xdr:rowOff>
    </xdr:from>
    <xdr:ext cx="378565" cy="259045"/>
    <xdr:sp macro="" textlink="">
      <xdr:nvSpPr>
        <xdr:cNvPr id="632" name="災害復旧費平均値テキスト"/>
        <xdr:cNvSpPr txBox="1"/>
      </xdr:nvSpPr>
      <xdr:spPr>
        <a:xfrm>
          <a:off x="16370300" y="132715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91472</xdr:rowOff>
    </xdr:from>
    <xdr:to>
      <xdr:col>23</xdr:col>
      <xdr:colOff>568325</xdr:colOff>
      <xdr:row>78</xdr:row>
      <xdr:rowOff>21622</xdr:rowOff>
    </xdr:to>
    <xdr:sp macro="" textlink="">
      <xdr:nvSpPr>
        <xdr:cNvPr id="633" name="フローチャート : 判断 632"/>
        <xdr:cNvSpPr/>
      </xdr:nvSpPr>
      <xdr:spPr>
        <a:xfrm>
          <a:off x="16268700" y="132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74549</xdr:rowOff>
    </xdr:from>
    <xdr:to>
      <xdr:col>22</xdr:col>
      <xdr:colOff>365125</xdr:colOff>
      <xdr:row>77</xdr:row>
      <xdr:rowOff>125698</xdr:rowOff>
    </xdr:to>
    <xdr:cxnSp macro="">
      <xdr:nvCxnSpPr>
        <xdr:cNvPr id="634" name="直線コネクタ 633"/>
        <xdr:cNvCxnSpPr/>
      </xdr:nvCxnSpPr>
      <xdr:spPr>
        <a:xfrm>
          <a:off x="14592300" y="12933299"/>
          <a:ext cx="889000" cy="39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69469</xdr:rowOff>
    </xdr:from>
    <xdr:to>
      <xdr:col>22</xdr:col>
      <xdr:colOff>415925</xdr:colOff>
      <xdr:row>77</xdr:row>
      <xdr:rowOff>171069</xdr:rowOff>
    </xdr:to>
    <xdr:sp macro="" textlink="">
      <xdr:nvSpPr>
        <xdr:cNvPr id="635" name="フローチャート : 判断 634"/>
        <xdr:cNvSpPr/>
      </xdr:nvSpPr>
      <xdr:spPr>
        <a:xfrm>
          <a:off x="15430500" y="1327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16146</xdr:rowOff>
    </xdr:from>
    <xdr:ext cx="469744" cy="259045"/>
    <xdr:sp macro="" textlink="">
      <xdr:nvSpPr>
        <xdr:cNvPr id="636" name="テキスト ボックス 635"/>
        <xdr:cNvSpPr txBox="1"/>
      </xdr:nvSpPr>
      <xdr:spPr>
        <a:xfrm>
          <a:off x="15246427" y="1304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7627</xdr:rowOff>
    </xdr:from>
    <xdr:to>
      <xdr:col>21</xdr:col>
      <xdr:colOff>161925</xdr:colOff>
      <xdr:row>75</xdr:row>
      <xdr:rowOff>74549</xdr:rowOff>
    </xdr:to>
    <xdr:cxnSp macro="">
      <xdr:nvCxnSpPr>
        <xdr:cNvPr id="637" name="直線コネクタ 636"/>
        <xdr:cNvCxnSpPr/>
      </xdr:nvCxnSpPr>
      <xdr:spPr>
        <a:xfrm>
          <a:off x="13703300" y="12180577"/>
          <a:ext cx="889000" cy="75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29921</xdr:rowOff>
    </xdr:from>
    <xdr:to>
      <xdr:col>21</xdr:col>
      <xdr:colOff>212725</xdr:colOff>
      <xdr:row>77</xdr:row>
      <xdr:rowOff>131521</xdr:rowOff>
    </xdr:to>
    <xdr:sp macro="" textlink="">
      <xdr:nvSpPr>
        <xdr:cNvPr id="638" name="フローチャート : 判断 637"/>
        <xdr:cNvSpPr/>
      </xdr:nvSpPr>
      <xdr:spPr>
        <a:xfrm>
          <a:off x="14541500" y="132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122648</xdr:rowOff>
    </xdr:from>
    <xdr:ext cx="469744" cy="259045"/>
    <xdr:sp macro="" textlink="">
      <xdr:nvSpPr>
        <xdr:cNvPr id="639" name="テキスト ボックス 638"/>
        <xdr:cNvSpPr txBox="1"/>
      </xdr:nvSpPr>
      <xdr:spPr>
        <a:xfrm>
          <a:off x="14357427" y="1332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7627</xdr:rowOff>
    </xdr:from>
    <xdr:to>
      <xdr:col>19</xdr:col>
      <xdr:colOff>644525</xdr:colOff>
      <xdr:row>74</xdr:row>
      <xdr:rowOff>54375</xdr:rowOff>
    </xdr:to>
    <xdr:cxnSp macro="">
      <xdr:nvCxnSpPr>
        <xdr:cNvPr id="640" name="直線コネクタ 639"/>
        <xdr:cNvCxnSpPr/>
      </xdr:nvCxnSpPr>
      <xdr:spPr>
        <a:xfrm flipV="1">
          <a:off x="12814300" y="12180577"/>
          <a:ext cx="889000" cy="56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136392</xdr:rowOff>
    </xdr:from>
    <xdr:to>
      <xdr:col>20</xdr:col>
      <xdr:colOff>9525</xdr:colOff>
      <xdr:row>77</xdr:row>
      <xdr:rowOff>66542</xdr:rowOff>
    </xdr:to>
    <xdr:sp macro="" textlink="">
      <xdr:nvSpPr>
        <xdr:cNvPr id="641" name="フローチャート : 判断 640"/>
        <xdr:cNvSpPr/>
      </xdr:nvSpPr>
      <xdr:spPr>
        <a:xfrm>
          <a:off x="13652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57669</xdr:rowOff>
    </xdr:from>
    <xdr:ext cx="469744" cy="259045"/>
    <xdr:sp macro="" textlink="">
      <xdr:nvSpPr>
        <xdr:cNvPr id="642" name="テキスト ボックス 641"/>
        <xdr:cNvSpPr txBox="1"/>
      </xdr:nvSpPr>
      <xdr:spPr>
        <a:xfrm>
          <a:off x="13468427" y="132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115360</xdr:rowOff>
    </xdr:from>
    <xdr:to>
      <xdr:col>18</xdr:col>
      <xdr:colOff>492125</xdr:colOff>
      <xdr:row>77</xdr:row>
      <xdr:rowOff>45510</xdr:rowOff>
    </xdr:to>
    <xdr:sp macro="" textlink="">
      <xdr:nvSpPr>
        <xdr:cNvPr id="643" name="フローチャート : 判断 642"/>
        <xdr:cNvSpPr/>
      </xdr:nvSpPr>
      <xdr:spPr>
        <a:xfrm>
          <a:off x="12763500" y="131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36637</xdr:rowOff>
    </xdr:from>
    <xdr:ext cx="469744" cy="259045"/>
    <xdr:sp macro="" textlink="">
      <xdr:nvSpPr>
        <xdr:cNvPr id="644" name="テキスト ボックス 643"/>
        <xdr:cNvSpPr txBox="1"/>
      </xdr:nvSpPr>
      <xdr:spPr>
        <a:xfrm>
          <a:off x="12579427" y="1323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83586</xdr:rowOff>
    </xdr:from>
    <xdr:to>
      <xdr:col>23</xdr:col>
      <xdr:colOff>568325</xdr:colOff>
      <xdr:row>77</xdr:row>
      <xdr:rowOff>13736</xdr:rowOff>
    </xdr:to>
    <xdr:sp macro="" textlink="">
      <xdr:nvSpPr>
        <xdr:cNvPr id="650" name="円/楕円 649"/>
        <xdr:cNvSpPr/>
      </xdr:nvSpPr>
      <xdr:spPr>
        <a:xfrm>
          <a:off x="16268700" y="131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106462</xdr:rowOff>
    </xdr:from>
    <xdr:ext cx="469744" cy="259045"/>
    <xdr:sp macro="" textlink="">
      <xdr:nvSpPr>
        <xdr:cNvPr id="651" name="災害復旧費該当値テキスト"/>
        <xdr:cNvSpPr txBox="1"/>
      </xdr:nvSpPr>
      <xdr:spPr>
        <a:xfrm>
          <a:off x="16370300" y="129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74898</xdr:rowOff>
    </xdr:from>
    <xdr:to>
      <xdr:col>22</xdr:col>
      <xdr:colOff>415925</xdr:colOff>
      <xdr:row>78</xdr:row>
      <xdr:rowOff>5048</xdr:rowOff>
    </xdr:to>
    <xdr:sp macro="" textlink="">
      <xdr:nvSpPr>
        <xdr:cNvPr id="652" name="円/楕円 651"/>
        <xdr:cNvSpPr/>
      </xdr:nvSpPr>
      <xdr:spPr>
        <a:xfrm>
          <a:off x="15430500" y="132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167625</xdr:rowOff>
    </xdr:from>
    <xdr:ext cx="469744" cy="259045"/>
    <xdr:sp macro="" textlink="">
      <xdr:nvSpPr>
        <xdr:cNvPr id="653" name="テキスト ボックス 652"/>
        <xdr:cNvSpPr txBox="1"/>
      </xdr:nvSpPr>
      <xdr:spPr>
        <a:xfrm>
          <a:off x="15246427" y="1336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23749</xdr:rowOff>
    </xdr:from>
    <xdr:to>
      <xdr:col>21</xdr:col>
      <xdr:colOff>212725</xdr:colOff>
      <xdr:row>75</xdr:row>
      <xdr:rowOff>125349</xdr:rowOff>
    </xdr:to>
    <xdr:sp macro="" textlink="">
      <xdr:nvSpPr>
        <xdr:cNvPr id="654" name="円/楕円 653"/>
        <xdr:cNvSpPr/>
      </xdr:nvSpPr>
      <xdr:spPr>
        <a:xfrm>
          <a:off x="14541500" y="128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73</xdr:row>
      <xdr:rowOff>141876</xdr:rowOff>
    </xdr:from>
    <xdr:ext cx="469744" cy="259045"/>
    <xdr:sp macro="" textlink="">
      <xdr:nvSpPr>
        <xdr:cNvPr id="655" name="テキスト ボックス 654"/>
        <xdr:cNvSpPr txBox="1"/>
      </xdr:nvSpPr>
      <xdr:spPr>
        <a:xfrm>
          <a:off x="14357427" y="1265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8,140</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128277</xdr:rowOff>
    </xdr:from>
    <xdr:to>
      <xdr:col>20</xdr:col>
      <xdr:colOff>9525</xdr:colOff>
      <xdr:row>71</xdr:row>
      <xdr:rowOff>58427</xdr:rowOff>
    </xdr:to>
    <xdr:sp macro="" textlink="">
      <xdr:nvSpPr>
        <xdr:cNvPr id="656" name="円/楕円 655"/>
        <xdr:cNvSpPr/>
      </xdr:nvSpPr>
      <xdr:spPr>
        <a:xfrm>
          <a:off x="13652500" y="1212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74954</xdr:rowOff>
    </xdr:from>
    <xdr:ext cx="534377" cy="259045"/>
    <xdr:sp macro="" textlink="">
      <xdr:nvSpPr>
        <xdr:cNvPr id="657" name="テキスト ボックス 656"/>
        <xdr:cNvSpPr txBox="1"/>
      </xdr:nvSpPr>
      <xdr:spPr>
        <a:xfrm>
          <a:off x="13436111" y="1190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3575</xdr:rowOff>
    </xdr:from>
    <xdr:to>
      <xdr:col>18</xdr:col>
      <xdr:colOff>492125</xdr:colOff>
      <xdr:row>74</xdr:row>
      <xdr:rowOff>105175</xdr:rowOff>
    </xdr:to>
    <xdr:sp macro="" textlink="">
      <xdr:nvSpPr>
        <xdr:cNvPr id="658" name="円/楕円 657"/>
        <xdr:cNvSpPr/>
      </xdr:nvSpPr>
      <xdr:spPr>
        <a:xfrm>
          <a:off x="12763500" y="126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121702</xdr:rowOff>
    </xdr:from>
    <xdr:ext cx="534377" cy="259045"/>
    <xdr:sp macro="" textlink="">
      <xdr:nvSpPr>
        <xdr:cNvPr id="659" name="テキスト ボックス 658"/>
        <xdr:cNvSpPr txBox="1"/>
      </xdr:nvSpPr>
      <xdr:spPr>
        <a:xfrm>
          <a:off x="12547111" y="1246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85" name="直線コネクタ 684"/>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86"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87" name="直線コネクタ 686"/>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88"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89" name="直線コネクタ 688"/>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91236</xdr:rowOff>
    </xdr:from>
    <xdr:to>
      <xdr:col>23</xdr:col>
      <xdr:colOff>517525</xdr:colOff>
      <xdr:row>96</xdr:row>
      <xdr:rowOff>118799</xdr:rowOff>
    </xdr:to>
    <xdr:cxnSp macro="">
      <xdr:nvCxnSpPr>
        <xdr:cNvPr id="690" name="直線コネクタ 689"/>
        <xdr:cNvCxnSpPr/>
      </xdr:nvCxnSpPr>
      <xdr:spPr>
        <a:xfrm flipV="1">
          <a:off x="15481300" y="16550436"/>
          <a:ext cx="8382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1"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2" name="フローチャート : 判断 691"/>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61748</xdr:rowOff>
    </xdr:from>
    <xdr:to>
      <xdr:col>22</xdr:col>
      <xdr:colOff>365125</xdr:colOff>
      <xdr:row>96</xdr:row>
      <xdr:rowOff>118799</xdr:rowOff>
    </xdr:to>
    <xdr:cxnSp macro="">
      <xdr:nvCxnSpPr>
        <xdr:cNvPr id="693" name="直線コネクタ 692"/>
        <xdr:cNvCxnSpPr/>
      </xdr:nvCxnSpPr>
      <xdr:spPr>
        <a:xfrm>
          <a:off x="14592300" y="16520948"/>
          <a:ext cx="889000" cy="5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694" name="フローチャート : 判断 693"/>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695" name="テキスト ボックス 694"/>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140810</xdr:rowOff>
    </xdr:from>
    <xdr:to>
      <xdr:col>21</xdr:col>
      <xdr:colOff>161925</xdr:colOff>
      <xdr:row>96</xdr:row>
      <xdr:rowOff>61748</xdr:rowOff>
    </xdr:to>
    <xdr:cxnSp macro="">
      <xdr:nvCxnSpPr>
        <xdr:cNvPr id="696" name="直線コネクタ 695"/>
        <xdr:cNvCxnSpPr/>
      </xdr:nvCxnSpPr>
      <xdr:spPr>
        <a:xfrm>
          <a:off x="13703300" y="16428560"/>
          <a:ext cx="889000" cy="9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697" name="フローチャート : 判断 696"/>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698" name="テキスト ボックス 697"/>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116317</xdr:rowOff>
    </xdr:from>
    <xdr:to>
      <xdr:col>19</xdr:col>
      <xdr:colOff>644525</xdr:colOff>
      <xdr:row>95</xdr:row>
      <xdr:rowOff>140810</xdr:rowOff>
    </xdr:to>
    <xdr:cxnSp macro="">
      <xdr:nvCxnSpPr>
        <xdr:cNvPr id="699" name="直線コネクタ 698"/>
        <xdr:cNvCxnSpPr/>
      </xdr:nvCxnSpPr>
      <xdr:spPr>
        <a:xfrm>
          <a:off x="12814300" y="1640406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0" name="フローチャート : 判断 699"/>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1" name="テキスト ボックス 700"/>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2" name="フローチャート : 判断 701"/>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3" name="テキスト ボックス 702"/>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40436</xdr:rowOff>
    </xdr:from>
    <xdr:to>
      <xdr:col>23</xdr:col>
      <xdr:colOff>568325</xdr:colOff>
      <xdr:row>96</xdr:row>
      <xdr:rowOff>142036</xdr:rowOff>
    </xdr:to>
    <xdr:sp macro="" textlink="">
      <xdr:nvSpPr>
        <xdr:cNvPr id="709" name="円/楕円 708"/>
        <xdr:cNvSpPr/>
      </xdr:nvSpPr>
      <xdr:spPr>
        <a:xfrm>
          <a:off x="16268700" y="164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63313</xdr:rowOff>
    </xdr:from>
    <xdr:ext cx="534377" cy="259045"/>
    <xdr:sp macro="" textlink="">
      <xdr:nvSpPr>
        <xdr:cNvPr id="710" name="公債費該当値テキスト"/>
        <xdr:cNvSpPr txBox="1"/>
      </xdr:nvSpPr>
      <xdr:spPr>
        <a:xfrm>
          <a:off x="16370300" y="163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31,968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67999</xdr:rowOff>
    </xdr:from>
    <xdr:to>
      <xdr:col>22</xdr:col>
      <xdr:colOff>415925</xdr:colOff>
      <xdr:row>96</xdr:row>
      <xdr:rowOff>169599</xdr:rowOff>
    </xdr:to>
    <xdr:sp macro="" textlink="">
      <xdr:nvSpPr>
        <xdr:cNvPr id="711" name="円/楕円 710"/>
        <xdr:cNvSpPr/>
      </xdr:nvSpPr>
      <xdr:spPr>
        <a:xfrm>
          <a:off x="15430500" y="165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160726</xdr:rowOff>
    </xdr:from>
    <xdr:ext cx="534377" cy="259045"/>
    <xdr:sp macro="" textlink="">
      <xdr:nvSpPr>
        <xdr:cNvPr id="712" name="テキスト ボックス 711"/>
        <xdr:cNvSpPr txBox="1"/>
      </xdr:nvSpPr>
      <xdr:spPr>
        <a:xfrm>
          <a:off x="15214111" y="166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10948</xdr:rowOff>
    </xdr:from>
    <xdr:to>
      <xdr:col>21</xdr:col>
      <xdr:colOff>212725</xdr:colOff>
      <xdr:row>96</xdr:row>
      <xdr:rowOff>112548</xdr:rowOff>
    </xdr:to>
    <xdr:sp macro="" textlink="">
      <xdr:nvSpPr>
        <xdr:cNvPr id="713" name="円/楕円 712"/>
        <xdr:cNvSpPr/>
      </xdr:nvSpPr>
      <xdr:spPr>
        <a:xfrm>
          <a:off x="14541500" y="164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103675</xdr:rowOff>
    </xdr:from>
    <xdr:ext cx="534377" cy="259045"/>
    <xdr:sp macro="" textlink="">
      <xdr:nvSpPr>
        <xdr:cNvPr id="714" name="テキスト ボックス 713"/>
        <xdr:cNvSpPr txBox="1"/>
      </xdr:nvSpPr>
      <xdr:spPr>
        <a:xfrm>
          <a:off x="14325111" y="165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90010</xdr:rowOff>
    </xdr:from>
    <xdr:to>
      <xdr:col>20</xdr:col>
      <xdr:colOff>9525</xdr:colOff>
      <xdr:row>96</xdr:row>
      <xdr:rowOff>20160</xdr:rowOff>
    </xdr:to>
    <xdr:sp macro="" textlink="">
      <xdr:nvSpPr>
        <xdr:cNvPr id="715" name="円/楕円 714"/>
        <xdr:cNvSpPr/>
      </xdr:nvSpPr>
      <xdr:spPr>
        <a:xfrm>
          <a:off x="13652500" y="163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36687</xdr:rowOff>
    </xdr:from>
    <xdr:ext cx="534377" cy="259045"/>
    <xdr:sp macro="" textlink="">
      <xdr:nvSpPr>
        <xdr:cNvPr id="716" name="テキスト ボックス 715"/>
        <xdr:cNvSpPr txBox="1"/>
      </xdr:nvSpPr>
      <xdr:spPr>
        <a:xfrm>
          <a:off x="13436111" y="1615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65517</xdr:rowOff>
    </xdr:from>
    <xdr:to>
      <xdr:col>18</xdr:col>
      <xdr:colOff>492125</xdr:colOff>
      <xdr:row>95</xdr:row>
      <xdr:rowOff>167117</xdr:rowOff>
    </xdr:to>
    <xdr:sp macro="" textlink="">
      <xdr:nvSpPr>
        <xdr:cNvPr id="717" name="円/楕円 716"/>
        <xdr:cNvSpPr/>
      </xdr:nvSpPr>
      <xdr:spPr>
        <a:xfrm>
          <a:off x="12763500" y="163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12194</xdr:rowOff>
    </xdr:from>
    <xdr:ext cx="534377" cy="259045"/>
    <xdr:sp macro="" textlink="">
      <xdr:nvSpPr>
        <xdr:cNvPr id="718" name="テキスト ボックス 717"/>
        <xdr:cNvSpPr txBox="1"/>
      </xdr:nvSpPr>
      <xdr:spPr>
        <a:xfrm>
          <a:off x="12547111" y="1612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2" name="直線コネクタ 741"/>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45"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46" name="直線コネクタ 745"/>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48"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49" name="フローチャート : 判断 748"/>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1" name="フローチャート : 判断 750"/>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2" name="テキスト ボックス 751"/>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54" name="フローチャート : 判断 753"/>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55" name="テキスト ボックス 754"/>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57" name="フローチャート : 判断 756"/>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58" name="テキスト ボックス 757"/>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59" name="フローチャート : 判断 758"/>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0" name="テキスト ボックス 759"/>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7"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衛生費及び教育における一人あたりの金額が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近く上昇している。それぞれの理由について、衛生費にあっては、ごみ処理業務を担う、仙南地域広域行政事務組合の仙南クリーンセンターの建設に係る負担金が増えたためであり、教育費については小学校では船迫小学校のプール改築工事、中学校では、槻木中学校の蓄電池整備事業、船迫中学校の校舎内壁塗装工事、生涯学習施設にあっては複数施設への太陽光整備事業等の各種普通建設事業を実施したものである。また、土木費についても同様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円を超えているが、北船岡町営住宅３号棟の建設事業が年度内に完了したことによる増となっている。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一方で、前年度より目的別歳出にあって一人あたりのコストが大きく下がった費目は労働費であり、前年度比較で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円を超え、前年度増減比率でも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％を超える減となっている。当該理由としては、複数年を要して実施してきた仙南地域職業訓練センター改修工事が終了したことによるものである。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今後とも、増大する行政需要や住民ニーズを的確にとらえ、計画的で健全な財政運営に努めていく。</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実質収支比率は財政運営の状況を判断する重要な要素の一つであり、通常その比率は３～５％が望ましいとされている。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当町にあって、当該比率については低い比率を示しているが、その理由については、収支を早い段階で把握し、年度末に剰余金を財政調整基金に積立していることが挙げられる。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なお、財政調整基金残高については、毎年着実に標準財政規模に占める比率は高くなってきており、将来の不測の事態に備えた基金の積増しにも考慮した財政運営に努める。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連結実質赤字比率は、一般会計にとどまらず水道事業会計や国民健康保険事業特別会計など全ての会計を対象とした地方公共団体の実質的な資金不足の状況を示す指標である。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当町にあっては、当該算定が始まった平成１９年度以降、連結実質赤字額は発生していない状況が続いており、今後も引き続きの適切な財政運営に努める。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14341632</v>
      </c>
      <c r="BO4" s="379"/>
      <c r="BP4" s="379"/>
      <c r="BQ4" s="379"/>
      <c r="BR4" s="379"/>
      <c r="BS4" s="379"/>
      <c r="BT4" s="379"/>
      <c r="BU4" s="380"/>
      <c r="BV4" s="378">
        <v>13387229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v>
      </c>
      <c r="CU4" s="385"/>
      <c r="CV4" s="385"/>
      <c r="CW4" s="385"/>
      <c r="CX4" s="385"/>
      <c r="CY4" s="385"/>
      <c r="CZ4" s="385"/>
      <c r="DA4" s="386"/>
      <c r="DB4" s="384">
        <v>1.3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14110420</v>
      </c>
      <c r="BO5" s="416"/>
      <c r="BP5" s="416"/>
      <c r="BQ5" s="416"/>
      <c r="BR5" s="416"/>
      <c r="BS5" s="416"/>
      <c r="BT5" s="416"/>
      <c r="BU5" s="417"/>
      <c r="BV5" s="415">
        <v>13225946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89.5</v>
      </c>
      <c r="CU5" s="413"/>
      <c r="CV5" s="413"/>
      <c r="CW5" s="413"/>
      <c r="CX5" s="413"/>
      <c r="CY5" s="413"/>
      <c r="CZ5" s="413"/>
      <c r="DA5" s="414"/>
      <c r="DB5" s="412">
        <v>89.5</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231212</v>
      </c>
      <c r="BO6" s="416"/>
      <c r="BP6" s="416"/>
      <c r="BQ6" s="416"/>
      <c r="BR6" s="416"/>
      <c r="BS6" s="416"/>
      <c r="BT6" s="416"/>
      <c r="BU6" s="417"/>
      <c r="BV6" s="415">
        <v>161283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96.6</v>
      </c>
      <c r="CU6" s="453"/>
      <c r="CV6" s="453"/>
      <c r="CW6" s="453"/>
      <c r="CX6" s="453"/>
      <c r="CY6" s="453"/>
      <c r="CZ6" s="453"/>
      <c r="DA6" s="454"/>
      <c r="DB6" s="452">
        <v>97.3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153078</v>
      </c>
      <c r="BO7" s="416"/>
      <c r="BP7" s="416"/>
      <c r="BQ7" s="416"/>
      <c r="BR7" s="416"/>
      <c r="BS7" s="416"/>
      <c r="BT7" s="416"/>
      <c r="BU7" s="417"/>
      <c r="BV7" s="415">
        <v>60008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7869030</v>
      </c>
      <c r="CU7" s="416"/>
      <c r="CV7" s="416"/>
      <c r="CW7" s="416"/>
      <c r="CX7" s="416"/>
      <c r="CY7" s="416"/>
      <c r="CZ7" s="416"/>
      <c r="DA7" s="417"/>
      <c r="DB7" s="415">
        <v>7717134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78134</v>
      </c>
      <c r="BO8" s="416"/>
      <c r="BP8" s="416"/>
      <c r="BQ8" s="416"/>
      <c r="BR8" s="416"/>
      <c r="BS8" s="416"/>
      <c r="BT8" s="416"/>
      <c r="BU8" s="417"/>
      <c r="BV8" s="415">
        <v>101275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0.62</v>
      </c>
      <c r="CU8" s="456"/>
      <c r="CV8" s="456"/>
      <c r="CW8" s="456"/>
      <c r="CX8" s="456"/>
      <c r="CY8" s="456"/>
      <c r="CZ8" s="456"/>
      <c r="DA8" s="457"/>
      <c r="DB8" s="455">
        <v>0.61</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39525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-23141</v>
      </c>
      <c r="BO9" s="416"/>
      <c r="BP9" s="416"/>
      <c r="BQ9" s="416"/>
      <c r="BR9" s="416"/>
      <c r="BS9" s="416"/>
      <c r="BT9" s="416"/>
      <c r="BU9" s="417"/>
      <c r="BV9" s="415">
        <v>-7923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v>
      </c>
      <c r="CU9" s="413"/>
      <c r="CV9" s="413"/>
      <c r="CW9" s="413"/>
      <c r="CX9" s="413"/>
      <c r="CY9" s="413"/>
      <c r="CZ9" s="413"/>
      <c r="DA9" s="414"/>
      <c r="DB9" s="412">
        <v>12.4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39341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58342</v>
      </c>
      <c r="BO10" s="416"/>
      <c r="BP10" s="416"/>
      <c r="BQ10" s="416"/>
      <c r="BR10" s="416"/>
      <c r="BS10" s="416"/>
      <c r="BT10" s="416"/>
      <c r="BU10" s="417"/>
      <c r="BV10" s="415">
        <v>104002</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38417</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t="s">
        <v>116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38254</v>
      </c>
      <c r="S13" s="497"/>
      <c r="T13" s="497"/>
      <c r="U13" s="497"/>
      <c r="V13" s="498"/>
      <c r="W13" s="431" t="s">
        <v>119</v>
      </c>
      <c r="X13" s="432"/>
      <c r="Y13" s="432"/>
      <c r="Z13" s="432"/>
      <c r="AA13" s="432"/>
      <c r="AB13" s="422"/>
      <c r="AC13" s="466">
        <v>454</v>
      </c>
      <c r="AD13" s="467"/>
      <c r="AE13" s="467"/>
      <c r="AF13" s="467"/>
      <c r="AG13" s="506"/>
      <c r="AH13" s="466">
        <v>533</v>
      </c>
      <c r="AI13" s="467"/>
      <c r="AJ13" s="467"/>
      <c r="AK13" s="467"/>
      <c r="AL13" s="468"/>
      <c r="AM13" s="444" t="s">
        <v>120</v>
      </c>
      <c r="AN13" s="445"/>
      <c r="AO13" s="445"/>
      <c r="AP13" s="445"/>
      <c r="AQ13" s="445"/>
      <c r="AR13" s="445"/>
      <c r="AS13" s="445"/>
      <c r="AT13" s="446"/>
      <c r="AU13" s="447" t="s">
        <v>114</v>
      </c>
      <c r="AV13" s="448"/>
      <c r="AW13" s="448"/>
      <c r="AX13" s="448"/>
      <c r="AY13" s="449" t="s">
        <v>121</v>
      </c>
      <c r="AZ13" s="450"/>
      <c r="BA13" s="450"/>
      <c r="BB13" s="450"/>
      <c r="BC13" s="450"/>
      <c r="BD13" s="450"/>
      <c r="BE13" s="450"/>
      <c r="BF13" s="450"/>
      <c r="BG13" s="450"/>
      <c r="BH13" s="450"/>
      <c r="BI13" s="450"/>
      <c r="BJ13" s="450"/>
      <c r="BK13" s="450"/>
      <c r="BL13" s="450"/>
      <c r="BM13" s="451"/>
      <c r="BN13" s="415">
        <v>35201</v>
      </c>
      <c r="BO13" s="416"/>
      <c r="BP13" s="416"/>
      <c r="BQ13" s="416"/>
      <c r="BR13" s="416"/>
      <c r="BS13" s="416"/>
      <c r="BT13" s="416"/>
      <c r="BU13" s="417"/>
      <c r="BV13" s="415">
        <v>96079</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5.5</v>
      </c>
      <c r="CU13" s="413"/>
      <c r="CV13" s="413"/>
      <c r="CW13" s="413"/>
      <c r="CX13" s="413"/>
      <c r="CY13" s="413"/>
      <c r="CZ13" s="413"/>
      <c r="DA13" s="414"/>
      <c r="DB13" s="412">
        <v>7.5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38440</v>
      </c>
      <c r="S14" s="497"/>
      <c r="T14" s="497"/>
      <c r="U14" s="497"/>
      <c r="V14" s="498"/>
      <c r="W14" s="405"/>
      <c r="X14" s="406"/>
      <c r="Y14" s="406"/>
      <c r="Z14" s="406"/>
      <c r="AA14" s="406"/>
      <c r="AB14" s="395"/>
      <c r="AC14" s="499">
        <v>2.6</v>
      </c>
      <c r="AD14" s="500"/>
      <c r="AE14" s="500"/>
      <c r="AF14" s="500"/>
      <c r="AG14" s="501"/>
      <c r="AH14" s="499">
        <v>2.9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69.5</v>
      </c>
      <c r="CU14" s="511"/>
      <c r="CV14" s="511"/>
      <c r="CW14" s="511"/>
      <c r="CX14" s="511"/>
      <c r="CY14" s="511"/>
      <c r="CZ14" s="511"/>
      <c r="DA14" s="512"/>
      <c r="DB14" s="510">
        <v>62</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38278</v>
      </c>
      <c r="S15" s="497"/>
      <c r="T15" s="497"/>
      <c r="U15" s="497"/>
      <c r="V15" s="498"/>
      <c r="W15" s="431" t="s">
        <v>125</v>
      </c>
      <c r="X15" s="432"/>
      <c r="Y15" s="432"/>
      <c r="Z15" s="432"/>
      <c r="AA15" s="432"/>
      <c r="AB15" s="422"/>
      <c r="AC15" s="466">
        <v>5615</v>
      </c>
      <c r="AD15" s="467"/>
      <c r="AE15" s="467"/>
      <c r="AF15" s="467"/>
      <c r="AG15" s="506"/>
      <c r="AH15" s="466">
        <v>6304</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3841110</v>
      </c>
      <c r="BO15" s="379"/>
      <c r="BP15" s="379"/>
      <c r="BQ15" s="379"/>
      <c r="BR15" s="379"/>
      <c r="BS15" s="379"/>
      <c r="BT15" s="379"/>
      <c r="BU15" s="380"/>
      <c r="BV15" s="378">
        <v>3728781</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32.5</v>
      </c>
      <c r="AD16" s="500"/>
      <c r="AE16" s="500"/>
      <c r="AF16" s="500"/>
      <c r="AG16" s="501"/>
      <c r="AH16" s="499">
        <v>34</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6220554</v>
      </c>
      <c r="BO16" s="416"/>
      <c r="BP16" s="416"/>
      <c r="BQ16" s="416"/>
      <c r="BR16" s="416"/>
      <c r="BS16" s="416"/>
      <c r="BT16" s="416"/>
      <c r="BU16" s="417"/>
      <c r="BV16" s="415">
        <v>6050621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11214</v>
      </c>
      <c r="AD17" s="467"/>
      <c r="AE17" s="467"/>
      <c r="AF17" s="467"/>
      <c r="AG17" s="506"/>
      <c r="AH17" s="466">
        <v>11614</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4845500</v>
      </c>
      <c r="BO17" s="416"/>
      <c r="BP17" s="416"/>
      <c r="BQ17" s="416"/>
      <c r="BR17" s="416"/>
      <c r="BS17" s="416"/>
      <c r="BT17" s="416"/>
      <c r="BU17" s="417"/>
      <c r="BV17" s="415">
        <v>4778808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134</v>
      </c>
      <c r="C18" s="458"/>
      <c r="D18" s="458"/>
      <c r="E18" s="527"/>
      <c r="F18" s="527"/>
      <c r="G18" s="527"/>
      <c r="H18" s="527"/>
      <c r="I18" s="527"/>
      <c r="J18" s="527"/>
      <c r="K18" s="527"/>
      <c r="L18" s="528">
        <v>54.03</v>
      </c>
      <c r="M18" s="528"/>
      <c r="N18" s="528"/>
      <c r="O18" s="528"/>
      <c r="P18" s="528"/>
      <c r="Q18" s="528"/>
      <c r="R18" s="529"/>
      <c r="S18" s="529"/>
      <c r="T18" s="529"/>
      <c r="U18" s="529"/>
      <c r="V18" s="530"/>
      <c r="W18" s="433"/>
      <c r="X18" s="434"/>
      <c r="Y18" s="434"/>
      <c r="Z18" s="434"/>
      <c r="AA18" s="434"/>
      <c r="AB18" s="425"/>
      <c r="AC18" s="531">
        <v>64.900000000000006</v>
      </c>
      <c r="AD18" s="532"/>
      <c r="AE18" s="532"/>
      <c r="AF18" s="532"/>
      <c r="AG18" s="533"/>
      <c r="AH18" s="531">
        <v>62.6</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7143757</v>
      </c>
      <c r="BO18" s="416"/>
      <c r="BP18" s="416"/>
      <c r="BQ18" s="416"/>
      <c r="BR18" s="416"/>
      <c r="BS18" s="416"/>
      <c r="BT18" s="416"/>
      <c r="BU18" s="417"/>
      <c r="BV18" s="415">
        <v>6882962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136</v>
      </c>
      <c r="C19" s="458"/>
      <c r="D19" s="458"/>
      <c r="E19" s="527"/>
      <c r="F19" s="527"/>
      <c r="G19" s="527"/>
      <c r="H19" s="527"/>
      <c r="I19" s="527"/>
      <c r="J19" s="527"/>
      <c r="K19" s="527"/>
      <c r="L19" s="535">
        <v>732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9626248</v>
      </c>
      <c r="BO19" s="416"/>
      <c r="BP19" s="416"/>
      <c r="BQ19" s="416"/>
      <c r="BR19" s="416"/>
      <c r="BS19" s="416"/>
      <c r="BT19" s="416"/>
      <c r="BU19" s="417"/>
      <c r="BV19" s="415">
        <v>8828348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138</v>
      </c>
      <c r="C20" s="458"/>
      <c r="D20" s="458"/>
      <c r="E20" s="527"/>
      <c r="F20" s="527"/>
      <c r="G20" s="527"/>
      <c r="H20" s="527"/>
      <c r="I20" s="527"/>
      <c r="J20" s="527"/>
      <c r="K20" s="527"/>
      <c r="L20" s="535">
        <v>15121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14375395</v>
      </c>
      <c r="BO23" s="416"/>
      <c r="BP23" s="416"/>
      <c r="BQ23" s="416"/>
      <c r="BR23" s="416"/>
      <c r="BS23" s="416"/>
      <c r="BT23" s="416"/>
      <c r="BU23" s="417"/>
      <c r="BV23" s="415">
        <v>13685393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147</v>
      </c>
      <c r="F24" s="445"/>
      <c r="G24" s="445"/>
      <c r="H24" s="445"/>
      <c r="I24" s="445"/>
      <c r="J24" s="445"/>
      <c r="K24" s="446"/>
      <c r="L24" s="466">
        <v>1</v>
      </c>
      <c r="M24" s="467"/>
      <c r="N24" s="467"/>
      <c r="O24" s="467"/>
      <c r="P24" s="506"/>
      <c r="Q24" s="466">
        <v>9040</v>
      </c>
      <c r="R24" s="467"/>
      <c r="S24" s="467"/>
      <c r="T24" s="467"/>
      <c r="U24" s="467"/>
      <c r="V24" s="506"/>
      <c r="W24" s="561"/>
      <c r="X24" s="549"/>
      <c r="Y24" s="550"/>
      <c r="Z24" s="465" t="s">
        <v>148</v>
      </c>
      <c r="AA24" s="445"/>
      <c r="AB24" s="445"/>
      <c r="AC24" s="445"/>
      <c r="AD24" s="445"/>
      <c r="AE24" s="445"/>
      <c r="AF24" s="445"/>
      <c r="AG24" s="446"/>
      <c r="AH24" s="466">
        <v>270</v>
      </c>
      <c r="AI24" s="467"/>
      <c r="AJ24" s="467"/>
      <c r="AK24" s="467"/>
      <c r="AL24" s="506"/>
      <c r="AM24" s="466">
        <v>811620</v>
      </c>
      <c r="AN24" s="467"/>
      <c r="AO24" s="467"/>
      <c r="AP24" s="467"/>
      <c r="AQ24" s="467"/>
      <c r="AR24" s="506"/>
      <c r="AS24" s="466">
        <v>3006</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8183482</v>
      </c>
      <c r="BO24" s="416"/>
      <c r="BP24" s="416"/>
      <c r="BQ24" s="416"/>
      <c r="BR24" s="416"/>
      <c r="BS24" s="416"/>
      <c r="BT24" s="416"/>
      <c r="BU24" s="417"/>
      <c r="BV24" s="415">
        <v>7910890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150</v>
      </c>
      <c r="F25" s="445"/>
      <c r="G25" s="445"/>
      <c r="H25" s="445"/>
      <c r="I25" s="445"/>
      <c r="J25" s="445"/>
      <c r="K25" s="446"/>
      <c r="L25" s="466">
        <v>1</v>
      </c>
      <c r="M25" s="467"/>
      <c r="N25" s="467"/>
      <c r="O25" s="467"/>
      <c r="P25" s="506"/>
      <c r="Q25" s="466">
        <v>7000</v>
      </c>
      <c r="R25" s="467"/>
      <c r="S25" s="467"/>
      <c r="T25" s="467"/>
      <c r="U25" s="467"/>
      <c r="V25" s="506"/>
      <c r="W25" s="561"/>
      <c r="X25" s="549"/>
      <c r="Y25" s="550"/>
      <c r="Z25" s="465" t="s">
        <v>151</v>
      </c>
      <c r="AA25" s="445"/>
      <c r="AB25" s="445"/>
      <c r="AC25" s="445"/>
      <c r="AD25" s="445"/>
      <c r="AE25" s="445"/>
      <c r="AF25" s="445"/>
      <c r="AG25" s="446"/>
      <c r="AH25" s="466" t="s">
        <v>116</v>
      </c>
      <c r="AI25" s="467"/>
      <c r="AJ25" s="467"/>
      <c r="AK25" s="467"/>
      <c r="AL25" s="506"/>
      <c r="AM25" s="466" t="s">
        <v>116</v>
      </c>
      <c r="AN25" s="467"/>
      <c r="AO25" s="467"/>
      <c r="AP25" s="467"/>
      <c r="AQ25" s="467"/>
      <c r="AR25" s="506"/>
      <c r="AS25" s="466" t="s">
        <v>116</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1019764</v>
      </c>
      <c r="BO25" s="379"/>
      <c r="BP25" s="379"/>
      <c r="BQ25" s="379"/>
      <c r="BR25" s="379"/>
      <c r="BS25" s="379"/>
      <c r="BT25" s="379"/>
      <c r="BU25" s="380"/>
      <c r="BV25" s="378">
        <v>2248621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153</v>
      </c>
      <c r="F26" s="445"/>
      <c r="G26" s="445"/>
      <c r="H26" s="445"/>
      <c r="I26" s="445"/>
      <c r="J26" s="445"/>
      <c r="K26" s="446"/>
      <c r="L26" s="466">
        <v>1</v>
      </c>
      <c r="M26" s="467"/>
      <c r="N26" s="467"/>
      <c r="O26" s="467"/>
      <c r="P26" s="506"/>
      <c r="Q26" s="466">
        <v>5930</v>
      </c>
      <c r="R26" s="467"/>
      <c r="S26" s="467"/>
      <c r="T26" s="467"/>
      <c r="U26" s="467"/>
      <c r="V26" s="506"/>
      <c r="W26" s="561"/>
      <c r="X26" s="549"/>
      <c r="Y26" s="550"/>
      <c r="Z26" s="465" t="s">
        <v>154</v>
      </c>
      <c r="AA26" s="571"/>
      <c r="AB26" s="571"/>
      <c r="AC26" s="571"/>
      <c r="AD26" s="571"/>
      <c r="AE26" s="571"/>
      <c r="AF26" s="571"/>
      <c r="AG26" s="572"/>
      <c r="AH26" s="466">
        <v>17</v>
      </c>
      <c r="AI26" s="467"/>
      <c r="AJ26" s="467"/>
      <c r="AK26" s="467"/>
      <c r="AL26" s="506"/>
      <c r="AM26" s="466">
        <v>49708</v>
      </c>
      <c r="AN26" s="467"/>
      <c r="AO26" s="467"/>
      <c r="AP26" s="467"/>
      <c r="AQ26" s="467"/>
      <c r="AR26" s="506"/>
      <c r="AS26" s="466">
        <v>2924</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156</v>
      </c>
      <c r="F27" s="445"/>
      <c r="G27" s="445"/>
      <c r="H27" s="445"/>
      <c r="I27" s="445"/>
      <c r="J27" s="445"/>
      <c r="K27" s="446"/>
      <c r="L27" s="466">
        <v>1</v>
      </c>
      <c r="M27" s="467"/>
      <c r="N27" s="467"/>
      <c r="O27" s="467"/>
      <c r="P27" s="506"/>
      <c r="Q27" s="466">
        <v>3870</v>
      </c>
      <c r="R27" s="467"/>
      <c r="S27" s="467"/>
      <c r="T27" s="467"/>
      <c r="U27" s="467"/>
      <c r="V27" s="506"/>
      <c r="W27" s="561"/>
      <c r="X27" s="549"/>
      <c r="Y27" s="550"/>
      <c r="Z27" s="465" t="s">
        <v>157</v>
      </c>
      <c r="AA27" s="445"/>
      <c r="AB27" s="445"/>
      <c r="AC27" s="445"/>
      <c r="AD27" s="445"/>
      <c r="AE27" s="445"/>
      <c r="AF27" s="445"/>
      <c r="AG27" s="446"/>
      <c r="AH27" s="466">
        <v>3</v>
      </c>
      <c r="AI27" s="467"/>
      <c r="AJ27" s="467"/>
      <c r="AK27" s="467"/>
      <c r="AL27" s="506"/>
      <c r="AM27" s="466">
        <v>10935</v>
      </c>
      <c r="AN27" s="467"/>
      <c r="AO27" s="467"/>
      <c r="AP27" s="467"/>
      <c r="AQ27" s="467"/>
      <c r="AR27" s="506"/>
      <c r="AS27" s="466">
        <v>3645</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t="s">
        <v>116</v>
      </c>
      <c r="BO27" s="585"/>
      <c r="BP27" s="585"/>
      <c r="BQ27" s="585"/>
      <c r="BR27" s="585"/>
      <c r="BS27" s="585"/>
      <c r="BT27" s="585"/>
      <c r="BU27" s="586"/>
      <c r="BV27" s="584" t="s">
        <v>116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159</v>
      </c>
      <c r="F28" s="445"/>
      <c r="G28" s="445"/>
      <c r="H28" s="445"/>
      <c r="I28" s="445"/>
      <c r="J28" s="445"/>
      <c r="K28" s="446"/>
      <c r="L28" s="466">
        <v>1</v>
      </c>
      <c r="M28" s="467"/>
      <c r="N28" s="467"/>
      <c r="O28" s="467"/>
      <c r="P28" s="506"/>
      <c r="Q28" s="466">
        <v>3290</v>
      </c>
      <c r="R28" s="467"/>
      <c r="S28" s="467"/>
      <c r="T28" s="467"/>
      <c r="U28" s="467"/>
      <c r="V28" s="506"/>
      <c r="W28" s="561"/>
      <c r="X28" s="549"/>
      <c r="Y28" s="550"/>
      <c r="Z28" s="465" t="s">
        <v>160</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1469055</v>
      </c>
      <c r="BO28" s="379"/>
      <c r="BP28" s="379"/>
      <c r="BQ28" s="379"/>
      <c r="BR28" s="379"/>
      <c r="BS28" s="379"/>
      <c r="BT28" s="379"/>
      <c r="BU28" s="380"/>
      <c r="BV28" s="378">
        <v>1410713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163</v>
      </c>
      <c r="F29" s="445"/>
      <c r="G29" s="445"/>
      <c r="H29" s="445"/>
      <c r="I29" s="445"/>
      <c r="J29" s="445"/>
      <c r="K29" s="446"/>
      <c r="L29" s="466">
        <v>15</v>
      </c>
      <c r="M29" s="467"/>
      <c r="N29" s="467"/>
      <c r="O29" s="467"/>
      <c r="P29" s="506"/>
      <c r="Q29" s="466">
        <v>3130</v>
      </c>
      <c r="R29" s="467"/>
      <c r="S29" s="467"/>
      <c r="T29" s="467"/>
      <c r="U29" s="467"/>
      <c r="V29" s="506"/>
      <c r="W29" s="562"/>
      <c r="X29" s="563"/>
      <c r="Y29" s="564"/>
      <c r="Z29" s="465" t="s">
        <v>164</v>
      </c>
      <c r="AA29" s="445"/>
      <c r="AB29" s="445"/>
      <c r="AC29" s="445"/>
      <c r="AD29" s="445"/>
      <c r="AE29" s="445"/>
      <c r="AF29" s="445"/>
      <c r="AG29" s="446"/>
      <c r="AH29" s="466">
        <v>273</v>
      </c>
      <c r="AI29" s="467"/>
      <c r="AJ29" s="467"/>
      <c r="AK29" s="467"/>
      <c r="AL29" s="506"/>
      <c r="AM29" s="466">
        <v>822555</v>
      </c>
      <c r="AN29" s="467"/>
      <c r="AO29" s="467"/>
      <c r="AP29" s="467"/>
      <c r="AQ29" s="467"/>
      <c r="AR29" s="506"/>
      <c r="AS29" s="466">
        <v>3013</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200104</v>
      </c>
      <c r="BO29" s="416"/>
      <c r="BP29" s="416"/>
      <c r="BQ29" s="416"/>
      <c r="BR29" s="416"/>
      <c r="BS29" s="416"/>
      <c r="BT29" s="416"/>
      <c r="BU29" s="417"/>
      <c r="BV29" s="415">
        <v>200066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95.4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540251</v>
      </c>
      <c r="BO30" s="585"/>
      <c r="BP30" s="585"/>
      <c r="BQ30" s="585"/>
      <c r="BR30" s="585"/>
      <c r="BS30" s="585"/>
      <c r="BT30" s="585"/>
      <c r="BU30" s="586"/>
      <c r="BV30" s="584">
        <v>277222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宮城県市町村職員退職手当組合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宮城県市町村非常勤消防団員補償報償組合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仙南地域広域行政事務組合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宮城県市町村自治振興センター</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みやぎ県南中核病院企業団</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宮城県後期高齢者医療広域連合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宮城県後期高齢者医療事業会計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526</v>
      </c>
      <c r="D34" s="1181"/>
      <c r="E34" s="1182"/>
      <c r="F34" s="32">
        <v>5.85</v>
      </c>
      <c r="G34" s="33">
        <v>7</v>
      </c>
      <c r="H34" s="33">
        <v>9.68</v>
      </c>
      <c r="I34" s="33">
        <v>9.1199999999999992</v>
      </c>
      <c r="J34" s="34">
        <v>13.5</v>
      </c>
      <c r="K34" s="22"/>
      <c r="L34" s="22"/>
      <c r="M34" s="22"/>
      <c r="N34" s="22"/>
      <c r="O34" s="22"/>
      <c r="P34" s="22"/>
    </row>
    <row r="35" spans="1:16" ht="39" customHeight="1" x14ac:dyDescent="0.15">
      <c r="A35" s="22"/>
      <c r="B35" s="35"/>
      <c r="C35" s="1175" t="s">
        <v>527</v>
      </c>
      <c r="D35" s="1176"/>
      <c r="E35" s="1177"/>
      <c r="F35" s="36">
        <v>0.69</v>
      </c>
      <c r="G35" s="37">
        <v>3.08</v>
      </c>
      <c r="H35" s="37">
        <v>1.38</v>
      </c>
      <c r="I35" s="37">
        <v>1.31</v>
      </c>
      <c r="J35" s="38">
        <v>0.99</v>
      </c>
      <c r="K35" s="22"/>
      <c r="L35" s="22"/>
      <c r="M35" s="22"/>
      <c r="N35" s="22"/>
      <c r="O35" s="22"/>
      <c r="P35" s="22"/>
    </row>
    <row r="36" spans="1:16" ht="39" customHeight="1" x14ac:dyDescent="0.15">
      <c r="A36" s="22"/>
      <c r="B36" s="35"/>
      <c r="C36" s="1175" t="s">
        <v>528</v>
      </c>
      <c r="D36" s="1176"/>
      <c r="E36" s="1177"/>
      <c r="F36" s="36">
        <v>4.4800000000000004</v>
      </c>
      <c r="G36" s="37">
        <v>5.4</v>
      </c>
      <c r="H36" s="37">
        <v>3.79</v>
      </c>
      <c r="I36" s="37">
        <v>2.2000000000000002</v>
      </c>
      <c r="J36" s="38">
        <v>0.79</v>
      </c>
      <c r="K36" s="22"/>
      <c r="L36" s="22"/>
      <c r="M36" s="22"/>
      <c r="N36" s="22"/>
      <c r="O36" s="22"/>
      <c r="P36" s="22"/>
    </row>
    <row r="37" spans="1:16" ht="39" customHeight="1" x14ac:dyDescent="0.15">
      <c r="A37" s="22"/>
      <c r="B37" s="35"/>
      <c r="C37" s="1175" t="s">
        <v>529</v>
      </c>
      <c r="D37" s="1176"/>
      <c r="E37" s="1177"/>
      <c r="F37" s="36">
        <v>0.56999999999999995</v>
      </c>
      <c r="G37" s="37">
        <v>0.55000000000000004</v>
      </c>
      <c r="H37" s="37">
        <v>0.59</v>
      </c>
      <c r="I37" s="37">
        <v>0.6</v>
      </c>
      <c r="J37" s="38">
        <v>0.71</v>
      </c>
      <c r="K37" s="22"/>
      <c r="L37" s="22"/>
      <c r="M37" s="22"/>
      <c r="N37" s="22"/>
      <c r="O37" s="22"/>
      <c r="P37" s="22"/>
    </row>
    <row r="38" spans="1:16" ht="39" customHeight="1" x14ac:dyDescent="0.15">
      <c r="A38" s="22"/>
      <c r="B38" s="35"/>
      <c r="C38" s="1175" t="s">
        <v>530</v>
      </c>
      <c r="D38" s="1176"/>
      <c r="E38" s="1177"/>
      <c r="F38" s="36">
        <v>0.19</v>
      </c>
      <c r="G38" s="37">
        <v>0.28000000000000003</v>
      </c>
      <c r="H38" s="37">
        <v>0.46</v>
      </c>
      <c r="I38" s="37">
        <v>0.47</v>
      </c>
      <c r="J38" s="38">
        <v>0.26</v>
      </c>
      <c r="K38" s="22"/>
      <c r="L38" s="22"/>
      <c r="M38" s="22"/>
      <c r="N38" s="22"/>
      <c r="O38" s="22"/>
      <c r="P38" s="22"/>
    </row>
    <row r="39" spans="1:16" ht="39" customHeight="1" x14ac:dyDescent="0.15">
      <c r="A39" s="22"/>
      <c r="B39" s="35"/>
      <c r="C39" s="1175" t="s">
        <v>531</v>
      </c>
      <c r="D39" s="1176"/>
      <c r="E39" s="1177"/>
      <c r="F39" s="36">
        <v>0.01</v>
      </c>
      <c r="G39" s="37">
        <v>0.02</v>
      </c>
      <c r="H39" s="37">
        <v>0.03</v>
      </c>
      <c r="I39" s="37">
        <v>0.02</v>
      </c>
      <c r="J39" s="38">
        <v>0.03</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532</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533</v>
      </c>
      <c r="D43" s="1179"/>
      <c r="E43" s="1180"/>
      <c r="F43" s="41" t="s">
        <v>481</v>
      </c>
      <c r="G43" s="42" t="s">
        <v>481</v>
      </c>
      <c r="H43" s="42" t="s">
        <v>481</v>
      </c>
      <c r="I43" s="42" t="s">
        <v>481</v>
      </c>
      <c r="J43" s="43" t="s">
        <v>481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1570</v>
      </c>
      <c r="L45" s="60">
        <v>1521</v>
      </c>
      <c r="M45" s="60">
        <v>1291</v>
      </c>
      <c r="N45" s="60">
        <v>1164</v>
      </c>
      <c r="O45" s="61">
        <v>1228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461</v>
      </c>
      <c r="L48" s="64">
        <v>460</v>
      </c>
      <c r="M48" s="64">
        <v>590</v>
      </c>
      <c r="N48" s="64">
        <v>391</v>
      </c>
      <c r="O48" s="65">
        <v>355</v>
      </c>
      <c r="P48" s="48"/>
      <c r="Q48" s="48"/>
      <c r="R48" s="48"/>
      <c r="S48" s="48"/>
      <c r="T48" s="48"/>
      <c r="U48" s="48"/>
    </row>
    <row r="49" spans="1:21" ht="30.75" customHeight="1" x14ac:dyDescent="0.15">
      <c r="A49" s="48"/>
      <c r="B49" s="1193"/>
      <c r="C49" s="1194"/>
      <c r="D49" s="62"/>
      <c r="E49" s="1185" t="s">
        <v>15</v>
      </c>
      <c r="F49" s="1185"/>
      <c r="G49" s="1185"/>
      <c r="H49" s="1185"/>
      <c r="I49" s="1185"/>
      <c r="J49" s="1186"/>
      <c r="K49" s="63">
        <v>234</v>
      </c>
      <c r="L49" s="64">
        <v>174</v>
      </c>
      <c r="M49" s="64">
        <v>184</v>
      </c>
      <c r="N49" s="64">
        <v>194</v>
      </c>
      <c r="O49" s="65">
        <v>204</v>
      </c>
      <c r="P49" s="48"/>
      <c r="Q49" s="48"/>
      <c r="R49" s="48"/>
      <c r="S49" s="48"/>
      <c r="T49" s="48"/>
      <c r="U49" s="48"/>
    </row>
    <row r="50" spans="1:21" ht="30.75" customHeight="1" x14ac:dyDescent="0.15">
      <c r="A50" s="48"/>
      <c r="B50" s="1193"/>
      <c r="C50" s="1194"/>
      <c r="D50" s="62"/>
      <c r="E50" s="1185" t="s">
        <v>16</v>
      </c>
      <c r="F50" s="1185"/>
      <c r="G50" s="1185"/>
      <c r="H50" s="1185"/>
      <c r="I50" s="1185"/>
      <c r="J50" s="1186"/>
      <c r="K50" s="63">
        <v>40</v>
      </c>
      <c r="L50" s="64">
        <v>41</v>
      </c>
      <c r="M50" s="64">
        <v>37</v>
      </c>
      <c r="N50" s="64">
        <v>22</v>
      </c>
      <c r="O50" s="65">
        <v>12</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1</v>
      </c>
      <c r="M51" s="64" t="s">
        <v>481</v>
      </c>
      <c r="N51" s="64" t="s">
        <v>481</v>
      </c>
      <c r="O51" s="65" t="s">
        <v>481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1603</v>
      </c>
      <c r="L52" s="64">
        <v>1542</v>
      </c>
      <c r="M52" s="64">
        <v>1562</v>
      </c>
      <c r="N52" s="64">
        <v>1479</v>
      </c>
      <c r="O52" s="65">
        <v>1543</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702</v>
      </c>
      <c r="L53" s="69">
        <v>655</v>
      </c>
      <c r="M53" s="69">
        <v>540</v>
      </c>
      <c r="N53" s="69">
        <v>292</v>
      </c>
      <c r="O53" s="70">
        <v>256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199" t="s">
        <v>23</v>
      </c>
      <c r="C41" s="1200"/>
      <c r="D41" s="81"/>
      <c r="E41" s="1205" t="s">
        <v>24</v>
      </c>
      <c r="F41" s="1205"/>
      <c r="G41" s="1205"/>
      <c r="H41" s="1206"/>
      <c r="I41" s="82">
        <v>11476</v>
      </c>
      <c r="J41" s="83">
        <v>12893</v>
      </c>
      <c r="K41" s="83">
        <v>13024</v>
      </c>
      <c r="L41" s="83">
        <v>13685</v>
      </c>
      <c r="M41" s="84">
        <v>14375</v>
      </c>
    </row>
    <row r="42" spans="2:13" ht="27.75" customHeight="1" x14ac:dyDescent="0.15">
      <c r="B42" s="1201"/>
      <c r="C42" s="1202"/>
      <c r="D42" s="85"/>
      <c r="E42" s="1207" t="s">
        <v>25</v>
      </c>
      <c r="F42" s="1207"/>
      <c r="G42" s="1207"/>
      <c r="H42" s="1208"/>
      <c r="I42" s="86">
        <v>128</v>
      </c>
      <c r="J42" s="87">
        <v>92</v>
      </c>
      <c r="K42" s="87">
        <v>54</v>
      </c>
      <c r="L42" s="87">
        <v>37</v>
      </c>
      <c r="M42" s="88">
        <v>31</v>
      </c>
    </row>
    <row r="43" spans="2:13" ht="27.75" customHeight="1" x14ac:dyDescent="0.15">
      <c r="B43" s="1201"/>
      <c r="C43" s="1202"/>
      <c r="D43" s="85"/>
      <c r="E43" s="1207" t="s">
        <v>26</v>
      </c>
      <c r="F43" s="1207"/>
      <c r="G43" s="1207"/>
      <c r="H43" s="1208"/>
      <c r="I43" s="86">
        <v>6016</v>
      </c>
      <c r="J43" s="87">
        <v>5504</v>
      </c>
      <c r="K43" s="87">
        <v>5021</v>
      </c>
      <c r="L43" s="87">
        <v>4368</v>
      </c>
      <c r="M43" s="88">
        <v>4203</v>
      </c>
    </row>
    <row r="44" spans="2:13" ht="27.75" customHeight="1" x14ac:dyDescent="0.15">
      <c r="B44" s="1201"/>
      <c r="C44" s="1202"/>
      <c r="D44" s="85"/>
      <c r="E44" s="1207" t="s">
        <v>27</v>
      </c>
      <c r="F44" s="1207"/>
      <c r="G44" s="1207"/>
      <c r="H44" s="1208"/>
      <c r="I44" s="86">
        <v>3077</v>
      </c>
      <c r="J44" s="87">
        <v>3272</v>
      </c>
      <c r="K44" s="87">
        <v>3324</v>
      </c>
      <c r="L44" s="87">
        <v>3223</v>
      </c>
      <c r="M44" s="88">
        <v>3202</v>
      </c>
    </row>
    <row r="45" spans="2:13" ht="27.75" customHeight="1" x14ac:dyDescent="0.15">
      <c r="B45" s="1201"/>
      <c r="C45" s="1202"/>
      <c r="D45" s="85"/>
      <c r="E45" s="1207" t="s">
        <v>28</v>
      </c>
      <c r="F45" s="1207"/>
      <c r="G45" s="1207"/>
      <c r="H45" s="1208"/>
      <c r="I45" s="86">
        <v>2450</v>
      </c>
      <c r="J45" s="87">
        <v>2421</v>
      </c>
      <c r="K45" s="87">
        <v>2295</v>
      </c>
      <c r="L45" s="87">
        <v>2162</v>
      </c>
      <c r="M45" s="88">
        <v>1984</v>
      </c>
    </row>
    <row r="46" spans="2:13" ht="27.75" customHeight="1" x14ac:dyDescent="0.15">
      <c r="B46" s="1201"/>
      <c r="C46" s="1202"/>
      <c r="D46" s="85"/>
      <c r="E46" s="1207" t="s">
        <v>29</v>
      </c>
      <c r="F46" s="1207"/>
      <c r="G46" s="1207"/>
      <c r="H46" s="1208"/>
      <c r="I46" s="86">
        <v>20</v>
      </c>
      <c r="J46" s="87">
        <v>20</v>
      </c>
      <c r="K46" s="87">
        <v>22</v>
      </c>
      <c r="L46" s="87">
        <v>21</v>
      </c>
      <c r="M46" s="88">
        <v>23</v>
      </c>
    </row>
    <row r="47" spans="2:13" ht="27.75" customHeight="1" x14ac:dyDescent="0.15">
      <c r="B47" s="1201"/>
      <c r="C47" s="1202"/>
      <c r="D47" s="85"/>
      <c r="E47" s="1207" t="s">
        <v>30</v>
      </c>
      <c r="F47" s="1207"/>
      <c r="G47" s="1207"/>
      <c r="H47" s="1208"/>
      <c r="I47" s="86" t="s">
        <v>481</v>
      </c>
      <c r="J47" s="87" t="s">
        <v>481</v>
      </c>
      <c r="K47" s="87" t="s">
        <v>481</v>
      </c>
      <c r="L47" s="87" t="s">
        <v>481</v>
      </c>
      <c r="M47" s="88" t="s">
        <v>481</v>
      </c>
    </row>
    <row r="48" spans="2:13" ht="27.75" customHeight="1" x14ac:dyDescent="0.15">
      <c r="B48" s="1203"/>
      <c r="C48" s="1204"/>
      <c r="D48" s="85"/>
      <c r="E48" s="1207" t="s">
        <v>31</v>
      </c>
      <c r="F48" s="1207"/>
      <c r="G48" s="1207"/>
      <c r="H48" s="1208"/>
      <c r="I48" s="86" t="s">
        <v>481</v>
      </c>
      <c r="J48" s="87" t="s">
        <v>481</v>
      </c>
      <c r="K48" s="87" t="s">
        <v>481</v>
      </c>
      <c r="L48" s="87" t="s">
        <v>481</v>
      </c>
      <c r="M48" s="88" t="s">
        <v>481</v>
      </c>
    </row>
    <row r="49" spans="2:13" ht="27.75" customHeight="1" x14ac:dyDescent="0.15">
      <c r="B49" s="1209" t="s">
        <v>32</v>
      </c>
      <c r="C49" s="1210"/>
      <c r="D49" s="89"/>
      <c r="E49" s="1207" t="s">
        <v>33</v>
      </c>
      <c r="F49" s="1207"/>
      <c r="G49" s="1207"/>
      <c r="H49" s="1208"/>
      <c r="I49" s="86">
        <v>1645</v>
      </c>
      <c r="J49" s="87">
        <v>1687</v>
      </c>
      <c r="K49" s="87">
        <v>1972</v>
      </c>
      <c r="L49" s="87">
        <v>2317</v>
      </c>
      <c r="M49" s="88">
        <v>2213</v>
      </c>
    </row>
    <row r="50" spans="2:13" ht="27.75" customHeight="1" x14ac:dyDescent="0.15">
      <c r="B50" s="1201"/>
      <c r="C50" s="1202"/>
      <c r="D50" s="85"/>
      <c r="E50" s="1207" t="s">
        <v>34</v>
      </c>
      <c r="F50" s="1207"/>
      <c r="G50" s="1207"/>
      <c r="H50" s="1208"/>
      <c r="I50" s="86">
        <v>3817</v>
      </c>
      <c r="J50" s="87">
        <v>3803</v>
      </c>
      <c r="K50" s="87">
        <v>3514</v>
      </c>
      <c r="L50" s="87">
        <v>3330</v>
      </c>
      <c r="M50" s="88">
        <v>3883</v>
      </c>
    </row>
    <row r="51" spans="2:13" ht="27.75" customHeight="1" x14ac:dyDescent="0.15">
      <c r="B51" s="1203"/>
      <c r="C51" s="1204"/>
      <c r="D51" s="85"/>
      <c r="E51" s="1207" t="s">
        <v>35</v>
      </c>
      <c r="F51" s="1207"/>
      <c r="G51" s="1207"/>
      <c r="H51" s="1208"/>
      <c r="I51" s="86">
        <v>13507</v>
      </c>
      <c r="J51" s="87">
        <v>14118</v>
      </c>
      <c r="K51" s="87">
        <v>13963</v>
      </c>
      <c r="L51" s="87">
        <v>13833</v>
      </c>
      <c r="M51" s="88">
        <v>13127</v>
      </c>
    </row>
    <row r="52" spans="2:13" ht="27.75" customHeight="1" thickBot="1" x14ac:dyDescent="0.2">
      <c r="B52" s="1211" t="s">
        <v>36</v>
      </c>
      <c r="C52" s="1212"/>
      <c r="D52" s="90"/>
      <c r="E52" s="1213" t="s">
        <v>37</v>
      </c>
      <c r="F52" s="1213"/>
      <c r="G52" s="1213"/>
      <c r="H52" s="1214"/>
      <c r="I52" s="91">
        <v>4198</v>
      </c>
      <c r="J52" s="92">
        <v>4594</v>
      </c>
      <c r="K52" s="92">
        <v>4291</v>
      </c>
      <c r="L52" s="92">
        <v>4016</v>
      </c>
      <c r="M52" s="93">
        <v>4594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550</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551</v>
      </c>
    </row>
    <row r="50" spans="1:17" x14ac:dyDescent="0.15">
      <c r="B50" s="248"/>
      <c r="C50" s="244"/>
      <c r="D50" s="244"/>
      <c r="E50" s="244"/>
      <c r="F50" s="244"/>
      <c r="G50" s="1224"/>
      <c r="H50" s="1225"/>
      <c r="I50" s="1225"/>
      <c r="J50" s="1226"/>
      <c r="K50" s="354" t="s">
        <v>521</v>
      </c>
      <c r="L50" s="354" t="s">
        <v>522</v>
      </c>
      <c r="M50" s="354" t="s">
        <v>523</v>
      </c>
      <c r="N50" s="354" t="s">
        <v>524</v>
      </c>
      <c r="O50" s="354" t="s">
        <v>525</v>
      </c>
    </row>
    <row r="51" spans="1:17" x14ac:dyDescent="0.15">
      <c r="B51" s="248"/>
      <c r="C51" s="244"/>
      <c r="D51" s="244"/>
      <c r="E51" s="244"/>
      <c r="F51" s="244"/>
      <c r="G51" s="1227" t="s">
        <v>552</v>
      </c>
      <c r="H51" s="1228"/>
      <c r="I51" s="1233" t="s">
        <v>553</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554</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555</v>
      </c>
      <c r="H55" s="1241"/>
      <c r="I55" s="1237" t="s">
        <v>553</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556</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550</v>
      </c>
      <c r="I64" s="352"/>
      <c r="J64" s="352"/>
      <c r="K64" s="352"/>
      <c r="L64" s="244"/>
      <c r="M64" s="244"/>
      <c r="N64" s="244"/>
      <c r="O64" s="244"/>
    </row>
    <row r="65" spans="2:30" x14ac:dyDescent="0.15">
      <c r="B65" s="248"/>
      <c r="C65" s="244"/>
      <c r="D65" s="244"/>
      <c r="E65" s="244"/>
      <c r="F65" s="244"/>
      <c r="G65" s="1247" t="s">
        <v>560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558</v>
      </c>
      <c r="I71" s="368"/>
      <c r="J71" s="364"/>
      <c r="K71" s="364"/>
      <c r="L71" s="365"/>
      <c r="M71" s="364"/>
      <c r="N71" s="365"/>
      <c r="O71" s="366"/>
    </row>
    <row r="72" spans="2:30" x14ac:dyDescent="0.15">
      <c r="B72" s="248"/>
      <c r="C72" s="244"/>
      <c r="D72" s="244"/>
      <c r="E72" s="244"/>
      <c r="F72" s="244"/>
      <c r="G72" s="1224"/>
      <c r="H72" s="1225"/>
      <c r="I72" s="1225"/>
      <c r="J72" s="1226"/>
      <c r="K72" s="354" t="s">
        <v>521</v>
      </c>
      <c r="L72" s="354" t="s">
        <v>522</v>
      </c>
      <c r="M72" s="354" t="s">
        <v>523</v>
      </c>
      <c r="N72" s="354" t="s">
        <v>524</v>
      </c>
      <c r="O72" s="354" t="s">
        <v>525</v>
      </c>
    </row>
    <row r="73" spans="2:30" x14ac:dyDescent="0.15">
      <c r="B73" s="248"/>
      <c r="C73" s="244"/>
      <c r="D73" s="244"/>
      <c r="E73" s="244"/>
      <c r="F73" s="244"/>
      <c r="G73" s="1227" t="s">
        <v>552</v>
      </c>
      <c r="H73" s="1228"/>
      <c r="I73" s="1233" t="s">
        <v>553</v>
      </c>
      <c r="J73" s="1233"/>
      <c r="K73" s="1248">
        <v>64.8</v>
      </c>
      <c r="L73" s="1248">
        <v>70.7</v>
      </c>
      <c r="M73" s="1236">
        <v>64.5</v>
      </c>
      <c r="N73" s="1236">
        <v>62</v>
      </c>
      <c r="O73" s="1236">
        <v>69.5</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559</v>
      </c>
      <c r="J75" s="1237"/>
      <c r="K75" s="1249">
        <v>13</v>
      </c>
      <c r="L75" s="1249">
        <v>11.8</v>
      </c>
      <c r="M75" s="1249">
        <v>9.9</v>
      </c>
      <c r="N75" s="1249">
        <v>7.5</v>
      </c>
      <c r="O75" s="1249">
        <v>5.5</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555</v>
      </c>
      <c r="H77" s="1241"/>
      <c r="I77" s="1237" t="s">
        <v>553</v>
      </c>
      <c r="J77" s="1237"/>
      <c r="K77" s="1248">
        <v>40.200000000000003</v>
      </c>
      <c r="L77" s="1248">
        <v>30.7</v>
      </c>
      <c r="M77" s="1236">
        <v>22.3</v>
      </c>
      <c r="N77" s="1236">
        <v>20.3</v>
      </c>
      <c r="O77" s="1236">
        <v>13</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559</v>
      </c>
      <c r="J79" s="1246"/>
      <c r="K79" s="1251">
        <v>10.1</v>
      </c>
      <c r="L79" s="1251">
        <v>9.1999999999999993</v>
      </c>
      <c r="M79" s="1251">
        <v>8.5</v>
      </c>
      <c r="N79" s="1251">
        <v>7.7</v>
      </c>
      <c r="O79" s="1251">
        <v>6.8</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33339</v>
      </c>
      <c r="E3" s="116"/>
      <c r="F3" s="117">
        <v>42839</v>
      </c>
      <c r="G3" s="118"/>
      <c r="H3" s="119"/>
    </row>
    <row r="4" spans="1:8" x14ac:dyDescent="0.15">
      <c r="A4" s="120"/>
      <c r="B4" s="121"/>
      <c r="C4" s="122"/>
      <c r="D4" s="123">
        <v>16504</v>
      </c>
      <c r="E4" s="124"/>
      <c r="F4" s="125">
        <v>22027</v>
      </c>
      <c r="G4" s="126"/>
      <c r="H4" s="127"/>
    </row>
    <row r="5" spans="1:8" x14ac:dyDescent="0.15">
      <c r="A5" s="108" t="s">
        <v>515</v>
      </c>
      <c r="B5" s="113"/>
      <c r="C5" s="114"/>
      <c r="D5" s="115">
        <v>81957</v>
      </c>
      <c r="E5" s="116"/>
      <c r="F5" s="117">
        <v>46819</v>
      </c>
      <c r="G5" s="118"/>
      <c r="H5" s="119"/>
    </row>
    <row r="6" spans="1:8" x14ac:dyDescent="0.15">
      <c r="A6" s="120"/>
      <c r="B6" s="121"/>
      <c r="C6" s="122"/>
      <c r="D6" s="123">
        <v>35748</v>
      </c>
      <c r="E6" s="124"/>
      <c r="F6" s="125">
        <v>24121</v>
      </c>
      <c r="G6" s="126"/>
      <c r="H6" s="127"/>
    </row>
    <row r="7" spans="1:8" x14ac:dyDescent="0.15">
      <c r="A7" s="108" t="s">
        <v>516</v>
      </c>
      <c r="B7" s="113"/>
      <c r="C7" s="114"/>
      <c r="D7" s="115">
        <v>47081</v>
      </c>
      <c r="E7" s="116"/>
      <c r="F7" s="117">
        <v>53270</v>
      </c>
      <c r="G7" s="118"/>
      <c r="H7" s="119"/>
    </row>
    <row r="8" spans="1:8" x14ac:dyDescent="0.15">
      <c r="A8" s="120"/>
      <c r="B8" s="121"/>
      <c r="C8" s="122"/>
      <c r="D8" s="123">
        <v>19318</v>
      </c>
      <c r="E8" s="124"/>
      <c r="F8" s="125">
        <v>24316</v>
      </c>
      <c r="G8" s="126"/>
      <c r="H8" s="127"/>
    </row>
    <row r="9" spans="1:8" x14ac:dyDescent="0.15">
      <c r="A9" s="108" t="s">
        <v>517</v>
      </c>
      <c r="B9" s="113"/>
      <c r="C9" s="114"/>
      <c r="D9" s="115">
        <v>70386</v>
      </c>
      <c r="E9" s="116"/>
      <c r="F9" s="117">
        <v>53292</v>
      </c>
      <c r="G9" s="118"/>
      <c r="H9" s="119"/>
    </row>
    <row r="10" spans="1:8" x14ac:dyDescent="0.15">
      <c r="A10" s="120"/>
      <c r="B10" s="121"/>
      <c r="C10" s="122"/>
      <c r="D10" s="123">
        <v>27243</v>
      </c>
      <c r="E10" s="124"/>
      <c r="F10" s="125">
        <v>28900</v>
      </c>
      <c r="G10" s="126"/>
      <c r="H10" s="127"/>
    </row>
    <row r="11" spans="1:8" x14ac:dyDescent="0.15">
      <c r="A11" s="108" t="s">
        <v>518</v>
      </c>
      <c r="B11" s="113"/>
      <c r="C11" s="114"/>
      <c r="D11" s="115">
        <v>68472</v>
      </c>
      <c r="E11" s="116"/>
      <c r="F11" s="117">
        <v>49919</v>
      </c>
      <c r="G11" s="118"/>
      <c r="H11" s="119"/>
    </row>
    <row r="12" spans="1:8" x14ac:dyDescent="0.15">
      <c r="A12" s="120"/>
      <c r="B12" s="121"/>
      <c r="C12" s="128"/>
      <c r="D12" s="123">
        <v>14577</v>
      </c>
      <c r="E12" s="124"/>
      <c r="F12" s="125">
        <v>26398</v>
      </c>
      <c r="G12" s="126"/>
      <c r="H12" s="127"/>
    </row>
    <row r="13" spans="1:8" x14ac:dyDescent="0.15">
      <c r="A13" s="108"/>
      <c r="B13" s="113"/>
      <c r="C13" s="129"/>
      <c r="D13" s="130">
        <v>60247</v>
      </c>
      <c r="E13" s="131"/>
      <c r="F13" s="132">
        <v>49228</v>
      </c>
      <c r="G13" s="133"/>
      <c r="H13" s="119"/>
    </row>
    <row r="14" spans="1:8" x14ac:dyDescent="0.15">
      <c r="A14" s="120"/>
      <c r="B14" s="121"/>
      <c r="C14" s="122"/>
      <c r="D14" s="123">
        <v>22678</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0.69</v>
      </c>
      <c r="C19" s="134">
        <f>ROUND(VALUE(SUBSTITUTE(実質収支比率等に係る経年分析!G$48,"▲","-")),2)</f>
        <v>3.08</v>
      </c>
      <c r="D19" s="134">
        <f>ROUND(VALUE(SUBSTITUTE(実質収支比率等に係る経年分析!H$48,"▲","-")),2)</f>
        <v>1.39</v>
      </c>
      <c r="E19" s="134">
        <f>ROUND(VALUE(SUBSTITUTE(実質収支比率等に係る経年分析!I$48,"▲","-")),2)</f>
        <v>1.31</v>
      </c>
      <c r="F19" s="134">
        <f>ROUND(VALUE(SUBSTITUTE(実質収支比率等に係る経年分析!J$48,"▲","-")),2)</f>
        <v>0.99</v>
      </c>
    </row>
    <row r="20" spans="1:11" x14ac:dyDescent="0.15">
      <c r="A20" s="134" t="s">
        <v>42</v>
      </c>
      <c r="B20" s="134">
        <f>ROUND(VALUE(SUBSTITUTE(実質収支比率等に係る経年分析!F$47,"▲","-")),2)</f>
        <v>13.86</v>
      </c>
      <c r="C20" s="134">
        <f>ROUND(VALUE(SUBSTITUTE(実質収支比率等に係る経年分析!G$47,"▲","-")),2)</f>
        <v>14.84</v>
      </c>
      <c r="D20" s="134">
        <f>ROUND(VALUE(SUBSTITUTE(実質収支比率等に係る経年分析!H$47,"▲","-")),2)</f>
        <v>16.579999999999998</v>
      </c>
      <c r="E20" s="134">
        <f>ROUND(VALUE(SUBSTITUTE(実質収支比率等に係る経年分析!I$47,"▲","-")),2)</f>
        <v>18.28</v>
      </c>
      <c r="F20" s="134">
        <f>ROUND(VALUE(SUBSTITUTE(実質収支比率等に係る経年分析!J$47,"▲","-")),2)</f>
        <v>18.670000000000002</v>
      </c>
    </row>
    <row r="21" spans="1:11" x14ac:dyDescent="0.15">
      <c r="A21" s="134" t="s">
        <v>43</v>
      </c>
      <c r="B21" s="134">
        <f>IF(ISNUMBER(VALUE(SUBSTITUTE(実質収支比率等に係る経年分析!F$49,"▲","-"))),ROUND(VALUE(SUBSTITUTE(実質収支比率等に係る経年分析!F$49,"▲","-")),2),NA())</f>
        <v>3.02</v>
      </c>
      <c r="C21" s="134">
        <f>IF(ISNUMBER(VALUE(SUBSTITUTE(実質収支比率等に係る経年分析!G$49,"▲","-"))),ROUND(VALUE(SUBSTITUTE(実質収支比率等に係る経年分析!G$49,"▲","-")),2),NA())</f>
        <v>3.34</v>
      </c>
      <c r="D21" s="134">
        <f>IF(ISNUMBER(VALUE(SUBSTITUTE(実質収支比率等に係る経年分析!H$49,"▲","-"))),ROUND(VALUE(SUBSTITUTE(実質収支比率等に係る経年分析!H$49,"▲","-")),2),NA())</f>
        <v>0.56000000000000005</v>
      </c>
      <c r="E21" s="134">
        <f>IF(ISNUMBER(VALUE(SUBSTITUTE(実質収支比率等に係る経年分析!I$49,"▲","-"))),ROUND(VALUE(SUBSTITUTE(実質収支比率等に係る経年分析!I$49,"▲","-")),2),NA())</f>
        <v>1.25</v>
      </c>
      <c r="F21" s="134">
        <f>IF(ISNUMBER(VALUE(SUBSTITUTE(実質収支比率等に係る経年分析!J$49,"▲","-"))),ROUND(VALUE(SUBSTITUTE(実質収支比率等に係る経年分析!J$49,"▲","-")),2),NA())</f>
        <v>0.45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0.56999999999999995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0.55000000000000004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4.4800000000000004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2.2000000000000002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9.1199999999999992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1603</v>
      </c>
      <c r="E42" s="136"/>
      <c r="F42" s="136"/>
      <c r="G42" s="136">
        <f>'実質公債費比率（分子）の構造'!L$52</f>
        <v>1542</v>
      </c>
      <c r="H42" s="136"/>
      <c r="I42" s="136"/>
      <c r="J42" s="136">
        <f>'実質公債費比率（分子）の構造'!M$52</f>
        <v>1562</v>
      </c>
      <c r="K42" s="136"/>
      <c r="L42" s="136"/>
      <c r="M42" s="136">
        <f>'実質公債費比率（分子）の構造'!N$52</f>
        <v>1479</v>
      </c>
      <c r="N42" s="136"/>
      <c r="O42" s="136"/>
      <c r="P42" s="136">
        <f>'実質公債費比率（分子）の構造'!O$52</f>
        <v>1543</v>
      </c>
    </row>
    <row r="43" spans="1:16" x14ac:dyDescent="0.15">
      <c r="A43" s="136" t="s">
        <v>51</v>
      </c>
      <c r="B43" s="136">
        <f>'実質公債費比率（分子）の構造'!K$51</f>
        <v>0</v>
      </c>
      <c r="C43" s="136"/>
      <c r="D43" s="136"/>
      <c r="E43" s="136">
        <f>'実質公債費比率（分子）の構造'!L$51</f>
        <v>1</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40</v>
      </c>
      <c r="C44" s="136"/>
      <c r="D44" s="136"/>
      <c r="E44" s="136">
        <f>'実質公債費比率（分子）の構造'!L$50</f>
        <v>41</v>
      </c>
      <c r="F44" s="136"/>
      <c r="G44" s="136"/>
      <c r="H44" s="136">
        <f>'実質公債費比率（分子）の構造'!M$50</f>
        <v>37</v>
      </c>
      <c r="I44" s="136"/>
      <c r="J44" s="136"/>
      <c r="K44" s="136">
        <f>'実質公債費比率（分子）の構造'!N$50</f>
        <v>22</v>
      </c>
      <c r="L44" s="136"/>
      <c r="M44" s="136"/>
      <c r="N44" s="136">
        <f>'実質公債費比率（分子）の構造'!O$50</f>
        <v>12</v>
      </c>
      <c r="O44" s="136"/>
      <c r="P44" s="136"/>
    </row>
    <row r="45" spans="1:16" x14ac:dyDescent="0.15">
      <c r="A45" s="136" t="s">
        <v>53</v>
      </c>
      <c r="B45" s="136">
        <f>'実質公債費比率（分子）の構造'!K$49</f>
        <v>234</v>
      </c>
      <c r="C45" s="136"/>
      <c r="D45" s="136"/>
      <c r="E45" s="136">
        <f>'実質公債費比率（分子）の構造'!L$49</f>
        <v>174</v>
      </c>
      <c r="F45" s="136"/>
      <c r="G45" s="136"/>
      <c r="H45" s="136">
        <f>'実質公債費比率（分子）の構造'!M$49</f>
        <v>184</v>
      </c>
      <c r="I45" s="136"/>
      <c r="J45" s="136"/>
      <c r="K45" s="136">
        <f>'実質公債費比率（分子）の構造'!N$49</f>
        <v>194</v>
      </c>
      <c r="L45" s="136"/>
      <c r="M45" s="136"/>
      <c r="N45" s="136">
        <f>'実質公債費比率（分子）の構造'!O$49</f>
        <v>204</v>
      </c>
      <c r="O45" s="136"/>
      <c r="P45" s="136"/>
    </row>
    <row r="46" spans="1:16" x14ac:dyDescent="0.15">
      <c r="A46" s="136" t="s">
        <v>54</v>
      </c>
      <c r="B46" s="136">
        <f>'実質公債費比率（分子）の構造'!K$48</f>
        <v>461</v>
      </c>
      <c r="C46" s="136"/>
      <c r="D46" s="136"/>
      <c r="E46" s="136">
        <f>'実質公債費比率（分子）の構造'!L$48</f>
        <v>460</v>
      </c>
      <c r="F46" s="136"/>
      <c r="G46" s="136"/>
      <c r="H46" s="136">
        <f>'実質公債費比率（分子）の構造'!M$48</f>
        <v>590</v>
      </c>
      <c r="I46" s="136"/>
      <c r="J46" s="136"/>
      <c r="K46" s="136">
        <f>'実質公債費比率（分子）の構造'!N$48</f>
        <v>391</v>
      </c>
      <c r="L46" s="136"/>
      <c r="M46" s="136"/>
      <c r="N46" s="136">
        <f>'実質公債費比率（分子）の構造'!O$48</f>
        <v>355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1570</v>
      </c>
      <c r="C49" s="136"/>
      <c r="D49" s="136"/>
      <c r="E49" s="136">
        <f>'実質公債費比率（分子）の構造'!L$45</f>
        <v>1521</v>
      </c>
      <c r="F49" s="136"/>
      <c r="G49" s="136"/>
      <c r="H49" s="136">
        <f>'実質公債費比率（分子）の構造'!M$45</f>
        <v>1291</v>
      </c>
      <c r="I49" s="136"/>
      <c r="J49" s="136"/>
      <c r="K49" s="136">
        <f>'実質公債費比率（分子）の構造'!N$45</f>
        <v>1164</v>
      </c>
      <c r="L49" s="136"/>
      <c r="M49" s="136"/>
      <c r="N49" s="136">
        <f>'実質公債費比率（分子）の構造'!O$45</f>
        <v>1228</v>
      </c>
      <c r="O49" s="136"/>
      <c r="P49" s="136"/>
    </row>
    <row r="50" spans="1:16" x14ac:dyDescent="0.15">
      <c r="A50" s="136" t="s">
        <v>58</v>
      </c>
      <c r="B50" s="136" t="e">
        <f>NA()</f>
        <v>#N/A</v>
      </c>
      <c r="C50" s="136">
        <f>IF(ISNUMBER('実質公債費比率（分子）の構造'!K$53),'実質公債費比率（分子）の構造'!K$53,NA())</f>
        <v>702</v>
      </c>
      <c r="D50" s="136" t="e">
        <f>NA()</f>
        <v>#N/A</v>
      </c>
      <c r="E50" s="136" t="e">
        <f>NA()</f>
        <v>#N/A</v>
      </c>
      <c r="F50" s="136">
        <f>IF(ISNUMBER('実質公債費比率（分子）の構造'!L$53),'実質公債費比率（分子）の構造'!L$53,NA())</f>
        <v>655</v>
      </c>
      <c r="G50" s="136" t="e">
        <f>NA()</f>
        <v>#N/A</v>
      </c>
      <c r="H50" s="136" t="e">
        <f>NA()</f>
        <v>#N/A</v>
      </c>
      <c r="I50" s="136">
        <f>IF(ISNUMBER('実質公債費比率（分子）の構造'!M$53),'実質公債費比率（分子）の構造'!M$53,NA())</f>
        <v>540</v>
      </c>
      <c r="J50" s="136" t="e">
        <f>NA()</f>
        <v>#N/A</v>
      </c>
      <c r="K50" s="136" t="e">
        <f>NA()</f>
        <v>#N/A</v>
      </c>
      <c r="L50" s="136">
        <f>IF(ISNUMBER('実質公債費比率（分子）の構造'!N$53),'実質公債費比率（分子）の構造'!N$53,NA())</f>
        <v>292</v>
      </c>
      <c r="M50" s="136" t="e">
        <f>NA()</f>
        <v>#N/A</v>
      </c>
      <c r="N50" s="136" t="e">
        <f>NA()</f>
        <v>#N/A</v>
      </c>
      <c r="O50" s="136">
        <f>IF(ISNUMBER('実質公債費比率（分子）の構造'!O$53),'実質公債費比率（分子）の構造'!O$53,NA())</f>
        <v>256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13507</v>
      </c>
      <c r="E56" s="135"/>
      <c r="F56" s="135"/>
      <c r="G56" s="135">
        <f>'将来負担比率（分子）の構造'!J$51</f>
        <v>14118</v>
      </c>
      <c r="H56" s="135"/>
      <c r="I56" s="135"/>
      <c r="J56" s="135">
        <f>'将来負担比率（分子）の構造'!K$51</f>
        <v>13963</v>
      </c>
      <c r="K56" s="135"/>
      <c r="L56" s="135"/>
      <c r="M56" s="135">
        <f>'将来負担比率（分子）の構造'!L$51</f>
        <v>13833</v>
      </c>
      <c r="N56" s="135"/>
      <c r="O56" s="135"/>
      <c r="P56" s="135">
        <f>'将来負担比率（分子）の構造'!M$51</f>
        <v>13127</v>
      </c>
    </row>
    <row r="57" spans="1:16" x14ac:dyDescent="0.15">
      <c r="A57" s="135" t="s">
        <v>34</v>
      </c>
      <c r="B57" s="135"/>
      <c r="C57" s="135"/>
      <c r="D57" s="135">
        <f>'将来負担比率（分子）の構造'!I$50</f>
        <v>3817</v>
      </c>
      <c r="E57" s="135"/>
      <c r="F57" s="135"/>
      <c r="G57" s="135">
        <f>'将来負担比率（分子）の構造'!J$50</f>
        <v>3803</v>
      </c>
      <c r="H57" s="135"/>
      <c r="I57" s="135"/>
      <c r="J57" s="135">
        <f>'将来負担比率（分子）の構造'!K$50</f>
        <v>3514</v>
      </c>
      <c r="K57" s="135"/>
      <c r="L57" s="135"/>
      <c r="M57" s="135">
        <f>'将来負担比率（分子）の構造'!L$50</f>
        <v>3330</v>
      </c>
      <c r="N57" s="135"/>
      <c r="O57" s="135"/>
      <c r="P57" s="135">
        <f>'将来負担比率（分子）の構造'!M$50</f>
        <v>3883</v>
      </c>
    </row>
    <row r="58" spans="1:16" x14ac:dyDescent="0.15">
      <c r="A58" s="135" t="s">
        <v>33</v>
      </c>
      <c r="B58" s="135"/>
      <c r="C58" s="135"/>
      <c r="D58" s="135">
        <f>'将来負担比率（分子）の構造'!I$49</f>
        <v>1645</v>
      </c>
      <c r="E58" s="135"/>
      <c r="F58" s="135"/>
      <c r="G58" s="135">
        <f>'将来負担比率（分子）の構造'!J$49</f>
        <v>1687</v>
      </c>
      <c r="H58" s="135"/>
      <c r="I58" s="135"/>
      <c r="J58" s="135">
        <f>'将来負担比率（分子）の構造'!K$49</f>
        <v>1972</v>
      </c>
      <c r="K58" s="135"/>
      <c r="L58" s="135"/>
      <c r="M58" s="135">
        <f>'将来負担比率（分子）の構造'!L$49</f>
        <v>2317</v>
      </c>
      <c r="N58" s="135"/>
      <c r="O58" s="135"/>
      <c r="P58" s="135">
        <f>'将来負担比率（分子）の構造'!M$49</f>
        <v>2213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20</v>
      </c>
      <c r="C61" s="135"/>
      <c r="D61" s="135"/>
      <c r="E61" s="135">
        <f>'将来負担比率（分子）の構造'!J$46</f>
        <v>20</v>
      </c>
      <c r="F61" s="135"/>
      <c r="G61" s="135"/>
      <c r="H61" s="135">
        <f>'将来負担比率（分子）の構造'!K$46</f>
        <v>22</v>
      </c>
      <c r="I61" s="135"/>
      <c r="J61" s="135"/>
      <c r="K61" s="135">
        <f>'将来負担比率（分子）の構造'!L$46</f>
        <v>21</v>
      </c>
      <c r="L61" s="135"/>
      <c r="M61" s="135"/>
      <c r="N61" s="135">
        <f>'将来負担比率（分子）の構造'!M$46</f>
        <v>23</v>
      </c>
      <c r="O61" s="135"/>
      <c r="P61" s="135"/>
    </row>
    <row r="62" spans="1:16" x14ac:dyDescent="0.15">
      <c r="A62" s="135" t="s">
        <v>28</v>
      </c>
      <c r="B62" s="135">
        <f>'将来負担比率（分子）の構造'!I$45</f>
        <v>2450</v>
      </c>
      <c r="C62" s="135"/>
      <c r="D62" s="135"/>
      <c r="E62" s="135">
        <f>'将来負担比率（分子）の構造'!J$45</f>
        <v>2421</v>
      </c>
      <c r="F62" s="135"/>
      <c r="G62" s="135"/>
      <c r="H62" s="135">
        <f>'将来負担比率（分子）の構造'!K$45</f>
        <v>2295</v>
      </c>
      <c r="I62" s="135"/>
      <c r="J62" s="135"/>
      <c r="K62" s="135">
        <f>'将来負担比率（分子）の構造'!L$45</f>
        <v>2162</v>
      </c>
      <c r="L62" s="135"/>
      <c r="M62" s="135"/>
      <c r="N62" s="135">
        <f>'将来負担比率（分子）の構造'!M$45</f>
        <v>1984</v>
      </c>
      <c r="O62" s="135"/>
      <c r="P62" s="135"/>
    </row>
    <row r="63" spans="1:16" x14ac:dyDescent="0.15">
      <c r="A63" s="135" t="s">
        <v>27</v>
      </c>
      <c r="B63" s="135">
        <f>'将来負担比率（分子）の構造'!I$44</f>
        <v>3077</v>
      </c>
      <c r="C63" s="135"/>
      <c r="D63" s="135"/>
      <c r="E63" s="135">
        <f>'将来負担比率（分子）の構造'!J$44</f>
        <v>3272</v>
      </c>
      <c r="F63" s="135"/>
      <c r="G63" s="135"/>
      <c r="H63" s="135">
        <f>'将来負担比率（分子）の構造'!K$44</f>
        <v>3324</v>
      </c>
      <c r="I63" s="135"/>
      <c r="J63" s="135"/>
      <c r="K63" s="135">
        <f>'将来負担比率（分子）の構造'!L$44</f>
        <v>3223</v>
      </c>
      <c r="L63" s="135"/>
      <c r="M63" s="135"/>
      <c r="N63" s="135">
        <f>'将来負担比率（分子）の構造'!M$44</f>
        <v>3202</v>
      </c>
      <c r="O63" s="135"/>
      <c r="P63" s="135"/>
    </row>
    <row r="64" spans="1:16" x14ac:dyDescent="0.15">
      <c r="A64" s="135" t="s">
        <v>26</v>
      </c>
      <c r="B64" s="135">
        <f>'将来負担比率（分子）の構造'!I$43</f>
        <v>6016</v>
      </c>
      <c r="C64" s="135"/>
      <c r="D64" s="135"/>
      <c r="E64" s="135">
        <f>'将来負担比率（分子）の構造'!J$43</f>
        <v>5504</v>
      </c>
      <c r="F64" s="135"/>
      <c r="G64" s="135"/>
      <c r="H64" s="135">
        <f>'将来負担比率（分子）の構造'!K$43</f>
        <v>5021</v>
      </c>
      <c r="I64" s="135"/>
      <c r="J64" s="135"/>
      <c r="K64" s="135">
        <f>'将来負担比率（分子）の構造'!L$43</f>
        <v>4368</v>
      </c>
      <c r="L64" s="135"/>
      <c r="M64" s="135"/>
      <c r="N64" s="135">
        <f>'将来負担比率（分子）の構造'!M$43</f>
        <v>4203</v>
      </c>
      <c r="O64" s="135"/>
      <c r="P64" s="135"/>
    </row>
    <row r="65" spans="1:16" x14ac:dyDescent="0.15">
      <c r="A65" s="135" t="s">
        <v>25</v>
      </c>
      <c r="B65" s="135">
        <f>'将来負担比率（分子）の構造'!I$42</f>
        <v>128</v>
      </c>
      <c r="C65" s="135"/>
      <c r="D65" s="135"/>
      <c r="E65" s="135">
        <f>'将来負担比率（分子）の構造'!J$42</f>
        <v>92</v>
      </c>
      <c r="F65" s="135"/>
      <c r="G65" s="135"/>
      <c r="H65" s="135">
        <f>'将来負担比率（分子）の構造'!K$42</f>
        <v>54</v>
      </c>
      <c r="I65" s="135"/>
      <c r="J65" s="135"/>
      <c r="K65" s="135">
        <f>'将来負担比率（分子）の構造'!L$42</f>
        <v>37</v>
      </c>
      <c r="L65" s="135"/>
      <c r="M65" s="135"/>
      <c r="N65" s="135">
        <f>'将来負担比率（分子）の構造'!M$42</f>
        <v>31</v>
      </c>
      <c r="O65" s="135"/>
      <c r="P65" s="135"/>
    </row>
    <row r="66" spans="1:16" x14ac:dyDescent="0.15">
      <c r="A66" s="135" t="s">
        <v>24</v>
      </c>
      <c r="B66" s="135">
        <f>'将来負担比率（分子）の構造'!I$41</f>
        <v>11476</v>
      </c>
      <c r="C66" s="135"/>
      <c r="D66" s="135"/>
      <c r="E66" s="135">
        <f>'将来負担比率（分子）の構造'!J$41</f>
        <v>12893</v>
      </c>
      <c r="F66" s="135"/>
      <c r="G66" s="135"/>
      <c r="H66" s="135">
        <f>'将来負担比率（分子）の構造'!K$41</f>
        <v>13024</v>
      </c>
      <c r="I66" s="135"/>
      <c r="J66" s="135"/>
      <c r="K66" s="135">
        <f>'将来負担比率（分子）の構造'!L$41</f>
        <v>13685</v>
      </c>
      <c r="L66" s="135"/>
      <c r="M66" s="135"/>
      <c r="N66" s="135">
        <f>'将来負担比率（分子）の構造'!M$41</f>
        <v>14375</v>
      </c>
      <c r="O66" s="135"/>
      <c r="P66" s="135"/>
    </row>
    <row r="67" spans="1:16" x14ac:dyDescent="0.15">
      <c r="A67" s="135" t="s">
        <v>62</v>
      </c>
      <c r="B67" s="135" t="e">
        <f>NA()</f>
        <v>#N/A</v>
      </c>
      <c r="C67" s="135">
        <f>IF(ISNUMBER('将来負担比率（分子）の構造'!I$52), IF('将来負担比率（分子）の構造'!I$52 &lt; 0, 0, '将来負担比率（分子）の構造'!I$52), NA())</f>
        <v>4198</v>
      </c>
      <c r="D67" s="135" t="e">
        <f>NA()</f>
        <v>#N/A</v>
      </c>
      <c r="E67" s="135" t="e">
        <f>NA()</f>
        <v>#N/A</v>
      </c>
      <c r="F67" s="135">
        <f>IF(ISNUMBER('将来負担比率（分子）の構造'!J$52), IF('将来負担比率（分子）の構造'!J$52 &lt; 0, 0, '将来負担比率（分子）の構造'!J$52), NA())</f>
        <v>4594</v>
      </c>
      <c r="G67" s="135" t="e">
        <f>NA()</f>
        <v>#N/A</v>
      </c>
      <c r="H67" s="135" t="e">
        <f>NA()</f>
        <v>#N/A</v>
      </c>
      <c r="I67" s="135">
        <f>IF(ISNUMBER('将来負担比率（分子）の構造'!K$52), IF('将来負担比率（分子）の構造'!K$52 &lt; 0, 0, '将来負担比率（分子）の構造'!K$52), NA())</f>
        <v>4291</v>
      </c>
      <c r="J67" s="135" t="e">
        <f>NA()</f>
        <v>#N/A</v>
      </c>
      <c r="K67" s="135" t="e">
        <f>NA()</f>
        <v>#N/A</v>
      </c>
      <c r="L67" s="135">
        <f>IF(ISNUMBER('将来負担比率（分子）の構造'!L$52), IF('将来負担比率（分子）の構造'!L$52 &lt; 0, 0, '将来負担比率（分子）の構造'!L$52), NA())</f>
        <v>4016</v>
      </c>
      <c r="M67" s="135" t="e">
        <f>NA()</f>
        <v>#N/A</v>
      </c>
      <c r="N67" s="135" t="e">
        <f>NA()</f>
        <v>#N/A</v>
      </c>
      <c r="O67" s="135">
        <f>IF(ISNUMBER('将来負担比率（分子）の構造'!M$52), IF('将来負担比率（分子）の構造'!M$52 &lt; 0, 0, '将来負担比率（分子）の構造'!M$52), NA())</f>
        <v>4594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202</v>
      </c>
      <c r="C5" s="610"/>
      <c r="D5" s="610"/>
      <c r="E5" s="610"/>
      <c r="F5" s="610"/>
      <c r="G5" s="610"/>
      <c r="H5" s="610"/>
      <c r="I5" s="610"/>
      <c r="J5" s="610"/>
      <c r="K5" s="610"/>
      <c r="L5" s="610"/>
      <c r="M5" s="610"/>
      <c r="N5" s="610"/>
      <c r="O5" s="610"/>
      <c r="P5" s="610"/>
      <c r="Q5" s="611"/>
      <c r="R5" s="612">
        <v>4282848</v>
      </c>
      <c r="S5" s="613"/>
      <c r="T5" s="613"/>
      <c r="U5" s="613"/>
      <c r="V5" s="613"/>
      <c r="W5" s="613"/>
      <c r="X5" s="613"/>
      <c r="Y5" s="614"/>
      <c r="Z5" s="615">
        <v>29.9</v>
      </c>
      <c r="AA5" s="615"/>
      <c r="AB5" s="615"/>
      <c r="AC5" s="615"/>
      <c r="AD5" s="616">
        <v>3944395</v>
      </c>
      <c r="AE5" s="616"/>
      <c r="AF5" s="616"/>
      <c r="AG5" s="616"/>
      <c r="AH5" s="616"/>
      <c r="AI5" s="616"/>
      <c r="AJ5" s="616"/>
      <c r="AK5" s="616"/>
      <c r="AL5" s="617">
        <v>53.4</v>
      </c>
      <c r="AM5" s="618"/>
      <c r="AN5" s="618"/>
      <c r="AO5" s="619"/>
      <c r="AP5" s="609" t="s">
        <v>203</v>
      </c>
      <c r="AQ5" s="610"/>
      <c r="AR5" s="610"/>
      <c r="AS5" s="610"/>
      <c r="AT5" s="610"/>
      <c r="AU5" s="610"/>
      <c r="AV5" s="610"/>
      <c r="AW5" s="610"/>
      <c r="AX5" s="610"/>
      <c r="AY5" s="610"/>
      <c r="AZ5" s="610"/>
      <c r="BA5" s="610"/>
      <c r="BB5" s="610"/>
      <c r="BC5" s="610"/>
      <c r="BD5" s="610"/>
      <c r="BE5" s="610"/>
      <c r="BF5" s="611"/>
      <c r="BG5" s="623">
        <v>3944395</v>
      </c>
      <c r="BH5" s="624"/>
      <c r="BI5" s="624"/>
      <c r="BJ5" s="624"/>
      <c r="BK5" s="624"/>
      <c r="BL5" s="624"/>
      <c r="BM5" s="624"/>
      <c r="BN5" s="625"/>
      <c r="BO5" s="626">
        <v>92.1</v>
      </c>
      <c r="BP5" s="626"/>
      <c r="BQ5" s="626"/>
      <c r="BR5" s="626"/>
      <c r="BS5" s="627" t="s">
        <v>204</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196</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x14ac:dyDescent="0.15">
      <c r="B6" s="620" t="s">
        <v>208</v>
      </c>
      <c r="C6" s="621"/>
      <c r="D6" s="621"/>
      <c r="E6" s="621"/>
      <c r="F6" s="621"/>
      <c r="G6" s="621"/>
      <c r="H6" s="621"/>
      <c r="I6" s="621"/>
      <c r="J6" s="621"/>
      <c r="K6" s="621"/>
      <c r="L6" s="621"/>
      <c r="M6" s="621"/>
      <c r="N6" s="621"/>
      <c r="O6" s="621"/>
      <c r="P6" s="621"/>
      <c r="Q6" s="622"/>
      <c r="R6" s="623">
        <v>133102</v>
      </c>
      <c r="S6" s="624"/>
      <c r="T6" s="624"/>
      <c r="U6" s="624"/>
      <c r="V6" s="624"/>
      <c r="W6" s="624"/>
      <c r="X6" s="624"/>
      <c r="Y6" s="625"/>
      <c r="Z6" s="626">
        <v>0.9</v>
      </c>
      <c r="AA6" s="626"/>
      <c r="AB6" s="626"/>
      <c r="AC6" s="626"/>
      <c r="AD6" s="627">
        <v>133102</v>
      </c>
      <c r="AE6" s="627"/>
      <c r="AF6" s="627"/>
      <c r="AG6" s="627"/>
      <c r="AH6" s="627"/>
      <c r="AI6" s="627"/>
      <c r="AJ6" s="627"/>
      <c r="AK6" s="627"/>
      <c r="AL6" s="628">
        <v>1.8</v>
      </c>
      <c r="AM6" s="629"/>
      <c r="AN6" s="629"/>
      <c r="AO6" s="630"/>
      <c r="AP6" s="620" t="s">
        <v>209</v>
      </c>
      <c r="AQ6" s="621"/>
      <c r="AR6" s="621"/>
      <c r="AS6" s="621"/>
      <c r="AT6" s="621"/>
      <c r="AU6" s="621"/>
      <c r="AV6" s="621"/>
      <c r="AW6" s="621"/>
      <c r="AX6" s="621"/>
      <c r="AY6" s="621"/>
      <c r="AZ6" s="621"/>
      <c r="BA6" s="621"/>
      <c r="BB6" s="621"/>
      <c r="BC6" s="621"/>
      <c r="BD6" s="621"/>
      <c r="BE6" s="621"/>
      <c r="BF6" s="622"/>
      <c r="BG6" s="623">
        <v>3944395</v>
      </c>
      <c r="BH6" s="624"/>
      <c r="BI6" s="624"/>
      <c r="BJ6" s="624"/>
      <c r="BK6" s="624"/>
      <c r="BL6" s="624"/>
      <c r="BM6" s="624"/>
      <c r="BN6" s="625"/>
      <c r="BO6" s="626">
        <v>92.1</v>
      </c>
      <c r="BP6" s="626"/>
      <c r="BQ6" s="626"/>
      <c r="BR6" s="626"/>
      <c r="BS6" s="627" t="s">
        <v>204</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168823</v>
      </c>
      <c r="CS6" s="624"/>
      <c r="CT6" s="624"/>
      <c r="CU6" s="624"/>
      <c r="CV6" s="624"/>
      <c r="CW6" s="624"/>
      <c r="CX6" s="624"/>
      <c r="CY6" s="625"/>
      <c r="CZ6" s="626">
        <v>1.2</v>
      </c>
      <c r="DA6" s="626"/>
      <c r="DB6" s="626"/>
      <c r="DC6" s="626"/>
      <c r="DD6" s="632" t="s">
        <v>204</v>
      </c>
      <c r="DE6" s="624"/>
      <c r="DF6" s="624"/>
      <c r="DG6" s="624"/>
      <c r="DH6" s="624"/>
      <c r="DI6" s="624"/>
      <c r="DJ6" s="624"/>
      <c r="DK6" s="624"/>
      <c r="DL6" s="624"/>
      <c r="DM6" s="624"/>
      <c r="DN6" s="624"/>
      <c r="DO6" s="624"/>
      <c r="DP6" s="625"/>
      <c r="DQ6" s="632">
        <v>168817</v>
      </c>
      <c r="DR6" s="624"/>
      <c r="DS6" s="624"/>
      <c r="DT6" s="624"/>
      <c r="DU6" s="624"/>
      <c r="DV6" s="624"/>
      <c r="DW6" s="624"/>
      <c r="DX6" s="624"/>
      <c r="DY6" s="624"/>
      <c r="DZ6" s="624"/>
      <c r="EA6" s="624"/>
      <c r="EB6" s="624"/>
      <c r="EC6" s="633"/>
    </row>
    <row r="7" spans="2:143" ht="11.25" customHeight="1" x14ac:dyDescent="0.15">
      <c r="B7" s="620" t="s">
        <v>211</v>
      </c>
      <c r="C7" s="621"/>
      <c r="D7" s="621"/>
      <c r="E7" s="621"/>
      <c r="F7" s="621"/>
      <c r="G7" s="621"/>
      <c r="H7" s="621"/>
      <c r="I7" s="621"/>
      <c r="J7" s="621"/>
      <c r="K7" s="621"/>
      <c r="L7" s="621"/>
      <c r="M7" s="621"/>
      <c r="N7" s="621"/>
      <c r="O7" s="621"/>
      <c r="P7" s="621"/>
      <c r="Q7" s="622"/>
      <c r="R7" s="623">
        <v>6584</v>
      </c>
      <c r="S7" s="624"/>
      <c r="T7" s="624"/>
      <c r="U7" s="624"/>
      <c r="V7" s="624"/>
      <c r="W7" s="624"/>
      <c r="X7" s="624"/>
      <c r="Y7" s="625"/>
      <c r="Z7" s="626">
        <v>0</v>
      </c>
      <c r="AA7" s="626"/>
      <c r="AB7" s="626"/>
      <c r="AC7" s="626"/>
      <c r="AD7" s="627">
        <v>6584</v>
      </c>
      <c r="AE7" s="627"/>
      <c r="AF7" s="627"/>
      <c r="AG7" s="627"/>
      <c r="AH7" s="627"/>
      <c r="AI7" s="627"/>
      <c r="AJ7" s="627"/>
      <c r="AK7" s="627"/>
      <c r="AL7" s="628">
        <v>0.1</v>
      </c>
      <c r="AM7" s="629"/>
      <c r="AN7" s="629"/>
      <c r="AO7" s="630"/>
      <c r="AP7" s="620" t="s">
        <v>212</v>
      </c>
      <c r="AQ7" s="621"/>
      <c r="AR7" s="621"/>
      <c r="AS7" s="621"/>
      <c r="AT7" s="621"/>
      <c r="AU7" s="621"/>
      <c r="AV7" s="621"/>
      <c r="AW7" s="621"/>
      <c r="AX7" s="621"/>
      <c r="AY7" s="621"/>
      <c r="AZ7" s="621"/>
      <c r="BA7" s="621"/>
      <c r="BB7" s="621"/>
      <c r="BC7" s="621"/>
      <c r="BD7" s="621"/>
      <c r="BE7" s="621"/>
      <c r="BF7" s="622"/>
      <c r="BG7" s="623">
        <v>1765182</v>
      </c>
      <c r="BH7" s="624"/>
      <c r="BI7" s="624"/>
      <c r="BJ7" s="624"/>
      <c r="BK7" s="624"/>
      <c r="BL7" s="624"/>
      <c r="BM7" s="624"/>
      <c r="BN7" s="625"/>
      <c r="BO7" s="626">
        <v>41.2</v>
      </c>
      <c r="BP7" s="626"/>
      <c r="BQ7" s="626"/>
      <c r="BR7" s="626"/>
      <c r="BS7" s="627" t="s">
        <v>204</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1516577</v>
      </c>
      <c r="CS7" s="624"/>
      <c r="CT7" s="624"/>
      <c r="CU7" s="624"/>
      <c r="CV7" s="624"/>
      <c r="CW7" s="624"/>
      <c r="CX7" s="624"/>
      <c r="CY7" s="625"/>
      <c r="CZ7" s="626">
        <v>10.7</v>
      </c>
      <c r="DA7" s="626"/>
      <c r="DB7" s="626"/>
      <c r="DC7" s="626"/>
      <c r="DD7" s="632">
        <v>38753</v>
      </c>
      <c r="DE7" s="624"/>
      <c r="DF7" s="624"/>
      <c r="DG7" s="624"/>
      <c r="DH7" s="624"/>
      <c r="DI7" s="624"/>
      <c r="DJ7" s="624"/>
      <c r="DK7" s="624"/>
      <c r="DL7" s="624"/>
      <c r="DM7" s="624"/>
      <c r="DN7" s="624"/>
      <c r="DO7" s="624"/>
      <c r="DP7" s="625"/>
      <c r="DQ7" s="632">
        <v>1271975</v>
      </c>
      <c r="DR7" s="624"/>
      <c r="DS7" s="624"/>
      <c r="DT7" s="624"/>
      <c r="DU7" s="624"/>
      <c r="DV7" s="624"/>
      <c r="DW7" s="624"/>
      <c r="DX7" s="624"/>
      <c r="DY7" s="624"/>
      <c r="DZ7" s="624"/>
      <c r="EA7" s="624"/>
      <c r="EB7" s="624"/>
      <c r="EC7" s="633"/>
    </row>
    <row r="8" spans="2:143" ht="11.25" customHeight="1" x14ac:dyDescent="0.15">
      <c r="B8" s="620" t="s">
        <v>214</v>
      </c>
      <c r="C8" s="621"/>
      <c r="D8" s="621"/>
      <c r="E8" s="621"/>
      <c r="F8" s="621"/>
      <c r="G8" s="621"/>
      <c r="H8" s="621"/>
      <c r="I8" s="621"/>
      <c r="J8" s="621"/>
      <c r="K8" s="621"/>
      <c r="L8" s="621"/>
      <c r="M8" s="621"/>
      <c r="N8" s="621"/>
      <c r="O8" s="621"/>
      <c r="P8" s="621"/>
      <c r="Q8" s="622"/>
      <c r="R8" s="623">
        <v>14690</v>
      </c>
      <c r="S8" s="624"/>
      <c r="T8" s="624"/>
      <c r="U8" s="624"/>
      <c r="V8" s="624"/>
      <c r="W8" s="624"/>
      <c r="X8" s="624"/>
      <c r="Y8" s="625"/>
      <c r="Z8" s="626">
        <v>0.1</v>
      </c>
      <c r="AA8" s="626"/>
      <c r="AB8" s="626"/>
      <c r="AC8" s="626"/>
      <c r="AD8" s="627">
        <v>14690</v>
      </c>
      <c r="AE8" s="627"/>
      <c r="AF8" s="627"/>
      <c r="AG8" s="627"/>
      <c r="AH8" s="627"/>
      <c r="AI8" s="627"/>
      <c r="AJ8" s="627"/>
      <c r="AK8" s="627"/>
      <c r="AL8" s="628">
        <v>0.2</v>
      </c>
      <c r="AM8" s="629"/>
      <c r="AN8" s="629"/>
      <c r="AO8" s="630"/>
      <c r="AP8" s="620" t="s">
        <v>215</v>
      </c>
      <c r="AQ8" s="621"/>
      <c r="AR8" s="621"/>
      <c r="AS8" s="621"/>
      <c r="AT8" s="621"/>
      <c r="AU8" s="621"/>
      <c r="AV8" s="621"/>
      <c r="AW8" s="621"/>
      <c r="AX8" s="621"/>
      <c r="AY8" s="621"/>
      <c r="AZ8" s="621"/>
      <c r="BA8" s="621"/>
      <c r="BB8" s="621"/>
      <c r="BC8" s="621"/>
      <c r="BD8" s="621"/>
      <c r="BE8" s="621"/>
      <c r="BF8" s="622"/>
      <c r="BG8" s="623">
        <v>63040</v>
      </c>
      <c r="BH8" s="624"/>
      <c r="BI8" s="624"/>
      <c r="BJ8" s="624"/>
      <c r="BK8" s="624"/>
      <c r="BL8" s="624"/>
      <c r="BM8" s="624"/>
      <c r="BN8" s="625"/>
      <c r="BO8" s="626">
        <v>1.5</v>
      </c>
      <c r="BP8" s="626"/>
      <c r="BQ8" s="626"/>
      <c r="BR8" s="626"/>
      <c r="BS8" s="632" t="s">
        <v>107</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3542278</v>
      </c>
      <c r="CS8" s="624"/>
      <c r="CT8" s="624"/>
      <c r="CU8" s="624"/>
      <c r="CV8" s="624"/>
      <c r="CW8" s="624"/>
      <c r="CX8" s="624"/>
      <c r="CY8" s="625"/>
      <c r="CZ8" s="626">
        <v>25.1</v>
      </c>
      <c r="DA8" s="626"/>
      <c r="DB8" s="626"/>
      <c r="DC8" s="626"/>
      <c r="DD8" s="632">
        <v>28518</v>
      </c>
      <c r="DE8" s="624"/>
      <c r="DF8" s="624"/>
      <c r="DG8" s="624"/>
      <c r="DH8" s="624"/>
      <c r="DI8" s="624"/>
      <c r="DJ8" s="624"/>
      <c r="DK8" s="624"/>
      <c r="DL8" s="624"/>
      <c r="DM8" s="624"/>
      <c r="DN8" s="624"/>
      <c r="DO8" s="624"/>
      <c r="DP8" s="625"/>
      <c r="DQ8" s="632">
        <v>2009304</v>
      </c>
      <c r="DR8" s="624"/>
      <c r="DS8" s="624"/>
      <c r="DT8" s="624"/>
      <c r="DU8" s="624"/>
      <c r="DV8" s="624"/>
      <c r="DW8" s="624"/>
      <c r="DX8" s="624"/>
      <c r="DY8" s="624"/>
      <c r="DZ8" s="624"/>
      <c r="EA8" s="624"/>
      <c r="EB8" s="624"/>
      <c r="EC8" s="633"/>
    </row>
    <row r="9" spans="2:143" ht="11.25" customHeight="1" x14ac:dyDescent="0.15">
      <c r="B9" s="620" t="s">
        <v>217</v>
      </c>
      <c r="C9" s="621"/>
      <c r="D9" s="621"/>
      <c r="E9" s="621"/>
      <c r="F9" s="621"/>
      <c r="G9" s="621"/>
      <c r="H9" s="621"/>
      <c r="I9" s="621"/>
      <c r="J9" s="621"/>
      <c r="K9" s="621"/>
      <c r="L9" s="621"/>
      <c r="M9" s="621"/>
      <c r="N9" s="621"/>
      <c r="O9" s="621"/>
      <c r="P9" s="621"/>
      <c r="Q9" s="622"/>
      <c r="R9" s="623">
        <v>15039</v>
      </c>
      <c r="S9" s="624"/>
      <c r="T9" s="624"/>
      <c r="U9" s="624"/>
      <c r="V9" s="624"/>
      <c r="W9" s="624"/>
      <c r="X9" s="624"/>
      <c r="Y9" s="625"/>
      <c r="Z9" s="626">
        <v>0.1</v>
      </c>
      <c r="AA9" s="626"/>
      <c r="AB9" s="626"/>
      <c r="AC9" s="626"/>
      <c r="AD9" s="627">
        <v>15039</v>
      </c>
      <c r="AE9" s="627"/>
      <c r="AF9" s="627"/>
      <c r="AG9" s="627"/>
      <c r="AH9" s="627"/>
      <c r="AI9" s="627"/>
      <c r="AJ9" s="627"/>
      <c r="AK9" s="627"/>
      <c r="AL9" s="628">
        <v>0.2</v>
      </c>
      <c r="AM9" s="629"/>
      <c r="AN9" s="629"/>
      <c r="AO9" s="630"/>
      <c r="AP9" s="620" t="s">
        <v>218</v>
      </c>
      <c r="AQ9" s="621"/>
      <c r="AR9" s="621"/>
      <c r="AS9" s="621"/>
      <c r="AT9" s="621"/>
      <c r="AU9" s="621"/>
      <c r="AV9" s="621"/>
      <c r="AW9" s="621"/>
      <c r="AX9" s="621"/>
      <c r="AY9" s="621"/>
      <c r="AZ9" s="621"/>
      <c r="BA9" s="621"/>
      <c r="BB9" s="621"/>
      <c r="BC9" s="621"/>
      <c r="BD9" s="621"/>
      <c r="BE9" s="621"/>
      <c r="BF9" s="622"/>
      <c r="BG9" s="623">
        <v>1520927</v>
      </c>
      <c r="BH9" s="624"/>
      <c r="BI9" s="624"/>
      <c r="BJ9" s="624"/>
      <c r="BK9" s="624"/>
      <c r="BL9" s="624"/>
      <c r="BM9" s="624"/>
      <c r="BN9" s="625"/>
      <c r="BO9" s="626">
        <v>35.5</v>
      </c>
      <c r="BP9" s="626"/>
      <c r="BQ9" s="626"/>
      <c r="BR9" s="626"/>
      <c r="BS9" s="632" t="s">
        <v>107</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1739373</v>
      </c>
      <c r="CS9" s="624"/>
      <c r="CT9" s="624"/>
      <c r="CU9" s="624"/>
      <c r="CV9" s="624"/>
      <c r="CW9" s="624"/>
      <c r="CX9" s="624"/>
      <c r="CY9" s="625"/>
      <c r="CZ9" s="626">
        <v>12.3</v>
      </c>
      <c r="DA9" s="626"/>
      <c r="DB9" s="626"/>
      <c r="DC9" s="626"/>
      <c r="DD9" s="632">
        <v>7560</v>
      </c>
      <c r="DE9" s="624"/>
      <c r="DF9" s="624"/>
      <c r="DG9" s="624"/>
      <c r="DH9" s="624"/>
      <c r="DI9" s="624"/>
      <c r="DJ9" s="624"/>
      <c r="DK9" s="624"/>
      <c r="DL9" s="624"/>
      <c r="DM9" s="624"/>
      <c r="DN9" s="624"/>
      <c r="DO9" s="624"/>
      <c r="DP9" s="625"/>
      <c r="DQ9" s="632">
        <v>1687290</v>
      </c>
      <c r="DR9" s="624"/>
      <c r="DS9" s="624"/>
      <c r="DT9" s="624"/>
      <c r="DU9" s="624"/>
      <c r="DV9" s="624"/>
      <c r="DW9" s="624"/>
      <c r="DX9" s="624"/>
      <c r="DY9" s="624"/>
      <c r="DZ9" s="624"/>
      <c r="EA9" s="624"/>
      <c r="EB9" s="624"/>
      <c r="EC9" s="633"/>
    </row>
    <row r="10" spans="2:143" ht="11.25" customHeight="1" x14ac:dyDescent="0.15">
      <c r="B10" s="620" t="s">
        <v>220</v>
      </c>
      <c r="C10" s="621"/>
      <c r="D10" s="621"/>
      <c r="E10" s="621"/>
      <c r="F10" s="621"/>
      <c r="G10" s="621"/>
      <c r="H10" s="621"/>
      <c r="I10" s="621"/>
      <c r="J10" s="621"/>
      <c r="K10" s="621"/>
      <c r="L10" s="621"/>
      <c r="M10" s="621"/>
      <c r="N10" s="621"/>
      <c r="O10" s="621"/>
      <c r="P10" s="621"/>
      <c r="Q10" s="622"/>
      <c r="R10" s="623">
        <v>715606</v>
      </c>
      <c r="S10" s="624"/>
      <c r="T10" s="624"/>
      <c r="U10" s="624"/>
      <c r="V10" s="624"/>
      <c r="W10" s="624"/>
      <c r="X10" s="624"/>
      <c r="Y10" s="625"/>
      <c r="Z10" s="626">
        <v>5</v>
      </c>
      <c r="AA10" s="626"/>
      <c r="AB10" s="626"/>
      <c r="AC10" s="626"/>
      <c r="AD10" s="627">
        <v>715606</v>
      </c>
      <c r="AE10" s="627"/>
      <c r="AF10" s="627"/>
      <c r="AG10" s="627"/>
      <c r="AH10" s="627"/>
      <c r="AI10" s="627"/>
      <c r="AJ10" s="627"/>
      <c r="AK10" s="627"/>
      <c r="AL10" s="628">
        <v>9.6999999999999993</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82927</v>
      </c>
      <c r="BH10" s="624"/>
      <c r="BI10" s="624"/>
      <c r="BJ10" s="624"/>
      <c r="BK10" s="624"/>
      <c r="BL10" s="624"/>
      <c r="BM10" s="624"/>
      <c r="BN10" s="625"/>
      <c r="BO10" s="626">
        <v>1.9</v>
      </c>
      <c r="BP10" s="626"/>
      <c r="BQ10" s="626"/>
      <c r="BR10" s="626"/>
      <c r="BS10" s="632" t="s">
        <v>107</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66244</v>
      </c>
      <c r="CS10" s="624"/>
      <c r="CT10" s="624"/>
      <c r="CU10" s="624"/>
      <c r="CV10" s="624"/>
      <c r="CW10" s="624"/>
      <c r="CX10" s="624"/>
      <c r="CY10" s="625"/>
      <c r="CZ10" s="626">
        <v>0.5</v>
      </c>
      <c r="DA10" s="626"/>
      <c r="DB10" s="626"/>
      <c r="DC10" s="626"/>
      <c r="DD10" s="632" t="s">
        <v>107</v>
      </c>
      <c r="DE10" s="624"/>
      <c r="DF10" s="624"/>
      <c r="DG10" s="624"/>
      <c r="DH10" s="624"/>
      <c r="DI10" s="624"/>
      <c r="DJ10" s="624"/>
      <c r="DK10" s="624"/>
      <c r="DL10" s="624"/>
      <c r="DM10" s="624"/>
      <c r="DN10" s="624"/>
      <c r="DO10" s="624"/>
      <c r="DP10" s="625"/>
      <c r="DQ10" s="632">
        <v>17154</v>
      </c>
      <c r="DR10" s="624"/>
      <c r="DS10" s="624"/>
      <c r="DT10" s="624"/>
      <c r="DU10" s="624"/>
      <c r="DV10" s="624"/>
      <c r="DW10" s="624"/>
      <c r="DX10" s="624"/>
      <c r="DY10" s="624"/>
      <c r="DZ10" s="624"/>
      <c r="EA10" s="624"/>
      <c r="EB10" s="624"/>
      <c r="EC10" s="633"/>
    </row>
    <row r="11" spans="2:143" ht="11.25" customHeight="1" x14ac:dyDescent="0.15">
      <c r="B11" s="620" t="s">
        <v>223</v>
      </c>
      <c r="C11" s="621"/>
      <c r="D11" s="621"/>
      <c r="E11" s="621"/>
      <c r="F11" s="621"/>
      <c r="G11" s="621"/>
      <c r="H11" s="621"/>
      <c r="I11" s="621"/>
      <c r="J11" s="621"/>
      <c r="K11" s="621"/>
      <c r="L11" s="621"/>
      <c r="M11" s="621"/>
      <c r="N11" s="621"/>
      <c r="O11" s="621"/>
      <c r="P11" s="621"/>
      <c r="Q11" s="622"/>
      <c r="R11" s="623">
        <v>22018</v>
      </c>
      <c r="S11" s="624"/>
      <c r="T11" s="624"/>
      <c r="U11" s="624"/>
      <c r="V11" s="624"/>
      <c r="W11" s="624"/>
      <c r="X11" s="624"/>
      <c r="Y11" s="625"/>
      <c r="Z11" s="626">
        <v>0.2</v>
      </c>
      <c r="AA11" s="626"/>
      <c r="AB11" s="626"/>
      <c r="AC11" s="626"/>
      <c r="AD11" s="627">
        <v>22018</v>
      </c>
      <c r="AE11" s="627"/>
      <c r="AF11" s="627"/>
      <c r="AG11" s="627"/>
      <c r="AH11" s="627"/>
      <c r="AI11" s="627"/>
      <c r="AJ11" s="627"/>
      <c r="AK11" s="627"/>
      <c r="AL11" s="628">
        <v>0.3</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98288</v>
      </c>
      <c r="BH11" s="624"/>
      <c r="BI11" s="624"/>
      <c r="BJ11" s="624"/>
      <c r="BK11" s="624"/>
      <c r="BL11" s="624"/>
      <c r="BM11" s="624"/>
      <c r="BN11" s="625"/>
      <c r="BO11" s="626">
        <v>2.2999999999999998</v>
      </c>
      <c r="BP11" s="626"/>
      <c r="BQ11" s="626"/>
      <c r="BR11" s="626"/>
      <c r="BS11" s="632" t="s">
        <v>107</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276830</v>
      </c>
      <c r="CS11" s="624"/>
      <c r="CT11" s="624"/>
      <c r="CU11" s="624"/>
      <c r="CV11" s="624"/>
      <c r="CW11" s="624"/>
      <c r="CX11" s="624"/>
      <c r="CY11" s="625"/>
      <c r="CZ11" s="626">
        <v>2</v>
      </c>
      <c r="DA11" s="626"/>
      <c r="DB11" s="626"/>
      <c r="DC11" s="626"/>
      <c r="DD11" s="632">
        <v>21014</v>
      </c>
      <c r="DE11" s="624"/>
      <c r="DF11" s="624"/>
      <c r="DG11" s="624"/>
      <c r="DH11" s="624"/>
      <c r="DI11" s="624"/>
      <c r="DJ11" s="624"/>
      <c r="DK11" s="624"/>
      <c r="DL11" s="624"/>
      <c r="DM11" s="624"/>
      <c r="DN11" s="624"/>
      <c r="DO11" s="624"/>
      <c r="DP11" s="625"/>
      <c r="DQ11" s="632">
        <v>222690</v>
      </c>
      <c r="DR11" s="624"/>
      <c r="DS11" s="624"/>
      <c r="DT11" s="624"/>
      <c r="DU11" s="624"/>
      <c r="DV11" s="624"/>
      <c r="DW11" s="624"/>
      <c r="DX11" s="624"/>
      <c r="DY11" s="624"/>
      <c r="DZ11" s="624"/>
      <c r="EA11" s="624"/>
      <c r="EB11" s="624"/>
      <c r="EC11" s="633"/>
    </row>
    <row r="12" spans="2:143" ht="11.25" customHeight="1" x14ac:dyDescent="0.15">
      <c r="B12" s="620" t="s">
        <v>226</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1838583</v>
      </c>
      <c r="BH12" s="624"/>
      <c r="BI12" s="624"/>
      <c r="BJ12" s="624"/>
      <c r="BK12" s="624"/>
      <c r="BL12" s="624"/>
      <c r="BM12" s="624"/>
      <c r="BN12" s="625"/>
      <c r="BO12" s="626">
        <v>42.9</v>
      </c>
      <c r="BP12" s="626"/>
      <c r="BQ12" s="626"/>
      <c r="BR12" s="626"/>
      <c r="BS12" s="632" t="s">
        <v>107</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408720</v>
      </c>
      <c r="CS12" s="624"/>
      <c r="CT12" s="624"/>
      <c r="CU12" s="624"/>
      <c r="CV12" s="624"/>
      <c r="CW12" s="624"/>
      <c r="CX12" s="624"/>
      <c r="CY12" s="625"/>
      <c r="CZ12" s="626">
        <v>2.9</v>
      </c>
      <c r="DA12" s="626"/>
      <c r="DB12" s="626"/>
      <c r="DC12" s="626"/>
      <c r="DD12" s="632">
        <v>23564</v>
      </c>
      <c r="DE12" s="624"/>
      <c r="DF12" s="624"/>
      <c r="DG12" s="624"/>
      <c r="DH12" s="624"/>
      <c r="DI12" s="624"/>
      <c r="DJ12" s="624"/>
      <c r="DK12" s="624"/>
      <c r="DL12" s="624"/>
      <c r="DM12" s="624"/>
      <c r="DN12" s="624"/>
      <c r="DO12" s="624"/>
      <c r="DP12" s="625"/>
      <c r="DQ12" s="632">
        <v>327286</v>
      </c>
      <c r="DR12" s="624"/>
      <c r="DS12" s="624"/>
      <c r="DT12" s="624"/>
      <c r="DU12" s="624"/>
      <c r="DV12" s="624"/>
      <c r="DW12" s="624"/>
      <c r="DX12" s="624"/>
      <c r="DY12" s="624"/>
      <c r="DZ12" s="624"/>
      <c r="EA12" s="624"/>
      <c r="EB12" s="624"/>
      <c r="EC12" s="633"/>
    </row>
    <row r="13" spans="2:143" ht="11.25" customHeight="1" x14ac:dyDescent="0.15">
      <c r="B13" s="620" t="s">
        <v>229</v>
      </c>
      <c r="C13" s="621"/>
      <c r="D13" s="621"/>
      <c r="E13" s="621"/>
      <c r="F13" s="621"/>
      <c r="G13" s="621"/>
      <c r="H13" s="621"/>
      <c r="I13" s="621"/>
      <c r="J13" s="621"/>
      <c r="K13" s="621"/>
      <c r="L13" s="621"/>
      <c r="M13" s="621"/>
      <c r="N13" s="621"/>
      <c r="O13" s="621"/>
      <c r="P13" s="621"/>
      <c r="Q13" s="622"/>
      <c r="R13" s="623">
        <v>32208</v>
      </c>
      <c r="S13" s="624"/>
      <c r="T13" s="624"/>
      <c r="U13" s="624"/>
      <c r="V13" s="624"/>
      <c r="W13" s="624"/>
      <c r="X13" s="624"/>
      <c r="Y13" s="625"/>
      <c r="Z13" s="626">
        <v>0.2</v>
      </c>
      <c r="AA13" s="626"/>
      <c r="AB13" s="626"/>
      <c r="AC13" s="626"/>
      <c r="AD13" s="627">
        <v>32208</v>
      </c>
      <c r="AE13" s="627"/>
      <c r="AF13" s="627"/>
      <c r="AG13" s="627"/>
      <c r="AH13" s="627"/>
      <c r="AI13" s="627"/>
      <c r="AJ13" s="627"/>
      <c r="AK13" s="627"/>
      <c r="AL13" s="628">
        <v>0.4</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1828587</v>
      </c>
      <c r="BH13" s="624"/>
      <c r="BI13" s="624"/>
      <c r="BJ13" s="624"/>
      <c r="BK13" s="624"/>
      <c r="BL13" s="624"/>
      <c r="BM13" s="624"/>
      <c r="BN13" s="625"/>
      <c r="BO13" s="626">
        <v>42.7</v>
      </c>
      <c r="BP13" s="626"/>
      <c r="BQ13" s="626"/>
      <c r="BR13" s="626"/>
      <c r="BS13" s="632" t="s">
        <v>107</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2808184</v>
      </c>
      <c r="CS13" s="624"/>
      <c r="CT13" s="624"/>
      <c r="CU13" s="624"/>
      <c r="CV13" s="624"/>
      <c r="CW13" s="624"/>
      <c r="CX13" s="624"/>
      <c r="CY13" s="625"/>
      <c r="CZ13" s="626">
        <v>19.899999999999999</v>
      </c>
      <c r="DA13" s="626"/>
      <c r="DB13" s="626"/>
      <c r="DC13" s="626"/>
      <c r="DD13" s="632">
        <v>2047034</v>
      </c>
      <c r="DE13" s="624"/>
      <c r="DF13" s="624"/>
      <c r="DG13" s="624"/>
      <c r="DH13" s="624"/>
      <c r="DI13" s="624"/>
      <c r="DJ13" s="624"/>
      <c r="DK13" s="624"/>
      <c r="DL13" s="624"/>
      <c r="DM13" s="624"/>
      <c r="DN13" s="624"/>
      <c r="DO13" s="624"/>
      <c r="DP13" s="625"/>
      <c r="DQ13" s="632">
        <v>854297</v>
      </c>
      <c r="DR13" s="624"/>
      <c r="DS13" s="624"/>
      <c r="DT13" s="624"/>
      <c r="DU13" s="624"/>
      <c r="DV13" s="624"/>
      <c r="DW13" s="624"/>
      <c r="DX13" s="624"/>
      <c r="DY13" s="624"/>
      <c r="DZ13" s="624"/>
      <c r="EA13" s="624"/>
      <c r="EB13" s="624"/>
      <c r="EC13" s="633"/>
    </row>
    <row r="14" spans="2:143" ht="11.25" customHeight="1" x14ac:dyDescent="0.15">
      <c r="B14" s="620" t="s">
        <v>232</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78353</v>
      </c>
      <c r="BH14" s="624"/>
      <c r="BI14" s="624"/>
      <c r="BJ14" s="624"/>
      <c r="BK14" s="624"/>
      <c r="BL14" s="624"/>
      <c r="BM14" s="624"/>
      <c r="BN14" s="625"/>
      <c r="BO14" s="626">
        <v>1.8</v>
      </c>
      <c r="BP14" s="626"/>
      <c r="BQ14" s="626"/>
      <c r="BR14" s="626"/>
      <c r="BS14" s="632" t="s">
        <v>107</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412835</v>
      </c>
      <c r="CS14" s="624"/>
      <c r="CT14" s="624"/>
      <c r="CU14" s="624"/>
      <c r="CV14" s="624"/>
      <c r="CW14" s="624"/>
      <c r="CX14" s="624"/>
      <c r="CY14" s="625"/>
      <c r="CZ14" s="626">
        <v>2.9</v>
      </c>
      <c r="DA14" s="626"/>
      <c r="DB14" s="626"/>
      <c r="DC14" s="626"/>
      <c r="DD14" s="632">
        <v>2644</v>
      </c>
      <c r="DE14" s="624"/>
      <c r="DF14" s="624"/>
      <c r="DG14" s="624"/>
      <c r="DH14" s="624"/>
      <c r="DI14" s="624"/>
      <c r="DJ14" s="624"/>
      <c r="DK14" s="624"/>
      <c r="DL14" s="624"/>
      <c r="DM14" s="624"/>
      <c r="DN14" s="624"/>
      <c r="DO14" s="624"/>
      <c r="DP14" s="625"/>
      <c r="DQ14" s="632">
        <v>402531</v>
      </c>
      <c r="DR14" s="624"/>
      <c r="DS14" s="624"/>
      <c r="DT14" s="624"/>
      <c r="DU14" s="624"/>
      <c r="DV14" s="624"/>
      <c r="DW14" s="624"/>
      <c r="DX14" s="624"/>
      <c r="DY14" s="624"/>
      <c r="DZ14" s="624"/>
      <c r="EA14" s="624"/>
      <c r="EB14" s="624"/>
      <c r="EC14" s="633"/>
    </row>
    <row r="15" spans="2:143" ht="11.25" customHeight="1" x14ac:dyDescent="0.15">
      <c r="B15" s="620" t="s">
        <v>235</v>
      </c>
      <c r="C15" s="621"/>
      <c r="D15" s="621"/>
      <c r="E15" s="621"/>
      <c r="F15" s="621"/>
      <c r="G15" s="621"/>
      <c r="H15" s="621"/>
      <c r="I15" s="621"/>
      <c r="J15" s="621"/>
      <c r="K15" s="621"/>
      <c r="L15" s="621"/>
      <c r="M15" s="621"/>
      <c r="N15" s="621"/>
      <c r="O15" s="621"/>
      <c r="P15" s="621"/>
      <c r="Q15" s="622"/>
      <c r="R15" s="623">
        <v>22293</v>
      </c>
      <c r="S15" s="624"/>
      <c r="T15" s="624"/>
      <c r="U15" s="624"/>
      <c r="V15" s="624"/>
      <c r="W15" s="624"/>
      <c r="X15" s="624"/>
      <c r="Y15" s="625"/>
      <c r="Z15" s="626">
        <v>0.2</v>
      </c>
      <c r="AA15" s="626"/>
      <c r="AB15" s="626"/>
      <c r="AC15" s="626"/>
      <c r="AD15" s="627">
        <v>22293</v>
      </c>
      <c r="AE15" s="627"/>
      <c r="AF15" s="627"/>
      <c r="AG15" s="627"/>
      <c r="AH15" s="627"/>
      <c r="AI15" s="627"/>
      <c r="AJ15" s="627"/>
      <c r="AK15" s="627"/>
      <c r="AL15" s="628">
        <v>0.3</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262277</v>
      </c>
      <c r="BH15" s="624"/>
      <c r="BI15" s="624"/>
      <c r="BJ15" s="624"/>
      <c r="BK15" s="624"/>
      <c r="BL15" s="624"/>
      <c r="BM15" s="624"/>
      <c r="BN15" s="625"/>
      <c r="BO15" s="626">
        <v>6.1</v>
      </c>
      <c r="BP15" s="626"/>
      <c r="BQ15" s="626"/>
      <c r="BR15" s="626"/>
      <c r="BS15" s="632" t="s">
        <v>107</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1785226</v>
      </c>
      <c r="CS15" s="624"/>
      <c r="CT15" s="624"/>
      <c r="CU15" s="624"/>
      <c r="CV15" s="624"/>
      <c r="CW15" s="624"/>
      <c r="CX15" s="624"/>
      <c r="CY15" s="625"/>
      <c r="CZ15" s="626">
        <v>12.7</v>
      </c>
      <c r="DA15" s="626"/>
      <c r="DB15" s="626"/>
      <c r="DC15" s="626"/>
      <c r="DD15" s="632">
        <v>461410</v>
      </c>
      <c r="DE15" s="624"/>
      <c r="DF15" s="624"/>
      <c r="DG15" s="624"/>
      <c r="DH15" s="624"/>
      <c r="DI15" s="624"/>
      <c r="DJ15" s="624"/>
      <c r="DK15" s="624"/>
      <c r="DL15" s="624"/>
      <c r="DM15" s="624"/>
      <c r="DN15" s="624"/>
      <c r="DO15" s="624"/>
      <c r="DP15" s="625"/>
      <c r="DQ15" s="632">
        <v>1246253</v>
      </c>
      <c r="DR15" s="624"/>
      <c r="DS15" s="624"/>
      <c r="DT15" s="624"/>
      <c r="DU15" s="624"/>
      <c r="DV15" s="624"/>
      <c r="DW15" s="624"/>
      <c r="DX15" s="624"/>
      <c r="DY15" s="624"/>
      <c r="DZ15" s="624"/>
      <c r="EA15" s="624"/>
      <c r="EB15" s="624"/>
      <c r="EC15" s="633"/>
    </row>
    <row r="16" spans="2:143" ht="11.25" customHeight="1" x14ac:dyDescent="0.15">
      <c r="B16" s="620" t="s">
        <v>238</v>
      </c>
      <c r="C16" s="621"/>
      <c r="D16" s="621"/>
      <c r="E16" s="621"/>
      <c r="F16" s="621"/>
      <c r="G16" s="621"/>
      <c r="H16" s="621"/>
      <c r="I16" s="621"/>
      <c r="J16" s="621"/>
      <c r="K16" s="621"/>
      <c r="L16" s="621"/>
      <c r="M16" s="621"/>
      <c r="N16" s="621"/>
      <c r="O16" s="621"/>
      <c r="P16" s="621"/>
      <c r="Q16" s="622"/>
      <c r="R16" s="623">
        <v>3291375</v>
      </c>
      <c r="S16" s="624"/>
      <c r="T16" s="624"/>
      <c r="U16" s="624"/>
      <c r="V16" s="624"/>
      <c r="W16" s="624"/>
      <c r="X16" s="624"/>
      <c r="Y16" s="625"/>
      <c r="Z16" s="626">
        <v>22.9</v>
      </c>
      <c r="AA16" s="626"/>
      <c r="AB16" s="626"/>
      <c r="AC16" s="626"/>
      <c r="AD16" s="627">
        <v>2433472</v>
      </c>
      <c r="AE16" s="627"/>
      <c r="AF16" s="627"/>
      <c r="AG16" s="627"/>
      <c r="AH16" s="627"/>
      <c r="AI16" s="627"/>
      <c r="AJ16" s="627"/>
      <c r="AK16" s="627"/>
      <c r="AL16" s="628">
        <v>32.9</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157223</v>
      </c>
      <c r="CS16" s="624"/>
      <c r="CT16" s="624"/>
      <c r="CU16" s="624"/>
      <c r="CV16" s="624"/>
      <c r="CW16" s="624"/>
      <c r="CX16" s="624"/>
      <c r="CY16" s="625"/>
      <c r="CZ16" s="626">
        <v>1.1000000000000001</v>
      </c>
      <c r="DA16" s="626"/>
      <c r="DB16" s="626"/>
      <c r="DC16" s="626"/>
      <c r="DD16" s="632" t="s">
        <v>107</v>
      </c>
      <c r="DE16" s="624"/>
      <c r="DF16" s="624"/>
      <c r="DG16" s="624"/>
      <c r="DH16" s="624"/>
      <c r="DI16" s="624"/>
      <c r="DJ16" s="624"/>
      <c r="DK16" s="624"/>
      <c r="DL16" s="624"/>
      <c r="DM16" s="624"/>
      <c r="DN16" s="624"/>
      <c r="DO16" s="624"/>
      <c r="DP16" s="625"/>
      <c r="DQ16" s="632">
        <v>32521</v>
      </c>
      <c r="DR16" s="624"/>
      <c r="DS16" s="624"/>
      <c r="DT16" s="624"/>
      <c r="DU16" s="624"/>
      <c r="DV16" s="624"/>
      <c r="DW16" s="624"/>
      <c r="DX16" s="624"/>
      <c r="DY16" s="624"/>
      <c r="DZ16" s="624"/>
      <c r="EA16" s="624"/>
      <c r="EB16" s="624"/>
      <c r="EC16" s="633"/>
    </row>
    <row r="17" spans="2:133" ht="11.25" customHeight="1" x14ac:dyDescent="0.15">
      <c r="B17" s="620" t="s">
        <v>241</v>
      </c>
      <c r="C17" s="621"/>
      <c r="D17" s="621"/>
      <c r="E17" s="621"/>
      <c r="F17" s="621"/>
      <c r="G17" s="621"/>
      <c r="H17" s="621"/>
      <c r="I17" s="621"/>
      <c r="J17" s="621"/>
      <c r="K17" s="621"/>
      <c r="L17" s="621"/>
      <c r="M17" s="621"/>
      <c r="N17" s="621"/>
      <c r="O17" s="621"/>
      <c r="P17" s="621"/>
      <c r="Q17" s="622"/>
      <c r="R17" s="623">
        <v>2433472</v>
      </c>
      <c r="S17" s="624"/>
      <c r="T17" s="624"/>
      <c r="U17" s="624"/>
      <c r="V17" s="624"/>
      <c r="W17" s="624"/>
      <c r="X17" s="624"/>
      <c r="Y17" s="625"/>
      <c r="Z17" s="626">
        <v>17</v>
      </c>
      <c r="AA17" s="626"/>
      <c r="AB17" s="626"/>
      <c r="AC17" s="626"/>
      <c r="AD17" s="627">
        <v>2433472</v>
      </c>
      <c r="AE17" s="627"/>
      <c r="AF17" s="627"/>
      <c r="AG17" s="627"/>
      <c r="AH17" s="627"/>
      <c r="AI17" s="627"/>
      <c r="AJ17" s="627"/>
      <c r="AK17" s="627"/>
      <c r="AL17" s="628">
        <v>32.9</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1228107</v>
      </c>
      <c r="CS17" s="624"/>
      <c r="CT17" s="624"/>
      <c r="CU17" s="624"/>
      <c r="CV17" s="624"/>
      <c r="CW17" s="624"/>
      <c r="CX17" s="624"/>
      <c r="CY17" s="625"/>
      <c r="CZ17" s="626">
        <v>8.6999999999999993</v>
      </c>
      <c r="DA17" s="626"/>
      <c r="DB17" s="626"/>
      <c r="DC17" s="626"/>
      <c r="DD17" s="632" t="s">
        <v>107</v>
      </c>
      <c r="DE17" s="624"/>
      <c r="DF17" s="624"/>
      <c r="DG17" s="624"/>
      <c r="DH17" s="624"/>
      <c r="DI17" s="624"/>
      <c r="DJ17" s="624"/>
      <c r="DK17" s="624"/>
      <c r="DL17" s="624"/>
      <c r="DM17" s="624"/>
      <c r="DN17" s="624"/>
      <c r="DO17" s="624"/>
      <c r="DP17" s="625"/>
      <c r="DQ17" s="632">
        <v>1155368</v>
      </c>
      <c r="DR17" s="624"/>
      <c r="DS17" s="624"/>
      <c r="DT17" s="624"/>
      <c r="DU17" s="624"/>
      <c r="DV17" s="624"/>
      <c r="DW17" s="624"/>
      <c r="DX17" s="624"/>
      <c r="DY17" s="624"/>
      <c r="DZ17" s="624"/>
      <c r="EA17" s="624"/>
      <c r="EB17" s="624"/>
      <c r="EC17" s="633"/>
    </row>
    <row r="18" spans="2:133" ht="11.25" customHeight="1" x14ac:dyDescent="0.15">
      <c r="B18" s="620" t="s">
        <v>244</v>
      </c>
      <c r="C18" s="621"/>
      <c r="D18" s="621"/>
      <c r="E18" s="621"/>
      <c r="F18" s="621"/>
      <c r="G18" s="621"/>
      <c r="H18" s="621"/>
      <c r="I18" s="621"/>
      <c r="J18" s="621"/>
      <c r="K18" s="621"/>
      <c r="L18" s="621"/>
      <c r="M18" s="621"/>
      <c r="N18" s="621"/>
      <c r="O18" s="621"/>
      <c r="P18" s="621"/>
      <c r="Q18" s="622"/>
      <c r="R18" s="623">
        <v>231131</v>
      </c>
      <c r="S18" s="624"/>
      <c r="T18" s="624"/>
      <c r="U18" s="624"/>
      <c r="V18" s="624"/>
      <c r="W18" s="624"/>
      <c r="X18" s="624"/>
      <c r="Y18" s="625"/>
      <c r="Z18" s="626">
        <v>1.6</v>
      </c>
      <c r="AA18" s="626"/>
      <c r="AB18" s="626"/>
      <c r="AC18" s="626"/>
      <c r="AD18" s="627" t="s">
        <v>107</v>
      </c>
      <c r="AE18" s="627"/>
      <c r="AF18" s="627"/>
      <c r="AG18" s="627"/>
      <c r="AH18" s="627"/>
      <c r="AI18" s="627"/>
      <c r="AJ18" s="627"/>
      <c r="AK18" s="627"/>
      <c r="AL18" s="628" t="s">
        <v>107</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247</v>
      </c>
      <c r="C19" s="621"/>
      <c r="D19" s="621"/>
      <c r="E19" s="621"/>
      <c r="F19" s="621"/>
      <c r="G19" s="621"/>
      <c r="H19" s="621"/>
      <c r="I19" s="621"/>
      <c r="J19" s="621"/>
      <c r="K19" s="621"/>
      <c r="L19" s="621"/>
      <c r="M19" s="621"/>
      <c r="N19" s="621"/>
      <c r="O19" s="621"/>
      <c r="P19" s="621"/>
      <c r="Q19" s="622"/>
      <c r="R19" s="623">
        <v>626772</v>
      </c>
      <c r="S19" s="624"/>
      <c r="T19" s="624"/>
      <c r="U19" s="624"/>
      <c r="V19" s="624"/>
      <c r="W19" s="624"/>
      <c r="X19" s="624"/>
      <c r="Y19" s="625"/>
      <c r="Z19" s="626">
        <v>4.4000000000000004</v>
      </c>
      <c r="AA19" s="626"/>
      <c r="AB19" s="626"/>
      <c r="AC19" s="626"/>
      <c r="AD19" s="627" t="s">
        <v>107</v>
      </c>
      <c r="AE19" s="627"/>
      <c r="AF19" s="627"/>
      <c r="AG19" s="627"/>
      <c r="AH19" s="627"/>
      <c r="AI19" s="627"/>
      <c r="AJ19" s="627"/>
      <c r="AK19" s="627"/>
      <c r="AL19" s="628" t="s">
        <v>107</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338453</v>
      </c>
      <c r="BH19" s="624"/>
      <c r="BI19" s="624"/>
      <c r="BJ19" s="624"/>
      <c r="BK19" s="624"/>
      <c r="BL19" s="624"/>
      <c r="BM19" s="624"/>
      <c r="BN19" s="625"/>
      <c r="BO19" s="626">
        <v>7.9</v>
      </c>
      <c r="BP19" s="626"/>
      <c r="BQ19" s="626"/>
      <c r="BR19" s="626"/>
      <c r="BS19" s="632" t="s">
        <v>107</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250</v>
      </c>
      <c r="C20" s="621"/>
      <c r="D20" s="621"/>
      <c r="E20" s="621"/>
      <c r="F20" s="621"/>
      <c r="G20" s="621"/>
      <c r="H20" s="621"/>
      <c r="I20" s="621"/>
      <c r="J20" s="621"/>
      <c r="K20" s="621"/>
      <c r="L20" s="621"/>
      <c r="M20" s="621"/>
      <c r="N20" s="621"/>
      <c r="O20" s="621"/>
      <c r="P20" s="621"/>
      <c r="Q20" s="622"/>
      <c r="R20" s="623">
        <v>8535763</v>
      </c>
      <c r="S20" s="624"/>
      <c r="T20" s="624"/>
      <c r="U20" s="624"/>
      <c r="V20" s="624"/>
      <c r="W20" s="624"/>
      <c r="X20" s="624"/>
      <c r="Y20" s="625"/>
      <c r="Z20" s="626">
        <v>59.5</v>
      </c>
      <c r="AA20" s="626"/>
      <c r="AB20" s="626"/>
      <c r="AC20" s="626"/>
      <c r="AD20" s="627">
        <v>7339407</v>
      </c>
      <c r="AE20" s="627"/>
      <c r="AF20" s="627"/>
      <c r="AG20" s="627"/>
      <c r="AH20" s="627"/>
      <c r="AI20" s="627"/>
      <c r="AJ20" s="627"/>
      <c r="AK20" s="627"/>
      <c r="AL20" s="628">
        <v>99.3</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338453</v>
      </c>
      <c r="BH20" s="624"/>
      <c r="BI20" s="624"/>
      <c r="BJ20" s="624"/>
      <c r="BK20" s="624"/>
      <c r="BL20" s="624"/>
      <c r="BM20" s="624"/>
      <c r="BN20" s="625"/>
      <c r="BO20" s="626">
        <v>7.9</v>
      </c>
      <c r="BP20" s="626"/>
      <c r="BQ20" s="626"/>
      <c r="BR20" s="626"/>
      <c r="BS20" s="632" t="s">
        <v>107</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14110420</v>
      </c>
      <c r="CS20" s="624"/>
      <c r="CT20" s="624"/>
      <c r="CU20" s="624"/>
      <c r="CV20" s="624"/>
      <c r="CW20" s="624"/>
      <c r="CX20" s="624"/>
      <c r="CY20" s="625"/>
      <c r="CZ20" s="626">
        <v>100</v>
      </c>
      <c r="DA20" s="626"/>
      <c r="DB20" s="626"/>
      <c r="DC20" s="626"/>
      <c r="DD20" s="632">
        <v>2630497</v>
      </c>
      <c r="DE20" s="624"/>
      <c r="DF20" s="624"/>
      <c r="DG20" s="624"/>
      <c r="DH20" s="624"/>
      <c r="DI20" s="624"/>
      <c r="DJ20" s="624"/>
      <c r="DK20" s="624"/>
      <c r="DL20" s="624"/>
      <c r="DM20" s="624"/>
      <c r="DN20" s="624"/>
      <c r="DO20" s="624"/>
      <c r="DP20" s="625"/>
      <c r="DQ20" s="632">
        <v>9395486</v>
      </c>
      <c r="DR20" s="624"/>
      <c r="DS20" s="624"/>
      <c r="DT20" s="624"/>
      <c r="DU20" s="624"/>
      <c r="DV20" s="624"/>
      <c r="DW20" s="624"/>
      <c r="DX20" s="624"/>
      <c r="DY20" s="624"/>
      <c r="DZ20" s="624"/>
      <c r="EA20" s="624"/>
      <c r="EB20" s="624"/>
      <c r="EC20" s="633"/>
    </row>
    <row r="21" spans="2:133" ht="11.25" customHeight="1" x14ac:dyDescent="0.15">
      <c r="B21" s="620" t="s">
        <v>253</v>
      </c>
      <c r="C21" s="621"/>
      <c r="D21" s="621"/>
      <c r="E21" s="621"/>
      <c r="F21" s="621"/>
      <c r="G21" s="621"/>
      <c r="H21" s="621"/>
      <c r="I21" s="621"/>
      <c r="J21" s="621"/>
      <c r="K21" s="621"/>
      <c r="L21" s="621"/>
      <c r="M21" s="621"/>
      <c r="N21" s="621"/>
      <c r="O21" s="621"/>
      <c r="P21" s="621"/>
      <c r="Q21" s="622"/>
      <c r="R21" s="623">
        <v>6005</v>
      </c>
      <c r="S21" s="624"/>
      <c r="T21" s="624"/>
      <c r="U21" s="624"/>
      <c r="V21" s="624"/>
      <c r="W21" s="624"/>
      <c r="X21" s="624"/>
      <c r="Y21" s="625"/>
      <c r="Z21" s="626">
        <v>0</v>
      </c>
      <c r="AA21" s="626"/>
      <c r="AB21" s="626"/>
      <c r="AC21" s="626"/>
      <c r="AD21" s="627">
        <v>6005</v>
      </c>
      <c r="AE21" s="627"/>
      <c r="AF21" s="627"/>
      <c r="AG21" s="627"/>
      <c r="AH21" s="627"/>
      <c r="AI21" s="627"/>
      <c r="AJ21" s="627"/>
      <c r="AK21" s="627"/>
      <c r="AL21" s="628">
        <v>0.1</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255</v>
      </c>
      <c r="C22" s="621"/>
      <c r="D22" s="621"/>
      <c r="E22" s="621"/>
      <c r="F22" s="621"/>
      <c r="G22" s="621"/>
      <c r="H22" s="621"/>
      <c r="I22" s="621"/>
      <c r="J22" s="621"/>
      <c r="K22" s="621"/>
      <c r="L22" s="621"/>
      <c r="M22" s="621"/>
      <c r="N22" s="621"/>
      <c r="O22" s="621"/>
      <c r="P22" s="621"/>
      <c r="Q22" s="622"/>
      <c r="R22" s="623">
        <v>39815</v>
      </c>
      <c r="S22" s="624"/>
      <c r="T22" s="624"/>
      <c r="U22" s="624"/>
      <c r="V22" s="624"/>
      <c r="W22" s="624"/>
      <c r="X22" s="624"/>
      <c r="Y22" s="625"/>
      <c r="Z22" s="626">
        <v>0.3</v>
      </c>
      <c r="AA22" s="626"/>
      <c r="AB22" s="626"/>
      <c r="AC22" s="626"/>
      <c r="AD22" s="627" t="s">
        <v>107</v>
      </c>
      <c r="AE22" s="627"/>
      <c r="AF22" s="627"/>
      <c r="AG22" s="627"/>
      <c r="AH22" s="627"/>
      <c r="AI22" s="627"/>
      <c r="AJ22" s="627"/>
      <c r="AK22" s="627"/>
      <c r="AL22" s="628" t="s">
        <v>107</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258</v>
      </c>
      <c r="C23" s="621"/>
      <c r="D23" s="621"/>
      <c r="E23" s="621"/>
      <c r="F23" s="621"/>
      <c r="G23" s="621"/>
      <c r="H23" s="621"/>
      <c r="I23" s="621"/>
      <c r="J23" s="621"/>
      <c r="K23" s="621"/>
      <c r="L23" s="621"/>
      <c r="M23" s="621"/>
      <c r="N23" s="621"/>
      <c r="O23" s="621"/>
      <c r="P23" s="621"/>
      <c r="Q23" s="622"/>
      <c r="R23" s="623">
        <v>239342</v>
      </c>
      <c r="S23" s="624"/>
      <c r="T23" s="624"/>
      <c r="U23" s="624"/>
      <c r="V23" s="624"/>
      <c r="W23" s="624"/>
      <c r="X23" s="624"/>
      <c r="Y23" s="625"/>
      <c r="Z23" s="626">
        <v>1.7</v>
      </c>
      <c r="AA23" s="626"/>
      <c r="AB23" s="626"/>
      <c r="AC23" s="626"/>
      <c r="AD23" s="627">
        <v>11896</v>
      </c>
      <c r="AE23" s="627"/>
      <c r="AF23" s="627"/>
      <c r="AG23" s="627"/>
      <c r="AH23" s="627"/>
      <c r="AI23" s="627"/>
      <c r="AJ23" s="627"/>
      <c r="AK23" s="627"/>
      <c r="AL23" s="628">
        <v>0.2</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v>338453</v>
      </c>
      <c r="BH23" s="624"/>
      <c r="BI23" s="624"/>
      <c r="BJ23" s="624"/>
      <c r="BK23" s="624"/>
      <c r="BL23" s="624"/>
      <c r="BM23" s="624"/>
      <c r="BN23" s="625"/>
      <c r="BO23" s="626">
        <v>7.9</v>
      </c>
      <c r="BP23" s="626"/>
      <c r="BQ23" s="626"/>
      <c r="BR23" s="626"/>
      <c r="BS23" s="632" t="s">
        <v>107</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x14ac:dyDescent="0.15">
      <c r="B24" s="620" t="s">
        <v>265</v>
      </c>
      <c r="C24" s="621"/>
      <c r="D24" s="621"/>
      <c r="E24" s="621"/>
      <c r="F24" s="621"/>
      <c r="G24" s="621"/>
      <c r="H24" s="621"/>
      <c r="I24" s="621"/>
      <c r="J24" s="621"/>
      <c r="K24" s="621"/>
      <c r="L24" s="621"/>
      <c r="M24" s="621"/>
      <c r="N24" s="621"/>
      <c r="O24" s="621"/>
      <c r="P24" s="621"/>
      <c r="Q24" s="622"/>
      <c r="R24" s="623">
        <v>53524</v>
      </c>
      <c r="S24" s="624"/>
      <c r="T24" s="624"/>
      <c r="U24" s="624"/>
      <c r="V24" s="624"/>
      <c r="W24" s="624"/>
      <c r="X24" s="624"/>
      <c r="Y24" s="625"/>
      <c r="Z24" s="626">
        <v>0.4</v>
      </c>
      <c r="AA24" s="626"/>
      <c r="AB24" s="626"/>
      <c r="AC24" s="626"/>
      <c r="AD24" s="627" t="s">
        <v>107</v>
      </c>
      <c r="AE24" s="627"/>
      <c r="AF24" s="627"/>
      <c r="AG24" s="627"/>
      <c r="AH24" s="627"/>
      <c r="AI24" s="627"/>
      <c r="AJ24" s="627"/>
      <c r="AK24" s="627"/>
      <c r="AL24" s="628" t="s">
        <v>107</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5037305</v>
      </c>
      <c r="CS24" s="613"/>
      <c r="CT24" s="613"/>
      <c r="CU24" s="613"/>
      <c r="CV24" s="613"/>
      <c r="CW24" s="613"/>
      <c r="CX24" s="613"/>
      <c r="CY24" s="614"/>
      <c r="CZ24" s="650">
        <v>35.700000000000003</v>
      </c>
      <c r="DA24" s="651"/>
      <c r="DB24" s="651"/>
      <c r="DC24" s="652"/>
      <c r="DD24" s="649">
        <v>3732202</v>
      </c>
      <c r="DE24" s="613"/>
      <c r="DF24" s="613"/>
      <c r="DG24" s="613"/>
      <c r="DH24" s="613"/>
      <c r="DI24" s="613"/>
      <c r="DJ24" s="613"/>
      <c r="DK24" s="614"/>
      <c r="DL24" s="649">
        <v>3684981</v>
      </c>
      <c r="DM24" s="613"/>
      <c r="DN24" s="613"/>
      <c r="DO24" s="613"/>
      <c r="DP24" s="613"/>
      <c r="DQ24" s="613"/>
      <c r="DR24" s="613"/>
      <c r="DS24" s="613"/>
      <c r="DT24" s="613"/>
      <c r="DU24" s="613"/>
      <c r="DV24" s="614"/>
      <c r="DW24" s="617">
        <v>46.2</v>
      </c>
      <c r="DX24" s="618"/>
      <c r="DY24" s="618"/>
      <c r="DZ24" s="618"/>
      <c r="EA24" s="618"/>
      <c r="EB24" s="618"/>
      <c r="EC24" s="619"/>
    </row>
    <row r="25" spans="2:133" ht="11.25" customHeight="1" x14ac:dyDescent="0.15">
      <c r="B25" s="620" t="s">
        <v>268</v>
      </c>
      <c r="C25" s="621"/>
      <c r="D25" s="621"/>
      <c r="E25" s="621"/>
      <c r="F25" s="621"/>
      <c r="G25" s="621"/>
      <c r="H25" s="621"/>
      <c r="I25" s="621"/>
      <c r="J25" s="621"/>
      <c r="K25" s="621"/>
      <c r="L25" s="621"/>
      <c r="M25" s="621"/>
      <c r="N25" s="621"/>
      <c r="O25" s="621"/>
      <c r="P25" s="621"/>
      <c r="Q25" s="622"/>
      <c r="R25" s="623">
        <v>2237462</v>
      </c>
      <c r="S25" s="624"/>
      <c r="T25" s="624"/>
      <c r="U25" s="624"/>
      <c r="V25" s="624"/>
      <c r="W25" s="624"/>
      <c r="X25" s="624"/>
      <c r="Y25" s="625"/>
      <c r="Z25" s="626">
        <v>15.6</v>
      </c>
      <c r="AA25" s="626"/>
      <c r="AB25" s="626"/>
      <c r="AC25" s="626"/>
      <c r="AD25" s="627" t="s">
        <v>107</v>
      </c>
      <c r="AE25" s="627"/>
      <c r="AF25" s="627"/>
      <c r="AG25" s="627"/>
      <c r="AH25" s="627"/>
      <c r="AI25" s="627"/>
      <c r="AJ25" s="627"/>
      <c r="AK25" s="627"/>
      <c r="AL25" s="628" t="s">
        <v>107</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2247122</v>
      </c>
      <c r="CS25" s="655"/>
      <c r="CT25" s="655"/>
      <c r="CU25" s="655"/>
      <c r="CV25" s="655"/>
      <c r="CW25" s="655"/>
      <c r="CX25" s="655"/>
      <c r="CY25" s="656"/>
      <c r="CZ25" s="657">
        <v>15.9</v>
      </c>
      <c r="DA25" s="658"/>
      <c r="DB25" s="658"/>
      <c r="DC25" s="659"/>
      <c r="DD25" s="632">
        <v>2108781</v>
      </c>
      <c r="DE25" s="655"/>
      <c r="DF25" s="655"/>
      <c r="DG25" s="655"/>
      <c r="DH25" s="655"/>
      <c r="DI25" s="655"/>
      <c r="DJ25" s="655"/>
      <c r="DK25" s="656"/>
      <c r="DL25" s="632">
        <v>2086601</v>
      </c>
      <c r="DM25" s="655"/>
      <c r="DN25" s="655"/>
      <c r="DO25" s="655"/>
      <c r="DP25" s="655"/>
      <c r="DQ25" s="655"/>
      <c r="DR25" s="655"/>
      <c r="DS25" s="655"/>
      <c r="DT25" s="655"/>
      <c r="DU25" s="655"/>
      <c r="DV25" s="656"/>
      <c r="DW25" s="628">
        <v>26.1</v>
      </c>
      <c r="DX25" s="653"/>
      <c r="DY25" s="653"/>
      <c r="DZ25" s="653"/>
      <c r="EA25" s="653"/>
      <c r="EB25" s="653"/>
      <c r="EC25" s="654"/>
    </row>
    <row r="26" spans="2:133" ht="11.25" customHeight="1" x14ac:dyDescent="0.15">
      <c r="B26" s="660" t="s">
        <v>271</v>
      </c>
      <c r="C26" s="661"/>
      <c r="D26" s="661"/>
      <c r="E26" s="661"/>
      <c r="F26" s="661"/>
      <c r="G26" s="661"/>
      <c r="H26" s="661"/>
      <c r="I26" s="661"/>
      <c r="J26" s="661"/>
      <c r="K26" s="661"/>
      <c r="L26" s="661"/>
      <c r="M26" s="661"/>
      <c r="N26" s="661"/>
      <c r="O26" s="661"/>
      <c r="P26" s="661"/>
      <c r="Q26" s="662"/>
      <c r="R26" s="623">
        <v>7169</v>
      </c>
      <c r="S26" s="624"/>
      <c r="T26" s="624"/>
      <c r="U26" s="624"/>
      <c r="V26" s="624"/>
      <c r="W26" s="624"/>
      <c r="X26" s="624"/>
      <c r="Y26" s="625"/>
      <c r="Z26" s="626">
        <v>0</v>
      </c>
      <c r="AA26" s="626"/>
      <c r="AB26" s="626"/>
      <c r="AC26" s="626"/>
      <c r="AD26" s="627">
        <v>7169</v>
      </c>
      <c r="AE26" s="627"/>
      <c r="AF26" s="627"/>
      <c r="AG26" s="627"/>
      <c r="AH26" s="627"/>
      <c r="AI26" s="627"/>
      <c r="AJ26" s="627"/>
      <c r="AK26" s="627"/>
      <c r="AL26" s="628">
        <v>0.1</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1407340</v>
      </c>
      <c r="CS26" s="624"/>
      <c r="CT26" s="624"/>
      <c r="CU26" s="624"/>
      <c r="CV26" s="624"/>
      <c r="CW26" s="624"/>
      <c r="CX26" s="624"/>
      <c r="CY26" s="625"/>
      <c r="CZ26" s="657">
        <v>10</v>
      </c>
      <c r="DA26" s="658"/>
      <c r="DB26" s="658"/>
      <c r="DC26" s="659"/>
      <c r="DD26" s="632">
        <v>1285375</v>
      </c>
      <c r="DE26" s="624"/>
      <c r="DF26" s="624"/>
      <c r="DG26" s="624"/>
      <c r="DH26" s="624"/>
      <c r="DI26" s="624"/>
      <c r="DJ26" s="624"/>
      <c r="DK26" s="625"/>
      <c r="DL26" s="632" t="s">
        <v>204</v>
      </c>
      <c r="DM26" s="624"/>
      <c r="DN26" s="624"/>
      <c r="DO26" s="624"/>
      <c r="DP26" s="624"/>
      <c r="DQ26" s="624"/>
      <c r="DR26" s="624"/>
      <c r="DS26" s="624"/>
      <c r="DT26" s="624"/>
      <c r="DU26" s="624"/>
      <c r="DV26" s="625"/>
      <c r="DW26" s="628" t="s">
        <v>204</v>
      </c>
      <c r="DX26" s="653"/>
      <c r="DY26" s="653"/>
      <c r="DZ26" s="653"/>
      <c r="EA26" s="653"/>
      <c r="EB26" s="653"/>
      <c r="EC26" s="654"/>
    </row>
    <row r="27" spans="2:133" ht="11.25" customHeight="1" x14ac:dyDescent="0.15">
      <c r="B27" s="620" t="s">
        <v>274</v>
      </c>
      <c r="C27" s="621"/>
      <c r="D27" s="621"/>
      <c r="E27" s="621"/>
      <c r="F27" s="621"/>
      <c r="G27" s="621"/>
      <c r="H27" s="621"/>
      <c r="I27" s="621"/>
      <c r="J27" s="621"/>
      <c r="K27" s="621"/>
      <c r="L27" s="621"/>
      <c r="M27" s="621"/>
      <c r="N27" s="621"/>
      <c r="O27" s="621"/>
      <c r="P27" s="621"/>
      <c r="Q27" s="622"/>
      <c r="R27" s="623">
        <v>700823</v>
      </c>
      <c r="S27" s="624"/>
      <c r="T27" s="624"/>
      <c r="U27" s="624"/>
      <c r="V27" s="624"/>
      <c r="W27" s="624"/>
      <c r="X27" s="624"/>
      <c r="Y27" s="625"/>
      <c r="Z27" s="626">
        <v>4.9000000000000004</v>
      </c>
      <c r="AA27" s="626"/>
      <c r="AB27" s="626"/>
      <c r="AC27" s="626"/>
      <c r="AD27" s="627" t="s">
        <v>107</v>
      </c>
      <c r="AE27" s="627"/>
      <c r="AF27" s="627"/>
      <c r="AG27" s="627"/>
      <c r="AH27" s="627"/>
      <c r="AI27" s="627"/>
      <c r="AJ27" s="627"/>
      <c r="AK27" s="627"/>
      <c r="AL27" s="628" t="s">
        <v>107</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4282848</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1562076</v>
      </c>
      <c r="CS27" s="655"/>
      <c r="CT27" s="655"/>
      <c r="CU27" s="655"/>
      <c r="CV27" s="655"/>
      <c r="CW27" s="655"/>
      <c r="CX27" s="655"/>
      <c r="CY27" s="656"/>
      <c r="CZ27" s="657">
        <v>11.1</v>
      </c>
      <c r="DA27" s="658"/>
      <c r="DB27" s="658"/>
      <c r="DC27" s="659"/>
      <c r="DD27" s="632">
        <v>468053</v>
      </c>
      <c r="DE27" s="655"/>
      <c r="DF27" s="655"/>
      <c r="DG27" s="655"/>
      <c r="DH27" s="655"/>
      <c r="DI27" s="655"/>
      <c r="DJ27" s="655"/>
      <c r="DK27" s="656"/>
      <c r="DL27" s="632">
        <v>443012</v>
      </c>
      <c r="DM27" s="655"/>
      <c r="DN27" s="655"/>
      <c r="DO27" s="655"/>
      <c r="DP27" s="655"/>
      <c r="DQ27" s="655"/>
      <c r="DR27" s="655"/>
      <c r="DS27" s="655"/>
      <c r="DT27" s="655"/>
      <c r="DU27" s="655"/>
      <c r="DV27" s="656"/>
      <c r="DW27" s="628">
        <v>5.5</v>
      </c>
      <c r="DX27" s="653"/>
      <c r="DY27" s="653"/>
      <c r="DZ27" s="653"/>
      <c r="EA27" s="653"/>
      <c r="EB27" s="653"/>
      <c r="EC27" s="654"/>
    </row>
    <row r="28" spans="2:133" ht="11.25" customHeight="1" x14ac:dyDescent="0.15">
      <c r="B28" s="620" t="s">
        <v>277</v>
      </c>
      <c r="C28" s="621"/>
      <c r="D28" s="621"/>
      <c r="E28" s="621"/>
      <c r="F28" s="621"/>
      <c r="G28" s="621"/>
      <c r="H28" s="621"/>
      <c r="I28" s="621"/>
      <c r="J28" s="621"/>
      <c r="K28" s="621"/>
      <c r="L28" s="621"/>
      <c r="M28" s="621"/>
      <c r="N28" s="621"/>
      <c r="O28" s="621"/>
      <c r="P28" s="621"/>
      <c r="Q28" s="622"/>
      <c r="R28" s="623">
        <v>183029</v>
      </c>
      <c r="S28" s="624"/>
      <c r="T28" s="624"/>
      <c r="U28" s="624"/>
      <c r="V28" s="624"/>
      <c r="W28" s="624"/>
      <c r="X28" s="624"/>
      <c r="Y28" s="625"/>
      <c r="Z28" s="626">
        <v>1.3</v>
      </c>
      <c r="AA28" s="626"/>
      <c r="AB28" s="626"/>
      <c r="AC28" s="626"/>
      <c r="AD28" s="627">
        <v>27228</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1228107</v>
      </c>
      <c r="CS28" s="624"/>
      <c r="CT28" s="624"/>
      <c r="CU28" s="624"/>
      <c r="CV28" s="624"/>
      <c r="CW28" s="624"/>
      <c r="CX28" s="624"/>
      <c r="CY28" s="625"/>
      <c r="CZ28" s="657">
        <v>8.6999999999999993</v>
      </c>
      <c r="DA28" s="658"/>
      <c r="DB28" s="658"/>
      <c r="DC28" s="659"/>
      <c r="DD28" s="632">
        <v>1155368</v>
      </c>
      <c r="DE28" s="624"/>
      <c r="DF28" s="624"/>
      <c r="DG28" s="624"/>
      <c r="DH28" s="624"/>
      <c r="DI28" s="624"/>
      <c r="DJ28" s="624"/>
      <c r="DK28" s="625"/>
      <c r="DL28" s="632">
        <v>1155368</v>
      </c>
      <c r="DM28" s="624"/>
      <c r="DN28" s="624"/>
      <c r="DO28" s="624"/>
      <c r="DP28" s="624"/>
      <c r="DQ28" s="624"/>
      <c r="DR28" s="624"/>
      <c r="DS28" s="624"/>
      <c r="DT28" s="624"/>
      <c r="DU28" s="624"/>
      <c r="DV28" s="625"/>
      <c r="DW28" s="628">
        <v>14.5</v>
      </c>
      <c r="DX28" s="653"/>
      <c r="DY28" s="653"/>
      <c r="DZ28" s="653"/>
      <c r="EA28" s="653"/>
      <c r="EB28" s="653"/>
      <c r="EC28" s="654"/>
    </row>
    <row r="29" spans="2:133" ht="11.25" customHeight="1" x14ac:dyDescent="0.15">
      <c r="B29" s="620" t="s">
        <v>279</v>
      </c>
      <c r="C29" s="621"/>
      <c r="D29" s="621"/>
      <c r="E29" s="621"/>
      <c r="F29" s="621"/>
      <c r="G29" s="621"/>
      <c r="H29" s="621"/>
      <c r="I29" s="621"/>
      <c r="J29" s="621"/>
      <c r="K29" s="621"/>
      <c r="L29" s="621"/>
      <c r="M29" s="621"/>
      <c r="N29" s="621"/>
      <c r="O29" s="621"/>
      <c r="P29" s="621"/>
      <c r="Q29" s="622"/>
      <c r="R29" s="623">
        <v>58296</v>
      </c>
      <c r="S29" s="624"/>
      <c r="T29" s="624"/>
      <c r="U29" s="624"/>
      <c r="V29" s="624"/>
      <c r="W29" s="624"/>
      <c r="X29" s="624"/>
      <c r="Y29" s="625"/>
      <c r="Z29" s="626">
        <v>0.4</v>
      </c>
      <c r="AA29" s="626"/>
      <c r="AB29" s="626"/>
      <c r="AC29" s="626"/>
      <c r="AD29" s="627" t="s">
        <v>107</v>
      </c>
      <c r="AE29" s="627"/>
      <c r="AF29" s="627"/>
      <c r="AG29" s="627"/>
      <c r="AH29" s="627"/>
      <c r="AI29" s="627"/>
      <c r="AJ29" s="627"/>
      <c r="AK29" s="627"/>
      <c r="AL29" s="628" t="s">
        <v>107</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1228107</v>
      </c>
      <c r="CS29" s="655"/>
      <c r="CT29" s="655"/>
      <c r="CU29" s="655"/>
      <c r="CV29" s="655"/>
      <c r="CW29" s="655"/>
      <c r="CX29" s="655"/>
      <c r="CY29" s="656"/>
      <c r="CZ29" s="657">
        <v>8.6999999999999993</v>
      </c>
      <c r="DA29" s="658"/>
      <c r="DB29" s="658"/>
      <c r="DC29" s="659"/>
      <c r="DD29" s="632">
        <v>1155368</v>
      </c>
      <c r="DE29" s="655"/>
      <c r="DF29" s="655"/>
      <c r="DG29" s="655"/>
      <c r="DH29" s="655"/>
      <c r="DI29" s="655"/>
      <c r="DJ29" s="655"/>
      <c r="DK29" s="656"/>
      <c r="DL29" s="632">
        <v>1155368</v>
      </c>
      <c r="DM29" s="655"/>
      <c r="DN29" s="655"/>
      <c r="DO29" s="655"/>
      <c r="DP29" s="655"/>
      <c r="DQ29" s="655"/>
      <c r="DR29" s="655"/>
      <c r="DS29" s="655"/>
      <c r="DT29" s="655"/>
      <c r="DU29" s="655"/>
      <c r="DV29" s="656"/>
      <c r="DW29" s="628">
        <v>14.5</v>
      </c>
      <c r="DX29" s="653"/>
      <c r="DY29" s="653"/>
      <c r="DZ29" s="653"/>
      <c r="EA29" s="653"/>
      <c r="EB29" s="653"/>
      <c r="EC29" s="654"/>
    </row>
    <row r="30" spans="2:133" ht="11.25" customHeight="1" x14ac:dyDescent="0.15">
      <c r="B30" s="620" t="s">
        <v>284</v>
      </c>
      <c r="C30" s="621"/>
      <c r="D30" s="621"/>
      <c r="E30" s="621"/>
      <c r="F30" s="621"/>
      <c r="G30" s="621"/>
      <c r="H30" s="621"/>
      <c r="I30" s="621"/>
      <c r="J30" s="621"/>
      <c r="K30" s="621"/>
      <c r="L30" s="621"/>
      <c r="M30" s="621"/>
      <c r="N30" s="621"/>
      <c r="O30" s="621"/>
      <c r="P30" s="621"/>
      <c r="Q30" s="622"/>
      <c r="R30" s="623">
        <v>23961</v>
      </c>
      <c r="S30" s="624"/>
      <c r="T30" s="624"/>
      <c r="U30" s="624"/>
      <c r="V30" s="624"/>
      <c r="W30" s="624"/>
      <c r="X30" s="624"/>
      <c r="Y30" s="625"/>
      <c r="Z30" s="626">
        <v>0.2</v>
      </c>
      <c r="AA30" s="626"/>
      <c r="AB30" s="626"/>
      <c r="AC30" s="626"/>
      <c r="AD30" s="627" t="s">
        <v>107</v>
      </c>
      <c r="AE30" s="627"/>
      <c r="AF30" s="627"/>
      <c r="AG30" s="627"/>
      <c r="AH30" s="627"/>
      <c r="AI30" s="627"/>
      <c r="AJ30" s="627"/>
      <c r="AK30" s="627"/>
      <c r="AL30" s="628" t="s">
        <v>107</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98.6</v>
      </c>
      <c r="BH30" s="682"/>
      <c r="BI30" s="682"/>
      <c r="BJ30" s="682"/>
      <c r="BK30" s="682"/>
      <c r="BL30" s="682"/>
      <c r="BM30" s="618">
        <v>93.3</v>
      </c>
      <c r="BN30" s="682"/>
      <c r="BO30" s="682"/>
      <c r="BP30" s="682"/>
      <c r="BQ30" s="683"/>
      <c r="BR30" s="681">
        <v>98.3</v>
      </c>
      <c r="BS30" s="682"/>
      <c r="BT30" s="682"/>
      <c r="BU30" s="682"/>
      <c r="BV30" s="682"/>
      <c r="BW30" s="682"/>
      <c r="BX30" s="618">
        <v>92.7</v>
      </c>
      <c r="BY30" s="682"/>
      <c r="BZ30" s="682"/>
      <c r="CA30" s="682"/>
      <c r="CB30" s="683"/>
      <c r="CD30" s="686"/>
      <c r="CE30" s="687"/>
      <c r="CF30" s="637" t="s">
        <v>287</v>
      </c>
      <c r="CG30" s="638"/>
      <c r="CH30" s="638"/>
      <c r="CI30" s="638"/>
      <c r="CJ30" s="638"/>
      <c r="CK30" s="638"/>
      <c r="CL30" s="638"/>
      <c r="CM30" s="638"/>
      <c r="CN30" s="638"/>
      <c r="CO30" s="638"/>
      <c r="CP30" s="638"/>
      <c r="CQ30" s="639"/>
      <c r="CR30" s="623">
        <v>1095298</v>
      </c>
      <c r="CS30" s="624"/>
      <c r="CT30" s="624"/>
      <c r="CU30" s="624"/>
      <c r="CV30" s="624"/>
      <c r="CW30" s="624"/>
      <c r="CX30" s="624"/>
      <c r="CY30" s="625"/>
      <c r="CZ30" s="657">
        <v>7.8</v>
      </c>
      <c r="DA30" s="658"/>
      <c r="DB30" s="658"/>
      <c r="DC30" s="659"/>
      <c r="DD30" s="632">
        <v>1037991</v>
      </c>
      <c r="DE30" s="624"/>
      <c r="DF30" s="624"/>
      <c r="DG30" s="624"/>
      <c r="DH30" s="624"/>
      <c r="DI30" s="624"/>
      <c r="DJ30" s="624"/>
      <c r="DK30" s="625"/>
      <c r="DL30" s="632">
        <v>1037991</v>
      </c>
      <c r="DM30" s="624"/>
      <c r="DN30" s="624"/>
      <c r="DO30" s="624"/>
      <c r="DP30" s="624"/>
      <c r="DQ30" s="624"/>
      <c r="DR30" s="624"/>
      <c r="DS30" s="624"/>
      <c r="DT30" s="624"/>
      <c r="DU30" s="624"/>
      <c r="DV30" s="625"/>
      <c r="DW30" s="628">
        <v>13</v>
      </c>
      <c r="DX30" s="653"/>
      <c r="DY30" s="653"/>
      <c r="DZ30" s="653"/>
      <c r="EA30" s="653"/>
      <c r="EB30" s="653"/>
      <c r="EC30" s="654"/>
    </row>
    <row r="31" spans="2:133" ht="11.25" customHeight="1" x14ac:dyDescent="0.15">
      <c r="B31" s="620" t="s">
        <v>288</v>
      </c>
      <c r="C31" s="621"/>
      <c r="D31" s="621"/>
      <c r="E31" s="621"/>
      <c r="F31" s="621"/>
      <c r="G31" s="621"/>
      <c r="H31" s="621"/>
      <c r="I31" s="621"/>
      <c r="J31" s="621"/>
      <c r="K31" s="621"/>
      <c r="L31" s="621"/>
      <c r="M31" s="621"/>
      <c r="N31" s="621"/>
      <c r="O31" s="621"/>
      <c r="P31" s="621"/>
      <c r="Q31" s="622"/>
      <c r="R31" s="623">
        <v>161283</v>
      </c>
      <c r="S31" s="624"/>
      <c r="T31" s="624"/>
      <c r="U31" s="624"/>
      <c r="V31" s="624"/>
      <c r="W31" s="624"/>
      <c r="X31" s="624"/>
      <c r="Y31" s="625"/>
      <c r="Z31" s="626">
        <v>1.1000000000000001</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98.3</v>
      </c>
      <c r="BH31" s="655"/>
      <c r="BI31" s="655"/>
      <c r="BJ31" s="655"/>
      <c r="BK31" s="655"/>
      <c r="BL31" s="655"/>
      <c r="BM31" s="629">
        <v>91.8</v>
      </c>
      <c r="BN31" s="679"/>
      <c r="BO31" s="679"/>
      <c r="BP31" s="679"/>
      <c r="BQ31" s="680"/>
      <c r="BR31" s="678">
        <v>97.9</v>
      </c>
      <c r="BS31" s="655"/>
      <c r="BT31" s="655"/>
      <c r="BU31" s="655"/>
      <c r="BV31" s="655"/>
      <c r="BW31" s="655"/>
      <c r="BX31" s="629">
        <v>91.1</v>
      </c>
      <c r="BY31" s="679"/>
      <c r="BZ31" s="679"/>
      <c r="CA31" s="679"/>
      <c r="CB31" s="680"/>
      <c r="CD31" s="686"/>
      <c r="CE31" s="687"/>
      <c r="CF31" s="637" t="s">
        <v>291</v>
      </c>
      <c r="CG31" s="638"/>
      <c r="CH31" s="638"/>
      <c r="CI31" s="638"/>
      <c r="CJ31" s="638"/>
      <c r="CK31" s="638"/>
      <c r="CL31" s="638"/>
      <c r="CM31" s="638"/>
      <c r="CN31" s="638"/>
      <c r="CO31" s="638"/>
      <c r="CP31" s="638"/>
      <c r="CQ31" s="639"/>
      <c r="CR31" s="623">
        <v>132809</v>
      </c>
      <c r="CS31" s="655"/>
      <c r="CT31" s="655"/>
      <c r="CU31" s="655"/>
      <c r="CV31" s="655"/>
      <c r="CW31" s="655"/>
      <c r="CX31" s="655"/>
      <c r="CY31" s="656"/>
      <c r="CZ31" s="657">
        <v>0.9</v>
      </c>
      <c r="DA31" s="658"/>
      <c r="DB31" s="658"/>
      <c r="DC31" s="659"/>
      <c r="DD31" s="632">
        <v>117377</v>
      </c>
      <c r="DE31" s="655"/>
      <c r="DF31" s="655"/>
      <c r="DG31" s="655"/>
      <c r="DH31" s="655"/>
      <c r="DI31" s="655"/>
      <c r="DJ31" s="655"/>
      <c r="DK31" s="656"/>
      <c r="DL31" s="632">
        <v>117377</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292</v>
      </c>
      <c r="C32" s="621"/>
      <c r="D32" s="621"/>
      <c r="E32" s="621"/>
      <c r="F32" s="621"/>
      <c r="G32" s="621"/>
      <c r="H32" s="621"/>
      <c r="I32" s="621"/>
      <c r="J32" s="621"/>
      <c r="K32" s="621"/>
      <c r="L32" s="621"/>
      <c r="M32" s="621"/>
      <c r="N32" s="621"/>
      <c r="O32" s="621"/>
      <c r="P32" s="621"/>
      <c r="Q32" s="622"/>
      <c r="R32" s="623">
        <v>309860</v>
      </c>
      <c r="S32" s="624"/>
      <c r="T32" s="624"/>
      <c r="U32" s="624"/>
      <c r="V32" s="624"/>
      <c r="W32" s="624"/>
      <c r="X32" s="624"/>
      <c r="Y32" s="625"/>
      <c r="Z32" s="626">
        <v>2.2000000000000002</v>
      </c>
      <c r="AA32" s="626"/>
      <c r="AB32" s="626"/>
      <c r="AC32" s="626"/>
      <c r="AD32" s="627">
        <v>856</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98.8</v>
      </c>
      <c r="BH32" s="691"/>
      <c r="BI32" s="691"/>
      <c r="BJ32" s="691"/>
      <c r="BK32" s="691"/>
      <c r="BL32" s="691"/>
      <c r="BM32" s="692">
        <v>93.8</v>
      </c>
      <c r="BN32" s="691"/>
      <c r="BO32" s="691"/>
      <c r="BP32" s="691"/>
      <c r="BQ32" s="693"/>
      <c r="BR32" s="690">
        <v>98.4</v>
      </c>
      <c r="BS32" s="691"/>
      <c r="BT32" s="691"/>
      <c r="BU32" s="691"/>
      <c r="BV32" s="691"/>
      <c r="BW32" s="691"/>
      <c r="BX32" s="692">
        <v>93.2</v>
      </c>
      <c r="BY32" s="691"/>
      <c r="BZ32" s="691"/>
      <c r="CA32" s="691"/>
      <c r="CB32" s="693"/>
      <c r="CD32" s="688"/>
      <c r="CE32" s="689"/>
      <c r="CF32" s="637" t="s">
        <v>294</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x14ac:dyDescent="0.15">
      <c r="B33" s="620" t="s">
        <v>295</v>
      </c>
      <c r="C33" s="621"/>
      <c r="D33" s="621"/>
      <c r="E33" s="621"/>
      <c r="F33" s="621"/>
      <c r="G33" s="621"/>
      <c r="H33" s="621"/>
      <c r="I33" s="621"/>
      <c r="J33" s="621"/>
      <c r="K33" s="621"/>
      <c r="L33" s="621"/>
      <c r="M33" s="621"/>
      <c r="N33" s="621"/>
      <c r="O33" s="621"/>
      <c r="P33" s="621"/>
      <c r="Q33" s="622"/>
      <c r="R33" s="623">
        <v>1785300</v>
      </c>
      <c r="S33" s="624"/>
      <c r="T33" s="624"/>
      <c r="U33" s="624"/>
      <c r="V33" s="624"/>
      <c r="W33" s="624"/>
      <c r="X33" s="624"/>
      <c r="Y33" s="625"/>
      <c r="Z33" s="626">
        <v>12.4</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6285395</v>
      </c>
      <c r="CS33" s="655"/>
      <c r="CT33" s="655"/>
      <c r="CU33" s="655"/>
      <c r="CV33" s="655"/>
      <c r="CW33" s="655"/>
      <c r="CX33" s="655"/>
      <c r="CY33" s="656"/>
      <c r="CZ33" s="657">
        <v>44.5</v>
      </c>
      <c r="DA33" s="658"/>
      <c r="DB33" s="658"/>
      <c r="DC33" s="659"/>
      <c r="DD33" s="632">
        <v>5269535</v>
      </c>
      <c r="DE33" s="655"/>
      <c r="DF33" s="655"/>
      <c r="DG33" s="655"/>
      <c r="DH33" s="655"/>
      <c r="DI33" s="655"/>
      <c r="DJ33" s="655"/>
      <c r="DK33" s="656"/>
      <c r="DL33" s="632">
        <v>3458776</v>
      </c>
      <c r="DM33" s="655"/>
      <c r="DN33" s="655"/>
      <c r="DO33" s="655"/>
      <c r="DP33" s="655"/>
      <c r="DQ33" s="655"/>
      <c r="DR33" s="655"/>
      <c r="DS33" s="655"/>
      <c r="DT33" s="655"/>
      <c r="DU33" s="655"/>
      <c r="DV33" s="656"/>
      <c r="DW33" s="628">
        <v>43.3</v>
      </c>
      <c r="DX33" s="653"/>
      <c r="DY33" s="653"/>
      <c r="DZ33" s="653"/>
      <c r="EA33" s="653"/>
      <c r="EB33" s="653"/>
      <c r="EC33" s="654"/>
    </row>
    <row r="34" spans="2:133" ht="11.25" customHeight="1" x14ac:dyDescent="0.15">
      <c r="B34" s="620" t="s">
        <v>297</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1844518</v>
      </c>
      <c r="CS34" s="624"/>
      <c r="CT34" s="624"/>
      <c r="CU34" s="624"/>
      <c r="CV34" s="624"/>
      <c r="CW34" s="624"/>
      <c r="CX34" s="624"/>
      <c r="CY34" s="625"/>
      <c r="CZ34" s="657">
        <v>13.1</v>
      </c>
      <c r="DA34" s="658"/>
      <c r="DB34" s="658"/>
      <c r="DC34" s="659"/>
      <c r="DD34" s="632">
        <v>1298989</v>
      </c>
      <c r="DE34" s="624"/>
      <c r="DF34" s="624"/>
      <c r="DG34" s="624"/>
      <c r="DH34" s="624"/>
      <c r="DI34" s="624"/>
      <c r="DJ34" s="624"/>
      <c r="DK34" s="625"/>
      <c r="DL34" s="632">
        <v>871474</v>
      </c>
      <c r="DM34" s="624"/>
      <c r="DN34" s="624"/>
      <c r="DO34" s="624"/>
      <c r="DP34" s="624"/>
      <c r="DQ34" s="624"/>
      <c r="DR34" s="624"/>
      <c r="DS34" s="624"/>
      <c r="DT34" s="624"/>
      <c r="DU34" s="624"/>
      <c r="DV34" s="625"/>
      <c r="DW34" s="628">
        <v>10.9</v>
      </c>
      <c r="DX34" s="653"/>
      <c r="DY34" s="653"/>
      <c r="DZ34" s="653"/>
      <c r="EA34" s="653"/>
      <c r="EB34" s="653"/>
      <c r="EC34" s="654"/>
    </row>
    <row r="35" spans="2:133" ht="11.25" customHeight="1" x14ac:dyDescent="0.15">
      <c r="B35" s="620" t="s">
        <v>301</v>
      </c>
      <c r="C35" s="621"/>
      <c r="D35" s="621"/>
      <c r="E35" s="621"/>
      <c r="F35" s="621"/>
      <c r="G35" s="621"/>
      <c r="H35" s="621"/>
      <c r="I35" s="621"/>
      <c r="J35" s="621"/>
      <c r="K35" s="621"/>
      <c r="L35" s="621"/>
      <c r="M35" s="621"/>
      <c r="N35" s="621"/>
      <c r="O35" s="621"/>
      <c r="P35" s="621"/>
      <c r="Q35" s="622"/>
      <c r="R35" s="623">
        <v>590000</v>
      </c>
      <c r="S35" s="624"/>
      <c r="T35" s="624"/>
      <c r="U35" s="624"/>
      <c r="V35" s="624"/>
      <c r="W35" s="624"/>
      <c r="X35" s="624"/>
      <c r="Y35" s="625"/>
      <c r="Z35" s="626">
        <v>4.0999999999999996</v>
      </c>
      <c r="AA35" s="626"/>
      <c r="AB35" s="626"/>
      <c r="AC35" s="626"/>
      <c r="AD35" s="627" t="s">
        <v>107</v>
      </c>
      <c r="AE35" s="627"/>
      <c r="AF35" s="627"/>
      <c r="AG35" s="627"/>
      <c r="AH35" s="627"/>
      <c r="AI35" s="627"/>
      <c r="AJ35" s="627"/>
      <c r="AK35" s="627"/>
      <c r="AL35" s="628" t="s">
        <v>107</v>
      </c>
      <c r="AM35" s="629"/>
      <c r="AN35" s="629"/>
      <c r="AO35" s="630"/>
      <c r="AP35" s="186"/>
      <c r="AQ35" s="634" t="s">
        <v>302</v>
      </c>
      <c r="AR35" s="635"/>
      <c r="AS35" s="635"/>
      <c r="AT35" s="635"/>
      <c r="AU35" s="635"/>
      <c r="AV35" s="635"/>
      <c r="AW35" s="635"/>
      <c r="AX35" s="635"/>
      <c r="AY35" s="636"/>
      <c r="AZ35" s="612">
        <v>2066674</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62409</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74028</v>
      </c>
      <c r="CS35" s="655"/>
      <c r="CT35" s="655"/>
      <c r="CU35" s="655"/>
      <c r="CV35" s="655"/>
      <c r="CW35" s="655"/>
      <c r="CX35" s="655"/>
      <c r="CY35" s="656"/>
      <c r="CZ35" s="657">
        <v>0.5</v>
      </c>
      <c r="DA35" s="658"/>
      <c r="DB35" s="658"/>
      <c r="DC35" s="659"/>
      <c r="DD35" s="632">
        <v>55353</v>
      </c>
      <c r="DE35" s="655"/>
      <c r="DF35" s="655"/>
      <c r="DG35" s="655"/>
      <c r="DH35" s="655"/>
      <c r="DI35" s="655"/>
      <c r="DJ35" s="655"/>
      <c r="DK35" s="656"/>
      <c r="DL35" s="632">
        <v>55353</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305</v>
      </c>
      <c r="C36" s="667"/>
      <c r="D36" s="667"/>
      <c r="E36" s="667"/>
      <c r="F36" s="667"/>
      <c r="G36" s="667"/>
      <c r="H36" s="667"/>
      <c r="I36" s="667"/>
      <c r="J36" s="667"/>
      <c r="K36" s="667"/>
      <c r="L36" s="667"/>
      <c r="M36" s="667"/>
      <c r="N36" s="667"/>
      <c r="O36" s="667"/>
      <c r="P36" s="667"/>
      <c r="Q36" s="668"/>
      <c r="R36" s="695">
        <v>14341632</v>
      </c>
      <c r="S36" s="696"/>
      <c r="T36" s="696"/>
      <c r="U36" s="696"/>
      <c r="V36" s="696"/>
      <c r="W36" s="696"/>
      <c r="X36" s="696"/>
      <c r="Y36" s="697"/>
      <c r="Z36" s="698">
        <v>100</v>
      </c>
      <c r="AA36" s="698"/>
      <c r="AB36" s="698"/>
      <c r="AC36" s="698"/>
      <c r="AD36" s="699">
        <v>7392561</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458159</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-16420</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2361063</v>
      </c>
      <c r="CS36" s="624"/>
      <c r="CT36" s="624"/>
      <c r="CU36" s="624"/>
      <c r="CV36" s="624"/>
      <c r="CW36" s="624"/>
      <c r="CX36" s="624"/>
      <c r="CY36" s="625"/>
      <c r="CZ36" s="657">
        <v>16.7</v>
      </c>
      <c r="DA36" s="658"/>
      <c r="DB36" s="658"/>
      <c r="DC36" s="659"/>
      <c r="DD36" s="632">
        <v>2257815</v>
      </c>
      <c r="DE36" s="624"/>
      <c r="DF36" s="624"/>
      <c r="DG36" s="624"/>
      <c r="DH36" s="624"/>
      <c r="DI36" s="624"/>
      <c r="DJ36" s="624"/>
      <c r="DK36" s="625"/>
      <c r="DL36" s="632">
        <v>1226648</v>
      </c>
      <c r="DM36" s="624"/>
      <c r="DN36" s="624"/>
      <c r="DO36" s="624"/>
      <c r="DP36" s="624"/>
      <c r="DQ36" s="624"/>
      <c r="DR36" s="624"/>
      <c r="DS36" s="624"/>
      <c r="DT36" s="624"/>
      <c r="DU36" s="624"/>
      <c r="DV36" s="625"/>
      <c r="DW36" s="628">
        <v>15.4</v>
      </c>
      <c r="DX36" s="653"/>
      <c r="DY36" s="653"/>
      <c r="DZ36" s="653"/>
      <c r="EA36" s="653"/>
      <c r="EB36" s="653"/>
      <c r="EC36" s="654"/>
    </row>
    <row r="37" spans="2:133" ht="11.25" customHeight="1" x14ac:dyDescent="0.15">
      <c r="AQ37" s="702" t="s">
        <v>309</v>
      </c>
      <c r="AR37" s="703"/>
      <c r="AS37" s="703"/>
      <c r="AT37" s="703"/>
      <c r="AU37" s="703"/>
      <c r="AV37" s="703"/>
      <c r="AW37" s="703"/>
      <c r="AX37" s="703"/>
      <c r="AY37" s="704"/>
      <c r="AZ37" s="623">
        <v>451147</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5549</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1242371</v>
      </c>
      <c r="CS37" s="655"/>
      <c r="CT37" s="655"/>
      <c r="CU37" s="655"/>
      <c r="CV37" s="655"/>
      <c r="CW37" s="655"/>
      <c r="CX37" s="655"/>
      <c r="CY37" s="656"/>
      <c r="CZ37" s="657">
        <v>8.8000000000000007</v>
      </c>
      <c r="DA37" s="658"/>
      <c r="DB37" s="658"/>
      <c r="DC37" s="659"/>
      <c r="DD37" s="632">
        <v>1242371</v>
      </c>
      <c r="DE37" s="655"/>
      <c r="DF37" s="655"/>
      <c r="DG37" s="655"/>
      <c r="DH37" s="655"/>
      <c r="DI37" s="655"/>
      <c r="DJ37" s="655"/>
      <c r="DK37" s="656"/>
      <c r="DL37" s="632">
        <v>596813</v>
      </c>
      <c r="DM37" s="655"/>
      <c r="DN37" s="655"/>
      <c r="DO37" s="655"/>
      <c r="DP37" s="655"/>
      <c r="DQ37" s="655"/>
      <c r="DR37" s="655"/>
      <c r="DS37" s="655"/>
      <c r="DT37" s="655"/>
      <c r="DU37" s="655"/>
      <c r="DV37" s="656"/>
      <c r="DW37" s="628">
        <v>7.5</v>
      </c>
      <c r="DX37" s="653"/>
      <c r="DY37" s="653"/>
      <c r="DZ37" s="653"/>
      <c r="EA37" s="653"/>
      <c r="EB37" s="653"/>
      <c r="EC37" s="654"/>
    </row>
    <row r="38" spans="2:133" ht="11.25" customHeight="1" x14ac:dyDescent="0.15">
      <c r="AQ38" s="702" t="s">
        <v>312</v>
      </c>
      <c r="AR38" s="703"/>
      <c r="AS38" s="703"/>
      <c r="AT38" s="703"/>
      <c r="AU38" s="703"/>
      <c r="AV38" s="703"/>
      <c r="AW38" s="703"/>
      <c r="AX38" s="703"/>
      <c r="AY38" s="704"/>
      <c r="AZ38" s="623">
        <v>240</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9440</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1608275</v>
      </c>
      <c r="CS38" s="624"/>
      <c r="CT38" s="624"/>
      <c r="CU38" s="624"/>
      <c r="CV38" s="624"/>
      <c r="CW38" s="624"/>
      <c r="CX38" s="624"/>
      <c r="CY38" s="625"/>
      <c r="CZ38" s="657">
        <v>11.4</v>
      </c>
      <c r="DA38" s="658"/>
      <c r="DB38" s="658"/>
      <c r="DC38" s="659"/>
      <c r="DD38" s="632">
        <v>1379266</v>
      </c>
      <c r="DE38" s="624"/>
      <c r="DF38" s="624"/>
      <c r="DG38" s="624"/>
      <c r="DH38" s="624"/>
      <c r="DI38" s="624"/>
      <c r="DJ38" s="624"/>
      <c r="DK38" s="625"/>
      <c r="DL38" s="632">
        <v>1305301</v>
      </c>
      <c r="DM38" s="624"/>
      <c r="DN38" s="624"/>
      <c r="DO38" s="624"/>
      <c r="DP38" s="624"/>
      <c r="DQ38" s="624"/>
      <c r="DR38" s="624"/>
      <c r="DS38" s="624"/>
      <c r="DT38" s="624"/>
      <c r="DU38" s="624"/>
      <c r="DV38" s="625"/>
      <c r="DW38" s="628">
        <v>16.399999999999999</v>
      </c>
      <c r="DX38" s="653"/>
      <c r="DY38" s="653"/>
      <c r="DZ38" s="653"/>
      <c r="EA38" s="653"/>
      <c r="EB38" s="653"/>
      <c r="EC38" s="654"/>
    </row>
    <row r="39" spans="2:133" ht="11.25" customHeight="1" x14ac:dyDescent="0.15">
      <c r="AQ39" s="702" t="s">
        <v>315</v>
      </c>
      <c r="AR39" s="703"/>
      <c r="AS39" s="703"/>
      <c r="AT39" s="703"/>
      <c r="AU39" s="703"/>
      <c r="AV39" s="703"/>
      <c r="AW39" s="703"/>
      <c r="AX39" s="703"/>
      <c r="AY39" s="704"/>
      <c r="AZ39" s="623" t="s">
        <v>107</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89</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335511</v>
      </c>
      <c r="CS39" s="655"/>
      <c r="CT39" s="655"/>
      <c r="CU39" s="655"/>
      <c r="CV39" s="655"/>
      <c r="CW39" s="655"/>
      <c r="CX39" s="655"/>
      <c r="CY39" s="656"/>
      <c r="CZ39" s="657">
        <v>2.4</v>
      </c>
      <c r="DA39" s="658"/>
      <c r="DB39" s="658"/>
      <c r="DC39" s="659"/>
      <c r="DD39" s="632">
        <v>278112</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334212</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114</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62000</v>
      </c>
      <c r="CS40" s="624"/>
      <c r="CT40" s="624"/>
      <c r="CU40" s="624"/>
      <c r="CV40" s="624"/>
      <c r="CW40" s="624"/>
      <c r="CX40" s="624"/>
      <c r="CY40" s="625"/>
      <c r="CZ40" s="657">
        <v>0.4</v>
      </c>
      <c r="DA40" s="658"/>
      <c r="DB40" s="658"/>
      <c r="DC40" s="659"/>
      <c r="DD40" s="632" t="s">
        <v>107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822916</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325</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204</v>
      </c>
      <c r="CS41" s="655"/>
      <c r="CT41" s="655"/>
      <c r="CU41" s="655"/>
      <c r="CV41" s="655"/>
      <c r="CW41" s="655"/>
      <c r="CX41" s="655"/>
      <c r="CY41" s="656"/>
      <c r="CZ41" s="657" t="s">
        <v>204</v>
      </c>
      <c r="DA41" s="658"/>
      <c r="DB41" s="658"/>
      <c r="DC41" s="659"/>
      <c r="DD41" s="632" t="s">
        <v>204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2787720</v>
      </c>
      <c r="CS42" s="624"/>
      <c r="CT42" s="624"/>
      <c r="CU42" s="624"/>
      <c r="CV42" s="624"/>
      <c r="CW42" s="624"/>
      <c r="CX42" s="624"/>
      <c r="CY42" s="625"/>
      <c r="CZ42" s="657">
        <v>19.8</v>
      </c>
      <c r="DA42" s="706"/>
      <c r="DB42" s="706"/>
      <c r="DC42" s="707"/>
      <c r="DD42" s="632">
        <v>393749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69975</v>
      </c>
      <c r="CS43" s="655"/>
      <c r="CT43" s="655"/>
      <c r="CU43" s="655"/>
      <c r="CV43" s="655"/>
      <c r="CW43" s="655"/>
      <c r="CX43" s="655"/>
      <c r="CY43" s="656"/>
      <c r="CZ43" s="657">
        <v>0.5</v>
      </c>
      <c r="DA43" s="658"/>
      <c r="DB43" s="658"/>
      <c r="DC43" s="659"/>
      <c r="DD43" s="632">
        <v>69975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329</v>
      </c>
      <c r="CD44" s="729" t="s">
        <v>282</v>
      </c>
      <c r="CE44" s="730"/>
      <c r="CF44" s="620" t="s">
        <v>330</v>
      </c>
      <c r="CG44" s="621"/>
      <c r="CH44" s="621"/>
      <c r="CI44" s="621"/>
      <c r="CJ44" s="621"/>
      <c r="CK44" s="621"/>
      <c r="CL44" s="621"/>
      <c r="CM44" s="621"/>
      <c r="CN44" s="621"/>
      <c r="CO44" s="621"/>
      <c r="CP44" s="621"/>
      <c r="CQ44" s="622"/>
      <c r="CR44" s="623">
        <v>2630497</v>
      </c>
      <c r="CS44" s="624"/>
      <c r="CT44" s="624"/>
      <c r="CU44" s="624"/>
      <c r="CV44" s="624"/>
      <c r="CW44" s="624"/>
      <c r="CX44" s="624"/>
      <c r="CY44" s="625"/>
      <c r="CZ44" s="657">
        <v>18.600000000000001</v>
      </c>
      <c r="DA44" s="706"/>
      <c r="DB44" s="706"/>
      <c r="DC44" s="707"/>
      <c r="DD44" s="632">
        <v>361228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331</v>
      </c>
      <c r="CG45" s="621"/>
      <c r="CH45" s="621"/>
      <c r="CI45" s="621"/>
      <c r="CJ45" s="621"/>
      <c r="CK45" s="621"/>
      <c r="CL45" s="621"/>
      <c r="CM45" s="621"/>
      <c r="CN45" s="621"/>
      <c r="CO45" s="621"/>
      <c r="CP45" s="621"/>
      <c r="CQ45" s="622"/>
      <c r="CR45" s="623">
        <v>2070477</v>
      </c>
      <c r="CS45" s="655"/>
      <c r="CT45" s="655"/>
      <c r="CU45" s="655"/>
      <c r="CV45" s="655"/>
      <c r="CW45" s="655"/>
      <c r="CX45" s="655"/>
      <c r="CY45" s="656"/>
      <c r="CZ45" s="657">
        <v>14.7</v>
      </c>
      <c r="DA45" s="658"/>
      <c r="DB45" s="658"/>
      <c r="DC45" s="659"/>
      <c r="DD45" s="632">
        <v>85059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332</v>
      </c>
      <c r="CG46" s="621"/>
      <c r="CH46" s="621"/>
      <c r="CI46" s="621"/>
      <c r="CJ46" s="621"/>
      <c r="CK46" s="621"/>
      <c r="CL46" s="621"/>
      <c r="CM46" s="621"/>
      <c r="CN46" s="621"/>
      <c r="CO46" s="621"/>
      <c r="CP46" s="621"/>
      <c r="CQ46" s="622"/>
      <c r="CR46" s="623">
        <v>560020</v>
      </c>
      <c r="CS46" s="624"/>
      <c r="CT46" s="624"/>
      <c r="CU46" s="624"/>
      <c r="CV46" s="624"/>
      <c r="CW46" s="624"/>
      <c r="CX46" s="624"/>
      <c r="CY46" s="625"/>
      <c r="CZ46" s="657">
        <v>4</v>
      </c>
      <c r="DA46" s="706"/>
      <c r="DB46" s="706"/>
      <c r="DC46" s="707"/>
      <c r="DD46" s="632">
        <v>276169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333</v>
      </c>
      <c r="CG47" s="621"/>
      <c r="CH47" s="621"/>
      <c r="CI47" s="621"/>
      <c r="CJ47" s="621"/>
      <c r="CK47" s="621"/>
      <c r="CL47" s="621"/>
      <c r="CM47" s="621"/>
      <c r="CN47" s="621"/>
      <c r="CO47" s="621"/>
      <c r="CP47" s="621"/>
      <c r="CQ47" s="622"/>
      <c r="CR47" s="623">
        <v>157223</v>
      </c>
      <c r="CS47" s="655"/>
      <c r="CT47" s="655"/>
      <c r="CU47" s="655"/>
      <c r="CV47" s="655"/>
      <c r="CW47" s="655"/>
      <c r="CX47" s="655"/>
      <c r="CY47" s="656"/>
      <c r="CZ47" s="657">
        <v>1.1000000000000001</v>
      </c>
      <c r="DA47" s="658"/>
      <c r="DB47" s="658"/>
      <c r="DC47" s="659"/>
      <c r="DD47" s="632">
        <v>32521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334</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335</v>
      </c>
      <c r="CE49" s="667"/>
      <c r="CF49" s="667"/>
      <c r="CG49" s="667"/>
      <c r="CH49" s="667"/>
      <c r="CI49" s="667"/>
      <c r="CJ49" s="667"/>
      <c r="CK49" s="667"/>
      <c r="CL49" s="667"/>
      <c r="CM49" s="667"/>
      <c r="CN49" s="667"/>
      <c r="CO49" s="667"/>
      <c r="CP49" s="667"/>
      <c r="CQ49" s="668"/>
      <c r="CR49" s="695">
        <v>14110420</v>
      </c>
      <c r="CS49" s="691"/>
      <c r="CT49" s="691"/>
      <c r="CU49" s="691"/>
      <c r="CV49" s="691"/>
      <c r="CW49" s="691"/>
      <c r="CX49" s="691"/>
      <c r="CY49" s="718"/>
      <c r="CZ49" s="719">
        <v>100</v>
      </c>
      <c r="DA49" s="720"/>
      <c r="DB49" s="720"/>
      <c r="DC49" s="721"/>
      <c r="DD49" s="722">
        <v>9395486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358</v>
      </c>
      <c r="C7" s="750"/>
      <c r="D7" s="750"/>
      <c r="E7" s="750"/>
      <c r="F7" s="750"/>
      <c r="G7" s="750"/>
      <c r="H7" s="750"/>
      <c r="I7" s="750"/>
      <c r="J7" s="750"/>
      <c r="K7" s="750"/>
      <c r="L7" s="750"/>
      <c r="M7" s="750"/>
      <c r="N7" s="750"/>
      <c r="O7" s="750"/>
      <c r="P7" s="751"/>
      <c r="Q7" s="752">
        <v>14342</v>
      </c>
      <c r="R7" s="753"/>
      <c r="S7" s="753"/>
      <c r="T7" s="753"/>
      <c r="U7" s="753"/>
      <c r="V7" s="753">
        <v>14110</v>
      </c>
      <c r="W7" s="753"/>
      <c r="X7" s="753"/>
      <c r="Y7" s="753"/>
      <c r="Z7" s="753"/>
      <c r="AA7" s="753">
        <v>231</v>
      </c>
      <c r="AB7" s="753"/>
      <c r="AC7" s="753"/>
      <c r="AD7" s="753"/>
      <c r="AE7" s="754"/>
      <c r="AF7" s="755">
        <v>78</v>
      </c>
      <c r="AG7" s="756"/>
      <c r="AH7" s="756"/>
      <c r="AI7" s="756"/>
      <c r="AJ7" s="757"/>
      <c r="AK7" s="792" t="s">
        <v>534</v>
      </c>
      <c r="AL7" s="793"/>
      <c r="AM7" s="793"/>
      <c r="AN7" s="793"/>
      <c r="AO7" s="793"/>
      <c r="AP7" s="793">
        <v>14375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359</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360</v>
      </c>
      <c r="B23" s="808" t="s">
        <v>361</v>
      </c>
      <c r="C23" s="809"/>
      <c r="D23" s="809"/>
      <c r="E23" s="809"/>
      <c r="F23" s="809"/>
      <c r="G23" s="809"/>
      <c r="H23" s="809"/>
      <c r="I23" s="809"/>
      <c r="J23" s="809"/>
      <c r="K23" s="809"/>
      <c r="L23" s="809"/>
      <c r="M23" s="809"/>
      <c r="N23" s="809"/>
      <c r="O23" s="809"/>
      <c r="P23" s="810"/>
      <c r="Q23" s="811">
        <v>14342</v>
      </c>
      <c r="R23" s="812"/>
      <c r="S23" s="812"/>
      <c r="T23" s="812"/>
      <c r="U23" s="812"/>
      <c r="V23" s="812">
        <v>14110</v>
      </c>
      <c r="W23" s="812"/>
      <c r="X23" s="812"/>
      <c r="Y23" s="812"/>
      <c r="Z23" s="812"/>
      <c r="AA23" s="812">
        <v>231</v>
      </c>
      <c r="AB23" s="812"/>
      <c r="AC23" s="812"/>
      <c r="AD23" s="812"/>
      <c r="AE23" s="813"/>
      <c r="AF23" s="814">
        <v>78</v>
      </c>
      <c r="AG23" s="812"/>
      <c r="AH23" s="812"/>
      <c r="AI23" s="812"/>
      <c r="AJ23" s="815"/>
      <c r="AK23" s="816"/>
      <c r="AL23" s="817"/>
      <c r="AM23" s="817"/>
      <c r="AN23" s="817"/>
      <c r="AO23" s="817"/>
      <c r="AP23" s="812">
        <v>14375</v>
      </c>
      <c r="AQ23" s="812"/>
      <c r="AR23" s="812"/>
      <c r="AS23" s="812"/>
      <c r="AT23" s="812"/>
      <c r="AU23" s="818"/>
      <c r="AV23" s="818"/>
      <c r="AW23" s="818"/>
      <c r="AX23" s="818"/>
      <c r="AY23" s="819"/>
      <c r="AZ23" s="827" t="s">
        <v>362</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341</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0" t="s">
        <v>368</v>
      </c>
      <c r="AG26" s="831"/>
      <c r="AH26" s="831"/>
      <c r="AI26" s="831"/>
      <c r="AJ26" s="832"/>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373</v>
      </c>
      <c r="C28" s="750"/>
      <c r="D28" s="750"/>
      <c r="E28" s="750"/>
      <c r="F28" s="750"/>
      <c r="G28" s="750"/>
      <c r="H28" s="750"/>
      <c r="I28" s="750"/>
      <c r="J28" s="750"/>
      <c r="K28" s="750"/>
      <c r="L28" s="750"/>
      <c r="M28" s="750"/>
      <c r="N28" s="750"/>
      <c r="O28" s="750"/>
      <c r="P28" s="751"/>
      <c r="Q28" s="840">
        <v>4909</v>
      </c>
      <c r="R28" s="841"/>
      <c r="S28" s="841"/>
      <c r="T28" s="841"/>
      <c r="U28" s="841"/>
      <c r="V28" s="841">
        <v>4846</v>
      </c>
      <c r="W28" s="841"/>
      <c r="X28" s="841"/>
      <c r="Y28" s="841"/>
      <c r="Z28" s="841"/>
      <c r="AA28" s="841">
        <v>62</v>
      </c>
      <c r="AB28" s="841"/>
      <c r="AC28" s="841"/>
      <c r="AD28" s="841"/>
      <c r="AE28" s="842"/>
      <c r="AF28" s="843">
        <v>62</v>
      </c>
      <c r="AG28" s="841"/>
      <c r="AH28" s="841"/>
      <c r="AI28" s="841"/>
      <c r="AJ28" s="844"/>
      <c r="AK28" s="845">
        <v>334</v>
      </c>
      <c r="AL28" s="836"/>
      <c r="AM28" s="836"/>
      <c r="AN28" s="836"/>
      <c r="AO28" s="836"/>
      <c r="AP28" s="836" t="s">
        <v>534</v>
      </c>
      <c r="AQ28" s="836"/>
      <c r="AR28" s="836"/>
      <c r="AS28" s="836"/>
      <c r="AT28" s="836"/>
      <c r="AU28" s="836" t="s">
        <v>534</v>
      </c>
      <c r="AV28" s="836"/>
      <c r="AW28" s="836"/>
      <c r="AX28" s="836"/>
      <c r="AY28" s="836"/>
      <c r="AZ28" s="837" t="s">
        <v>534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374</v>
      </c>
      <c r="C29" s="774"/>
      <c r="D29" s="774"/>
      <c r="E29" s="774"/>
      <c r="F29" s="774"/>
      <c r="G29" s="774"/>
      <c r="H29" s="774"/>
      <c r="I29" s="774"/>
      <c r="J29" s="774"/>
      <c r="K29" s="774"/>
      <c r="L29" s="774"/>
      <c r="M29" s="774"/>
      <c r="N29" s="774"/>
      <c r="O29" s="774"/>
      <c r="P29" s="775"/>
      <c r="Q29" s="776">
        <v>2687</v>
      </c>
      <c r="R29" s="777"/>
      <c r="S29" s="777"/>
      <c r="T29" s="777"/>
      <c r="U29" s="777"/>
      <c r="V29" s="777">
        <v>2631</v>
      </c>
      <c r="W29" s="777"/>
      <c r="X29" s="777"/>
      <c r="Y29" s="777"/>
      <c r="Z29" s="777"/>
      <c r="AA29" s="777">
        <v>56</v>
      </c>
      <c r="AB29" s="777"/>
      <c r="AC29" s="777"/>
      <c r="AD29" s="777"/>
      <c r="AE29" s="778"/>
      <c r="AF29" s="779">
        <v>56</v>
      </c>
      <c r="AG29" s="780"/>
      <c r="AH29" s="780"/>
      <c r="AI29" s="780"/>
      <c r="AJ29" s="781"/>
      <c r="AK29" s="848">
        <v>434</v>
      </c>
      <c r="AL29" s="849"/>
      <c r="AM29" s="849"/>
      <c r="AN29" s="849"/>
      <c r="AO29" s="849"/>
      <c r="AP29" s="849" t="s">
        <v>535</v>
      </c>
      <c r="AQ29" s="849"/>
      <c r="AR29" s="849"/>
      <c r="AS29" s="849"/>
      <c r="AT29" s="849"/>
      <c r="AU29" s="849" t="s">
        <v>534</v>
      </c>
      <c r="AV29" s="849"/>
      <c r="AW29" s="849"/>
      <c r="AX29" s="849"/>
      <c r="AY29" s="849"/>
      <c r="AZ29" s="850" t="s">
        <v>534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375</v>
      </c>
      <c r="C30" s="774"/>
      <c r="D30" s="774"/>
      <c r="E30" s="774"/>
      <c r="F30" s="774"/>
      <c r="G30" s="774"/>
      <c r="H30" s="774"/>
      <c r="I30" s="774"/>
      <c r="J30" s="774"/>
      <c r="K30" s="774"/>
      <c r="L30" s="774"/>
      <c r="M30" s="774"/>
      <c r="N30" s="774"/>
      <c r="O30" s="774"/>
      <c r="P30" s="775"/>
      <c r="Q30" s="776">
        <v>370</v>
      </c>
      <c r="R30" s="777"/>
      <c r="S30" s="777"/>
      <c r="T30" s="777"/>
      <c r="U30" s="777"/>
      <c r="V30" s="777">
        <v>368</v>
      </c>
      <c r="W30" s="777"/>
      <c r="X30" s="777"/>
      <c r="Y30" s="777"/>
      <c r="Z30" s="777"/>
      <c r="AA30" s="777">
        <v>3</v>
      </c>
      <c r="AB30" s="777"/>
      <c r="AC30" s="777"/>
      <c r="AD30" s="777"/>
      <c r="AE30" s="778"/>
      <c r="AF30" s="779">
        <v>3</v>
      </c>
      <c r="AG30" s="780"/>
      <c r="AH30" s="780"/>
      <c r="AI30" s="780"/>
      <c r="AJ30" s="781"/>
      <c r="AK30" s="848">
        <v>89</v>
      </c>
      <c r="AL30" s="849"/>
      <c r="AM30" s="849"/>
      <c r="AN30" s="849"/>
      <c r="AO30" s="849"/>
      <c r="AP30" s="849" t="s">
        <v>534</v>
      </c>
      <c r="AQ30" s="849"/>
      <c r="AR30" s="849"/>
      <c r="AS30" s="849"/>
      <c r="AT30" s="849"/>
      <c r="AU30" s="849" t="s">
        <v>534</v>
      </c>
      <c r="AV30" s="849"/>
      <c r="AW30" s="849"/>
      <c r="AX30" s="849"/>
      <c r="AY30" s="849"/>
      <c r="AZ30" s="850" t="s">
        <v>536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376</v>
      </c>
      <c r="C31" s="774"/>
      <c r="D31" s="774"/>
      <c r="E31" s="774"/>
      <c r="F31" s="774"/>
      <c r="G31" s="774"/>
      <c r="H31" s="774"/>
      <c r="I31" s="774"/>
      <c r="J31" s="774"/>
      <c r="K31" s="774"/>
      <c r="L31" s="774"/>
      <c r="M31" s="774"/>
      <c r="N31" s="774"/>
      <c r="O31" s="774"/>
      <c r="P31" s="775"/>
      <c r="Q31" s="776">
        <v>1227</v>
      </c>
      <c r="R31" s="777"/>
      <c r="S31" s="777"/>
      <c r="T31" s="777"/>
      <c r="U31" s="777"/>
      <c r="V31" s="777">
        <v>1045</v>
      </c>
      <c r="W31" s="777"/>
      <c r="X31" s="777"/>
      <c r="Y31" s="777"/>
      <c r="Z31" s="777"/>
      <c r="AA31" s="777">
        <v>182</v>
      </c>
      <c r="AB31" s="777"/>
      <c r="AC31" s="777"/>
      <c r="AD31" s="777"/>
      <c r="AE31" s="778"/>
      <c r="AF31" s="779">
        <v>1063</v>
      </c>
      <c r="AG31" s="780"/>
      <c r="AH31" s="780"/>
      <c r="AI31" s="780"/>
      <c r="AJ31" s="781"/>
      <c r="AK31" s="848">
        <v>1</v>
      </c>
      <c r="AL31" s="849"/>
      <c r="AM31" s="849"/>
      <c r="AN31" s="849"/>
      <c r="AO31" s="849"/>
      <c r="AP31" s="849">
        <v>2919</v>
      </c>
      <c r="AQ31" s="849"/>
      <c r="AR31" s="849"/>
      <c r="AS31" s="849"/>
      <c r="AT31" s="849"/>
      <c r="AU31" s="849" t="s">
        <v>534</v>
      </c>
      <c r="AV31" s="849"/>
      <c r="AW31" s="849"/>
      <c r="AX31" s="849"/>
      <c r="AY31" s="849"/>
      <c r="AZ31" s="850" t="s">
        <v>534</v>
      </c>
      <c r="BA31" s="850"/>
      <c r="BB31" s="850"/>
      <c r="BC31" s="850"/>
      <c r="BD31" s="850"/>
      <c r="BE31" s="846" t="s">
        <v>377</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378</v>
      </c>
      <c r="C32" s="774"/>
      <c r="D32" s="774"/>
      <c r="E32" s="774"/>
      <c r="F32" s="774"/>
      <c r="G32" s="774"/>
      <c r="H32" s="774"/>
      <c r="I32" s="774"/>
      <c r="J32" s="774"/>
      <c r="K32" s="774"/>
      <c r="L32" s="774"/>
      <c r="M32" s="774"/>
      <c r="N32" s="774"/>
      <c r="O32" s="774"/>
      <c r="P32" s="775"/>
      <c r="Q32" s="776">
        <v>2008</v>
      </c>
      <c r="R32" s="777"/>
      <c r="S32" s="777"/>
      <c r="T32" s="777"/>
      <c r="U32" s="777"/>
      <c r="V32" s="777">
        <v>1967</v>
      </c>
      <c r="W32" s="777"/>
      <c r="X32" s="777"/>
      <c r="Y32" s="777"/>
      <c r="Z32" s="777"/>
      <c r="AA32" s="777">
        <v>41</v>
      </c>
      <c r="AB32" s="777"/>
      <c r="AC32" s="777"/>
      <c r="AD32" s="777"/>
      <c r="AE32" s="778"/>
      <c r="AF32" s="779">
        <v>21</v>
      </c>
      <c r="AG32" s="780"/>
      <c r="AH32" s="780"/>
      <c r="AI32" s="780"/>
      <c r="AJ32" s="781"/>
      <c r="AK32" s="848">
        <v>458</v>
      </c>
      <c r="AL32" s="849"/>
      <c r="AM32" s="849"/>
      <c r="AN32" s="849"/>
      <c r="AO32" s="849"/>
      <c r="AP32" s="849">
        <v>7439</v>
      </c>
      <c r="AQ32" s="849"/>
      <c r="AR32" s="849"/>
      <c r="AS32" s="849"/>
      <c r="AT32" s="849"/>
      <c r="AU32" s="849">
        <v>4203</v>
      </c>
      <c r="AV32" s="849"/>
      <c r="AW32" s="849"/>
      <c r="AX32" s="849"/>
      <c r="AY32" s="849"/>
      <c r="AZ32" s="850" t="s">
        <v>534</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360</v>
      </c>
      <c r="B63" s="808" t="s">
        <v>381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1205</v>
      </c>
      <c r="AG63" s="860"/>
      <c r="AH63" s="860"/>
      <c r="AI63" s="860"/>
      <c r="AJ63" s="861"/>
      <c r="AK63" s="862"/>
      <c r="AL63" s="857"/>
      <c r="AM63" s="857"/>
      <c r="AN63" s="857"/>
      <c r="AO63" s="857"/>
      <c r="AP63" s="860">
        <v>10358</v>
      </c>
      <c r="AQ63" s="860"/>
      <c r="AR63" s="860"/>
      <c r="AS63" s="860"/>
      <c r="AT63" s="860"/>
      <c r="AU63" s="860">
        <v>4203</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383</v>
      </c>
      <c r="B66" s="759"/>
      <c r="C66" s="759"/>
      <c r="D66" s="759"/>
      <c r="E66" s="759"/>
      <c r="F66" s="759"/>
      <c r="G66" s="759"/>
      <c r="H66" s="759"/>
      <c r="I66" s="759"/>
      <c r="J66" s="759"/>
      <c r="K66" s="759"/>
      <c r="L66" s="759"/>
      <c r="M66" s="759"/>
      <c r="N66" s="759"/>
      <c r="O66" s="759"/>
      <c r="P66" s="760"/>
      <c r="Q66" s="735" t="s">
        <v>384</v>
      </c>
      <c r="R66" s="736"/>
      <c r="S66" s="736"/>
      <c r="T66" s="736"/>
      <c r="U66" s="737"/>
      <c r="V66" s="735" t="s">
        <v>385</v>
      </c>
      <c r="W66" s="736"/>
      <c r="X66" s="736"/>
      <c r="Y66" s="736"/>
      <c r="Z66" s="737"/>
      <c r="AA66" s="735" t="s">
        <v>386</v>
      </c>
      <c r="AB66" s="736"/>
      <c r="AC66" s="736"/>
      <c r="AD66" s="736"/>
      <c r="AE66" s="737"/>
      <c r="AF66" s="870" t="s">
        <v>387</v>
      </c>
      <c r="AG66" s="831"/>
      <c r="AH66" s="831"/>
      <c r="AI66" s="831"/>
      <c r="AJ66" s="871"/>
      <c r="AK66" s="735" t="s">
        <v>388</v>
      </c>
      <c r="AL66" s="759"/>
      <c r="AM66" s="759"/>
      <c r="AN66" s="759"/>
      <c r="AO66" s="760"/>
      <c r="AP66" s="735" t="s">
        <v>389</v>
      </c>
      <c r="AQ66" s="736"/>
      <c r="AR66" s="736"/>
      <c r="AS66" s="736"/>
      <c r="AT66" s="737"/>
      <c r="AU66" s="735" t="s">
        <v>390</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537</v>
      </c>
      <c r="C68" s="888"/>
      <c r="D68" s="888"/>
      <c r="E68" s="888"/>
      <c r="F68" s="888"/>
      <c r="G68" s="888"/>
      <c r="H68" s="888"/>
      <c r="I68" s="888"/>
      <c r="J68" s="888"/>
      <c r="K68" s="888"/>
      <c r="L68" s="888"/>
      <c r="M68" s="888"/>
      <c r="N68" s="888"/>
      <c r="O68" s="888"/>
      <c r="P68" s="889"/>
      <c r="Q68" s="890">
        <v>15214</v>
      </c>
      <c r="R68" s="884"/>
      <c r="S68" s="884"/>
      <c r="T68" s="884"/>
      <c r="U68" s="884"/>
      <c r="V68" s="884">
        <v>14151</v>
      </c>
      <c r="W68" s="884"/>
      <c r="X68" s="884"/>
      <c r="Y68" s="884"/>
      <c r="Z68" s="884"/>
      <c r="AA68" s="884">
        <v>1064</v>
      </c>
      <c r="AB68" s="884"/>
      <c r="AC68" s="884"/>
      <c r="AD68" s="884"/>
      <c r="AE68" s="884"/>
      <c r="AF68" s="884">
        <v>1064</v>
      </c>
      <c r="AG68" s="884"/>
      <c r="AH68" s="884"/>
      <c r="AI68" s="884"/>
      <c r="AJ68" s="884"/>
      <c r="AK68" s="884">
        <v>50</v>
      </c>
      <c r="AL68" s="884"/>
      <c r="AM68" s="884"/>
      <c r="AN68" s="884"/>
      <c r="AO68" s="884"/>
      <c r="AP68" s="884" t="s">
        <v>544</v>
      </c>
      <c r="AQ68" s="884"/>
      <c r="AR68" s="884"/>
      <c r="AS68" s="884"/>
      <c r="AT68" s="884"/>
      <c r="AU68" s="884" t="s">
        <v>545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538</v>
      </c>
      <c r="C69" s="892"/>
      <c r="D69" s="892"/>
      <c r="E69" s="892"/>
      <c r="F69" s="892"/>
      <c r="G69" s="892"/>
      <c r="H69" s="892"/>
      <c r="I69" s="892"/>
      <c r="J69" s="892"/>
      <c r="K69" s="892"/>
      <c r="L69" s="892"/>
      <c r="M69" s="892"/>
      <c r="N69" s="892"/>
      <c r="O69" s="892"/>
      <c r="P69" s="893"/>
      <c r="Q69" s="894">
        <v>1079</v>
      </c>
      <c r="R69" s="849"/>
      <c r="S69" s="849"/>
      <c r="T69" s="849"/>
      <c r="U69" s="849"/>
      <c r="V69" s="849">
        <v>1077</v>
      </c>
      <c r="W69" s="849"/>
      <c r="X69" s="849"/>
      <c r="Y69" s="849"/>
      <c r="Z69" s="849"/>
      <c r="AA69" s="849">
        <v>2</v>
      </c>
      <c r="AB69" s="849"/>
      <c r="AC69" s="849"/>
      <c r="AD69" s="849"/>
      <c r="AE69" s="849"/>
      <c r="AF69" s="849">
        <v>2</v>
      </c>
      <c r="AG69" s="849"/>
      <c r="AH69" s="849"/>
      <c r="AI69" s="849"/>
      <c r="AJ69" s="849"/>
      <c r="AK69" s="849">
        <v>2</v>
      </c>
      <c r="AL69" s="849"/>
      <c r="AM69" s="849"/>
      <c r="AN69" s="849"/>
      <c r="AO69" s="849"/>
      <c r="AP69" s="849" t="s">
        <v>545</v>
      </c>
      <c r="AQ69" s="849"/>
      <c r="AR69" s="849"/>
      <c r="AS69" s="849"/>
      <c r="AT69" s="849"/>
      <c r="AU69" s="849" t="s">
        <v>546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539</v>
      </c>
      <c r="C70" s="892"/>
      <c r="D70" s="892"/>
      <c r="E70" s="892"/>
      <c r="F70" s="892"/>
      <c r="G70" s="892"/>
      <c r="H70" s="892"/>
      <c r="I70" s="892"/>
      <c r="J70" s="892"/>
      <c r="K70" s="892"/>
      <c r="L70" s="892"/>
      <c r="M70" s="892"/>
      <c r="N70" s="892"/>
      <c r="O70" s="892"/>
      <c r="P70" s="893"/>
      <c r="Q70" s="894">
        <v>12941</v>
      </c>
      <c r="R70" s="849"/>
      <c r="S70" s="849"/>
      <c r="T70" s="849"/>
      <c r="U70" s="849"/>
      <c r="V70" s="849">
        <v>12719</v>
      </c>
      <c r="W70" s="849"/>
      <c r="X70" s="849"/>
      <c r="Y70" s="849"/>
      <c r="Z70" s="849"/>
      <c r="AA70" s="849">
        <v>222</v>
      </c>
      <c r="AB70" s="849"/>
      <c r="AC70" s="849"/>
      <c r="AD70" s="849"/>
      <c r="AE70" s="849"/>
      <c r="AF70" s="849">
        <v>156</v>
      </c>
      <c r="AG70" s="849"/>
      <c r="AH70" s="849"/>
      <c r="AI70" s="849"/>
      <c r="AJ70" s="849"/>
      <c r="AK70" s="849">
        <v>2196</v>
      </c>
      <c r="AL70" s="849"/>
      <c r="AM70" s="849"/>
      <c r="AN70" s="849"/>
      <c r="AO70" s="849"/>
      <c r="AP70" s="849">
        <v>2087</v>
      </c>
      <c r="AQ70" s="849"/>
      <c r="AR70" s="849"/>
      <c r="AS70" s="849"/>
      <c r="AT70" s="849"/>
      <c r="AU70" s="849">
        <v>397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540</v>
      </c>
      <c r="C71" s="892"/>
      <c r="D71" s="892"/>
      <c r="E71" s="892"/>
      <c r="F71" s="892"/>
      <c r="G71" s="892"/>
      <c r="H71" s="892"/>
      <c r="I71" s="892"/>
      <c r="J71" s="892"/>
      <c r="K71" s="892"/>
      <c r="L71" s="892"/>
      <c r="M71" s="892"/>
      <c r="N71" s="892"/>
      <c r="O71" s="892"/>
      <c r="P71" s="893"/>
      <c r="Q71" s="894">
        <v>173</v>
      </c>
      <c r="R71" s="849"/>
      <c r="S71" s="849"/>
      <c r="T71" s="849"/>
      <c r="U71" s="849"/>
      <c r="V71" s="849">
        <v>153</v>
      </c>
      <c r="W71" s="849"/>
      <c r="X71" s="849"/>
      <c r="Y71" s="849"/>
      <c r="Z71" s="849"/>
      <c r="AA71" s="849">
        <v>21</v>
      </c>
      <c r="AB71" s="849"/>
      <c r="AC71" s="849"/>
      <c r="AD71" s="849"/>
      <c r="AE71" s="849"/>
      <c r="AF71" s="849">
        <v>4</v>
      </c>
      <c r="AG71" s="849"/>
      <c r="AH71" s="849"/>
      <c r="AI71" s="849"/>
      <c r="AJ71" s="849"/>
      <c r="AK71" s="849" t="s">
        <v>547</v>
      </c>
      <c r="AL71" s="849"/>
      <c r="AM71" s="849"/>
      <c r="AN71" s="849"/>
      <c r="AO71" s="849"/>
      <c r="AP71" s="849" t="s">
        <v>545</v>
      </c>
      <c r="AQ71" s="849"/>
      <c r="AR71" s="849"/>
      <c r="AS71" s="849"/>
      <c r="AT71" s="849"/>
      <c r="AU71" s="849" t="s">
        <v>545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541</v>
      </c>
      <c r="C72" s="892"/>
      <c r="D72" s="892"/>
      <c r="E72" s="892"/>
      <c r="F72" s="892"/>
      <c r="G72" s="892"/>
      <c r="H72" s="892"/>
      <c r="I72" s="892"/>
      <c r="J72" s="892"/>
      <c r="K72" s="892"/>
      <c r="L72" s="892"/>
      <c r="M72" s="892"/>
      <c r="N72" s="892"/>
      <c r="O72" s="892"/>
      <c r="P72" s="893"/>
      <c r="Q72" s="894">
        <v>8688</v>
      </c>
      <c r="R72" s="849"/>
      <c r="S72" s="849"/>
      <c r="T72" s="849"/>
      <c r="U72" s="849"/>
      <c r="V72" s="849">
        <v>9656</v>
      </c>
      <c r="W72" s="849"/>
      <c r="X72" s="849"/>
      <c r="Y72" s="849"/>
      <c r="Z72" s="849"/>
      <c r="AA72" s="849">
        <v>-968</v>
      </c>
      <c r="AB72" s="849"/>
      <c r="AC72" s="849"/>
      <c r="AD72" s="849"/>
      <c r="AE72" s="849"/>
      <c r="AF72" s="849">
        <v>438</v>
      </c>
      <c r="AG72" s="849"/>
      <c r="AH72" s="849"/>
      <c r="AI72" s="849"/>
      <c r="AJ72" s="849"/>
      <c r="AK72" s="849">
        <v>1543</v>
      </c>
      <c r="AL72" s="849"/>
      <c r="AM72" s="849"/>
      <c r="AN72" s="849"/>
      <c r="AO72" s="849"/>
      <c r="AP72" s="849">
        <v>10420</v>
      </c>
      <c r="AQ72" s="849"/>
      <c r="AR72" s="849"/>
      <c r="AS72" s="849"/>
      <c r="AT72" s="849"/>
      <c r="AU72" s="849">
        <v>2805</v>
      </c>
      <c r="AV72" s="849"/>
      <c r="AW72" s="849"/>
      <c r="AX72" s="849"/>
      <c r="AY72" s="849"/>
      <c r="AZ72" s="846" t="s">
        <v>377</v>
      </c>
      <c r="BA72" s="846"/>
      <c r="BB72" s="846"/>
      <c r="BC72" s="846"/>
      <c r="BD72" s="847"/>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542</v>
      </c>
      <c r="C73" s="892"/>
      <c r="D73" s="892"/>
      <c r="E73" s="892"/>
      <c r="F73" s="892"/>
      <c r="G73" s="892"/>
      <c r="H73" s="892"/>
      <c r="I73" s="892"/>
      <c r="J73" s="892"/>
      <c r="K73" s="892"/>
      <c r="L73" s="892"/>
      <c r="M73" s="892"/>
      <c r="N73" s="892"/>
      <c r="O73" s="892"/>
      <c r="P73" s="893"/>
      <c r="Q73" s="894">
        <v>224</v>
      </c>
      <c r="R73" s="849"/>
      <c r="S73" s="849"/>
      <c r="T73" s="849"/>
      <c r="U73" s="849"/>
      <c r="V73" s="849">
        <v>154</v>
      </c>
      <c r="W73" s="849"/>
      <c r="X73" s="849"/>
      <c r="Y73" s="849"/>
      <c r="Z73" s="849"/>
      <c r="AA73" s="849">
        <v>71</v>
      </c>
      <c r="AB73" s="849"/>
      <c r="AC73" s="849"/>
      <c r="AD73" s="849"/>
      <c r="AE73" s="849"/>
      <c r="AF73" s="849">
        <v>71</v>
      </c>
      <c r="AG73" s="849"/>
      <c r="AH73" s="849"/>
      <c r="AI73" s="849"/>
      <c r="AJ73" s="849"/>
      <c r="AK73" s="849">
        <v>11</v>
      </c>
      <c r="AL73" s="849"/>
      <c r="AM73" s="849"/>
      <c r="AN73" s="849"/>
      <c r="AO73" s="849"/>
      <c r="AP73" s="849" t="s">
        <v>545</v>
      </c>
      <c r="AQ73" s="849"/>
      <c r="AR73" s="849"/>
      <c r="AS73" s="849"/>
      <c r="AT73" s="849"/>
      <c r="AU73" s="849" t="s">
        <v>545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543</v>
      </c>
      <c r="C74" s="892"/>
      <c r="D74" s="892"/>
      <c r="E74" s="892"/>
      <c r="F74" s="892"/>
      <c r="G74" s="892"/>
      <c r="H74" s="892"/>
      <c r="I74" s="892"/>
      <c r="J74" s="892"/>
      <c r="K74" s="892"/>
      <c r="L74" s="892"/>
      <c r="M74" s="892"/>
      <c r="N74" s="892"/>
      <c r="O74" s="892"/>
      <c r="P74" s="893"/>
      <c r="Q74" s="894">
        <v>247735</v>
      </c>
      <c r="R74" s="849"/>
      <c r="S74" s="849"/>
      <c r="T74" s="849"/>
      <c r="U74" s="849"/>
      <c r="V74" s="849">
        <v>238729</v>
      </c>
      <c r="W74" s="849"/>
      <c r="X74" s="849"/>
      <c r="Y74" s="849"/>
      <c r="Z74" s="849"/>
      <c r="AA74" s="849">
        <v>9005</v>
      </c>
      <c r="AB74" s="849"/>
      <c r="AC74" s="849"/>
      <c r="AD74" s="849"/>
      <c r="AE74" s="849"/>
      <c r="AF74" s="849">
        <v>9005</v>
      </c>
      <c r="AG74" s="849"/>
      <c r="AH74" s="849"/>
      <c r="AI74" s="849"/>
      <c r="AJ74" s="849"/>
      <c r="AK74" s="849">
        <v>6657</v>
      </c>
      <c r="AL74" s="849"/>
      <c r="AM74" s="849"/>
      <c r="AN74" s="849"/>
      <c r="AO74" s="849"/>
      <c r="AP74" s="849" t="s">
        <v>545</v>
      </c>
      <c r="AQ74" s="849"/>
      <c r="AR74" s="849"/>
      <c r="AS74" s="849"/>
      <c r="AT74" s="849"/>
      <c r="AU74" s="849" t="s">
        <v>544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360</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10740</v>
      </c>
      <c r="AG88" s="860"/>
      <c r="AH88" s="860"/>
      <c r="AI88" s="860"/>
      <c r="AJ88" s="860"/>
      <c r="AK88" s="857"/>
      <c r="AL88" s="857"/>
      <c r="AM88" s="857"/>
      <c r="AN88" s="857"/>
      <c r="AO88" s="857"/>
      <c r="AP88" s="860">
        <v>12507</v>
      </c>
      <c r="AQ88" s="860"/>
      <c r="AR88" s="860"/>
      <c r="AS88" s="860"/>
      <c r="AT88" s="860"/>
      <c r="AU88" s="860">
        <v>3202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281</v>
      </c>
      <c r="AG109" s="913"/>
      <c r="AH109" s="913"/>
      <c r="AI109" s="913"/>
      <c r="AJ109" s="914"/>
      <c r="AK109" s="912" t="s">
        <v>280</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281</v>
      </c>
      <c r="BW109" s="913"/>
      <c r="BX109" s="913"/>
      <c r="BY109" s="913"/>
      <c r="BZ109" s="914"/>
      <c r="CA109" s="912" t="s">
        <v>280</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281</v>
      </c>
      <c r="DM109" s="913"/>
      <c r="DN109" s="913"/>
      <c r="DO109" s="913"/>
      <c r="DP109" s="914"/>
      <c r="DQ109" s="912" t="s">
        <v>280</v>
      </c>
      <c r="DR109" s="913"/>
      <c r="DS109" s="913"/>
      <c r="DT109" s="913"/>
      <c r="DU109" s="914"/>
      <c r="DV109" s="912" t="s">
        <v>401</v>
      </c>
      <c r="DW109" s="913"/>
      <c r="DX109" s="913"/>
      <c r="DY109" s="913"/>
      <c r="DZ109" s="915"/>
    </row>
    <row r="110" spans="1:131" s="197" customFormat="1" ht="26.25" customHeight="1" x14ac:dyDescent="0.15">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1291422</v>
      </c>
      <c r="AB110" s="920"/>
      <c r="AC110" s="920"/>
      <c r="AD110" s="920"/>
      <c r="AE110" s="921"/>
      <c r="AF110" s="922">
        <v>1163948</v>
      </c>
      <c r="AG110" s="920"/>
      <c r="AH110" s="920"/>
      <c r="AI110" s="920"/>
      <c r="AJ110" s="921"/>
      <c r="AK110" s="922">
        <v>1228107</v>
      </c>
      <c r="AL110" s="920"/>
      <c r="AM110" s="920"/>
      <c r="AN110" s="920"/>
      <c r="AO110" s="921"/>
      <c r="AP110" s="923">
        <v>18.600000000000001</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13024488</v>
      </c>
      <c r="BR110" s="957"/>
      <c r="BS110" s="957"/>
      <c r="BT110" s="957"/>
      <c r="BU110" s="957"/>
      <c r="BV110" s="957">
        <v>13685393</v>
      </c>
      <c r="BW110" s="957"/>
      <c r="BX110" s="957"/>
      <c r="BY110" s="957"/>
      <c r="BZ110" s="957"/>
      <c r="CA110" s="957">
        <v>14375395</v>
      </c>
      <c r="CB110" s="957"/>
      <c r="CC110" s="957"/>
      <c r="CD110" s="957"/>
      <c r="CE110" s="957"/>
      <c r="CF110" s="971">
        <v>217.6</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t="s">
        <v>407</v>
      </c>
      <c r="DR110" s="957"/>
      <c r="DS110" s="957"/>
      <c r="DT110" s="957"/>
      <c r="DU110" s="957"/>
      <c r="DV110" s="958" t="s">
        <v>407</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v>54479</v>
      </c>
      <c r="BR111" s="950"/>
      <c r="BS111" s="950"/>
      <c r="BT111" s="950"/>
      <c r="BU111" s="950"/>
      <c r="BV111" s="950">
        <v>36947</v>
      </c>
      <c r="BW111" s="950"/>
      <c r="BX111" s="950"/>
      <c r="BY111" s="950"/>
      <c r="BZ111" s="950"/>
      <c r="CA111" s="950">
        <v>30695</v>
      </c>
      <c r="CB111" s="950"/>
      <c r="CC111" s="950"/>
      <c r="CD111" s="950"/>
      <c r="CE111" s="950"/>
      <c r="CF111" s="944">
        <v>0.5</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5020801</v>
      </c>
      <c r="BR112" s="950"/>
      <c r="BS112" s="950"/>
      <c r="BT112" s="950"/>
      <c r="BU112" s="950"/>
      <c r="BV112" s="950">
        <v>4367798</v>
      </c>
      <c r="BW112" s="950"/>
      <c r="BX112" s="950"/>
      <c r="BY112" s="950"/>
      <c r="BZ112" s="950"/>
      <c r="CA112" s="950">
        <v>4203200</v>
      </c>
      <c r="CB112" s="950"/>
      <c r="CC112" s="950"/>
      <c r="CD112" s="950"/>
      <c r="CE112" s="950"/>
      <c r="CF112" s="944">
        <v>63.6</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590033</v>
      </c>
      <c r="AB113" s="964"/>
      <c r="AC113" s="964"/>
      <c r="AD113" s="964"/>
      <c r="AE113" s="965"/>
      <c r="AF113" s="966">
        <v>391116</v>
      </c>
      <c r="AG113" s="964"/>
      <c r="AH113" s="964"/>
      <c r="AI113" s="964"/>
      <c r="AJ113" s="965"/>
      <c r="AK113" s="966">
        <v>355274</v>
      </c>
      <c r="AL113" s="964"/>
      <c r="AM113" s="964"/>
      <c r="AN113" s="964"/>
      <c r="AO113" s="965"/>
      <c r="AP113" s="967">
        <v>5.4</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3323778</v>
      </c>
      <c r="BR113" s="950"/>
      <c r="BS113" s="950"/>
      <c r="BT113" s="950"/>
      <c r="BU113" s="950"/>
      <c r="BV113" s="950">
        <v>3223144</v>
      </c>
      <c r="BW113" s="950"/>
      <c r="BX113" s="950"/>
      <c r="BY113" s="950"/>
      <c r="BZ113" s="950"/>
      <c r="CA113" s="950">
        <v>3202134</v>
      </c>
      <c r="CB113" s="950"/>
      <c r="CC113" s="950"/>
      <c r="CD113" s="950"/>
      <c r="CE113" s="950"/>
      <c r="CF113" s="944">
        <v>48.5</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183872</v>
      </c>
      <c r="AB114" s="989"/>
      <c r="AC114" s="989"/>
      <c r="AD114" s="989"/>
      <c r="AE114" s="990"/>
      <c r="AF114" s="991">
        <v>194391</v>
      </c>
      <c r="AG114" s="989"/>
      <c r="AH114" s="989"/>
      <c r="AI114" s="989"/>
      <c r="AJ114" s="990"/>
      <c r="AK114" s="991">
        <v>203787</v>
      </c>
      <c r="AL114" s="989"/>
      <c r="AM114" s="989"/>
      <c r="AN114" s="989"/>
      <c r="AO114" s="990"/>
      <c r="AP114" s="992">
        <v>3.1</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2294692</v>
      </c>
      <c r="BR114" s="950"/>
      <c r="BS114" s="950"/>
      <c r="BT114" s="950"/>
      <c r="BU114" s="950"/>
      <c r="BV114" s="950">
        <v>2162358</v>
      </c>
      <c r="BW114" s="950"/>
      <c r="BX114" s="950"/>
      <c r="BY114" s="950"/>
      <c r="BZ114" s="950"/>
      <c r="CA114" s="950">
        <v>1983917</v>
      </c>
      <c r="CB114" s="950"/>
      <c r="CC114" s="950"/>
      <c r="CD114" s="950"/>
      <c r="CE114" s="950"/>
      <c r="CF114" s="944">
        <v>30</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37467</v>
      </c>
      <c r="AB115" s="964"/>
      <c r="AC115" s="964"/>
      <c r="AD115" s="964"/>
      <c r="AE115" s="965"/>
      <c r="AF115" s="966">
        <v>21980</v>
      </c>
      <c r="AG115" s="964"/>
      <c r="AH115" s="964"/>
      <c r="AI115" s="964"/>
      <c r="AJ115" s="965"/>
      <c r="AK115" s="966">
        <v>12176</v>
      </c>
      <c r="AL115" s="964"/>
      <c r="AM115" s="964"/>
      <c r="AN115" s="964"/>
      <c r="AO115" s="965"/>
      <c r="AP115" s="967">
        <v>0.2</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v>21840</v>
      </c>
      <c r="BR115" s="950"/>
      <c r="BS115" s="950"/>
      <c r="BT115" s="950"/>
      <c r="BU115" s="950"/>
      <c r="BV115" s="950">
        <v>21021</v>
      </c>
      <c r="BW115" s="950"/>
      <c r="BX115" s="950"/>
      <c r="BY115" s="950"/>
      <c r="BZ115" s="950"/>
      <c r="CA115" s="950">
        <v>22799</v>
      </c>
      <c r="CB115" s="950"/>
      <c r="CC115" s="950"/>
      <c r="CD115" s="950"/>
      <c r="CE115" s="950"/>
      <c r="CF115" s="944">
        <v>0.3</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107</v>
      </c>
      <c r="AB116" s="989"/>
      <c r="AC116" s="989"/>
      <c r="AD116" s="989"/>
      <c r="AE116" s="990"/>
      <c r="AF116" s="991" t="s">
        <v>107</v>
      </c>
      <c r="AG116" s="989"/>
      <c r="AH116" s="989"/>
      <c r="AI116" s="989"/>
      <c r="AJ116" s="990"/>
      <c r="AK116" s="991" t="s">
        <v>107</v>
      </c>
      <c r="AL116" s="989"/>
      <c r="AM116" s="989"/>
      <c r="AN116" s="989"/>
      <c r="AO116" s="990"/>
      <c r="AP116" s="992" t="s">
        <v>107</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107</v>
      </c>
      <c r="DH116" s="989"/>
      <c r="DI116" s="989"/>
      <c r="DJ116" s="989"/>
      <c r="DK116" s="990"/>
      <c r="DL116" s="991" t="s">
        <v>107</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x14ac:dyDescent="0.15">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2102794</v>
      </c>
      <c r="AB117" s="996"/>
      <c r="AC117" s="996"/>
      <c r="AD117" s="996"/>
      <c r="AE117" s="997"/>
      <c r="AF117" s="995">
        <v>1771435</v>
      </c>
      <c r="AG117" s="996"/>
      <c r="AH117" s="996"/>
      <c r="AI117" s="996"/>
      <c r="AJ117" s="997"/>
      <c r="AK117" s="995">
        <v>1799344</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x14ac:dyDescent="0.15">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281</v>
      </c>
      <c r="AG118" s="913"/>
      <c r="AH118" s="913"/>
      <c r="AI118" s="913"/>
      <c r="AJ118" s="914"/>
      <c r="AK118" s="912" t="s">
        <v>280</v>
      </c>
      <c r="AL118" s="913"/>
      <c r="AM118" s="913"/>
      <c r="AN118" s="913"/>
      <c r="AO118" s="914"/>
      <c r="AP118" s="1020" t="s">
        <v>401</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431</v>
      </c>
      <c r="BP118" s="1024"/>
      <c r="BQ118" s="1015">
        <v>23740078</v>
      </c>
      <c r="BR118" s="1016"/>
      <c r="BS118" s="1016"/>
      <c r="BT118" s="1016"/>
      <c r="BU118" s="1016"/>
      <c r="BV118" s="1016">
        <v>23496661</v>
      </c>
      <c r="BW118" s="1016"/>
      <c r="BX118" s="1016"/>
      <c r="BY118" s="1016"/>
      <c r="BZ118" s="1016"/>
      <c r="CA118" s="1016">
        <v>23818140</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x14ac:dyDescent="0.15">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1971793</v>
      </c>
      <c r="BR119" s="957"/>
      <c r="BS119" s="957"/>
      <c r="BT119" s="957"/>
      <c r="BU119" s="957"/>
      <c r="BV119" s="957">
        <v>2317002</v>
      </c>
      <c r="BW119" s="957"/>
      <c r="BX119" s="957"/>
      <c r="BY119" s="957"/>
      <c r="BZ119" s="957"/>
      <c r="CA119" s="957">
        <v>2213428</v>
      </c>
      <c r="CB119" s="957"/>
      <c r="CC119" s="957"/>
      <c r="CD119" s="957"/>
      <c r="CE119" s="957"/>
      <c r="CF119" s="971">
        <v>33.5</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54479</v>
      </c>
      <c r="DH119" s="1028"/>
      <c r="DI119" s="1028"/>
      <c r="DJ119" s="1028"/>
      <c r="DK119" s="1029"/>
      <c r="DL119" s="1030">
        <v>36947</v>
      </c>
      <c r="DM119" s="1028"/>
      <c r="DN119" s="1028"/>
      <c r="DO119" s="1028"/>
      <c r="DP119" s="1029"/>
      <c r="DQ119" s="1030">
        <v>30695</v>
      </c>
      <c r="DR119" s="1028"/>
      <c r="DS119" s="1028"/>
      <c r="DT119" s="1028"/>
      <c r="DU119" s="1029"/>
      <c r="DV119" s="1031">
        <v>0.5</v>
      </c>
      <c r="DW119" s="1032"/>
      <c r="DX119" s="1032"/>
      <c r="DY119" s="1032"/>
      <c r="DZ119" s="1033"/>
    </row>
    <row r="120" spans="1:130" s="197" customFormat="1" ht="26.25" customHeight="1" x14ac:dyDescent="0.15">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3514184</v>
      </c>
      <c r="BR120" s="950"/>
      <c r="BS120" s="950"/>
      <c r="BT120" s="950"/>
      <c r="BU120" s="950"/>
      <c r="BV120" s="950">
        <v>3330380</v>
      </c>
      <c r="BW120" s="950"/>
      <c r="BX120" s="950"/>
      <c r="BY120" s="950"/>
      <c r="BZ120" s="950"/>
      <c r="CA120" s="950">
        <v>3883423</v>
      </c>
      <c r="CB120" s="950"/>
      <c r="CC120" s="950"/>
      <c r="CD120" s="950"/>
      <c r="CE120" s="950"/>
      <c r="CF120" s="944">
        <v>58.8</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5020801</v>
      </c>
      <c r="DH120" s="957"/>
      <c r="DI120" s="957"/>
      <c r="DJ120" s="957"/>
      <c r="DK120" s="957"/>
      <c r="DL120" s="957">
        <v>4367798</v>
      </c>
      <c r="DM120" s="957"/>
      <c r="DN120" s="957"/>
      <c r="DO120" s="957"/>
      <c r="DP120" s="957"/>
      <c r="DQ120" s="957">
        <v>4203200</v>
      </c>
      <c r="DR120" s="957"/>
      <c r="DS120" s="957"/>
      <c r="DT120" s="957"/>
      <c r="DU120" s="957"/>
      <c r="DV120" s="958">
        <v>63.6</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13962815</v>
      </c>
      <c r="BR121" s="1016"/>
      <c r="BS121" s="1016"/>
      <c r="BT121" s="1016"/>
      <c r="BU121" s="1016"/>
      <c r="BV121" s="1016">
        <v>13832968</v>
      </c>
      <c r="BW121" s="1016"/>
      <c r="BX121" s="1016"/>
      <c r="BY121" s="1016"/>
      <c r="BZ121" s="1016"/>
      <c r="CA121" s="1016">
        <v>13127207</v>
      </c>
      <c r="CB121" s="1016"/>
      <c r="CC121" s="1016"/>
      <c r="CD121" s="1016"/>
      <c r="CE121" s="1016"/>
      <c r="CF121" s="1054">
        <v>198.7</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t="s">
        <v>107</v>
      </c>
      <c r="DH121" s="950"/>
      <c r="DI121" s="950"/>
      <c r="DJ121" s="950"/>
      <c r="DK121" s="950"/>
      <c r="DL121" s="950" t="s">
        <v>107</v>
      </c>
      <c r="DM121" s="950"/>
      <c r="DN121" s="950"/>
      <c r="DO121" s="950"/>
      <c r="DP121" s="950"/>
      <c r="DQ121" s="950" t="s">
        <v>107</v>
      </c>
      <c r="DR121" s="950"/>
      <c r="DS121" s="950"/>
      <c r="DT121" s="950"/>
      <c r="DU121" s="950"/>
      <c r="DV121" s="951" t="s">
        <v>107</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442</v>
      </c>
      <c r="BP122" s="1024"/>
      <c r="BQ122" s="1064">
        <v>19448792</v>
      </c>
      <c r="BR122" s="1065"/>
      <c r="BS122" s="1065"/>
      <c r="BT122" s="1065"/>
      <c r="BU122" s="1065"/>
      <c r="BV122" s="1065">
        <v>19480350</v>
      </c>
      <c r="BW122" s="1065"/>
      <c r="BX122" s="1065"/>
      <c r="BY122" s="1065"/>
      <c r="BZ122" s="1065"/>
      <c r="CA122" s="1065">
        <v>19224058</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t="s">
        <v>107</v>
      </c>
      <c r="DH122" s="950"/>
      <c r="DI122" s="950"/>
      <c r="DJ122" s="950"/>
      <c r="DK122" s="950"/>
      <c r="DL122" s="950" t="s">
        <v>107</v>
      </c>
      <c r="DM122" s="950"/>
      <c r="DN122" s="950"/>
      <c r="DO122" s="950"/>
      <c r="DP122" s="950"/>
      <c r="DQ122" s="950" t="s">
        <v>107</v>
      </c>
      <c r="DR122" s="950"/>
      <c r="DS122" s="950"/>
      <c r="DT122" s="950"/>
      <c r="DU122" s="950"/>
      <c r="DV122" s="951" t="s">
        <v>107</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64.5</v>
      </c>
      <c r="BR123" s="1057"/>
      <c r="BS123" s="1057"/>
      <c r="BT123" s="1057"/>
      <c r="BU123" s="1057"/>
      <c r="BV123" s="1057">
        <v>62</v>
      </c>
      <c r="BW123" s="1057"/>
      <c r="BX123" s="1057"/>
      <c r="BY123" s="1057"/>
      <c r="BZ123" s="1057"/>
      <c r="CA123" s="1057">
        <v>69.5</v>
      </c>
      <c r="CB123" s="1057"/>
      <c r="CC123" s="1057"/>
      <c r="CD123" s="1057"/>
      <c r="CE123" s="1057"/>
      <c r="CF123" s="1058"/>
      <c r="CG123" s="1059"/>
      <c r="CH123" s="1059"/>
      <c r="CI123" s="1059"/>
      <c r="CJ123" s="1060"/>
      <c r="CK123" s="1046"/>
      <c r="CL123" s="1047"/>
      <c r="CM123" s="1047"/>
      <c r="CN123" s="1047"/>
      <c r="CO123" s="1048"/>
      <c r="CP123" s="1037" t="s">
        <v>445</v>
      </c>
      <c r="CQ123" s="1038"/>
      <c r="CR123" s="1038"/>
      <c r="CS123" s="1038"/>
      <c r="CT123" s="1038"/>
      <c r="CU123" s="1038"/>
      <c r="CV123" s="1038"/>
      <c r="CW123" s="1038"/>
      <c r="CX123" s="1038"/>
      <c r="CY123" s="1038"/>
      <c r="CZ123" s="1038"/>
      <c r="DA123" s="1038"/>
      <c r="DB123" s="1038"/>
      <c r="DC123" s="1038"/>
      <c r="DD123" s="1038"/>
      <c r="DE123" s="1038"/>
      <c r="DF123" s="1039"/>
      <c r="DG123" s="988" t="s">
        <v>446</v>
      </c>
      <c r="DH123" s="989"/>
      <c r="DI123" s="989"/>
      <c r="DJ123" s="989"/>
      <c r="DK123" s="990"/>
      <c r="DL123" s="991" t="s">
        <v>446</v>
      </c>
      <c r="DM123" s="989"/>
      <c r="DN123" s="989"/>
      <c r="DO123" s="989"/>
      <c r="DP123" s="990"/>
      <c r="DQ123" s="991" t="s">
        <v>446</v>
      </c>
      <c r="DR123" s="989"/>
      <c r="DS123" s="989"/>
      <c r="DT123" s="989"/>
      <c r="DU123" s="990"/>
      <c r="DV123" s="992" t="s">
        <v>446</v>
      </c>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t="s">
        <v>446</v>
      </c>
      <c r="DH124" s="1028"/>
      <c r="DI124" s="1028"/>
      <c r="DJ124" s="1028"/>
      <c r="DK124" s="1029"/>
      <c r="DL124" s="1030" t="s">
        <v>446</v>
      </c>
      <c r="DM124" s="1028"/>
      <c r="DN124" s="1028"/>
      <c r="DO124" s="1028"/>
      <c r="DP124" s="1029"/>
      <c r="DQ124" s="1030" t="s">
        <v>446</v>
      </c>
      <c r="DR124" s="1028"/>
      <c r="DS124" s="1028"/>
      <c r="DT124" s="1028"/>
      <c r="DU124" s="1029"/>
      <c r="DV124" s="1031" t="s">
        <v>446</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33579</v>
      </c>
      <c r="AB126" s="989"/>
      <c r="AC126" s="989"/>
      <c r="AD126" s="989"/>
      <c r="AE126" s="990"/>
      <c r="AF126" s="991">
        <v>19000</v>
      </c>
      <c r="AG126" s="989"/>
      <c r="AH126" s="989"/>
      <c r="AI126" s="989"/>
      <c r="AJ126" s="990"/>
      <c r="AK126" s="991">
        <v>9989</v>
      </c>
      <c r="AL126" s="989"/>
      <c r="AM126" s="989"/>
      <c r="AN126" s="989"/>
      <c r="AO126" s="990"/>
      <c r="AP126" s="992">
        <v>0.2</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x14ac:dyDescent="0.2">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3888</v>
      </c>
      <c r="AB127" s="989"/>
      <c r="AC127" s="989"/>
      <c r="AD127" s="989"/>
      <c r="AE127" s="990"/>
      <c r="AF127" s="991">
        <v>2980</v>
      </c>
      <c r="AG127" s="989"/>
      <c r="AH127" s="989"/>
      <c r="AI127" s="989"/>
      <c r="AJ127" s="990"/>
      <c r="AK127" s="991">
        <v>2187</v>
      </c>
      <c r="AL127" s="989"/>
      <c r="AM127" s="989"/>
      <c r="AN127" s="989"/>
      <c r="AO127" s="990"/>
      <c r="AP127" s="992">
        <v>0</v>
      </c>
      <c r="AQ127" s="993"/>
      <c r="AR127" s="993"/>
      <c r="AS127" s="993"/>
      <c r="AT127" s="994"/>
      <c r="AU127" s="233"/>
      <c r="AV127" s="233"/>
      <c r="AW127" s="233"/>
      <c r="AX127" s="916" t="s">
        <v>456</v>
      </c>
      <c r="AY127" s="917"/>
      <c r="AZ127" s="917"/>
      <c r="BA127" s="917"/>
      <c r="BB127" s="917"/>
      <c r="BC127" s="917"/>
      <c r="BD127" s="917"/>
      <c r="BE127" s="918"/>
      <c r="BF127" s="1071" t="s">
        <v>446</v>
      </c>
      <c r="BG127" s="1072"/>
      <c r="BH127" s="1072"/>
      <c r="BI127" s="1072"/>
      <c r="BJ127" s="1072"/>
      <c r="BK127" s="1072"/>
      <c r="BL127" s="1081"/>
      <c r="BM127" s="1071">
        <v>13.78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v>21840</v>
      </c>
      <c r="DH127" s="1078"/>
      <c r="DI127" s="1078"/>
      <c r="DJ127" s="1078"/>
      <c r="DK127" s="1078"/>
      <c r="DL127" s="1078">
        <v>21021</v>
      </c>
      <c r="DM127" s="1078"/>
      <c r="DN127" s="1078"/>
      <c r="DO127" s="1078"/>
      <c r="DP127" s="1078"/>
      <c r="DQ127" s="1078">
        <v>22799</v>
      </c>
      <c r="DR127" s="1078"/>
      <c r="DS127" s="1078"/>
      <c r="DT127" s="1078"/>
      <c r="DU127" s="1078"/>
      <c r="DV127" s="1079">
        <v>0.3</v>
      </c>
      <c r="DW127" s="1079"/>
      <c r="DX127" s="1079"/>
      <c r="DY127" s="1079"/>
      <c r="DZ127" s="1080"/>
    </row>
    <row r="128" spans="1:130" s="197" customFormat="1" ht="26.25" customHeight="1" x14ac:dyDescent="0.15">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330284</v>
      </c>
      <c r="AB128" s="1120"/>
      <c r="AC128" s="1120"/>
      <c r="AD128" s="1120"/>
      <c r="AE128" s="1121"/>
      <c r="AF128" s="1122">
        <v>231101</v>
      </c>
      <c r="AG128" s="1120"/>
      <c r="AH128" s="1120"/>
      <c r="AI128" s="1120"/>
      <c r="AJ128" s="1121"/>
      <c r="AK128" s="1122">
        <v>278734</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446</v>
      </c>
      <c r="BG128" s="1097"/>
      <c r="BH128" s="1097"/>
      <c r="BI128" s="1097"/>
      <c r="BJ128" s="1097"/>
      <c r="BK128" s="1097"/>
      <c r="BL128" s="1098"/>
      <c r="BM128" s="1096">
        <v>18.78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7881529</v>
      </c>
      <c r="AB129" s="989"/>
      <c r="AC129" s="989"/>
      <c r="AD129" s="989"/>
      <c r="AE129" s="990"/>
      <c r="AF129" s="991">
        <v>7717134</v>
      </c>
      <c r="AG129" s="989"/>
      <c r="AH129" s="989"/>
      <c r="AI129" s="989"/>
      <c r="AJ129" s="990"/>
      <c r="AK129" s="991">
        <v>7869030</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5.5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1232734</v>
      </c>
      <c r="AB130" s="989"/>
      <c r="AC130" s="989"/>
      <c r="AD130" s="989"/>
      <c r="AE130" s="990"/>
      <c r="AF130" s="991">
        <v>1248649</v>
      </c>
      <c r="AG130" s="989"/>
      <c r="AH130" s="989"/>
      <c r="AI130" s="989"/>
      <c r="AJ130" s="990"/>
      <c r="AK130" s="991">
        <v>1263669</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69.5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6648795</v>
      </c>
      <c r="AB131" s="1028"/>
      <c r="AC131" s="1028"/>
      <c r="AD131" s="1028"/>
      <c r="AE131" s="1029"/>
      <c r="AF131" s="1030">
        <v>6468485</v>
      </c>
      <c r="AG131" s="1028"/>
      <c r="AH131" s="1028"/>
      <c r="AI131" s="1028"/>
      <c r="AJ131" s="1029"/>
      <c r="AK131" s="1030">
        <v>6605361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8.1184034100000009</v>
      </c>
      <c r="AB132" s="1134"/>
      <c r="AC132" s="1134"/>
      <c r="AD132" s="1134"/>
      <c r="AE132" s="1135"/>
      <c r="AF132" s="1136">
        <v>4.5093248260000003</v>
      </c>
      <c r="AG132" s="1134"/>
      <c r="AH132" s="1134"/>
      <c r="AI132" s="1134"/>
      <c r="AJ132" s="1135"/>
      <c r="AK132" s="1136">
        <v>3.8898858060000001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9.9</v>
      </c>
      <c r="AB133" s="1141"/>
      <c r="AC133" s="1141"/>
      <c r="AD133" s="1141"/>
      <c r="AE133" s="1142"/>
      <c r="AF133" s="1140">
        <v>7.5</v>
      </c>
      <c r="AG133" s="1141"/>
      <c r="AH133" s="1141"/>
      <c r="AI133" s="1141"/>
      <c r="AJ133" s="1142"/>
      <c r="AK133" s="1140">
        <v>5.5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7" t="s">
        <v>472</v>
      </c>
      <c r="L7" s="254"/>
      <c r="M7" s="255" t="s">
        <v>473</v>
      </c>
      <c r="N7" s="256"/>
    </row>
    <row r="8" spans="1:16" x14ac:dyDescent="0.15">
      <c r="A8" s="248"/>
      <c r="B8" s="244"/>
      <c r="C8" s="244"/>
      <c r="D8" s="244"/>
      <c r="E8" s="244"/>
      <c r="F8" s="244"/>
      <c r="G8" s="257"/>
      <c r="H8" s="258"/>
      <c r="I8" s="258"/>
      <c r="J8" s="259"/>
      <c r="K8" s="1148"/>
      <c r="L8" s="260" t="s">
        <v>474</v>
      </c>
      <c r="M8" s="261" t="s">
        <v>475</v>
      </c>
      <c r="N8" s="262" t="s">
        <v>476</v>
      </c>
    </row>
    <row r="9" spans="1:16" x14ac:dyDescent="0.15">
      <c r="A9" s="248"/>
      <c r="B9" s="244"/>
      <c r="C9" s="244"/>
      <c r="D9" s="244"/>
      <c r="E9" s="244"/>
      <c r="F9" s="244"/>
      <c r="G9" s="1149" t="s">
        <v>477</v>
      </c>
      <c r="H9" s="1150"/>
      <c r="I9" s="1150"/>
      <c r="J9" s="1151"/>
      <c r="K9" s="263">
        <v>2247122</v>
      </c>
      <c r="L9" s="264">
        <v>58493</v>
      </c>
      <c r="M9" s="265">
        <v>55347</v>
      </c>
      <c r="N9" s="266">
        <v>5.7</v>
      </c>
    </row>
    <row r="10" spans="1:16" x14ac:dyDescent="0.15">
      <c r="A10" s="248"/>
      <c r="B10" s="244"/>
      <c r="C10" s="244"/>
      <c r="D10" s="244"/>
      <c r="E10" s="244"/>
      <c r="F10" s="244"/>
      <c r="G10" s="1149" t="s">
        <v>478</v>
      </c>
      <c r="H10" s="1150"/>
      <c r="I10" s="1150"/>
      <c r="J10" s="1151"/>
      <c r="K10" s="267">
        <v>166582</v>
      </c>
      <c r="L10" s="268">
        <v>4336</v>
      </c>
      <c r="M10" s="269">
        <v>5378</v>
      </c>
      <c r="N10" s="270">
        <v>-19.399999999999999</v>
      </c>
    </row>
    <row r="11" spans="1:16" ht="13.5" customHeight="1" x14ac:dyDescent="0.15">
      <c r="A11" s="248"/>
      <c r="B11" s="244"/>
      <c r="C11" s="244"/>
      <c r="D11" s="244"/>
      <c r="E11" s="244"/>
      <c r="F11" s="244"/>
      <c r="G11" s="1149" t="s">
        <v>479</v>
      </c>
      <c r="H11" s="1150"/>
      <c r="I11" s="1150"/>
      <c r="J11" s="1151"/>
      <c r="K11" s="267">
        <v>387251</v>
      </c>
      <c r="L11" s="268">
        <v>10080</v>
      </c>
      <c r="M11" s="269">
        <v>7824</v>
      </c>
      <c r="N11" s="270">
        <v>28.8</v>
      </c>
    </row>
    <row r="12" spans="1:16" ht="13.5" customHeight="1" x14ac:dyDescent="0.15">
      <c r="A12" s="248"/>
      <c r="B12" s="244"/>
      <c r="C12" s="244"/>
      <c r="D12" s="244"/>
      <c r="E12" s="244"/>
      <c r="F12" s="244"/>
      <c r="G12" s="1149" t="s">
        <v>480</v>
      </c>
      <c r="H12" s="1150"/>
      <c r="I12" s="1150"/>
      <c r="J12" s="1151"/>
      <c r="K12" s="267" t="s">
        <v>481</v>
      </c>
      <c r="L12" s="268" t="s">
        <v>481</v>
      </c>
      <c r="M12" s="269">
        <v>137</v>
      </c>
      <c r="N12" s="270" t="s">
        <v>481</v>
      </c>
    </row>
    <row r="13" spans="1:16" ht="13.5" customHeight="1" x14ac:dyDescent="0.15">
      <c r="A13" s="248"/>
      <c r="B13" s="244"/>
      <c r="C13" s="244"/>
      <c r="D13" s="244"/>
      <c r="E13" s="244"/>
      <c r="F13" s="244"/>
      <c r="G13" s="1149" t="s">
        <v>482</v>
      </c>
      <c r="H13" s="1150"/>
      <c r="I13" s="1150"/>
      <c r="J13" s="1151"/>
      <c r="K13" s="267" t="s">
        <v>481</v>
      </c>
      <c r="L13" s="268" t="s">
        <v>481</v>
      </c>
      <c r="M13" s="269">
        <v>6</v>
      </c>
      <c r="N13" s="270" t="s">
        <v>481</v>
      </c>
    </row>
    <row r="14" spans="1:16" ht="13.5" customHeight="1" x14ac:dyDescent="0.15">
      <c r="A14" s="248"/>
      <c r="B14" s="244"/>
      <c r="C14" s="244"/>
      <c r="D14" s="244"/>
      <c r="E14" s="244"/>
      <c r="F14" s="244"/>
      <c r="G14" s="1149" t="s">
        <v>483</v>
      </c>
      <c r="H14" s="1150"/>
      <c r="I14" s="1150"/>
      <c r="J14" s="1151"/>
      <c r="K14" s="267">
        <v>90746</v>
      </c>
      <c r="L14" s="268">
        <v>2362</v>
      </c>
      <c r="M14" s="269">
        <v>2598</v>
      </c>
      <c r="N14" s="270">
        <v>-9.1</v>
      </c>
    </row>
    <row r="15" spans="1:16" ht="13.5" customHeight="1" x14ac:dyDescent="0.15">
      <c r="A15" s="248"/>
      <c r="B15" s="244"/>
      <c r="C15" s="244"/>
      <c r="D15" s="244"/>
      <c r="E15" s="244"/>
      <c r="F15" s="244"/>
      <c r="G15" s="1149" t="s">
        <v>484</v>
      </c>
      <c r="H15" s="1150"/>
      <c r="I15" s="1150"/>
      <c r="J15" s="1151"/>
      <c r="K15" s="267">
        <v>69975</v>
      </c>
      <c r="L15" s="268">
        <v>1821</v>
      </c>
      <c r="M15" s="269">
        <v>1203</v>
      </c>
      <c r="N15" s="270">
        <v>51.4</v>
      </c>
    </row>
    <row r="16" spans="1:16" x14ac:dyDescent="0.15">
      <c r="A16" s="248"/>
      <c r="B16" s="244"/>
      <c r="C16" s="244"/>
      <c r="D16" s="244"/>
      <c r="E16" s="244"/>
      <c r="F16" s="244"/>
      <c r="G16" s="1152" t="s">
        <v>485</v>
      </c>
      <c r="H16" s="1153"/>
      <c r="I16" s="1153"/>
      <c r="J16" s="1154"/>
      <c r="K16" s="268">
        <v>-238217</v>
      </c>
      <c r="L16" s="268">
        <v>-6201</v>
      </c>
      <c r="M16" s="269">
        <v>-5188</v>
      </c>
      <c r="N16" s="270">
        <v>19.5</v>
      </c>
    </row>
    <row r="17" spans="1:16" x14ac:dyDescent="0.15">
      <c r="A17" s="248"/>
      <c r="B17" s="244"/>
      <c r="C17" s="244"/>
      <c r="D17" s="244"/>
      <c r="E17" s="244"/>
      <c r="F17" s="244"/>
      <c r="G17" s="1152" t="s">
        <v>164</v>
      </c>
      <c r="H17" s="1153"/>
      <c r="I17" s="1153"/>
      <c r="J17" s="1154"/>
      <c r="K17" s="268">
        <v>2723459</v>
      </c>
      <c r="L17" s="268">
        <v>70892</v>
      </c>
      <c r="M17" s="269">
        <v>67305</v>
      </c>
      <c r="N17" s="270">
        <v>5.3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44" t="s">
        <v>490</v>
      </c>
      <c r="H21" s="1145"/>
      <c r="I21" s="1145"/>
      <c r="J21" s="1146"/>
      <c r="K21" s="280">
        <v>7.11</v>
      </c>
      <c r="L21" s="281">
        <v>6.27</v>
      </c>
      <c r="M21" s="282">
        <v>0.84</v>
      </c>
      <c r="N21" s="249"/>
      <c r="O21" s="283"/>
      <c r="P21" s="279"/>
    </row>
    <row r="22" spans="1:16" s="284" customFormat="1" x14ac:dyDescent="0.15">
      <c r="A22" s="279"/>
      <c r="B22" s="249"/>
      <c r="C22" s="249"/>
      <c r="D22" s="249"/>
      <c r="E22" s="249"/>
      <c r="F22" s="249"/>
      <c r="G22" s="1144" t="s">
        <v>491</v>
      </c>
      <c r="H22" s="1145"/>
      <c r="I22" s="1145"/>
      <c r="J22" s="1146"/>
      <c r="K22" s="285">
        <v>95.4</v>
      </c>
      <c r="L22" s="286">
        <v>97.2</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7" t="s">
        <v>472</v>
      </c>
      <c r="L30" s="254"/>
      <c r="M30" s="255" t="s">
        <v>473</v>
      </c>
      <c r="N30" s="256"/>
    </row>
    <row r="31" spans="1:16" x14ac:dyDescent="0.15">
      <c r="A31" s="248"/>
      <c r="B31" s="244"/>
      <c r="C31" s="244"/>
      <c r="D31" s="244"/>
      <c r="E31" s="244"/>
      <c r="F31" s="244"/>
      <c r="G31" s="257"/>
      <c r="H31" s="258"/>
      <c r="I31" s="258"/>
      <c r="J31" s="259"/>
      <c r="K31" s="1148"/>
      <c r="L31" s="260" t="s">
        <v>474</v>
      </c>
      <c r="M31" s="261" t="s">
        <v>475</v>
      </c>
      <c r="N31" s="262" t="s">
        <v>476</v>
      </c>
    </row>
    <row r="32" spans="1:16" ht="27" customHeight="1" x14ac:dyDescent="0.15">
      <c r="A32" s="248"/>
      <c r="B32" s="244"/>
      <c r="C32" s="244"/>
      <c r="D32" s="244"/>
      <c r="E32" s="244"/>
      <c r="F32" s="244"/>
      <c r="G32" s="1160" t="s">
        <v>495</v>
      </c>
      <c r="H32" s="1161"/>
      <c r="I32" s="1161"/>
      <c r="J32" s="1162"/>
      <c r="K32" s="294">
        <v>1228107</v>
      </c>
      <c r="L32" s="294">
        <v>31968</v>
      </c>
      <c r="M32" s="295">
        <v>29478</v>
      </c>
      <c r="N32" s="296">
        <v>8.4</v>
      </c>
    </row>
    <row r="33" spans="1:16" ht="13.5" customHeight="1" x14ac:dyDescent="0.15">
      <c r="A33" s="248"/>
      <c r="B33" s="244"/>
      <c r="C33" s="244"/>
      <c r="D33" s="244"/>
      <c r="E33" s="244"/>
      <c r="F33" s="244"/>
      <c r="G33" s="1160" t="s">
        <v>496</v>
      </c>
      <c r="H33" s="1161"/>
      <c r="I33" s="1161"/>
      <c r="J33" s="1162"/>
      <c r="K33" s="294" t="s">
        <v>481</v>
      </c>
      <c r="L33" s="294" t="s">
        <v>481</v>
      </c>
      <c r="M33" s="295" t="s">
        <v>481</v>
      </c>
      <c r="N33" s="296" t="s">
        <v>481</v>
      </c>
    </row>
    <row r="34" spans="1:16" ht="27" customHeight="1" x14ac:dyDescent="0.15">
      <c r="A34" s="248"/>
      <c r="B34" s="244"/>
      <c r="C34" s="244"/>
      <c r="D34" s="244"/>
      <c r="E34" s="244"/>
      <c r="F34" s="244"/>
      <c r="G34" s="1160" t="s">
        <v>497</v>
      </c>
      <c r="H34" s="1161"/>
      <c r="I34" s="1161"/>
      <c r="J34" s="1162"/>
      <c r="K34" s="294" t="s">
        <v>481</v>
      </c>
      <c r="L34" s="294" t="s">
        <v>481</v>
      </c>
      <c r="M34" s="295" t="s">
        <v>481</v>
      </c>
      <c r="N34" s="296" t="s">
        <v>481</v>
      </c>
    </row>
    <row r="35" spans="1:16" ht="27" customHeight="1" x14ac:dyDescent="0.15">
      <c r="A35" s="248"/>
      <c r="B35" s="244"/>
      <c r="C35" s="244"/>
      <c r="D35" s="244"/>
      <c r="E35" s="244"/>
      <c r="F35" s="244"/>
      <c r="G35" s="1160" t="s">
        <v>498</v>
      </c>
      <c r="H35" s="1161"/>
      <c r="I35" s="1161"/>
      <c r="J35" s="1162"/>
      <c r="K35" s="294">
        <v>355274</v>
      </c>
      <c r="L35" s="294">
        <v>9248</v>
      </c>
      <c r="M35" s="295">
        <v>9466</v>
      </c>
      <c r="N35" s="296">
        <v>-2.2999999999999998</v>
      </c>
    </row>
    <row r="36" spans="1:16" ht="27" customHeight="1" x14ac:dyDescent="0.15">
      <c r="A36" s="248"/>
      <c r="B36" s="244"/>
      <c r="C36" s="244"/>
      <c r="D36" s="244"/>
      <c r="E36" s="244"/>
      <c r="F36" s="244"/>
      <c r="G36" s="1160" t="s">
        <v>499</v>
      </c>
      <c r="H36" s="1161"/>
      <c r="I36" s="1161"/>
      <c r="J36" s="1162"/>
      <c r="K36" s="294">
        <v>203787</v>
      </c>
      <c r="L36" s="294">
        <v>5305</v>
      </c>
      <c r="M36" s="295">
        <v>2568</v>
      </c>
      <c r="N36" s="296">
        <v>106.6</v>
      </c>
    </row>
    <row r="37" spans="1:16" ht="13.5" customHeight="1" x14ac:dyDescent="0.15">
      <c r="A37" s="248"/>
      <c r="B37" s="244"/>
      <c r="C37" s="244"/>
      <c r="D37" s="244"/>
      <c r="E37" s="244"/>
      <c r="F37" s="244"/>
      <c r="G37" s="1160" t="s">
        <v>500</v>
      </c>
      <c r="H37" s="1161"/>
      <c r="I37" s="1161"/>
      <c r="J37" s="1162"/>
      <c r="K37" s="294">
        <v>12176</v>
      </c>
      <c r="L37" s="294">
        <v>317</v>
      </c>
      <c r="M37" s="295">
        <v>1267</v>
      </c>
      <c r="N37" s="296">
        <v>-75</v>
      </c>
    </row>
    <row r="38" spans="1:16" ht="27" customHeight="1" x14ac:dyDescent="0.15">
      <c r="A38" s="248"/>
      <c r="B38" s="244"/>
      <c r="C38" s="244"/>
      <c r="D38" s="244"/>
      <c r="E38" s="244"/>
      <c r="F38" s="244"/>
      <c r="G38" s="1163" t="s">
        <v>501</v>
      </c>
      <c r="H38" s="1164"/>
      <c r="I38" s="1164"/>
      <c r="J38" s="1165"/>
      <c r="K38" s="297" t="s">
        <v>481</v>
      </c>
      <c r="L38" s="297" t="s">
        <v>481</v>
      </c>
      <c r="M38" s="298">
        <v>1</v>
      </c>
      <c r="N38" s="299" t="s">
        <v>481</v>
      </c>
      <c r="O38" s="293"/>
    </row>
    <row r="39" spans="1:16" x14ac:dyDescent="0.15">
      <c r="A39" s="248"/>
      <c r="B39" s="244"/>
      <c r="C39" s="244"/>
      <c r="D39" s="244"/>
      <c r="E39" s="244"/>
      <c r="F39" s="244"/>
      <c r="G39" s="1163" t="s">
        <v>502</v>
      </c>
      <c r="H39" s="1164"/>
      <c r="I39" s="1164"/>
      <c r="J39" s="1165"/>
      <c r="K39" s="300">
        <v>-278734</v>
      </c>
      <c r="L39" s="300">
        <v>-7255</v>
      </c>
      <c r="M39" s="301">
        <v>-3176</v>
      </c>
      <c r="N39" s="302">
        <v>128.4</v>
      </c>
      <c r="O39" s="293"/>
    </row>
    <row r="40" spans="1:16" ht="27" customHeight="1" x14ac:dyDescent="0.15">
      <c r="A40" s="248"/>
      <c r="B40" s="244"/>
      <c r="C40" s="244"/>
      <c r="D40" s="244"/>
      <c r="E40" s="244"/>
      <c r="F40" s="244"/>
      <c r="G40" s="1160" t="s">
        <v>503</v>
      </c>
      <c r="H40" s="1161"/>
      <c r="I40" s="1161"/>
      <c r="J40" s="1162"/>
      <c r="K40" s="300">
        <v>-1263669</v>
      </c>
      <c r="L40" s="300">
        <v>-32893</v>
      </c>
      <c r="M40" s="301">
        <v>-27766</v>
      </c>
      <c r="N40" s="302">
        <v>18.5</v>
      </c>
      <c r="O40" s="293"/>
    </row>
    <row r="41" spans="1:16" x14ac:dyDescent="0.15">
      <c r="A41" s="248"/>
      <c r="B41" s="244"/>
      <c r="C41" s="244"/>
      <c r="D41" s="244"/>
      <c r="E41" s="244"/>
      <c r="F41" s="244"/>
      <c r="G41" s="1166" t="s">
        <v>275</v>
      </c>
      <c r="H41" s="1167"/>
      <c r="I41" s="1167"/>
      <c r="J41" s="1168"/>
      <c r="K41" s="294">
        <v>256941</v>
      </c>
      <c r="L41" s="300">
        <v>6688</v>
      </c>
      <c r="M41" s="301">
        <v>11838</v>
      </c>
      <c r="N41" s="302">
        <v>-43.5</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55" t="s">
        <v>472</v>
      </c>
      <c r="J49" s="1157" t="s">
        <v>507</v>
      </c>
      <c r="K49" s="1158"/>
      <c r="L49" s="1158"/>
      <c r="M49" s="1158"/>
      <c r="N49" s="1159"/>
    </row>
    <row r="50" spans="1:14" x14ac:dyDescent="0.15">
      <c r="A50" s="248"/>
      <c r="B50" s="244"/>
      <c r="C50" s="244"/>
      <c r="D50" s="244"/>
      <c r="E50" s="244"/>
      <c r="F50" s="244"/>
      <c r="G50" s="312"/>
      <c r="H50" s="313"/>
      <c r="I50" s="1156"/>
      <c r="J50" s="314" t="s">
        <v>508</v>
      </c>
      <c r="K50" s="315" t="s">
        <v>509</v>
      </c>
      <c r="L50" s="316" t="s">
        <v>510</v>
      </c>
      <c r="M50" s="317" t="s">
        <v>511</v>
      </c>
      <c r="N50" s="318" t="s">
        <v>512</v>
      </c>
    </row>
    <row r="51" spans="1:14" x14ac:dyDescent="0.15">
      <c r="A51" s="248"/>
      <c r="B51" s="244"/>
      <c r="C51" s="244"/>
      <c r="D51" s="244"/>
      <c r="E51" s="244"/>
      <c r="F51" s="244"/>
      <c r="G51" s="310" t="s">
        <v>513</v>
      </c>
      <c r="H51" s="311"/>
      <c r="I51" s="319">
        <v>1279099</v>
      </c>
      <c r="J51" s="320">
        <v>33339</v>
      </c>
      <c r="K51" s="321">
        <v>-8.5</v>
      </c>
      <c r="L51" s="322">
        <v>42839</v>
      </c>
      <c r="M51" s="323">
        <v>-13.3</v>
      </c>
      <c r="N51" s="324">
        <v>4.8</v>
      </c>
    </row>
    <row r="52" spans="1:14" x14ac:dyDescent="0.15">
      <c r="A52" s="248"/>
      <c r="B52" s="244"/>
      <c r="C52" s="244"/>
      <c r="D52" s="244"/>
      <c r="E52" s="244"/>
      <c r="F52" s="244"/>
      <c r="G52" s="325"/>
      <c r="H52" s="326" t="s">
        <v>514</v>
      </c>
      <c r="I52" s="327">
        <v>633184</v>
      </c>
      <c r="J52" s="328">
        <v>16504</v>
      </c>
      <c r="K52" s="329">
        <v>115.7</v>
      </c>
      <c r="L52" s="330">
        <v>22027</v>
      </c>
      <c r="M52" s="331">
        <v>-17.100000000000001</v>
      </c>
      <c r="N52" s="332">
        <v>132.80000000000001</v>
      </c>
    </row>
    <row r="53" spans="1:14" x14ac:dyDescent="0.15">
      <c r="A53" s="248"/>
      <c r="B53" s="244"/>
      <c r="C53" s="244"/>
      <c r="D53" s="244"/>
      <c r="E53" s="244"/>
      <c r="F53" s="244"/>
      <c r="G53" s="310" t="s">
        <v>515</v>
      </c>
      <c r="H53" s="311"/>
      <c r="I53" s="319">
        <v>3160756</v>
      </c>
      <c r="J53" s="320">
        <v>81957</v>
      </c>
      <c r="K53" s="321">
        <v>145.80000000000001</v>
      </c>
      <c r="L53" s="322">
        <v>46819</v>
      </c>
      <c r="M53" s="323">
        <v>9.3000000000000007</v>
      </c>
      <c r="N53" s="324">
        <v>136.5</v>
      </c>
    </row>
    <row r="54" spans="1:14" x14ac:dyDescent="0.15">
      <c r="A54" s="248"/>
      <c r="B54" s="244"/>
      <c r="C54" s="244"/>
      <c r="D54" s="244"/>
      <c r="E54" s="244"/>
      <c r="F54" s="244"/>
      <c r="G54" s="325"/>
      <c r="H54" s="326" t="s">
        <v>514</v>
      </c>
      <c r="I54" s="327">
        <v>1378661</v>
      </c>
      <c r="J54" s="328">
        <v>35748</v>
      </c>
      <c r="K54" s="329">
        <v>116.6</v>
      </c>
      <c r="L54" s="330">
        <v>24121</v>
      </c>
      <c r="M54" s="331">
        <v>9.5</v>
      </c>
      <c r="N54" s="332">
        <v>107.1</v>
      </c>
    </row>
    <row r="55" spans="1:14" x14ac:dyDescent="0.15">
      <c r="A55" s="248"/>
      <c r="B55" s="244"/>
      <c r="C55" s="244"/>
      <c r="D55" s="244"/>
      <c r="E55" s="244"/>
      <c r="F55" s="244"/>
      <c r="G55" s="310" t="s">
        <v>516</v>
      </c>
      <c r="H55" s="311"/>
      <c r="I55" s="319">
        <v>1817501</v>
      </c>
      <c r="J55" s="320">
        <v>47081</v>
      </c>
      <c r="K55" s="321">
        <v>-42.6</v>
      </c>
      <c r="L55" s="322">
        <v>53270</v>
      </c>
      <c r="M55" s="323">
        <v>13.8</v>
      </c>
      <c r="N55" s="324">
        <v>-56.4</v>
      </c>
    </row>
    <row r="56" spans="1:14" x14ac:dyDescent="0.15">
      <c r="A56" s="248"/>
      <c r="B56" s="244"/>
      <c r="C56" s="244"/>
      <c r="D56" s="244"/>
      <c r="E56" s="244"/>
      <c r="F56" s="244"/>
      <c r="G56" s="325"/>
      <c r="H56" s="326" t="s">
        <v>514</v>
      </c>
      <c r="I56" s="327">
        <v>745751</v>
      </c>
      <c r="J56" s="328">
        <v>19318</v>
      </c>
      <c r="K56" s="329">
        <v>-46</v>
      </c>
      <c r="L56" s="330">
        <v>24316</v>
      </c>
      <c r="M56" s="331">
        <v>0.8</v>
      </c>
      <c r="N56" s="332">
        <v>-46.8</v>
      </c>
    </row>
    <row r="57" spans="1:14" x14ac:dyDescent="0.15">
      <c r="A57" s="248"/>
      <c r="B57" s="244"/>
      <c r="C57" s="244"/>
      <c r="D57" s="244"/>
      <c r="E57" s="244"/>
      <c r="F57" s="244"/>
      <c r="G57" s="310" t="s">
        <v>517</v>
      </c>
      <c r="H57" s="311"/>
      <c r="I57" s="319">
        <v>2705643</v>
      </c>
      <c r="J57" s="320">
        <v>70386</v>
      </c>
      <c r="K57" s="321">
        <v>49.5</v>
      </c>
      <c r="L57" s="322">
        <v>53292</v>
      </c>
      <c r="M57" s="323">
        <v>0</v>
      </c>
      <c r="N57" s="324">
        <v>49.5</v>
      </c>
    </row>
    <row r="58" spans="1:14" x14ac:dyDescent="0.15">
      <c r="A58" s="248"/>
      <c r="B58" s="244"/>
      <c r="C58" s="244"/>
      <c r="D58" s="244"/>
      <c r="E58" s="244"/>
      <c r="F58" s="244"/>
      <c r="G58" s="325"/>
      <c r="H58" s="326" t="s">
        <v>514</v>
      </c>
      <c r="I58" s="327">
        <v>1047239</v>
      </c>
      <c r="J58" s="328">
        <v>27243</v>
      </c>
      <c r="K58" s="329">
        <v>41</v>
      </c>
      <c r="L58" s="330">
        <v>28900</v>
      </c>
      <c r="M58" s="331">
        <v>18.899999999999999</v>
      </c>
      <c r="N58" s="332">
        <v>22.1</v>
      </c>
    </row>
    <row r="59" spans="1:14" x14ac:dyDescent="0.15">
      <c r="A59" s="248"/>
      <c r="B59" s="244"/>
      <c r="C59" s="244"/>
      <c r="D59" s="244"/>
      <c r="E59" s="244"/>
      <c r="F59" s="244"/>
      <c r="G59" s="310" t="s">
        <v>518</v>
      </c>
      <c r="H59" s="311"/>
      <c r="I59" s="319">
        <v>2630497</v>
      </c>
      <c r="J59" s="320">
        <v>68472</v>
      </c>
      <c r="K59" s="321">
        <v>-2.7</v>
      </c>
      <c r="L59" s="322">
        <v>49919</v>
      </c>
      <c r="M59" s="323">
        <v>-6.3</v>
      </c>
      <c r="N59" s="324">
        <v>3.6</v>
      </c>
    </row>
    <row r="60" spans="1:14" x14ac:dyDescent="0.15">
      <c r="A60" s="248"/>
      <c r="B60" s="244"/>
      <c r="C60" s="244"/>
      <c r="D60" s="244"/>
      <c r="E60" s="244"/>
      <c r="F60" s="244"/>
      <c r="G60" s="325"/>
      <c r="H60" s="326" t="s">
        <v>514</v>
      </c>
      <c r="I60" s="333">
        <v>560020</v>
      </c>
      <c r="J60" s="328">
        <v>14577</v>
      </c>
      <c r="K60" s="329">
        <v>-46.5</v>
      </c>
      <c r="L60" s="330">
        <v>26398</v>
      </c>
      <c r="M60" s="331">
        <v>-8.6999999999999993</v>
      </c>
      <c r="N60" s="332">
        <v>-37.799999999999997</v>
      </c>
    </row>
    <row r="61" spans="1:14" x14ac:dyDescent="0.15">
      <c r="A61" s="248"/>
      <c r="B61" s="244"/>
      <c r="C61" s="244"/>
      <c r="D61" s="244"/>
      <c r="E61" s="244"/>
      <c r="F61" s="244"/>
      <c r="G61" s="310" t="s">
        <v>519</v>
      </c>
      <c r="H61" s="334"/>
      <c r="I61" s="335">
        <v>2318699</v>
      </c>
      <c r="J61" s="336">
        <v>60247</v>
      </c>
      <c r="K61" s="337">
        <v>28.3</v>
      </c>
      <c r="L61" s="338">
        <v>49228</v>
      </c>
      <c r="M61" s="339">
        <v>0.7</v>
      </c>
      <c r="N61" s="324">
        <v>27.6</v>
      </c>
    </row>
    <row r="62" spans="1:14" x14ac:dyDescent="0.15">
      <c r="A62" s="248"/>
      <c r="B62" s="244"/>
      <c r="C62" s="244"/>
      <c r="D62" s="244"/>
      <c r="E62" s="244"/>
      <c r="F62" s="244"/>
      <c r="G62" s="325"/>
      <c r="H62" s="326" t="s">
        <v>514</v>
      </c>
      <c r="I62" s="327">
        <v>872971</v>
      </c>
      <c r="J62" s="328">
        <v>22678</v>
      </c>
      <c r="K62" s="329">
        <v>36.200000000000003</v>
      </c>
      <c r="L62" s="330">
        <v>25152</v>
      </c>
      <c r="M62" s="331">
        <v>0.7</v>
      </c>
      <c r="N62" s="332">
        <v>35.5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13.86</v>
      </c>
      <c r="G47" s="12">
        <v>14.84</v>
      </c>
      <c r="H47" s="12">
        <v>16.579999999999998</v>
      </c>
      <c r="I47" s="12">
        <v>18.28</v>
      </c>
      <c r="J47" s="13">
        <v>18.670000000000002</v>
      </c>
    </row>
    <row r="48" spans="2:10" ht="57.75" customHeight="1" x14ac:dyDescent="0.15">
      <c r="B48" s="14"/>
      <c r="C48" s="1171" t="s">
        <v>4</v>
      </c>
      <c r="D48" s="1171"/>
      <c r="E48" s="1172"/>
      <c r="F48" s="15">
        <v>0.69</v>
      </c>
      <c r="G48" s="16">
        <v>3.08</v>
      </c>
      <c r="H48" s="16">
        <v>1.39</v>
      </c>
      <c r="I48" s="16">
        <v>1.31</v>
      </c>
      <c r="J48" s="17">
        <v>0.99</v>
      </c>
    </row>
    <row r="49" spans="2:10" ht="57.75" customHeight="1" thickBot="1" x14ac:dyDescent="0.2">
      <c r="B49" s="18"/>
      <c r="C49" s="1173" t="s">
        <v>5</v>
      </c>
      <c r="D49" s="1173"/>
      <c r="E49" s="1174"/>
      <c r="F49" s="19">
        <v>3.02</v>
      </c>
      <c r="G49" s="20">
        <v>3.34</v>
      </c>
      <c r="H49" s="20">
        <v>0.56000000000000005</v>
      </c>
      <c r="I49" s="20">
        <v>1.25</v>
      </c>
      <c r="J49" s="21">
        <v>0.45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阿部 正臣</cp:lastModifiedBy>
  <cp:lastPrinted>2017-04-11T04:14:06Z</cp:lastPrinted>
  <dcterms:created xsi:type="dcterms:W3CDTF">2017-02-15T15:38:07Z</dcterms:created>
  <dcterms:modified xsi:type="dcterms:W3CDTF">2017-05-21T23:22:35Z</dcterms:modified>
  <cp:category/>
</cp:coreProperties>
</file>