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l="1"/>
  <c r="BW35" i="9" s="1"/>
  <c r="BW36" i="9" s="1"/>
  <c r="BW37" i="9" s="1"/>
  <c r="BW38" i="9" s="1"/>
  <c r="BW39" i="9" s="1"/>
  <c r="BW40" i="9" s="1"/>
</calcChain>
</file>

<file path=xl/sharedStrings.xml><?xml version="1.0" encoding="utf-8"?>
<sst xmlns="http://schemas.openxmlformats.org/spreadsheetml/2006/main" count="1035" uniqueCount="550">
  <si>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</si>
  <si>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</si>
  <si>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</si>
  <si>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</si>
  <si>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</si>
  <si>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</si>
  <si>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</si>
  <si>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</si>
  <si>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</si>
  <si>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</si>
  <si>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</si>
  <si>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</si>
  <si>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</si>
  <si>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</si>
  <si>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</si>
  <si>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</si>
  <si>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</si>
  <si>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</si>
  <si>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</si>
  <si>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</si>
  <si>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</si>
  <si>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</si>
  <si>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</si>
  <si>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</si>
  <si>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</si>
  <si>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</si>
  <si>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</si>
  <si>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</si>
  <si>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</si>
  <si>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</si>
  <si>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</si>
  <si>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</si>
  <si>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</si>
  <si>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</si>
  <si>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</si>
  <si>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</si>
  <si>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</si>
  <si>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</si>
  <si>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</si>
  <si>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</si>
  <si>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</si>
  <si>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</si>
  <si>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</si>
  <si>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</si>
  <si>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</si>
  <si>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</si>
  <si>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</si>
  <si>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</si>
  <si>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</si>
  <si>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</si>
  <si>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</si>
  <si>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</si>
  <si>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</si>
  <si>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</si>
  <si>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</si>
  <si>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</si>
  <si>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</si>
  <si>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</si>
  <si>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</si>
  <si>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</si>
  <si>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</si>
  <si>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</si>
  <si>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</si>
  <si>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</si>
  <si>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</si>
  <si>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</si>
  <si>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</si>
  <si>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</si>
  <si>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</si>
  <si>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</si>
  <si>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</si>
  <si>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</si>
  <si>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</si>
  <si>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</si>
  <si>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</si>
  <si>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</si>
  <si>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</si>
  <si>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</si>
  <si>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</si>
  <si>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</si>
  <si>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</si>
  <si>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</si>
  <si>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</si>
  <si>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</si>
  <si>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</si>
  <si>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</si>
  <si>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</si>
  <si>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</si>
  <si>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</si>
  <si>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</si>
  <si>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</si>
  <si>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</si>
  <si>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</si>
  <si>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</si>
  <si>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</si>
  <si>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</si>
  <si>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</si>
  <si>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</si>
  <si>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</si>
  <si>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</si>
  <si>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</si>
  <si>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</si>
  <si>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</si>
  <si>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</si>
  <si>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</si>
  <si>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</si>
  <si>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</si>
  <si>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</si>
  <si>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</si>
  <si>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</si>
  <si>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</si>
  <si>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</si>
  <si>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</si>
  <si>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</si>
  <si>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</si>
  <si>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</si>
  <si>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</si>
  <si>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</si>
  <si>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</si>
  <si>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</si>
  <si>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</si>
  <si>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</si>
  <si>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</si>
  <si>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</si>
  <si>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</si>
  <si>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</si>
  <si>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</si>
  <si>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</si>
  <si>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</si>
  <si>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</si>
  <si>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</si>
  <si>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</si>
  <si>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</si>
  <si>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</si>
  <si>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</si>
  <si>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</si>
  <si>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</si>
  <si>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</si>
  <si>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</si>
  <si>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</si>
  <si>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</si>
  <si>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</si>
  <si>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</si>
  <si>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</si>
  <si>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</si>
  <si>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</si>
  <si>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</si>
  <si>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</si>
  <si>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</si>
  <si>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</si>
  <si>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</si>
  <si>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</si>
  <si>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</si>
  <si>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</si>
  <si>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</si>
  <si>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</si>
  <si>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</si>
  <si>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</si>
  <si>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</si>
  <si>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</si>
  <si>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</si>
  <si>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</si>
  <si>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</si>
  <si>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</si>
  <si>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</si>
  <si>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</si>
  <si>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</si>
  <si>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</si>
  <si>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</si>
  <si>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</si>
  <si>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</si>
  <si>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</si>
  <si>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</si>
  <si>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</si>
  <si>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</si>
  <si>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</si>
  <si>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</si>
  <si>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</si>
  <si>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</si>
  <si>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</si>
  <si>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</si>
  <si>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</si>
  <si>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</si>
  <si>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</si>
  <si>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</si>
  <si>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</si>
  <si>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</si>
  <si>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</si>
  <si>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</si>
  <si>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</si>
  <si>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</si>
  <si>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</si>
  <si>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</si>
  <si>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</si>
  <si>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</si>
  <si>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</si>
  <si>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</si>
  <si>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</si>
  <si>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</si>
  <si>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</si>
  <si>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</si>
  <si>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</si>
  <si>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</si>
  <si>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</si>
  <si>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</si>
  <si>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</si>
  <si>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</si>
  <si>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</si>
  <si>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</si>
  <si>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</si>
  <si>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</si>
  <si>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</si>
  <si>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</si>
  <si>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</si>
  <si>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</si>
  <si>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</si>
  <si>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</si>
  <si>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</si>
  <si>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</si>
  <si>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</si>
  <si>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</si>
  <si>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</si>
  <si>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</si>
  <si>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</si>
  <si>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</si>
  <si>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</si>
  <si>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</si>
  <si>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</si>
  <si>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</si>
  <si>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</si>
  <si>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</si>
  <si>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</si>
  <si>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</si>
  <si>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</si>
  <si>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</si>
  <si>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</si>
  <si>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</si>
  <si>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</si>
  <si>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</si>
  <si>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</si>
  <si>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</si>
  <si>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</si>
  <si>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</si>
  <si>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</si>
  <si>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</si>
  <si>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</si>
  <si>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</si>
  <si>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</si>
  <si>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</si>
  <si>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</si>
  <si>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</si>
  <si>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</si>
  <si>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</si>
  <si>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</si>
  <si>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</si>
  <si>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</si>
  <si>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</si>
  <si>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</si>
  <si>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</si>
  <si>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</si>
  <si>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</si>
  <si>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</si>
  <si>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</si>
  <si>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</si>
  <si>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</si>
  <si>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</si>
  <si>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</si>
  <si>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</si>
  <si>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</si>
  <si>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</si>
  <si>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</si>
  <si>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</si>
  <si>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</si>
  <si>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</si>
  <si>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</si>
  <si>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</si>
  <si>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</si>
  <si>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</si>
  <si>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</si>
  <si>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</si>
  <si>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</si>
  <si>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</si>
  <si>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</si>
  <si>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</si>
  <si>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</si>
  <si>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</si>
  <si>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</si>
  <si>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</si>
  <si>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</si>
  <si>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</si>
  <si>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</si>
  <si>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</si>
  <si>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</si>
  <si>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</si>
  <si>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</si>
  <si>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</si>
  <si>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</si>
  <si>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</si>
  <si>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</si>
  <si>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</si>
  <si>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</si>
  <si>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</si>
  <si>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</si>
  <si>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</si>
  <si>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</si>
  <si>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</si>
  <si>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</si>
  <si>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</si>
  <si>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</si>
  <si>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</si>
  <si>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</si>
  <si>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</si>
  <si>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</si>
  <si>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</si>
  <si>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</si>
  <si>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</si>
  <si>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</si>
  <si>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</si>
  <si>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</si>
  <si>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</si>
  <si>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</si>
  <si>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</si>
  <si>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</si>
  <si>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</si>
  <si>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</si>
  <si>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</si>
  <si>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</si>
  <si>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</si>
  <si>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</si>
  <si>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</si>
  <si>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</si>
  <si>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</si>
  <si>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</si>
  <si>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</si>
  <si>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</si>
  <si>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</si>
  <si>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</si>
  <si>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</si>
  <si>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</si>
  <si>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</si>
  <si>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</si>
  <si>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</si>
  <si>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</si>
  <si>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</si>
  <si>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</si>
  <si>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</si>
  <si>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</si>
  <si>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</si>
  <si>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</si>
  <si>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</si>
  <si>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</si>
  <si>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</si>
  <si>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</si>
  <si>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</si>
  <si>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</si>
  <si>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</si>
  <si>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</si>
  <si>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</si>
  <si>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</si>
  <si>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</si>
  <si>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</si>
  <si>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</si>
  <si>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</si>
  <si>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</si>
  <si>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</si>
  <si>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</si>
  <si>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</si>
  <si>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</si>
  <si>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</si>
  <si>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</si>
  <si>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</si>
  <si>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</si>
  <si>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</si>
  <si>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</si>
  <si>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</si>
  <si>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</si>
  <si>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</si>
  <si>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</si>
  <si>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</si>
  <si>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</si>
  <si>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</si>
  <si>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</si>
  <si>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</si>
  <si>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</si>
  <si>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</si>
  <si>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</si>
  <si>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</si>
  <si>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</si>
  <si>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</si>
  <si>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</si>
  <si>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</si>
  <si>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</si>
  <si>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</si>
  <si>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</si>
  <si>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</si>
  <si>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</si>
  <si>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</si>
  <si>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</si>
  <si>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</si>
  <si>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</si>
  <si>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</si>
  <si>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</si>
  <si>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</si>
  <si>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</si>
  <si>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</si>
  <si>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</si>
  <si>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</si>
  <si>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</si>
  <si>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</si>
  <si>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</si>
  <si>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</si>
  <si>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</si>
  <si>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</si>
  <si>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</si>
  <si>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</si>
  <si>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</si>
  <si>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</si>
  <si>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</si>
  <si>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</si>
  <si>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</si>
  <si>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</si>
  <si>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</si>
  <si>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</si>
  <si>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</si>
  <si>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</si>
  <si>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</si>
  <si>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</si>
  <si>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</si>
  <si>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</si>
  <si>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</si>
  <si>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</si>
  <si>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</si>
  <si>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</si>
  <si>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</si>
  <si>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</si>
  <si>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</si>
  <si>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</si>
  <si>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</si>
  <si>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</si>
  <si>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</si>
  <si>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</si>
  <si>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</si>
  <si>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</si>
  <si>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</si>
  <si>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</si>
  <si>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</si>
  <si>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</si>
  <si>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</si>
  <si>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</si>
  <si>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</si>
  <si>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</si>
  <si>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</si>
  <si>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</si>
  <si>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</si>
  <si>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</si>
  <si>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</si>
  <si>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</si>
  <si>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</si>
  <si>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</si>
  <si>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</si>
  <si>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</si>
  <si>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</si>
  <si>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</si>
  <si>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</si>
  <si>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</si>
  <si>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</si>
  <si>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</si>
  <si>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</si>
  <si>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</si>
  <si>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</si>
  <si>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</si>
  <si>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</si>
  <si>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</si>
  <si>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</si>
  <si>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</si>
  <si>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</si>
  <si>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</si>
  <si>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</si>
  <si>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</si>
  <si>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</si>
  <si>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</si>
  <si>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</si>
  <si>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</si>
  <si>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</si>
  <si>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</si>
  <si>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</si>
  <si>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</si>
  <si>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</si>
  <si>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</si>
  <si>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</si>
  <si>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</si>
  <si>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</si>
  <si>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</si>
  <si>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</si>
  <si>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</si>
  <si>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</si>
  <si>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</si>
  <si>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</si>
  <si>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</si>
  <si>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</si>
  <si>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</si>
  <si>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</si>
  <si>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</si>
  <si>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</si>
  <si>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</si>
  <si>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</si>
  <si>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</si>
  <si>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</si>
  <si>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</si>
  <si>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</si>
  <si>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</si>
  <si>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</si>
  <si>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</si>
  <si>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</si>
  <si>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</si>
  <si>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</si>
  <si>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</si>
  <si>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</si>
  <si>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</si>
  <si>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15.17</t>
  </si>
  <si>
    <t>▲ 175.24</t>
  </si>
  <si>
    <t>一般会計</t>
  </si>
  <si>
    <t>国民健康保険事業特別会計</t>
  </si>
  <si>
    <t>介護保険事業特別会計</t>
  </si>
  <si>
    <t>後期高齢者医療特別会計</t>
  </si>
  <si>
    <t>水道事業会計</t>
  </si>
  <si>
    <t>下水道事業会計</t>
  </si>
  <si>
    <t>その他会計（赤字）</t>
  </si>
  <si>
    <t>その他会計（黒字）</t>
  </si>
  <si>
    <t>法適用企業</t>
  </si>
  <si>
    <t>亘理名取共立衛生処理組合</t>
    <rPh sb="0" eb="2">
      <t>ワタリ</t>
    </rPh>
    <rPh sb="2" eb="4">
      <t>ナトリ</t>
    </rPh>
    <rPh sb="4" eb="6">
      <t>キョウリツ</t>
    </rPh>
    <rPh sb="6" eb="8">
      <t>エイセイ</t>
    </rPh>
    <rPh sb="8" eb="10">
      <t>ショリ</t>
    </rPh>
    <rPh sb="10" eb="12">
      <t>クミアイ</t>
    </rPh>
    <phoneticPr fontId="15"/>
  </si>
  <si>
    <t>宮城県市町村職員退職手当組合</t>
    <rPh sb="0" eb="3">
      <t>ミヤギケン</t>
    </rPh>
    <rPh sb="3" eb="6">
      <t>シチョウソン</t>
    </rPh>
    <rPh sb="6" eb="8">
      <t>ショクイン</t>
    </rPh>
    <rPh sb="8" eb="10">
      <t>タイショク</t>
    </rPh>
    <rPh sb="10" eb="12">
      <t>テアテ</t>
    </rPh>
    <rPh sb="12" eb="14">
      <t>クミアイ</t>
    </rPh>
    <phoneticPr fontId="1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</si>
  <si>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5"/>
  </si>
  <si>
    <t>亘理地区行政事務組合</t>
    <rPh sb="0" eb="2">
      <t>ワタリ</t>
    </rPh>
    <rPh sb="2" eb="4">
      <t>チク</t>
    </rPh>
    <rPh sb="4" eb="6">
      <t>ギョウセイ</t>
    </rPh>
    <rPh sb="6" eb="8">
      <t>ジム</t>
    </rPh>
    <rPh sb="8" eb="10">
      <t>クミアイ</t>
    </rPh>
    <phoneticPr fontId="15"/>
  </si>
  <si>
    <t>宮城県市町村自治振興センター</t>
    <rPh sb="0" eb="2">
      <t>ミヤギ</t>
    </rPh>
    <rPh sb="2" eb="3">
      <t>ケン</t>
    </rPh>
    <rPh sb="3" eb="6">
      <t>シチョウソン</t>
    </rPh>
    <rPh sb="6" eb="8">
      <t>ジチ</t>
    </rPh>
    <rPh sb="8" eb="10">
      <t>シンコウ</t>
    </rPh>
    <phoneticPr fontId="15"/>
  </si>
  <si>
    <t>宮城県後期高齢者医療広域連合</t>
    <rPh sb="0" eb="3">
      <t>ミヤギケン</t>
    </rPh>
    <rPh sb="3" eb="5">
      <t>コウキ</t>
    </rPh>
    <rPh sb="5" eb="8">
      <t>コウレイシャ</t>
    </rPh>
    <rPh sb="8" eb="10">
      <t>イリョウ</t>
    </rPh>
    <rPh sb="10" eb="12">
      <t>コウイキ</t>
    </rPh>
    <rPh sb="12" eb="14">
      <t>レンゴウ</t>
    </rPh>
    <phoneticPr fontId="15"/>
  </si>
  <si>
    <t>宮城県後期高齢者医療事業会計</t>
    <rPh sb="0" eb="3">
      <t>ミヤギケン</t>
    </rPh>
    <rPh sb="3" eb="5">
      <t>コウキ</t>
    </rPh>
    <rPh sb="5" eb="8">
      <t>コウレイシャ</t>
    </rPh>
    <rPh sb="8" eb="10">
      <t>イリョウ</t>
    </rPh>
    <rPh sb="10" eb="12">
      <t>ジギョウ</t>
    </rPh>
    <rPh sb="12" eb="14">
      <t>カイケイ</t>
    </rPh>
    <phoneticPr fontId="1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</si>
  <si>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</si>
  <si>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</si>
  <si>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</si>
  <si>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</si>
  <si>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</si>
  <si>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</si>
  <si>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</si>
  <si>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</si>
  <si>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</si>
  <si>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</si>
  <si>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</si>
  <si>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</si>
  <si>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実質公債費比率については、過去に借入れた地方債が完済を迎えており、公債費が年々減少傾向にあることから、指標は改善している。
しかし、平成２３年度から毎年度、借入れを行っている災害公営住宅建設事業債の償還が平成２８年度から本格的に始まるため、今後、公債費が年々増加し実質公債費比率の指標が悪化することが予想される。
また、将来負担比率については、復興関連事業に係る国・県の手厚い財政措置がなされていることに加え、復興事業の実績精算がなされていないこともあり、補助裏財源である震災復興特別交付税が相当額、財政調整基金に積み上がり充当可能財源が多額となっていることから、指標として表れていない。
</t>
    <rPh sb="160" eb="162">
      <t>ショウライ</t>
    </rPh>
    <rPh sb="262" eb="264">
      <t>ジュウトウ</t>
    </rPh>
    <rPh sb="264" eb="266">
      <t>カノウ</t>
    </rPh>
    <rPh sb="266" eb="268">
      <t>ザイゲン</t>
    </rPh>
    <rPh sb="269" eb="271">
      <t>タガク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</si>
</sst>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extLst xmlns:c16r2="http://schemas.microsoft.com/office/drawing/2015/06/chart">
            <c:ext xmlns:c16="http://schemas.microsoft.com/office/drawing/2014/chart" uri="{C3380CC4-5D6E-409C-BE32-E72D297353CC}">
              <c16:uniqueId val="{00000000-F99B-4AAC-8633-DC80FA320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153315</c:v>
                </c:pt>
                <c:pt idx="1">
                  <c:v>418512</c:v>
                </c:pt>
                <c:pt idx="2">
                  <c:v>1398189</c:v>
                </c:pt>
                <c:pt idx="3">
                  <c:v>768672</c:v>
                </c:pt>
                <c:pt idx="4">
                  <c:v>1070413</c:v>
                </c:pt>
              </c:numCache>
            </c:numRef>
          </c:val>
          <c:smooth val="0"/>
          <c:extLst xmlns:c16r2="http://schemas.microsoft.com/office/drawing/2015/06/chart">
            <c:ext xmlns:c16="http://schemas.microsoft.com/office/drawing/2014/chart" uri="{C3380CC4-5D6E-409C-BE32-E72D297353CC}">
              <c16:uniqueId val="{00000001-F99B-4AAC-8633-DC80FA3208CF}"/>
            </c:ext>
          </c:extLst>
        </c:ser>
        <c:dLbls>
          <c:showLegendKey val="0"/>
          <c:showVal val="0"/>
          <c:showCatName val="0"/>
          <c:showSerName val="0"/>
          <c:showPercent val="0"/>
          <c:showBubbleSize val="0"/>
        </c:dLbls>
        <c:marker val="1"/>
        <c:smooth val="0"/>
        <c:axId val="122261504"/>
        <c:axId val="122263424"/>
      </c:lineChart>
      <c:catAx>
        <c:axId val="1222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63424"/>
        <c:crosses val="autoZero"/>
        <c:auto val="1"/>
        <c:lblAlgn val="ctr"/>
        <c:lblOffset val="100"/>
        <c:tickLblSkip val="1"/>
        <c:tickMarkSkip val="1"/>
        <c:noMultiLvlLbl val="0"/>
      </c:catAx>
      <c:valAx>
        <c:axId val="12226342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19.96</c:v>
                </c:pt>
                <c:pt idx="1">
                  <c:v>90.71</c:v>
                </c:pt>
                <c:pt idx="2">
                  <c:v>53.65</c:v>
                </c:pt>
                <c:pt idx="3">
                  <c:v>113.38</c:v>
                </c:pt>
                <c:pt idx="4">
                  <c:v>34.43</c:v>
                </c:pt>
              </c:numCache>
            </c:numRef>
          </c:val>
          <c:extLst xmlns:c16r2="http://schemas.microsoft.com/office/drawing/2015/06/chart">
            <c:ext xmlns:c16="http://schemas.microsoft.com/office/drawing/2014/chart" uri="{C3380CC4-5D6E-409C-BE32-E72D297353CC}">
              <c16:uniqueId val="{00000000-6C4F-4709-9F1B-92246A035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38.24</c:v>
                </c:pt>
                <c:pt idx="1">
                  <c:v>66.319999999999993</c:v>
                </c:pt>
                <c:pt idx="2">
                  <c:v>129.06</c:v>
                </c:pt>
                <c:pt idx="3">
                  <c:v>171.02</c:v>
                </c:pt>
                <c:pt idx="4">
                  <c:v>162.79</c:v>
                </c:pt>
              </c:numCache>
            </c:numRef>
          </c:val>
          <c:extLst xmlns:c16r2="http://schemas.microsoft.com/office/drawing/2015/06/chart">
            <c:ext xmlns:c16="http://schemas.microsoft.com/office/drawing/2014/chart" uri="{C3380CC4-5D6E-409C-BE32-E72D297353CC}">
              <c16:uniqueId val="{00000001-6C4F-4709-9F1B-92246A03540A}"/>
            </c:ext>
          </c:extLst>
        </c:ser>
        <c:dLbls>
          <c:showLegendKey val="0"/>
          <c:showVal val="0"/>
          <c:showCatName val="0"/>
          <c:showSerName val="0"/>
          <c:showPercent val="0"/>
          <c:showBubbleSize val="0"/>
        </c:dLbls>
        <c:gapWidth val="250"/>
        <c:overlap val="100"/>
        <c:axId val="132686592"/>
        <c:axId val="13268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c:v>
                </c:pt>
                <c:pt idx="1">
                  <c:v>61.73</c:v>
                </c:pt>
                <c:pt idx="2">
                  <c:v>-15.17</c:v>
                </c:pt>
                <c:pt idx="3">
                  <c:v>69.209999999999994</c:v>
                </c:pt>
                <c:pt idx="4">
                  <c:v>-175.24</c:v>
                </c:pt>
              </c:numCache>
            </c:numRef>
          </c:val>
          <c:smooth val="0"/>
          <c:extLst xmlns:c16r2="http://schemas.microsoft.com/office/drawing/2015/06/chart">
            <c:ext xmlns:c16="http://schemas.microsoft.com/office/drawing/2014/chart" uri="{C3380CC4-5D6E-409C-BE32-E72D297353CC}">
              <c16:uniqueId val="{00000002-6C4F-4709-9F1B-92246A03540A}"/>
            </c:ext>
          </c:extLst>
        </c:ser>
        <c:dLbls>
          <c:showLegendKey val="0"/>
          <c:showVal val="0"/>
          <c:showCatName val="0"/>
          <c:showSerName val="0"/>
          <c:showPercent val="0"/>
          <c:showBubbleSize val="0"/>
        </c:dLbls>
        <c:marker val="1"/>
        <c:smooth val="0"/>
        <c:axId val="132686592"/>
        <c:axId val="132688512"/>
      </c:lineChart>
      <c:catAx>
        <c:axId val="1326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88512"/>
        <c:crosses val="autoZero"/>
        <c:auto val="1"/>
        <c:lblAlgn val="ctr"/>
        <c:lblOffset val="100"/>
        <c:tickLblSkip val="1"/>
        <c:tickMarkSkip val="1"/>
        <c:noMultiLvlLbl val="0"/>
      </c:catAx>
      <c:valAx>
        <c:axId val="1326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8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9E5C-4754-B692-4E7DE05FE6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5C-4754-B692-4E7DE05FE6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E5C-4754-B692-4E7DE05FE6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E5C-4754-B692-4E7DE05FE61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E5C-4754-B692-4E7DE05FE615}"/>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E5C-4754-B692-4E7DE05FE61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7.0000000000000007E-2</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6-9E5C-4754-B692-4E7DE05FE61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1.79</c:v>
                </c:pt>
                <c:pt idx="2">
                  <c:v>#N/A</c:v>
                </c:pt>
                <c:pt idx="3">
                  <c:v>1.51</c:v>
                </c:pt>
                <c:pt idx="4">
                  <c:v>#N/A</c:v>
                </c:pt>
                <c:pt idx="5">
                  <c:v>2.15</c:v>
                </c:pt>
                <c:pt idx="6">
                  <c:v>#N/A</c:v>
                </c:pt>
                <c:pt idx="7">
                  <c:v>1.26</c:v>
                </c:pt>
                <c:pt idx="8">
                  <c:v>#N/A</c:v>
                </c:pt>
                <c:pt idx="9">
                  <c:v>0.54</c:v>
                </c:pt>
              </c:numCache>
            </c:numRef>
          </c:val>
          <c:extLst xmlns:c16r2="http://schemas.microsoft.com/office/drawing/2015/06/chart">
            <c:ext xmlns:c16="http://schemas.microsoft.com/office/drawing/2014/chart" uri="{C3380CC4-5D6E-409C-BE32-E72D297353CC}">
              <c16:uniqueId val="{00000007-9E5C-4754-B692-4E7DE05FE61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4.46</c:v>
                </c:pt>
                <c:pt idx="2">
                  <c:v>#N/A</c:v>
                </c:pt>
                <c:pt idx="3">
                  <c:v>5.2</c:v>
                </c:pt>
                <c:pt idx="4">
                  <c:v>#N/A</c:v>
                </c:pt>
                <c:pt idx="5">
                  <c:v>9.5299999999999994</c:v>
                </c:pt>
                <c:pt idx="6">
                  <c:v>#N/A</c:v>
                </c:pt>
                <c:pt idx="7">
                  <c:v>5.71</c:v>
                </c:pt>
                <c:pt idx="8">
                  <c:v>#N/A</c:v>
                </c:pt>
                <c:pt idx="9">
                  <c:v>2.9</c:v>
                </c:pt>
              </c:numCache>
            </c:numRef>
          </c:val>
          <c:extLst xmlns:c16r2="http://schemas.microsoft.com/office/drawing/2015/06/chart">
            <c:ext xmlns:c16="http://schemas.microsoft.com/office/drawing/2014/chart" uri="{C3380CC4-5D6E-409C-BE32-E72D297353CC}">
              <c16:uniqueId val="{00000008-9E5C-4754-B692-4E7DE05FE6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19.96</c:v>
                </c:pt>
                <c:pt idx="2">
                  <c:v>#N/A</c:v>
                </c:pt>
                <c:pt idx="3">
                  <c:v>90.71</c:v>
                </c:pt>
                <c:pt idx="4">
                  <c:v>#N/A</c:v>
                </c:pt>
                <c:pt idx="5">
                  <c:v>53.65</c:v>
                </c:pt>
                <c:pt idx="6">
                  <c:v>#N/A</c:v>
                </c:pt>
                <c:pt idx="7">
                  <c:v>113.37</c:v>
                </c:pt>
                <c:pt idx="8">
                  <c:v>#N/A</c:v>
                </c:pt>
                <c:pt idx="9">
                  <c:v>34.42</c:v>
                </c:pt>
              </c:numCache>
            </c:numRef>
          </c:val>
          <c:extLst xmlns:c16r2="http://schemas.microsoft.com/office/drawing/2015/06/chart">
            <c:ext xmlns:c16="http://schemas.microsoft.com/office/drawing/2014/chart" uri="{C3380CC4-5D6E-409C-BE32-E72D297353CC}">
              <c16:uniqueId val="{00000009-9E5C-4754-B692-4E7DE05FE615}"/>
            </c:ext>
          </c:extLst>
        </c:ser>
        <c:dLbls>
          <c:showLegendKey val="0"/>
          <c:showVal val="0"/>
          <c:showCatName val="0"/>
          <c:showSerName val="0"/>
          <c:showPercent val="0"/>
          <c:showBubbleSize val="0"/>
        </c:dLbls>
        <c:gapWidth val="150"/>
        <c:overlap val="100"/>
        <c:axId val="133150976"/>
        <c:axId val="133165056"/>
      </c:barChart>
      <c:catAx>
        <c:axId val="1331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65056"/>
        <c:crosses val="autoZero"/>
        <c:auto val="1"/>
        <c:lblAlgn val="ctr"/>
        <c:lblOffset val="100"/>
        <c:tickLblSkip val="1"/>
        <c:tickMarkSkip val="1"/>
        <c:noMultiLvlLbl val="0"/>
      </c:catAx>
      <c:valAx>
        <c:axId val="13316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5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592</c:v>
                </c:pt>
                <c:pt idx="5">
                  <c:v>581</c:v>
                </c:pt>
                <c:pt idx="8">
                  <c:v>589</c:v>
                </c:pt>
                <c:pt idx="11">
                  <c:v>580</c:v>
                </c:pt>
                <c:pt idx="14">
                  <c:v>573</c:v>
                </c:pt>
              </c:numCache>
            </c:numRef>
          </c:val>
          <c:extLst xmlns:c16r2="http://schemas.microsoft.com/office/drawing/2015/06/chart">
            <c:ext xmlns:c16="http://schemas.microsoft.com/office/drawing/2014/chart" uri="{C3380CC4-5D6E-409C-BE32-E72D297353CC}">
              <c16:uniqueId val="{00000000-AE0C-494C-B0D0-0F6E94D4BE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0C-494C-B0D0-0F6E94D4BE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5</c:v>
                </c:pt>
                <c:pt idx="9">
                  <c:v>5</c:v>
                </c:pt>
                <c:pt idx="12">
                  <c:v>65</c:v>
                </c:pt>
              </c:numCache>
            </c:numRef>
          </c:val>
          <c:extLst xmlns:c16r2="http://schemas.microsoft.com/office/drawing/2015/06/chart">
            <c:ext xmlns:c16="http://schemas.microsoft.com/office/drawing/2014/chart" uri="{C3380CC4-5D6E-409C-BE32-E72D297353CC}">
              <c16:uniqueId val="{00000002-AE0C-494C-B0D0-0F6E94D4BE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15</c:v>
                </c:pt>
                <c:pt idx="6">
                  <c:v>6</c:v>
                </c:pt>
                <c:pt idx="9">
                  <c:v>6</c:v>
                </c:pt>
                <c:pt idx="12">
                  <c:v>8</c:v>
                </c:pt>
              </c:numCache>
            </c:numRef>
          </c:val>
          <c:extLst xmlns:c16r2="http://schemas.microsoft.com/office/drawing/2015/06/chart">
            <c:ext xmlns:c16="http://schemas.microsoft.com/office/drawing/2014/chart" uri="{C3380CC4-5D6E-409C-BE32-E72D297353CC}">
              <c16:uniqueId val="{00000003-AE0C-494C-B0D0-0F6E94D4BE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358</c:v>
                </c:pt>
                <c:pt idx="3">
                  <c:v>363</c:v>
                </c:pt>
                <c:pt idx="6">
                  <c:v>531</c:v>
                </c:pt>
                <c:pt idx="9">
                  <c:v>434</c:v>
                </c:pt>
                <c:pt idx="12">
                  <c:v>430</c:v>
                </c:pt>
              </c:numCache>
            </c:numRef>
          </c:val>
          <c:extLst xmlns:c16r2="http://schemas.microsoft.com/office/drawing/2015/06/chart">
            <c:ext xmlns:c16="http://schemas.microsoft.com/office/drawing/2014/chart" uri="{C3380CC4-5D6E-409C-BE32-E72D297353CC}">
              <c16:uniqueId val="{00000004-AE0C-494C-B0D0-0F6E94D4BE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0C-494C-B0D0-0F6E94D4BE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0C-494C-B0D0-0F6E94D4BE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737</c:v>
                </c:pt>
                <c:pt idx="3">
                  <c:v>780</c:v>
                </c:pt>
                <c:pt idx="6">
                  <c:v>610</c:v>
                </c:pt>
                <c:pt idx="9">
                  <c:v>576</c:v>
                </c:pt>
                <c:pt idx="12">
                  <c:v>550</c:v>
                </c:pt>
              </c:numCache>
            </c:numRef>
          </c:val>
          <c:extLst xmlns:c16r2="http://schemas.microsoft.com/office/drawing/2015/06/chart">
            <c:ext xmlns:c16="http://schemas.microsoft.com/office/drawing/2014/chart" uri="{C3380CC4-5D6E-409C-BE32-E72D297353CC}">
              <c16:uniqueId val="{00000007-AE0C-494C-B0D0-0F6E94D4BE4F}"/>
            </c:ext>
          </c:extLst>
        </c:ser>
        <c:dLbls>
          <c:showLegendKey val="0"/>
          <c:showVal val="0"/>
          <c:showCatName val="0"/>
          <c:showSerName val="0"/>
          <c:showPercent val="0"/>
          <c:showBubbleSize val="0"/>
        </c:dLbls>
        <c:gapWidth val="100"/>
        <c:overlap val="100"/>
        <c:axId val="122104064"/>
        <c:axId val="12211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525</c:v>
                </c:pt>
                <c:pt idx="2">
                  <c:v>#N/A</c:v>
                </c:pt>
                <c:pt idx="3">
                  <c:v>#N/A</c:v>
                </c:pt>
                <c:pt idx="4">
                  <c:v>582</c:v>
                </c:pt>
                <c:pt idx="5">
                  <c:v>#N/A</c:v>
                </c:pt>
                <c:pt idx="6">
                  <c:v>#N/A</c:v>
                </c:pt>
                <c:pt idx="7">
                  <c:v>563</c:v>
                </c:pt>
                <c:pt idx="8">
                  <c:v>#N/A</c:v>
                </c:pt>
                <c:pt idx="9">
                  <c:v>#N/A</c:v>
                </c:pt>
                <c:pt idx="10">
                  <c:v>441</c:v>
                </c:pt>
                <c:pt idx="11">
                  <c:v>#N/A</c:v>
                </c:pt>
                <c:pt idx="12">
                  <c:v>#N/A</c:v>
                </c:pt>
                <c:pt idx="13">
                  <c:v>480</c:v>
                </c:pt>
                <c:pt idx="14">
                  <c:v>#N/A</c:v>
                </c:pt>
              </c:numCache>
            </c:numRef>
          </c:val>
          <c:smooth val="0"/>
          <c:extLst xmlns:c16r2="http://schemas.microsoft.com/office/drawing/2015/06/chart">
            <c:ext xmlns:c16="http://schemas.microsoft.com/office/drawing/2014/chart" uri="{C3380CC4-5D6E-409C-BE32-E72D297353CC}">
              <c16:uniqueId val="{00000008-AE0C-494C-B0D0-0F6E94D4BE4F}"/>
            </c:ext>
          </c:extLst>
        </c:ser>
        <c:dLbls>
          <c:showLegendKey val="0"/>
          <c:showVal val="0"/>
          <c:showCatName val="0"/>
          <c:showSerName val="0"/>
          <c:showPercent val="0"/>
          <c:showBubbleSize val="0"/>
        </c:dLbls>
        <c:marker val="1"/>
        <c:smooth val="0"/>
        <c:axId val="122104064"/>
        <c:axId val="122118528"/>
      </c:lineChart>
      <c:catAx>
        <c:axId val="1221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18528"/>
        <c:crosses val="autoZero"/>
        <c:auto val="1"/>
        <c:lblAlgn val="ctr"/>
        <c:lblOffset val="100"/>
        <c:tickLblSkip val="1"/>
        <c:tickMarkSkip val="1"/>
        <c:noMultiLvlLbl val="0"/>
      </c:catAx>
      <c:valAx>
        <c:axId val="12211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7088</c:v>
                </c:pt>
                <c:pt idx="5">
                  <c:v>6930</c:v>
                </c:pt>
                <c:pt idx="8">
                  <c:v>6739</c:v>
                </c:pt>
                <c:pt idx="11">
                  <c:v>6735</c:v>
                </c:pt>
                <c:pt idx="14">
                  <c:v>6414</c:v>
                </c:pt>
              </c:numCache>
            </c:numRef>
          </c:val>
          <c:extLst xmlns:c16r2="http://schemas.microsoft.com/office/drawing/2015/06/chart">
            <c:ext xmlns:c16="http://schemas.microsoft.com/office/drawing/2014/chart" uri="{C3380CC4-5D6E-409C-BE32-E72D297353CC}">
              <c16:uniqueId val="{00000000-46A4-4E36-B189-598A34C9D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175</c:v>
                </c:pt>
                <c:pt idx="5">
                  <c:v>444</c:v>
                </c:pt>
                <c:pt idx="8">
                  <c:v>608</c:v>
                </c:pt>
                <c:pt idx="11">
                  <c:v>690</c:v>
                </c:pt>
                <c:pt idx="14">
                  <c:v>630</c:v>
                </c:pt>
              </c:numCache>
            </c:numRef>
          </c:val>
          <c:extLst xmlns:c16r2="http://schemas.microsoft.com/office/drawing/2015/06/chart">
            <c:ext xmlns:c16="http://schemas.microsoft.com/office/drawing/2014/chart" uri="{C3380CC4-5D6E-409C-BE32-E72D297353CC}">
              <c16:uniqueId val="{00000001-46A4-4E36-B189-598A34C9D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3131</c:v>
                </c:pt>
                <c:pt idx="5">
                  <c:v>4222</c:v>
                </c:pt>
                <c:pt idx="8">
                  <c:v>6840</c:v>
                </c:pt>
                <c:pt idx="11">
                  <c:v>8950</c:v>
                </c:pt>
                <c:pt idx="14">
                  <c:v>8841</c:v>
                </c:pt>
              </c:numCache>
            </c:numRef>
          </c:val>
          <c:extLst xmlns:c16r2="http://schemas.microsoft.com/office/drawing/2015/06/chart">
            <c:ext xmlns:c16="http://schemas.microsoft.com/office/drawing/2014/chart" uri="{C3380CC4-5D6E-409C-BE32-E72D297353CC}">
              <c16:uniqueId val="{00000002-46A4-4E36-B189-598A34C9D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A4-4E36-B189-598A34C9D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A4-4E36-B189-598A34C9D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3</c:v>
                </c:pt>
                <c:pt idx="9">
                  <c:v>2</c:v>
                </c:pt>
                <c:pt idx="12">
                  <c:v>0</c:v>
                </c:pt>
              </c:numCache>
            </c:numRef>
          </c:val>
          <c:extLst xmlns:c16r2="http://schemas.microsoft.com/office/drawing/2015/06/chart">
            <c:ext xmlns:c16="http://schemas.microsoft.com/office/drawing/2014/chart" uri="{C3380CC4-5D6E-409C-BE32-E72D297353CC}">
              <c16:uniqueId val="{00000005-46A4-4E36-B189-598A34C9D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1421</c:v>
                </c:pt>
                <c:pt idx="3">
                  <c:v>1393</c:v>
                </c:pt>
                <c:pt idx="6">
                  <c:v>1427</c:v>
                </c:pt>
                <c:pt idx="9">
                  <c:v>1275</c:v>
                </c:pt>
                <c:pt idx="12">
                  <c:v>1197</c:v>
                </c:pt>
              </c:numCache>
            </c:numRef>
          </c:val>
          <c:extLst xmlns:c16r2="http://schemas.microsoft.com/office/drawing/2015/06/chart">
            <c:ext xmlns:c16="http://schemas.microsoft.com/office/drawing/2014/chart" uri="{C3380CC4-5D6E-409C-BE32-E72D297353CC}">
              <c16:uniqueId val="{00000006-46A4-4E36-B189-598A34C9D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c:v>
                </c:pt>
                <c:pt idx="3">
                  <c:v>13</c:v>
                </c:pt>
                <c:pt idx="6">
                  <c:v>19</c:v>
                </c:pt>
                <c:pt idx="9">
                  <c:v>16</c:v>
                </c:pt>
                <c:pt idx="12">
                  <c:v>12</c:v>
                </c:pt>
              </c:numCache>
            </c:numRef>
          </c:val>
          <c:extLst xmlns:c16r2="http://schemas.microsoft.com/office/drawing/2015/06/chart">
            <c:ext xmlns:c16="http://schemas.microsoft.com/office/drawing/2014/chart" uri="{C3380CC4-5D6E-409C-BE32-E72D297353CC}">
              <c16:uniqueId val="{00000007-46A4-4E36-B189-598A34C9D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4367</c:v>
                </c:pt>
                <c:pt idx="3">
                  <c:v>4440</c:v>
                </c:pt>
                <c:pt idx="6">
                  <c:v>4960</c:v>
                </c:pt>
                <c:pt idx="9">
                  <c:v>5065</c:v>
                </c:pt>
                <c:pt idx="12">
                  <c:v>4077</c:v>
                </c:pt>
              </c:numCache>
            </c:numRef>
          </c:val>
          <c:extLst xmlns:c16r2="http://schemas.microsoft.com/office/drawing/2015/06/chart">
            <c:ext xmlns:c16="http://schemas.microsoft.com/office/drawing/2014/chart" uri="{C3380CC4-5D6E-409C-BE32-E72D297353CC}">
              <c16:uniqueId val="{00000008-46A4-4E36-B189-598A34C9D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375</c:v>
                </c:pt>
                <c:pt idx="3">
                  <c:v>328</c:v>
                </c:pt>
                <c:pt idx="6">
                  <c:v>280</c:v>
                </c:pt>
                <c:pt idx="9">
                  <c:v>228</c:v>
                </c:pt>
                <c:pt idx="12">
                  <c:v>175</c:v>
                </c:pt>
              </c:numCache>
            </c:numRef>
          </c:val>
          <c:extLst xmlns:c16r2="http://schemas.microsoft.com/office/drawing/2015/06/chart">
            <c:ext xmlns:c16="http://schemas.microsoft.com/office/drawing/2014/chart" uri="{C3380CC4-5D6E-409C-BE32-E72D297353CC}">
              <c16:uniqueId val="{00000009-46A4-4E36-B189-598A34C9D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5675</c:v>
                </c:pt>
                <c:pt idx="3">
                  <c:v>5416</c:v>
                </c:pt>
                <c:pt idx="6">
                  <c:v>5773</c:v>
                </c:pt>
                <c:pt idx="9">
                  <c:v>5779</c:v>
                </c:pt>
                <c:pt idx="12">
                  <c:v>6047</c:v>
                </c:pt>
              </c:numCache>
            </c:numRef>
          </c:val>
          <c:extLst xmlns:c16r2="http://schemas.microsoft.com/office/drawing/2015/06/chart">
            <c:ext xmlns:c16="http://schemas.microsoft.com/office/drawing/2014/chart" uri="{C3380CC4-5D6E-409C-BE32-E72D297353CC}">
              <c16:uniqueId val="{0000000A-46A4-4E36-B189-598A34C9DC74}"/>
            </c:ext>
          </c:extLst>
        </c:ser>
        <c:dLbls>
          <c:showLegendKey val="0"/>
          <c:showVal val="0"/>
          <c:showCatName val="0"/>
          <c:showSerName val="0"/>
          <c:showPercent val="0"/>
          <c:showBubbleSize val="0"/>
        </c:dLbls>
        <c:gapWidth val="100"/>
        <c:overlap val="100"/>
        <c:axId val="133867008"/>
        <c:axId val="13386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6A4-4E36-B189-598A34C9DC74}"/>
            </c:ext>
          </c:extLst>
        </c:ser>
        <c:dLbls>
          <c:showLegendKey val="0"/>
          <c:showVal val="0"/>
          <c:showCatName val="0"/>
          <c:showSerName val="0"/>
          <c:showPercent val="0"/>
          <c:showBubbleSize val="0"/>
        </c:dLbls>
        <c:marker val="1"/>
        <c:smooth val="0"/>
        <c:axId val="133867008"/>
        <c:axId val="133868928"/>
      </c:lineChart>
      <c:catAx>
        <c:axId val="1338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68928"/>
        <c:crosses val="autoZero"/>
        <c:auto val="1"/>
        <c:lblAlgn val="ctr"/>
        <c:lblOffset val="100"/>
        <c:tickLblSkip val="1"/>
        <c:tickMarkSkip val="1"/>
        <c:noMultiLvlLbl val="0"/>
      </c:catAx>
      <c:valAx>
        <c:axId val="1338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{66890F0E-259F-4BA0-B26E-D6F25A3BB7EB}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7E6-4C0C-A83C-195FE75D3E8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{6361D8A0-3649-4BD5-B48C-9EFA5A87D20E}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7E6-4C0C-A83C-195FE75D3E8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{7003B6B8-1E89-4E71-BFBE-F5A9766C8337}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7E6-4C0C-A83C-195FE75D3E8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{9101E257-EE15-4F2B-B3AB-B370EA638224}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7E6-4C0C-A83C-195FE75D3E8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{EBF2AE47-24FE-42E8-BD34-6E116F6A20E8}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7E6-4C0C-A83C-195FE75D3E8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7E6-4C0C-A83C-195FE75D3E8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{DCC1B602-DA49-4DAB-BC41-DCACDE69ED78}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7E6-4C0C-A83C-195FE75D3E8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{597012F4-D148-4DF3-937A-9CC678F45225}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7E6-4C0C-A83C-195FE75D3E8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{42EC192E-23AA-4B00-AB1C-AAABAB3337CD}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7E6-4C0C-A83C-195FE75D3E8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{9D33A5C8-1E91-4759-956C-C4B454B2532F}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7E6-4C0C-A83C-195FE75D3E8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{A0714EF7-F423-495A-B319-208C5AC0AB76}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7E6-4C0C-A83C-195FE75D3E8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7E6-4C0C-A83C-195FE75D3E8D}"/>
            </c:ext>
          </c:extLst>
        </c:ser>
        <c:dLbls>
          <c:showLegendKey val="0"/>
          <c:showVal val="0"/>
          <c:showCatName val="0"/>
          <c:showSerName val="0"/>
          <c:showPercent val="0"/>
          <c:showBubbleSize val="0"/>
        </c:dLbls>
        <c:axId val="133924736"/>
        <c:axId val="133943296"/>
      </c:scatterChart>
      <c:valAx>
        <c:axId val="133924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43296"/>
        <c:crosses val="autoZero"/>
        <c:crossBetween val="midCat"/>
      </c:valAx>
      <c:valAx>
        <c:axId val="133943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92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{A494D16E-78D7-4BAA-85A6-3E2598ED866F}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67C-4920-89F2-73336EE258C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{C21DF742-3490-4BCE-8F5A-33E7A1CA49D1}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67C-4920-89F2-73336EE258C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{1867E724-5C81-4A25-B52F-C0A32239F162}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67C-4920-89F2-73336EE258C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{E6BEF17F-FF3E-4EA6-BEE0-C7546BEA62DB}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67C-4920-89F2-73336EE258C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{995524E4-83BB-4110-98C4-293FAFC83F31}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67C-4920-89F2-73336EE258C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14.7</c:v>
                </c:pt>
                <c:pt idx="2">
                  <c:v>15.3</c:v>
                </c:pt>
                <c:pt idx="3">
                  <c:v>14.7</c:v>
                </c:pt>
                <c:pt idx="4">
                  <c:v>13.6</c:v>
                </c:pt>
              </c:numCache>
            </c:numRef>
          </c:xVal>
          <c:yVal>
            <c:numRef>
              <c:f>公会計指標分析・財政指標組合せ分析表!$K$73:$O$73</c:f>
              <c:numCache>
                <c:formatCode>#,##0.0;"▲ "#,##0.0</c:formatCode>
                <c:ptCount val="5"/>
                <c:pt idx="0">
                  <c:v>39.4</c:v>
                </c:pt>
              </c:numCache>
            </c:numRef>
          </c:yVal>
          <c:smooth val="0"/>
          <c:extLst xmlns:c16r2="http://schemas.microsoft.com/office/drawing/2015/06/chart">
            <c:ext xmlns:c16="http://schemas.microsoft.com/office/drawing/2014/chart" uri="{C3380CC4-5D6E-409C-BE32-E72D297353CC}">
              <c16:uniqueId val="{00000005-367C-4920-89F2-73336EE258C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{C745BB41-D2FE-4C6C-BB60-95882D715C6C}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67C-4920-89F2-73336EE258C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{75CC4DDE-D4E5-4E8C-AD80-158114E6FB68}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67C-4920-89F2-73336EE258C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{EAB78063-C63B-4758-9977-B2424827C308}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67C-4920-89F2-73336EE258C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{183787D9-2EBF-45A1-8BE1-85606DB90BE9}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67C-4920-89F2-73336EE258C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{B7CEE5ED-90C0-4EFE-8CEF-C49B7D9BFFDA}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67C-4920-89F2-73336EE258C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9.3000000000000007</c:v>
                </c:pt>
              </c:numCache>
            </c:numRef>
          </c:xVal>
          <c:yVal>
            <c:numRef>
              <c:f>公会計指標分析・財政指標組合せ分析表!$K$77:$O$77</c:f>
              <c:numCache>
                <c:formatCode>#,##0.0;"▲ "#,##0.0</c:formatCode>
                <c:ptCount val="5"/>
                <c:pt idx="0">
                  <c:v>64.3</c:v>
                </c:pt>
                <c:pt idx="1">
                  <c:v>61.3</c:v>
                </c:pt>
                <c:pt idx="2">
                  <c:v>54.6</c:v>
                </c:pt>
                <c:pt idx="3">
                  <c:v>48.7</c:v>
                </c:pt>
                <c:pt idx="4">
                  <c:v>20.2</c:v>
                </c:pt>
              </c:numCache>
            </c:numRef>
          </c:yVal>
          <c:smooth val="0"/>
          <c:extLst xmlns:c16r2="http://schemas.microsoft.com/office/drawing/2015/06/chart">
            <c:ext xmlns:c16="http://schemas.microsoft.com/office/drawing/2014/chart" uri="{C3380CC4-5D6E-409C-BE32-E72D297353CC}">
              <c16:uniqueId val="{0000000B-367C-4920-89F2-73336EE258C9}"/>
            </c:ext>
          </c:extLst>
        </c:ser>
        <c:dLbls>
          <c:showLegendKey val="0"/>
          <c:showVal val="0"/>
          <c:showCatName val="0"/>
          <c:showSerName val="0"/>
          <c:showPercent val="0"/>
          <c:showBubbleSize val="0"/>
        </c:dLbls>
        <c:axId val="133742976"/>
        <c:axId val="133744896"/>
      </c:scatterChart>
      <c:valAx>
        <c:axId val="133742976"/>
        <c:scaling>
          <c:orientation val="minMax"/>
          <c:max val="14.299999999999999"/>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44896"/>
        <c:crosses val="autoZero"/>
        <c:crossBetween val="midCat"/>
      </c:valAx>
      <c:valAx>
        <c:axId val="133744896"/>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42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a:t>
          </a:r>
          <a:r>
            <a:rPr kumimoji="1" lang="ja-JP" altLang="en-US" sz="1100">
              <a:solidFill>
                <a:sysClr val="windowText" lastClr="000000"/>
              </a:solidFill>
              <a:effectLst/>
              <a:latin typeface="+mn-lt"/>
              <a:ea typeface="+mn-ea"/>
              <a:cs typeface="+mn-cs"/>
            </a:rPr>
            <a:t>教育施設関係の地方債や</a:t>
          </a:r>
          <a:r>
            <a:rPr kumimoji="1" lang="ja-JP" altLang="ja-JP" sz="1100">
              <a:solidFill>
                <a:sysClr val="windowText" lastClr="000000"/>
              </a:solidFill>
              <a:effectLst/>
              <a:latin typeface="+mn-lt"/>
              <a:ea typeface="+mn-ea"/>
              <a:cs typeface="+mn-cs"/>
            </a:rPr>
            <a:t>減税補填債（</a:t>
          </a:r>
          <a:r>
            <a:rPr lang="ja-JP" altLang="ja-JP" sz="1100">
              <a:solidFill>
                <a:sysClr val="windowText" lastClr="000000"/>
              </a:solidFill>
              <a:effectLst/>
              <a:latin typeface="+mn-lt"/>
              <a:ea typeface="+mn-ea"/>
              <a:cs typeface="+mn-cs"/>
            </a:rPr>
            <a:t>減税による減収を補填するための地方債）</a:t>
          </a:r>
          <a:r>
            <a:rPr kumimoji="1" lang="ja-JP" altLang="ja-JP" sz="1100">
              <a:solidFill>
                <a:sysClr val="windowText" lastClr="000000"/>
              </a:solidFill>
              <a:effectLst/>
              <a:latin typeface="+mn-lt"/>
              <a:ea typeface="+mn-ea"/>
              <a:cs typeface="+mn-cs"/>
            </a:rPr>
            <a:t>等の償還が完了年度を迎えたこともあり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からは減少している。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公営企業会計では一昨年度水道事業会計で高料金対策補助金分、下水道事業会計で復旧工事関係事業費により増となっていたが今年度は昨年度同程度となった。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今後は災害公営住宅の起債が償還の据え置き期間を終えて、償還が始まることで数値の増加に影響を与える見込。</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ja-JP" sz="1100">
              <a:solidFill>
                <a:schemeClr val="dk1"/>
              </a:solidFill>
              <a:effectLst/>
              <a:latin typeface="+mn-lt"/>
              <a:ea typeface="+mn-ea"/>
              <a:cs typeface="+mn-cs"/>
            </a:rPr>
            <a:t>一般会計の地方債残高が増加しているのは災害公営住宅の借入を実施していることに起因するものであり、充当可能基金については、震災による復旧・復興関連事業や地方税の減収補填分が震災復興特別交付税で措置されたことに伴い増となっていたが昨年度をピークに今後は減少に進む見通し。</a:t>
          </a:r>
          <a:r>
            <a:rPr kumimoji="1" lang="ja-JP" altLang="ja-JP" sz="1100">
              <a:solidFill>
                <a:sysClr val="windowText" lastClr="000000"/>
              </a:solidFill>
              <a:effectLst/>
              <a:latin typeface="+mn-lt"/>
              <a:ea typeface="+mn-ea"/>
              <a:cs typeface="+mn-cs"/>
            </a:rPr>
            <a:t>また、複数年に渡り実施する復興事業もピークを迎え、債務負担行為額に基づく支出予定額も減となった。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xmlns="" id="{00000000-0008-0000-0C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a:extLst>
            <a:ext uri="{FF2B5EF4-FFF2-40B4-BE49-F238E27FC236}">
              <a16:creationId xmlns:a16="http://schemas.microsoft.com/office/drawing/2014/main" xmlns="" id="{00000000-0008-0000-0C00-000017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a:extLst>
            <a:ext uri="{FF2B5EF4-FFF2-40B4-BE49-F238E27FC236}">
              <a16:creationId xmlns:a16="http://schemas.microsoft.com/office/drawing/2014/main" xmlns="" id="{00000000-0008-0000-0C00-000018000000}"/>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a:extLst>
            <a:ext uri="{FF2B5EF4-FFF2-40B4-BE49-F238E27FC236}">
              <a16:creationId xmlns:a16="http://schemas.microsoft.com/office/drawing/2014/main" xmlns="" id="{00000000-0008-0000-0C00-000019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a:extLst>
            <a:ext uri="{FF2B5EF4-FFF2-40B4-BE49-F238E27FC236}">
              <a16:creationId xmlns:a16="http://schemas.microsoft.com/office/drawing/2014/main" xmlns="" id="{00000000-0008-0000-0C00-00001A000000}"/>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a:extLst>
            <a:ext uri="{FF2B5EF4-FFF2-40B4-BE49-F238E27FC236}">
              <a16:creationId xmlns:a16="http://schemas.microsoft.com/office/drawing/2014/main" xmlns="" id="{00000000-0008-0000-0C00-00001B00000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a:extLst>
            <a:ext uri="{FF2B5EF4-FFF2-40B4-BE49-F238E27FC236}">
              <a16:creationId xmlns:a16="http://schemas.microsoft.com/office/drawing/2014/main" xmlns="" id="{00000000-0008-0000-0C00-00001C00000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a:extLst>
            <a:ext uri="{FF2B5EF4-FFF2-40B4-BE49-F238E27FC236}">
              <a16:creationId xmlns:a16="http://schemas.microsoft.com/office/drawing/2014/main" xmlns="" id="{00000000-0008-0000-0C00-00001D000000}"/>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a:extLst>
            <a:ext uri="{FF2B5EF4-FFF2-40B4-BE49-F238E27FC236}">
              <a16:creationId xmlns:a16="http://schemas.microsoft.com/office/drawing/2014/main" xmlns="" id="{00000000-0008-0000-0C00-00001E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a:extLst>
            <a:ext uri="{FF2B5EF4-FFF2-40B4-BE49-F238E27FC236}">
              <a16:creationId xmlns:a16="http://schemas.microsoft.com/office/drawing/2014/main" xmlns="" id="{00000000-0008-0000-0C00-00001F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a:extLst>
            <a:ext uri="{FF2B5EF4-FFF2-40B4-BE49-F238E27FC236}">
              <a16:creationId xmlns:a16="http://schemas.microsoft.com/office/drawing/2014/main" xmlns="" id="{00000000-0008-0000-0C00-000020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a:extLst>
            <a:ext uri="{FF2B5EF4-FFF2-40B4-BE49-F238E27FC236}">
              <a16:creationId xmlns:a16="http://schemas.microsoft.com/office/drawing/2014/main" xmlns="" id="{00000000-0008-0000-0C00-000021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a:extLst>
            <a:ext uri="{FF2B5EF4-FFF2-40B4-BE49-F238E27FC236}">
              <a16:creationId xmlns:a16="http://schemas.microsoft.com/office/drawing/2014/main" xmlns="" id="{00000000-0008-0000-0C00-000022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a:extLst>
            <a:ext uri="{FF2B5EF4-FFF2-40B4-BE49-F238E27FC236}">
              <a16:creationId xmlns:a16="http://schemas.microsoft.com/office/drawing/2014/main" xmlns="" id="{00000000-0008-0000-0C00-000023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a:extLst>
            <a:ext uri="{FF2B5EF4-FFF2-40B4-BE49-F238E27FC236}">
              <a16:creationId xmlns:a16="http://schemas.microsoft.com/office/drawing/2014/main" xmlns="" id="{00000000-0008-0000-0C00-000024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a:extLst>
            <a:ext uri="{FF2B5EF4-FFF2-40B4-BE49-F238E27FC236}">
              <a16:creationId xmlns:a16="http://schemas.microsoft.com/office/drawing/2014/main" xmlns="" id="{00000000-0008-0000-0C00-000025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a:extLst>
            <a:ext uri="{FF2B5EF4-FFF2-40B4-BE49-F238E27FC236}">
              <a16:creationId xmlns:a16="http://schemas.microsoft.com/office/drawing/2014/main" xmlns="" id="{00000000-0008-0000-0C00-000026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a:extLst>
            <a:ext uri="{FF2B5EF4-FFF2-40B4-BE49-F238E27FC236}">
              <a16:creationId xmlns:a16="http://schemas.microsoft.com/office/drawing/2014/main" xmlns="" id="{00000000-0008-0000-0C00-000027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a:extLst>
            <a:ext uri="{FF2B5EF4-FFF2-40B4-BE49-F238E27FC236}">
              <a16:creationId xmlns:a16="http://schemas.microsoft.com/office/drawing/2014/main" xmlns="" id="{00000000-0008-0000-0C00-000028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a:extLst>
            <a:ext uri="{FF2B5EF4-FFF2-40B4-BE49-F238E27FC236}">
              <a16:creationId xmlns:a16="http://schemas.microsoft.com/office/drawing/2014/main" xmlns="" id="{00000000-0008-0000-0C00-000029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a:extLst>
            <a:ext uri="{FF2B5EF4-FFF2-40B4-BE49-F238E27FC236}">
              <a16:creationId xmlns:a16="http://schemas.microsoft.com/office/drawing/2014/main" xmlns="" id="{00000000-0008-0000-0C00-00002A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a:extLst>
            <a:ext uri="{FF2B5EF4-FFF2-40B4-BE49-F238E27FC236}">
              <a16:creationId xmlns:a16="http://schemas.microsoft.com/office/drawing/2014/main" xmlns="" id="{00000000-0008-0000-0C00-00002C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a:extLst>
            <a:ext uri="{FF2B5EF4-FFF2-40B4-BE49-F238E27FC236}">
              <a16:creationId xmlns:a16="http://schemas.microsoft.com/office/drawing/2014/main" xmlns="" id="{00000000-0008-0000-0C00-00002E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a:extLst>
            <a:ext uri="{FF2B5EF4-FFF2-40B4-BE49-F238E27FC236}">
              <a16:creationId xmlns:a16="http://schemas.microsoft.com/office/drawing/2014/main" xmlns="" id="{00000000-0008-0000-0C00-00003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a:extLst>
            <a:ext uri="{FF2B5EF4-FFF2-40B4-BE49-F238E27FC236}">
              <a16:creationId xmlns:a16="http://schemas.microsoft.com/office/drawing/2014/main" xmlns="" id="{00000000-0008-0000-0C00-00003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a:extLst>
            <a:ext uri="{FF2B5EF4-FFF2-40B4-BE49-F238E27FC236}">
              <a16:creationId xmlns:a16="http://schemas.microsoft.com/office/drawing/2014/main" xmlns="" id="{00000000-0008-0000-0C00-00003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a:extLst>
            <a:ext uri="{FF2B5EF4-FFF2-40B4-BE49-F238E27FC236}">
              <a16:creationId xmlns:a16="http://schemas.microsoft.com/office/drawing/2014/main" xmlns="" id="{00000000-0008-0000-0C00-00003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a:extLst>
            <a:ext uri="{FF2B5EF4-FFF2-40B4-BE49-F238E27FC236}">
              <a16:creationId xmlns:a16="http://schemas.microsoft.com/office/drawing/2014/main" xmlns="" id="{00000000-0008-0000-0C00-00003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a:extLst>
            <a:ext uri="{FF2B5EF4-FFF2-40B4-BE49-F238E27FC236}">
              <a16:creationId xmlns:a16="http://schemas.microsoft.com/office/drawing/2014/main" xmlns="" id="{00000000-0008-0000-0C00-000038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a:extLst>
            <a:ext uri="{FF2B5EF4-FFF2-40B4-BE49-F238E27FC236}">
              <a16:creationId xmlns:a16="http://schemas.microsoft.com/office/drawing/2014/main" xmlns="" id="{00000000-0008-0000-0C00-00003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a:extLst>
            <a:ext uri="{FF2B5EF4-FFF2-40B4-BE49-F238E27FC236}">
              <a16:creationId xmlns:a16="http://schemas.microsoft.com/office/drawing/2014/main" xmlns="" id="{00000000-0008-0000-0C00-00003A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a:extLst>
            <a:ext uri="{FF2B5EF4-FFF2-40B4-BE49-F238E27FC236}">
              <a16:creationId xmlns:a16="http://schemas.microsoft.com/office/drawing/2014/main" xmlns="" id="{00000000-0008-0000-0C00-00003B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a:extLst>
            <a:ext uri="{FF2B5EF4-FFF2-40B4-BE49-F238E27FC236}">
              <a16:creationId xmlns:a16="http://schemas.microsoft.com/office/drawing/2014/main" xmlns="" id="{00000000-0008-0000-0C00-00003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a:extLst>
            <a:ext uri="{FF2B5EF4-FFF2-40B4-BE49-F238E27FC236}">
              <a16:creationId xmlns:a16="http://schemas.microsoft.com/office/drawing/2014/main" xmlns="" id="{00000000-0008-0000-0C00-00003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a:extLst>
            <a:ext uri="{FF2B5EF4-FFF2-40B4-BE49-F238E27FC236}">
              <a16:creationId xmlns:a16="http://schemas.microsoft.com/office/drawing/2014/main" xmlns="" id="{00000000-0008-0000-0C00-00003E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a:extLst>
            <a:ext uri="{FF2B5EF4-FFF2-40B4-BE49-F238E27FC236}">
              <a16:creationId xmlns:a16="http://schemas.microsoft.com/office/drawing/2014/main" xmlns="" id="{00000000-0008-0000-0C00-00003F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a:extLst>
            <a:ext uri="{FF2B5EF4-FFF2-40B4-BE49-F238E27FC236}">
              <a16:creationId xmlns:a16="http://schemas.microsoft.com/office/drawing/2014/main" xmlns="" id="{00000000-0008-0000-0C00-00004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a:extLst>
            <a:ext uri="{FF2B5EF4-FFF2-40B4-BE49-F238E27FC236}">
              <a16:creationId xmlns:a16="http://schemas.microsoft.com/office/drawing/2014/main" xmlns="" id="{00000000-0008-0000-0C00-00004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高齢化や東日本大震災の影響による著しい人口減少（前年度比較</a:t>
          </a:r>
          <a:r>
            <a:rPr kumimoji="1" lang="en-US" altLang="ja-JP" sz="1100">
              <a:solidFill>
                <a:sysClr val="windowText" lastClr="000000"/>
              </a:solidFill>
              <a:effectLst/>
              <a:latin typeface="+mn-lt"/>
              <a:ea typeface="+mn-ea"/>
              <a:cs typeface="+mn-cs"/>
            </a:rPr>
            <a:t>204</a:t>
          </a:r>
          <a:r>
            <a:rPr kumimoji="1" lang="ja-JP" altLang="ja-JP" sz="1100">
              <a:solidFill>
                <a:sysClr val="windowText" lastClr="000000"/>
              </a:solidFill>
              <a:effectLst/>
              <a:latin typeface="+mn-lt"/>
              <a:ea typeface="+mn-ea"/>
              <a:cs typeface="+mn-cs"/>
            </a:rPr>
            <a:t>人減）による町税の減収等、町内の中心産業も少なく財政基盤が弱いうえに再生復興途中であるため類似団体平均を下回っている。</a:t>
          </a:r>
          <a:r>
            <a:rPr kumimoji="1" lang="ja-JP" altLang="en-US" sz="1100">
              <a:solidFill>
                <a:sysClr val="windowText" lastClr="000000"/>
              </a:solidFill>
              <a:effectLst/>
              <a:latin typeface="+mn-lt"/>
              <a:ea typeface="+mn-ea"/>
              <a:cs typeface="+mn-cs"/>
            </a:rPr>
            <a:t>このことから</a:t>
          </a:r>
          <a:r>
            <a:rPr kumimoji="1" lang="ja-JP" altLang="ja-JP" sz="1100">
              <a:solidFill>
                <a:sysClr val="windowText" lastClr="000000"/>
              </a:solidFill>
              <a:effectLst/>
              <a:latin typeface="+mn-lt"/>
              <a:ea typeface="+mn-ea"/>
              <a:cs typeface="+mn-cs"/>
            </a:rPr>
            <a:t>、子育て支援策の展開や企業誘致等収入の確保につながる取り組みを積極的に実施し、復興計画に沿った活力あるまちづくりを展開しながら、</a:t>
          </a:r>
          <a:r>
            <a:rPr kumimoji="1" lang="ja-JP" altLang="en-US" sz="1100">
              <a:solidFill>
                <a:sysClr val="windowText" lastClr="000000"/>
              </a:solidFill>
              <a:effectLst/>
              <a:latin typeface="+mn-lt"/>
              <a:ea typeface="+mn-ea"/>
              <a:cs typeface="+mn-cs"/>
            </a:rPr>
            <a:t>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a:t>
          </a:r>
          <a:r>
            <a:rPr kumimoji="1" lang="ja-JP" altLang="ja-JP" sz="1100">
              <a:solidFill>
                <a:sysClr val="windowText" lastClr="000000"/>
              </a:solidFill>
              <a:effectLst/>
              <a:latin typeface="+mn-lt"/>
              <a:ea typeface="+mn-ea"/>
              <a:cs typeface="+mn-cs"/>
            </a:rPr>
            <a:t>財政の健全化</a:t>
          </a:r>
          <a:r>
            <a:rPr kumimoji="1" lang="ja-JP" altLang="en-US" sz="1100">
              <a:solidFill>
                <a:sysClr val="windowText" lastClr="000000"/>
              </a:solidFill>
              <a:effectLst/>
              <a:latin typeface="+mn-lt"/>
              <a:ea typeface="+mn-ea"/>
              <a:cs typeface="+mn-cs"/>
            </a:rPr>
            <a:t>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43</xdr:row>
      <xdr:rowOff>165629</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44</xdr:row>
      <xdr:rowOff>4233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44</xdr:row>
      <xdr:rowOff>4233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165629</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a:extLst>
            <a:ext uri="{FF2B5EF4-FFF2-40B4-BE49-F238E27FC236}">
              <a16:creationId xmlns:a16="http://schemas.microsoft.com/office/drawing/2014/main" xmlns="" id="{00000000-0008-0000-0300-000053000000}"/>
            </a:ext>
          </a:extLst>
        </xdr:cNvPr>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8" name="円/楕円 97">
          <a:extLst>
            <a:ext uri="{FF2B5EF4-FFF2-40B4-BE49-F238E27FC236}">
              <a16:creationId xmlns:a16="http://schemas.microsoft.com/office/drawing/2014/main" xmlns="" id="{00000000-0008-0000-0300-000062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9.7%</a:t>
          </a:r>
          <a:r>
            <a:rPr kumimoji="1" lang="ja-JP" altLang="en-US" sz="1100">
              <a:solidFill>
                <a:sysClr val="windowText" lastClr="000000"/>
              </a:solidFill>
              <a:effectLst/>
              <a:latin typeface="+mn-lt"/>
              <a:ea typeface="+mn-ea"/>
              <a:cs typeface="+mn-cs"/>
            </a:rPr>
            <a:t>減少しており、主な要因としては、</a:t>
          </a:r>
          <a:r>
            <a:rPr kumimoji="1" lang="ja-JP" altLang="ja-JP" sz="1100">
              <a:solidFill>
                <a:sysClr val="windowText" lastClr="000000"/>
              </a:solidFill>
              <a:effectLst/>
              <a:latin typeface="+mn-lt"/>
              <a:ea typeface="+mn-ea"/>
              <a:cs typeface="+mn-cs"/>
            </a:rPr>
            <a:t>東日本大震災に係る課税免除制度が廃止されたことで、特例加算が大きく減少したことに伴う基準財政収入額の減により、普通交付税が増額となったことが要因</a:t>
          </a:r>
          <a:r>
            <a:rPr kumimoji="1" lang="ja-JP" altLang="en-US" sz="1100">
              <a:solidFill>
                <a:sysClr val="windowText" lastClr="000000"/>
              </a:solidFill>
              <a:effectLst/>
              <a:latin typeface="+mn-lt"/>
              <a:ea typeface="+mn-ea"/>
              <a:cs typeface="+mn-cs"/>
            </a:rPr>
            <a:t>と考えられる。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今後見込まれる退職者の偏りを解消するため新規採用職員の拡充や復興事業に対応するための人件費</a:t>
          </a:r>
          <a:r>
            <a:rPr kumimoji="1" lang="ja-JP" altLang="en-US" sz="1100">
              <a:solidFill>
                <a:sysClr val="windowText" lastClr="000000"/>
              </a:solidFill>
              <a:effectLst/>
              <a:latin typeface="+mn-lt"/>
              <a:ea typeface="+mn-ea"/>
              <a:cs typeface="+mn-cs"/>
            </a:rPr>
            <a:t>等により、類似団体と比較すると</a:t>
          </a:r>
          <a:r>
            <a:rPr kumimoji="1" lang="en-US" altLang="ja-JP" sz="1100">
              <a:solidFill>
                <a:sysClr val="windowText" lastClr="000000"/>
              </a:solidFill>
              <a:effectLst/>
              <a:latin typeface="+mn-lt"/>
              <a:ea typeface="+mn-ea"/>
              <a:cs typeface="+mn-cs"/>
            </a:rPr>
            <a:t>1.4%</a:t>
          </a:r>
          <a:r>
            <a:rPr kumimoji="1" lang="ja-JP" altLang="en-US" sz="1100">
              <a:solidFill>
                <a:sysClr val="windowText" lastClr="000000"/>
              </a:solidFill>
              <a:effectLst/>
              <a:latin typeface="+mn-lt"/>
              <a:ea typeface="+mn-ea"/>
              <a:cs typeface="+mn-cs"/>
            </a:rPr>
            <a:t>高いことから、</a:t>
          </a:r>
          <a:r>
            <a:rPr kumimoji="1" lang="ja-JP" altLang="ja-JP" sz="1100">
              <a:solidFill>
                <a:sysClr val="windowText" lastClr="000000"/>
              </a:solidFill>
              <a:effectLst/>
              <a:latin typeface="+mn-lt"/>
              <a:ea typeface="+mn-ea"/>
              <a:cs typeface="+mn-cs"/>
            </a:rPr>
            <a:t>今後も東日本大震災の復興創生事業を進めるにあたって関連して発生する経費等の財源確保や事業進行に係る経費の取捨選択に努め、将来の財政構造を視野に入れた経常経費の削減に努める。</a:t>
          </a:r>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64</xdr:row>
      <xdr:rowOff>51435</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634133"/>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64</xdr:row>
      <xdr:rowOff>51435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80706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64</xdr:row>
      <xdr:rowOff>7196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807065"/>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64</xdr:row>
      <xdr:rowOff>7196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8271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a:extLst>
            <a:ext uri="{FF2B5EF4-FFF2-40B4-BE49-F238E27FC236}">
              <a16:creationId xmlns:a16="http://schemas.microsoft.com/office/drawing/2014/main" xmlns="" id="{00000000-0008-0000-0300-000092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96960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635</xdr:rowOff>
    </xdr:from>
    <xdr:to>
      <xdr:col>6</xdr:col>
      <xdr:colOff>50800</xdr:colOff>
      <xdr:row>64</xdr:row>
      <xdr:rowOff>102235</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87012</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61" name="円/楕円 160">
          <a:extLst>
            <a:ext uri="{FF2B5EF4-FFF2-40B4-BE49-F238E27FC236}">
              <a16:creationId xmlns:a16="http://schemas.microsoft.com/office/drawing/2014/main" xmlns=""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[237,242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類似団体平均比較との</a:t>
          </a:r>
          <a:r>
            <a:rPr kumimoji="1" lang="en-US" altLang="ja-JP" sz="1100">
              <a:solidFill>
                <a:sysClr val="windowText" lastClr="000000"/>
              </a:solidFill>
              <a:effectLst/>
              <a:latin typeface="+mn-lt"/>
              <a:ea typeface="+mn-ea"/>
              <a:cs typeface="+mn-cs"/>
            </a:rPr>
            <a:t>62,172</a:t>
          </a:r>
          <a:r>
            <a:rPr kumimoji="1" lang="ja-JP" altLang="ja-JP" sz="1100">
              <a:solidFill>
                <a:sysClr val="windowText" lastClr="000000"/>
              </a:solidFill>
              <a:effectLst/>
              <a:latin typeface="+mn-lt"/>
              <a:ea typeface="+mn-ea"/>
              <a:cs typeface="+mn-cs"/>
            </a:rPr>
            <a:t>円が上回る要因は、東日本大震災による著しい人口流出が起こっている反面で復興事業に尽力する人件費を必要としているためと考えられる。前年度比較との</a:t>
          </a:r>
          <a:r>
            <a:rPr kumimoji="1" lang="en-US" altLang="ja-JP" sz="1100">
              <a:solidFill>
                <a:sysClr val="windowText" lastClr="000000"/>
              </a:solidFill>
              <a:effectLst/>
              <a:latin typeface="+mn-lt"/>
              <a:ea typeface="+mn-ea"/>
              <a:cs typeface="+mn-cs"/>
            </a:rPr>
            <a:t>33,319</a:t>
          </a:r>
          <a:r>
            <a:rPr kumimoji="1" lang="ja-JP" altLang="ja-JP" sz="1100">
              <a:solidFill>
                <a:sysClr val="windowText" lastClr="000000"/>
              </a:solidFill>
              <a:effectLst/>
              <a:latin typeface="+mn-lt"/>
              <a:ea typeface="+mn-ea"/>
              <a:cs typeface="+mn-cs"/>
            </a:rPr>
            <a:t>円増については、</a:t>
          </a:r>
          <a:r>
            <a:rPr kumimoji="1" lang="ja-JP" altLang="en-US" sz="1100">
              <a:solidFill>
                <a:sysClr val="windowText" lastClr="000000"/>
              </a:solidFill>
              <a:effectLst/>
              <a:latin typeface="+mn-lt"/>
              <a:ea typeface="+mn-ea"/>
              <a:cs typeface="+mn-cs"/>
            </a:rPr>
            <a:t>被災地に残された残存物の撤去に係る経費の増加や</a:t>
          </a:r>
          <a:r>
            <a:rPr kumimoji="1" lang="ja-JP" altLang="ja-JP" sz="1100">
              <a:solidFill>
                <a:sysClr val="windowText" lastClr="000000"/>
              </a:solidFill>
              <a:effectLst/>
              <a:latin typeface="+mn-lt"/>
              <a:ea typeface="+mn-ea"/>
              <a:cs typeface="+mn-cs"/>
            </a:rPr>
            <a:t>復興事業により停止していた施設等の機能が動き出したことによる維持費</a:t>
          </a:r>
          <a:r>
            <a:rPr kumimoji="1" lang="ja-JP" altLang="en-US" sz="1100">
              <a:solidFill>
                <a:sysClr val="windowText" lastClr="000000"/>
              </a:solidFill>
              <a:effectLst/>
              <a:latin typeface="+mn-lt"/>
              <a:ea typeface="+mn-ea"/>
              <a:cs typeface="+mn-cs"/>
            </a:rPr>
            <a:t>増加が</a:t>
          </a:r>
          <a:r>
            <a:rPr kumimoji="1" lang="ja-JP" altLang="ja-JP" sz="1100">
              <a:solidFill>
                <a:sysClr val="windowText" lastClr="000000"/>
              </a:solidFill>
              <a:effectLst/>
              <a:latin typeface="+mn-lt"/>
              <a:ea typeface="+mn-ea"/>
              <a:cs typeface="+mn-cs"/>
            </a:rPr>
            <a:t>影響をしていると考えられる。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151822</xdr:rowOff>
    </xdr:from>
    <xdr:to>
      <xdr:col>7</xdr:col>
      <xdr:colOff>152400</xdr:colOff>
      <xdr:row>83</xdr:row>
      <xdr:rowOff>47371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10722"/>
          <a:ext cx="8382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151822</xdr:rowOff>
    </xdr:from>
    <xdr:to>
      <xdr:col>6</xdr:col>
      <xdr:colOff>0</xdr:colOff>
      <xdr:row>84</xdr:row>
      <xdr:rowOff>722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10722"/>
          <a:ext cx="889000" cy="19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98110</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81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722</xdr:rowOff>
    </xdr:from>
    <xdr:to>
      <xdr:col>4</xdr:col>
      <xdr:colOff>482600</xdr:colOff>
      <xdr:row>84</xdr:row>
      <xdr:rowOff>127388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402522"/>
          <a:ext cx="889000" cy="12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76092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7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127388</xdr:rowOff>
    </xdr:from>
    <xdr:to>
      <xdr:col>3</xdr:col>
      <xdr:colOff>279400</xdr:colOff>
      <xdr:row>85</xdr:row>
      <xdr:rowOff>82705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529188"/>
          <a:ext cx="889000" cy="1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82047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7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a:extLst>
            <a:ext uri="{FF2B5EF4-FFF2-40B4-BE49-F238E27FC236}">
              <a16:creationId xmlns:a16="http://schemas.microsoft.com/office/drawing/2014/main" xmlns="" id="{00000000-0008-0000-0300-0000D0000000}"/>
            </a:ext>
          </a:extLst>
        </xdr:cNvPr>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97699</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168021</xdr:rowOff>
    </xdr:from>
    <xdr:to>
      <xdr:col>7</xdr:col>
      <xdr:colOff>203200</xdr:colOff>
      <xdr:row>83</xdr:row>
      <xdr:rowOff>98171</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902200" y="142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140098</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19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237,242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101022</xdr:rowOff>
    </xdr:from>
    <xdr:to>
      <xdr:col>6</xdr:col>
      <xdr:colOff>50800</xdr:colOff>
      <xdr:row>83</xdr:row>
      <xdr:rowOff>31172</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4064000" y="141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15949</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24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121372</xdr:rowOff>
    </xdr:from>
    <xdr:to>
      <xdr:col>4</xdr:col>
      <xdr:colOff>533400</xdr:colOff>
      <xdr:row>84</xdr:row>
      <xdr:rowOff>51522</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3175000" y="143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36299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4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76588</xdr:rowOff>
    </xdr:from>
    <xdr:to>
      <xdr:col>3</xdr:col>
      <xdr:colOff>330200</xdr:colOff>
      <xdr:row>85</xdr:row>
      <xdr:rowOff>6738</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2286000" y="144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162965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5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31905</xdr:rowOff>
    </xdr:from>
    <xdr:to>
      <xdr:col>2</xdr:col>
      <xdr:colOff>127000</xdr:colOff>
      <xdr:row>85</xdr:row>
      <xdr:rowOff>133505</xdr:rowOff>
    </xdr:to>
    <xdr:sp macro="" textlink="">
      <xdr:nvSpPr>
        <xdr:cNvPr id="223" name="円/楕円 222">
          <a:extLst>
            <a:ext uri="{FF2B5EF4-FFF2-40B4-BE49-F238E27FC236}">
              <a16:creationId xmlns:a16="http://schemas.microsoft.com/office/drawing/2014/main" xmlns="" id="{00000000-0008-0000-0300-0000DF000000}"/>
            </a:ext>
          </a:extLst>
        </xdr:cNvPr>
        <xdr:cNvSpPr/>
      </xdr:nvSpPr>
      <xdr:spPr>
        <a:xfrm>
          <a:off x="1397000" y="14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118282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69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今後も国の動向に準拠しながら適正な運営を進める。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5587</xdr:rowOff>
    </xdr:from>
    <xdr:to>
      <xdr:col>24</xdr:col>
      <xdr:colOff>558800</xdr:colOff>
      <xdr:row>82</xdr:row>
      <xdr:rowOff>63500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064487"/>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5587</xdr:rowOff>
    </xdr:from>
    <xdr:to>
      <xdr:col>23</xdr:col>
      <xdr:colOff>406400</xdr:colOff>
      <xdr:row>82</xdr:row>
      <xdr:rowOff>24892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06448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24892</xdr:rowOff>
    </xdr:from>
    <xdr:to>
      <xdr:col>22</xdr:col>
      <xdr:colOff>203200</xdr:colOff>
      <xdr:row>86</xdr:row>
      <xdr:rowOff>53339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083792"/>
          <a:ext cx="889000" cy="7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130556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798039"/>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126237</xdr:rowOff>
    </xdr:from>
    <xdr:to>
      <xdr:col>23</xdr:col>
      <xdr:colOff>457200</xdr:colOff>
      <xdr:row>82</xdr:row>
      <xdr:rowOff>56387</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66564</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145542</xdr:rowOff>
    </xdr:from>
    <xdr:to>
      <xdr:col>22</xdr:col>
      <xdr:colOff>254000</xdr:colOff>
      <xdr:row>82</xdr:row>
      <xdr:rowOff>75692</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5240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85869</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20083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50884</xdr:rowOff>
    </xdr:from>
    <xdr:to>
      <xdr:col>24</xdr:col>
      <xdr:colOff>558800</xdr:colOff>
      <xdr:row>62</xdr:row>
      <xdr:rowOff>87884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680784"/>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157183</xdr:rowOff>
    </xdr:from>
    <xdr:to>
      <xdr:col>23</xdr:col>
      <xdr:colOff>406400</xdr:colOff>
      <xdr:row>62</xdr:row>
      <xdr:rowOff>50884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6156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93642</xdr:rowOff>
    </xdr:from>
    <xdr:to>
      <xdr:col>22</xdr:col>
      <xdr:colOff>203200</xdr:colOff>
      <xdr:row>61</xdr:row>
      <xdr:rowOff>157183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552092"/>
          <a:ext cx="889000" cy="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6773</xdr:rowOff>
    </xdr:from>
    <xdr:to>
      <xdr:col>21</xdr:col>
      <xdr:colOff>0</xdr:colOff>
      <xdr:row>61</xdr:row>
      <xdr:rowOff>93642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46522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71899</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79943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37084</xdr:rowOff>
    </xdr:from>
    <xdr:to>
      <xdr:col>24</xdr:col>
      <xdr:colOff>609600</xdr:colOff>
      <xdr:row>62</xdr:row>
      <xdr:rowOff>138684</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9161</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xdr:rowOff>
    </xdr:from>
    <xdr:to>
      <xdr:col>23</xdr:col>
      <xdr:colOff>457200</xdr:colOff>
      <xdr:row>62</xdr:row>
      <xdr:rowOff>101684</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86461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71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106383</xdr:rowOff>
    </xdr:from>
    <xdr:to>
      <xdr:col>22</xdr:col>
      <xdr:colOff>254000</xdr:colOff>
      <xdr:row>62</xdr:row>
      <xdr:rowOff>36533</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21310</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6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42842</xdr:rowOff>
    </xdr:from>
    <xdr:to>
      <xdr:col>21</xdr:col>
      <xdr:colOff>50800</xdr:colOff>
      <xdr:row>61</xdr:row>
      <xdr:rowOff>144442</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5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129219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5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42350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a:solidFill>
                <a:sysClr val="windowText" lastClr="000000"/>
              </a:solidFill>
              <a:effectLst/>
              <a:latin typeface="+mn-lt"/>
              <a:ea typeface="+mn-ea"/>
              <a:cs typeface="+mn-cs"/>
            </a:rPr>
            <a:t>過去に借入れた</a:t>
          </a:r>
          <a:r>
            <a:rPr kumimoji="1" lang="ja-JP" altLang="en-US" sz="1100">
              <a:solidFill>
                <a:sysClr val="windowText" lastClr="000000"/>
              </a:solidFill>
              <a:effectLst/>
              <a:latin typeface="+mn-lt"/>
              <a:ea typeface="+mn-ea"/>
              <a:cs typeface="+mn-cs"/>
            </a:rPr>
            <a:t>減税補填債（</a:t>
          </a:r>
          <a:r>
            <a:rPr lang="ja-JP" altLang="ja-JP" sz="1100">
              <a:solidFill>
                <a:sysClr val="windowText" lastClr="000000"/>
              </a:solidFill>
              <a:effectLst/>
              <a:latin typeface="+mn-lt"/>
              <a:ea typeface="+mn-ea"/>
              <a:cs typeface="+mn-cs"/>
            </a:rPr>
            <a:t>減税による減収を補填する</a:t>
          </a:r>
          <a:r>
            <a:rPr lang="ja-JP" altLang="en-US" sz="1100">
              <a:solidFill>
                <a:sysClr val="windowText" lastClr="000000"/>
              </a:solidFill>
              <a:effectLst/>
              <a:latin typeface="+mn-lt"/>
              <a:ea typeface="+mn-ea"/>
              <a:cs typeface="+mn-cs"/>
            </a:rPr>
            <a:t>ための地方債）</a:t>
          </a:r>
          <a:r>
            <a:rPr kumimoji="1" lang="ja-JP" altLang="en-US" sz="1100">
              <a:solidFill>
                <a:sysClr val="windowText" lastClr="000000"/>
              </a:solidFill>
              <a:effectLst/>
              <a:latin typeface="+mn-lt"/>
              <a:ea typeface="+mn-ea"/>
              <a:cs typeface="+mn-cs"/>
            </a:rPr>
            <a:t>の償還</a:t>
          </a:r>
          <a:r>
            <a:rPr kumimoji="1" lang="ja-JP" altLang="ja-JP" sz="1100">
              <a:solidFill>
                <a:sysClr val="windowText" lastClr="000000"/>
              </a:solidFill>
              <a:effectLst/>
              <a:latin typeface="+mn-lt"/>
              <a:ea typeface="+mn-ea"/>
              <a:cs typeface="+mn-cs"/>
            </a:rPr>
            <a:t>が一昨年で一部終了し</a:t>
          </a:r>
          <a:r>
            <a:rPr kumimoji="1" lang="ja-JP" altLang="en-US" sz="1100">
              <a:solidFill>
                <a:sysClr val="windowText" lastClr="000000"/>
              </a:solidFill>
              <a:effectLst/>
              <a:latin typeface="+mn-lt"/>
              <a:ea typeface="+mn-ea"/>
              <a:cs typeface="+mn-cs"/>
            </a:rPr>
            <a:t>たことや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普通交付税が増加したことより</a:t>
          </a:r>
          <a:r>
            <a:rPr kumimoji="1" lang="ja-JP" altLang="ja-JP" sz="1100">
              <a:solidFill>
                <a:sysClr val="windowText" lastClr="000000"/>
              </a:solidFill>
              <a:effectLst/>
              <a:latin typeface="+mn-lt"/>
              <a:ea typeface="+mn-ea"/>
              <a:cs typeface="+mn-cs"/>
            </a:rPr>
            <a:t>、前年比ではポイントを下げている。しかし、東日本大震災以降は被災した町民が入居するための災害公営住宅建設事業や市街地整備に関連する町道等の整備を進めるために多額の地方債を発行しており、本数値は増加の推移が想定される。今後も迅速な生活再建を進める中で公平な世代間の負担とのバランスを注視し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140305</xdr:rowOff>
    </xdr:from>
    <xdr:to>
      <xdr:col>24</xdr:col>
      <xdr:colOff>558800</xdr:colOff>
      <xdr:row>43</xdr:row>
      <xdr:rowOff>95250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341205"/>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164193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164193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4401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95250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3756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42635</xdr:rowOff>
    </xdr:from>
    <xdr:to>
      <xdr:col>21</xdr:col>
      <xdr:colOff>50800</xdr:colOff>
      <xdr:row>41</xdr:row>
      <xdr:rowOff>144235</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6" name="フローチャート : 判断 395">
          <a:extLst>
            <a:ext uri="{FF2B5EF4-FFF2-40B4-BE49-F238E27FC236}">
              <a16:creationId xmlns:a16="http://schemas.microsoft.com/office/drawing/2014/main" xmlns="" id="{00000000-0008-0000-0300-00008C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89505</xdr:rowOff>
    </xdr:from>
    <xdr:to>
      <xdr:col>24</xdr:col>
      <xdr:colOff>609600</xdr:colOff>
      <xdr:row>43</xdr:row>
      <xdr:rowOff>19655</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61582</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11" name="円/楕円 410">
          <a:extLst>
            <a:ext uri="{FF2B5EF4-FFF2-40B4-BE49-F238E27FC236}">
              <a16:creationId xmlns:a16="http://schemas.microsoft.com/office/drawing/2014/main" xmlns="" id="{00000000-0008-0000-0300-00009B010000}"/>
            </a:ext>
          </a:extLst>
        </xdr:cNvPr>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78800</xdr:rowOff>
    </xdr:from>
    <xdr:to>
      <xdr:col>23</xdr:col>
      <xdr:colOff>457200</xdr:colOff>
      <xdr:row>17</xdr:row>
      <xdr:rowOff>8950</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146594</xdr:rowOff>
    </xdr:from>
    <xdr:to>
      <xdr:col>22</xdr:col>
      <xdr:colOff>254000</xdr:colOff>
      <xdr:row>17</xdr:row>
      <xdr:rowOff>76744</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86921</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52131</xdr:rowOff>
    </xdr:from>
    <xdr:to>
      <xdr:col>21</xdr:col>
      <xdr:colOff>50800</xdr:colOff>
      <xdr:row>17</xdr:row>
      <xdr:rowOff>153731</xdr:rowOff>
    </xdr:to>
    <xdr:sp macro="" textlink="">
      <xdr:nvSpPr>
        <xdr:cNvPr id="454" name="フローチャート : 判断 453">
          <a:extLst>
            <a:ext uri="{FF2B5EF4-FFF2-40B4-BE49-F238E27FC236}">
              <a16:creationId xmlns:a16="http://schemas.microsoft.com/office/drawing/2014/main" xmlns="" id="{00000000-0008-0000-0300-0000C6010000}"/>
            </a:ext>
          </a:extLst>
        </xdr:cNvPr>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56" name="フローチャート : 判断 455">
          <a:extLst>
            <a:ext uri="{FF2B5EF4-FFF2-40B4-BE49-F238E27FC236}">
              <a16:creationId xmlns:a16="http://schemas.microsoft.com/office/drawing/2014/main" xmlns="" id="{00000000-0008-0000-0300-0000C8010000}"/>
            </a:ext>
          </a:extLst>
        </xdr:cNvPr>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1529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3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143389</xdr:rowOff>
    </xdr:from>
    <xdr:to>
      <xdr:col>19</xdr:col>
      <xdr:colOff>533400</xdr:colOff>
      <xdr:row>16</xdr:row>
      <xdr:rowOff>73539</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3462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83716</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39</xdr:row>
      <xdr:rowOff>39370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5582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39</xdr:row>
      <xdr:rowOff>39370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97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39</xdr:row>
      <xdr:rowOff>46990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4973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46990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634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復興がハード事業のピークからソフト事業にシフトする時期に</a:t>
          </a:r>
          <a:r>
            <a:rPr kumimoji="1" lang="ja-JP" altLang="en-US" sz="1100">
              <a:solidFill>
                <a:sysClr val="windowText" lastClr="000000"/>
              </a:solidFill>
              <a:effectLst/>
              <a:latin typeface="+mn-lt"/>
              <a:ea typeface="+mn-ea"/>
              <a:cs typeface="+mn-cs"/>
            </a:rPr>
            <a:t>なっ</a:t>
          </a:r>
          <a:r>
            <a:rPr kumimoji="1" lang="ja-JP" altLang="ja-JP" sz="1100">
              <a:solidFill>
                <a:sysClr val="windowText" lastClr="000000"/>
              </a:solidFill>
              <a:effectLst/>
              <a:latin typeface="+mn-lt"/>
              <a:ea typeface="+mn-ea"/>
              <a:cs typeface="+mn-cs"/>
            </a:rPr>
            <a:t>たことや復興事業により機能停止していた施設等の維持管理費に掛かる経費が近年の変化要因の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115570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618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15</xdr:row>
      <xdr:rowOff>115570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66040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45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58420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44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類似団体・宮城県平均と比較しても低い数値であるが、県内４位の高齢化率（</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45357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2220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45357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151493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20320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271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50800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104140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309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6367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104140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248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129540</xdr:rowOff>
    </xdr:from>
    <xdr:to>
      <xdr:col>20</xdr:col>
      <xdr:colOff>209550</xdr:colOff>
      <xdr:row>55</xdr:row>
      <xdr:rowOff>59690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3.7%</a:t>
          </a:r>
          <a:r>
            <a:rPr kumimoji="1" lang="ja-JP" altLang="en-US" sz="1100">
              <a:solidFill>
                <a:sysClr val="windowText" lastClr="000000"/>
              </a:solidFill>
              <a:effectLst/>
              <a:latin typeface="+mn-lt"/>
              <a:ea typeface="+mn-ea"/>
              <a:cs typeface="+mn-cs"/>
            </a:rPr>
            <a:t>減少しており、東日本大震災災害廃棄物処理事業の完了が主な要因と考えられる。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168148</xdr:rowOff>
    </xdr:from>
    <xdr:to>
      <xdr:col>24</xdr:col>
      <xdr:colOff>31750</xdr:colOff>
      <xdr:row>39</xdr:row>
      <xdr:rowOff>165862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68324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165862</xdr:rowOff>
    </xdr:from>
    <xdr:to>
      <xdr:col>22</xdr:col>
      <xdr:colOff>565150</xdr:colOff>
      <xdr:row>40</xdr:row>
      <xdr:rowOff>8128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852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78994</xdr:rowOff>
    </xdr:from>
    <xdr:to>
      <xdr:col>21</xdr:col>
      <xdr:colOff>361950</xdr:colOff>
      <xdr:row>40</xdr:row>
      <xdr:rowOff>8128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765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159004</xdr:rowOff>
    </xdr:from>
    <xdr:to>
      <xdr:col>20</xdr:col>
      <xdr:colOff>158750</xdr:colOff>
      <xdr:row>39</xdr:row>
      <xdr:rowOff>78994</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674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117348</xdr:rowOff>
    </xdr:from>
    <xdr:to>
      <xdr:col>24</xdr:col>
      <xdr:colOff>82550</xdr:colOff>
      <xdr:row>39</xdr:row>
      <xdr:rowOff>47498</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25925</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5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115062</xdr:rowOff>
    </xdr:from>
    <xdr:to>
      <xdr:col>22</xdr:col>
      <xdr:colOff>615950</xdr:colOff>
      <xdr:row>40</xdr:row>
      <xdr:rowOff>45212</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29989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128778</xdr:rowOff>
    </xdr:from>
    <xdr:to>
      <xdr:col>21</xdr:col>
      <xdr:colOff>412750</xdr:colOff>
      <xdr:row>40</xdr:row>
      <xdr:rowOff>58928</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43705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28194</xdr:rowOff>
    </xdr:from>
    <xdr:to>
      <xdr:col>20</xdr:col>
      <xdr:colOff>209550</xdr:colOff>
      <xdr:row>39</xdr:row>
      <xdr:rowOff>129794</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114571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108204</xdr:rowOff>
    </xdr:from>
    <xdr:to>
      <xdr:col>19</xdr:col>
      <xdr:colOff>6350</xdr:colOff>
      <xdr:row>39</xdr:row>
      <xdr:rowOff>38354</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23131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震災以前に普通建設事業の抑制に努めていたことによる元金償還額の減少により類似団体平均を</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％下回ったことが考えられる。</a:t>
          </a:r>
          <a:r>
            <a:rPr kumimoji="1" lang="ja-JP" altLang="en-US" sz="1100">
              <a:solidFill>
                <a:sysClr val="windowText" lastClr="000000"/>
              </a:solidFill>
              <a:effectLst/>
              <a:latin typeface="+mn-lt"/>
              <a:ea typeface="+mn-ea"/>
              <a:cs typeface="+mn-cs"/>
            </a:rPr>
            <a:t>また、前年度と比較し</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減少しており、要因としては過去に借入れた減税補填債</a:t>
          </a:r>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減税による減収を補填するための地方債）</a:t>
          </a:r>
          <a:r>
            <a:rPr kumimoji="1" lang="ja-JP" altLang="en-US" sz="1100">
              <a:solidFill>
                <a:sysClr val="windowText" lastClr="000000"/>
              </a:solidFill>
              <a:effectLst/>
              <a:latin typeface="+mn-lt"/>
              <a:ea typeface="+mn-ea"/>
              <a:cs typeface="+mn-cs"/>
            </a:rPr>
            <a:t>等の償還が完了したことが考えられる。</a:t>
          </a:r>
          <a:r>
            <a:rPr kumimoji="1" lang="ja-JP" altLang="ja-JP" sz="1100">
              <a:solidFill>
                <a:sysClr val="windowText" lastClr="000000"/>
              </a:solidFill>
              <a:effectLst/>
              <a:latin typeface="+mn-lt"/>
              <a:ea typeface="+mn-ea"/>
              <a:cs typeface="+mn-cs"/>
            </a:rPr>
            <a:t>今後は災害公営住宅建設事業による多額の発行及び償還が生じるので、臨時財政対策債の発行等により財政状況を考慮しながら適正な負担になるよう努める。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77</xdr:row>
      <xdr:rowOff>51563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31480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60706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78</xdr:row>
      <xdr:rowOff>17272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76708</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公債費以外の経常経費はこれまで同水準で維持してきたがＨ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から震災復興に要する人件費の増と人口流出等に影響する収入の減少が進んでおり、前年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た。今後は復興事業に比例する経費が落ち着きを見せ、震災以前の水準で推移するものと見込んでいるが、</a:t>
          </a:r>
          <a:r>
            <a:rPr kumimoji="1" lang="ja-JP" altLang="ja-JP" sz="1100">
              <a:solidFill>
                <a:schemeClr val="dk1"/>
              </a:solidFill>
              <a:effectLst/>
              <a:latin typeface="+mn-lt"/>
              <a:ea typeface="+mn-ea"/>
              <a:cs typeface="+mn-cs"/>
            </a:rPr>
            <a:t>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79</xdr:row>
      <xdr:rowOff>149861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41247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149861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4810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78</xdr:row>
      <xdr:rowOff>165100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165100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3438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0" name="フローチャート : 判断 439">
          <a:extLst>
            <a:ext uri="{FF2B5EF4-FFF2-40B4-BE49-F238E27FC236}">
              <a16:creationId xmlns:a16="http://schemas.microsoft.com/office/drawing/2014/main" xmlns="" id="{00000000-0008-0000-0400-0000B8010000}"/>
            </a:ext>
          </a:extLst>
        </xdr:cNvPr>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99061</xdr:rowOff>
    </xdr:from>
    <xdr:to>
      <xdr:col>22</xdr:col>
      <xdr:colOff>615950</xdr:colOff>
      <xdr:row>80</xdr:row>
      <xdr:rowOff>29211</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13988</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5" name="円/楕円 454">
          <a:extLst>
            <a:ext uri="{FF2B5EF4-FFF2-40B4-BE49-F238E27FC236}">
              <a16:creationId xmlns:a16="http://schemas.microsoft.com/office/drawing/2014/main" xmlns="" id="{00000000-0008-0000-0400-0000C7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44727</xdr:rowOff>
    </xdr:from>
    <xdr:to>
      <xdr:col>4</xdr:col>
      <xdr:colOff>1117600</xdr:colOff>
      <xdr:row>16</xdr:row>
      <xdr:rowOff>107698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835552"/>
          <a:ext cx="6477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107698</xdr:rowOff>
    </xdr:from>
    <xdr:to>
      <xdr:col>4</xdr:col>
      <xdr:colOff>469900</xdr:colOff>
      <xdr:row>17</xdr:row>
      <xdr:rowOff>8555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898523"/>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8555</xdr:rowOff>
    </xdr:from>
    <xdr:to>
      <xdr:col>3</xdr:col>
      <xdr:colOff>904875</xdr:colOff>
      <xdr:row>17</xdr:row>
      <xdr:rowOff>58031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70830"/>
          <a:ext cx="698500" cy="4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58031</xdr:rowOff>
    </xdr:from>
    <xdr:to>
      <xdr:col>3</xdr:col>
      <xdr:colOff>206375</xdr:colOff>
      <xdr:row>17</xdr:row>
      <xdr:rowOff>80305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20306"/>
          <a:ext cx="698500" cy="2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165377</xdr:rowOff>
    </xdr:from>
    <xdr:to>
      <xdr:col>5</xdr:col>
      <xdr:colOff>34925</xdr:colOff>
      <xdr:row>16</xdr:row>
      <xdr:rowOff>95527</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10454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62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144,547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56898</xdr:rowOff>
    </xdr:from>
    <xdr:to>
      <xdr:col>4</xdr:col>
      <xdr:colOff>520700</xdr:colOff>
      <xdr:row>16</xdr:row>
      <xdr:rowOff>158498</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168675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1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129205</xdr:rowOff>
    </xdr:from>
    <xdr:to>
      <xdr:col>3</xdr:col>
      <xdr:colOff>955675</xdr:colOff>
      <xdr:row>17</xdr:row>
      <xdr:rowOff>59355</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92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69532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7231</xdr:rowOff>
    </xdr:from>
    <xdr:to>
      <xdr:col>3</xdr:col>
      <xdr:colOff>257175</xdr:colOff>
      <xdr:row>17</xdr:row>
      <xdr:rowOff>108831</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9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119008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7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29505</xdr:rowOff>
    </xdr:from>
    <xdr:to>
      <xdr:col>2</xdr:col>
      <xdr:colOff>692150</xdr:colOff>
      <xdr:row>17</xdr:row>
      <xdr:rowOff>131105</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9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141282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76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339644</xdr:rowOff>
    </xdr:from>
    <xdr:to>
      <xdr:col>4</xdr:col>
      <xdr:colOff>1117600</xdr:colOff>
      <xdr:row>35</xdr:row>
      <xdr:rowOff>82652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607094"/>
          <a:ext cx="647700" cy="8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240523</xdr:rowOff>
    </xdr:from>
    <xdr:to>
      <xdr:col>4</xdr:col>
      <xdr:colOff>469900</xdr:colOff>
      <xdr:row>35</xdr:row>
      <xdr:rowOff>82652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507973"/>
          <a:ext cx="698500" cy="18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235196</xdr:rowOff>
    </xdr:from>
    <xdr:to>
      <xdr:col>3</xdr:col>
      <xdr:colOff>904875</xdr:colOff>
      <xdr:row>34</xdr:row>
      <xdr:rowOff>240523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502646"/>
          <a:ext cx="6985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235196</xdr:rowOff>
    </xdr:from>
    <xdr:to>
      <xdr:col>3</xdr:col>
      <xdr:colOff>206375</xdr:colOff>
      <xdr:row>35</xdr:row>
      <xdr:rowOff>25844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502646"/>
          <a:ext cx="698500" cy="13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288844</xdr:rowOff>
    </xdr:from>
    <xdr:to>
      <xdr:col>5</xdr:col>
      <xdr:colOff>34925</xdr:colOff>
      <xdr:row>35</xdr:row>
      <xdr:rowOff>47544</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5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133921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40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31852</xdr:rowOff>
    </xdr:from>
    <xdr:to>
      <xdr:col>4</xdr:col>
      <xdr:colOff>520700</xdr:colOff>
      <xdr:row>35</xdr:row>
      <xdr:rowOff>133452</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143629</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41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189723</xdr:rowOff>
    </xdr:from>
    <xdr:to>
      <xdr:col>3</xdr:col>
      <xdr:colOff>955675</xdr:colOff>
      <xdr:row>34</xdr:row>
      <xdr:rowOff>291323</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45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301500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22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184396</xdr:rowOff>
    </xdr:from>
    <xdr:to>
      <xdr:col>3</xdr:col>
      <xdr:colOff>257175</xdr:colOff>
      <xdr:row>34</xdr:row>
      <xdr:rowOff>285996</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45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296173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2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317944</xdr:rowOff>
    </xdr:from>
    <xdr:to>
      <xdr:col>2</xdr:col>
      <xdr:colOff>692150</xdr:colOff>
      <xdr:row>35</xdr:row>
      <xdr:rowOff>76644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86822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3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45636</xdr:rowOff>
    </xdr:from>
    <xdr:to>
      <xdr:col>6</xdr:col>
      <xdr:colOff>511175</xdr:colOff>
      <xdr:row>34</xdr:row>
      <xdr:rowOff>102460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74936"/>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102460</xdr:rowOff>
    </xdr:from>
    <xdr:to>
      <xdr:col>5</xdr:col>
      <xdr:colOff>358775</xdr:colOff>
      <xdr:row>35</xdr:row>
      <xdr:rowOff>27642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931760"/>
          <a:ext cx="889000" cy="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134829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27642</xdr:rowOff>
    </xdr:from>
    <xdr:to>
      <xdr:col>4</xdr:col>
      <xdr:colOff>155575</xdr:colOff>
      <xdr:row>35</xdr:row>
      <xdr:rowOff>77695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028392"/>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143712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77695</xdr:rowOff>
    </xdr:from>
    <xdr:to>
      <xdr:col>2</xdr:col>
      <xdr:colOff>638175</xdr:colOff>
      <xdr:row>35</xdr:row>
      <xdr:rowOff>87198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78445"/>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121374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96719</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166286</xdr:rowOff>
    </xdr:from>
    <xdr:to>
      <xdr:col>6</xdr:col>
      <xdr:colOff>561975</xdr:colOff>
      <xdr:row>34</xdr:row>
      <xdr:rowOff>96436</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17713</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51660</xdr:rowOff>
    </xdr:from>
    <xdr:to>
      <xdr:col>5</xdr:col>
      <xdr:colOff>409575</xdr:colOff>
      <xdr:row>34</xdr:row>
      <xdr:rowOff>153260</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8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169787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6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148292</xdr:rowOff>
    </xdr:from>
    <xdr:to>
      <xdr:col>4</xdr:col>
      <xdr:colOff>206375</xdr:colOff>
      <xdr:row>35</xdr:row>
      <xdr:rowOff>78442</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9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94969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75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26895</xdr:rowOff>
    </xdr:from>
    <xdr:to>
      <xdr:col>3</xdr:col>
      <xdr:colOff>3175</xdr:colOff>
      <xdr:row>35</xdr:row>
      <xdr:rowOff>128495</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0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145022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8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36398</xdr:rowOff>
    </xdr:from>
    <xdr:to>
      <xdr:col>1</xdr:col>
      <xdr:colOff>485775</xdr:colOff>
      <xdr:row>35</xdr:row>
      <xdr:rowOff>137998</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0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154525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8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168343</xdr:rowOff>
    </xdr:from>
    <xdr:to>
      <xdr:col>6</xdr:col>
      <xdr:colOff>511175</xdr:colOff>
      <xdr:row>58</xdr:row>
      <xdr:rowOff>42114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940993"/>
          <a:ext cx="838200" cy="4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17032</xdr:rowOff>
    </xdr:from>
    <xdr:to>
      <xdr:col>5</xdr:col>
      <xdr:colOff>358775</xdr:colOff>
      <xdr:row>58</xdr:row>
      <xdr:rowOff>42114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789682"/>
          <a:ext cx="889000" cy="1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123157</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530111" y="10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48929</xdr:rowOff>
    </xdr:from>
    <xdr:to>
      <xdr:col>4</xdr:col>
      <xdr:colOff>155575</xdr:colOff>
      <xdr:row>57</xdr:row>
      <xdr:rowOff>17032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9650129"/>
          <a:ext cx="889000" cy="1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a:extLst>
            <a:ext uri="{FF2B5EF4-FFF2-40B4-BE49-F238E27FC236}">
              <a16:creationId xmlns:a16="http://schemas.microsoft.com/office/drawing/2014/main" xmlns="" id="{00000000-0008-0000-0600-00007F000000}"/>
            </a:ext>
          </a:extLst>
        </xdr:cNvPr>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138947</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99834</xdr:rowOff>
    </xdr:from>
    <xdr:to>
      <xdr:col>2</xdr:col>
      <xdr:colOff>638175</xdr:colOff>
      <xdr:row>56</xdr:row>
      <xdr:rowOff>48929</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1130300" y="9529584"/>
          <a:ext cx="889000" cy="1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137111</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100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125947</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117543</xdr:rowOff>
    </xdr:from>
    <xdr:to>
      <xdr:col>6</xdr:col>
      <xdr:colOff>561975</xdr:colOff>
      <xdr:row>58</xdr:row>
      <xdr:rowOff>47693</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4584700" y="98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140420</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4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162764</xdr:rowOff>
    </xdr:from>
    <xdr:to>
      <xdr:col>5</xdr:col>
      <xdr:colOff>409575</xdr:colOff>
      <xdr:row>58</xdr:row>
      <xdr:rowOff>92914</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3746500" y="99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109441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137682</xdr:rowOff>
    </xdr:from>
    <xdr:to>
      <xdr:col>4</xdr:col>
      <xdr:colOff>206375</xdr:colOff>
      <xdr:row>57</xdr:row>
      <xdr:rowOff>67832</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2857500" y="97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84359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4" y="951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169579</xdr:rowOff>
    </xdr:from>
    <xdr:to>
      <xdr:col>3</xdr:col>
      <xdr:colOff>3175</xdr:colOff>
      <xdr:row>56</xdr:row>
      <xdr:rowOff>99729</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968500" y="9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116256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4" y="937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49034</xdr:rowOff>
    </xdr:from>
    <xdr:to>
      <xdr:col>1</xdr:col>
      <xdr:colOff>485775</xdr:colOff>
      <xdr:row>55</xdr:row>
      <xdr:rowOff>150634</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079500" y="94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167161</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4" y="92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104986</xdr:rowOff>
    </xdr:from>
    <xdr:to>
      <xdr:col>6</xdr:col>
      <xdr:colOff>511175</xdr:colOff>
      <xdr:row>78</xdr:row>
      <xdr:rowOff>60571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306636"/>
          <a:ext cx="838200" cy="1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29580</xdr:rowOff>
    </xdr:from>
    <xdr:to>
      <xdr:col>5</xdr:col>
      <xdr:colOff>358775</xdr:colOff>
      <xdr:row>78</xdr:row>
      <xdr:rowOff>60571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02680"/>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148317</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7"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29580</xdr:rowOff>
    </xdr:from>
    <xdr:to>
      <xdr:col>4</xdr:col>
      <xdr:colOff>155575</xdr:colOff>
      <xdr:row>78</xdr:row>
      <xdr:rowOff>116187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02680"/>
          <a:ext cx="8890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167160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94111</xdr:rowOff>
    </xdr:from>
    <xdr:to>
      <xdr:col>2</xdr:col>
      <xdr:colOff>638175</xdr:colOff>
      <xdr:row>78</xdr:row>
      <xdr:rowOff>116187</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467211"/>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804</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1816</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7"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54186</xdr:rowOff>
    </xdr:from>
    <xdr:to>
      <xdr:col>6</xdr:col>
      <xdr:colOff>561975</xdr:colOff>
      <xdr:row>77</xdr:row>
      <xdr:rowOff>155786</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2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77063</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1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9771</xdr:rowOff>
    </xdr:from>
    <xdr:to>
      <xdr:col>5</xdr:col>
      <xdr:colOff>409575</xdr:colOff>
      <xdr:row>78</xdr:row>
      <xdr:rowOff>111371</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127898</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7" y="131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150230</xdr:rowOff>
    </xdr:from>
    <xdr:to>
      <xdr:col>4</xdr:col>
      <xdr:colOff>206375</xdr:colOff>
      <xdr:row>78</xdr:row>
      <xdr:rowOff>80380</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3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96907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7" y="131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65387</xdr:rowOff>
    </xdr:from>
    <xdr:to>
      <xdr:col>3</xdr:col>
      <xdr:colOff>3175</xdr:colOff>
      <xdr:row>78</xdr:row>
      <xdr:rowOff>166987</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12064</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21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43311</xdr:rowOff>
    </xdr:from>
    <xdr:to>
      <xdr:col>1</xdr:col>
      <xdr:colOff>485775</xdr:colOff>
      <xdr:row>78</xdr:row>
      <xdr:rowOff>144911</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4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161438</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7" y="1319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67157</xdr:rowOff>
    </xdr:from>
    <xdr:to>
      <xdr:col>6</xdr:col>
      <xdr:colOff>510540</xdr:colOff>
      <xdr:row>99</xdr:row>
      <xdr:rowOff>45822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6183457"/>
          <a:ext cx="1270" cy="83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49649</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70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99</xdr:row>
      <xdr:rowOff>45822</xdr:rowOff>
    </xdr:from>
    <xdr:to>
      <xdr:col>6</xdr:col>
      <xdr:colOff>600075</xdr:colOff>
      <xdr:row>99</xdr:row>
      <xdr:rowOff>45822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701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13834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95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94</xdr:row>
      <xdr:rowOff>67157</xdr:rowOff>
    </xdr:from>
    <xdr:to>
      <xdr:col>6</xdr:col>
      <xdr:colOff>600075</xdr:colOff>
      <xdr:row>94</xdr:row>
      <xdr:rowOff>67157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618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119822</xdr:rowOff>
    </xdr:from>
    <xdr:to>
      <xdr:col>6</xdr:col>
      <xdr:colOff>511175</xdr:colOff>
      <xdr:row>98</xdr:row>
      <xdr:rowOff>122044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921922"/>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115043</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57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92166</xdr:rowOff>
    </xdr:from>
    <xdr:to>
      <xdr:col>6</xdr:col>
      <xdr:colOff>561975</xdr:colOff>
      <xdr:row>98</xdr:row>
      <xdr:rowOff>22316</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4584700" y="167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122044</xdr:rowOff>
    </xdr:from>
    <xdr:to>
      <xdr:col>5</xdr:col>
      <xdr:colOff>358775</xdr:colOff>
      <xdr:row>98</xdr:row>
      <xdr:rowOff>160296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92414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62209</xdr:rowOff>
    </xdr:from>
    <xdr:to>
      <xdr:col>5</xdr:col>
      <xdr:colOff>409575</xdr:colOff>
      <xdr:row>97</xdr:row>
      <xdr:rowOff>163809</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3746500" y="1669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8886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4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160296</xdr:rowOff>
    </xdr:from>
    <xdr:to>
      <xdr:col>4</xdr:col>
      <xdr:colOff>155575</xdr:colOff>
      <xdr:row>99</xdr:row>
      <xdr:rowOff>15353</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962396"/>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121949</xdr:rowOff>
    </xdr:from>
    <xdr:to>
      <xdr:col>4</xdr:col>
      <xdr:colOff>206375</xdr:colOff>
      <xdr:row>98</xdr:row>
      <xdr:rowOff>52099</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2857500" y="167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68626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2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133452</xdr:rowOff>
    </xdr:from>
    <xdr:to>
      <xdr:col>2</xdr:col>
      <xdr:colOff>638175</xdr:colOff>
      <xdr:row>99</xdr:row>
      <xdr:rowOff>15353</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5563952"/>
          <a:ext cx="889000" cy="14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110291</xdr:rowOff>
    </xdr:from>
    <xdr:to>
      <xdr:col>3</xdr:col>
      <xdr:colOff>3175</xdr:colOff>
      <xdr:row>98</xdr:row>
      <xdr:rowOff>40441</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968500" y="1674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56968</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5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109812</xdr:rowOff>
    </xdr:from>
    <xdr:to>
      <xdr:col>1</xdr:col>
      <xdr:colOff>485775</xdr:colOff>
      <xdr:row>98</xdr:row>
      <xdr:rowOff>39962</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079500" y="1674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31089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8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69022</xdr:rowOff>
    </xdr:from>
    <xdr:to>
      <xdr:col>6</xdr:col>
      <xdr:colOff>561975</xdr:colOff>
      <xdr:row>98</xdr:row>
      <xdr:rowOff>170622</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4584700" y="168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155399</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7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71244</xdr:rowOff>
    </xdr:from>
    <xdr:to>
      <xdr:col>5</xdr:col>
      <xdr:colOff>409575</xdr:colOff>
      <xdr:row>99</xdr:row>
      <xdr:rowOff>1394</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3746500" y="168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163971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9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109496</xdr:rowOff>
    </xdr:from>
    <xdr:to>
      <xdr:col>4</xdr:col>
      <xdr:colOff>206375</xdr:colOff>
      <xdr:row>99</xdr:row>
      <xdr:rowOff>39646</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2857500" y="169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30773</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7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136003</xdr:rowOff>
    </xdr:from>
    <xdr:to>
      <xdr:col>3</xdr:col>
      <xdr:colOff>3175</xdr:colOff>
      <xdr:row>99</xdr:row>
      <xdr:rowOff>66153</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968500" y="169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57280</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70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82652</xdr:rowOff>
    </xdr:from>
    <xdr:to>
      <xdr:col>1</xdr:col>
      <xdr:colOff>485775</xdr:colOff>
      <xdr:row>91</xdr:row>
      <xdr:rowOff>12802</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079500" y="155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29329</xdr:rowOff>
    </xdr:from>
    <xdr:ext cx="599010"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30794" y="1528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79866</xdr:rowOff>
    </xdr:from>
    <xdr:to>
      <xdr:col>15</xdr:col>
      <xdr:colOff>180340</xdr:colOff>
      <xdr:row>38</xdr:row>
      <xdr:rowOff>170611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6423516"/>
          <a:ext cx="1270" cy="2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2988</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38</xdr:row>
      <xdr:rowOff>170611</xdr:rowOff>
    </xdr:from>
    <xdr:to>
      <xdr:col>15</xdr:col>
      <xdr:colOff>269875</xdr:colOff>
      <xdr:row>38</xdr:row>
      <xdr:rowOff>170611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8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26543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619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37</xdr:row>
      <xdr:rowOff>79866</xdr:rowOff>
    </xdr:from>
    <xdr:to>
      <xdr:col>15</xdr:col>
      <xdr:colOff>269875</xdr:colOff>
      <xdr:row>37</xdr:row>
      <xdr:rowOff>79866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42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134554</xdr:rowOff>
    </xdr:from>
    <xdr:to>
      <xdr:col>15</xdr:col>
      <xdr:colOff>180975</xdr:colOff>
      <xdr:row>37</xdr:row>
      <xdr:rowOff>137664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135304"/>
          <a:ext cx="8382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44187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559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65760</xdr:rowOff>
    </xdr:from>
    <xdr:to>
      <xdr:col>15</xdr:col>
      <xdr:colOff>231775</xdr:colOff>
      <xdr:row>38</xdr:row>
      <xdr:rowOff>167360</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10426700" y="65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6083</xdr:rowOff>
    </xdr:from>
    <xdr:to>
      <xdr:col>14</xdr:col>
      <xdr:colOff>28575</xdr:colOff>
      <xdr:row>35</xdr:row>
      <xdr:rowOff>134554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5149583"/>
          <a:ext cx="889000" cy="9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88357</xdr:rowOff>
    </xdr:from>
    <xdr:to>
      <xdr:col>14</xdr:col>
      <xdr:colOff>79375</xdr:colOff>
      <xdr:row>39</xdr:row>
      <xdr:rowOff>18507</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9588500" y="66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9634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6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140255</xdr:rowOff>
    </xdr:from>
    <xdr:to>
      <xdr:col>12</xdr:col>
      <xdr:colOff>511175</xdr:colOff>
      <xdr:row>30</xdr:row>
      <xdr:rowOff>6083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5112305"/>
          <a:ext cx="8890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88972</xdr:rowOff>
    </xdr:from>
    <xdr:to>
      <xdr:col>12</xdr:col>
      <xdr:colOff>561975</xdr:colOff>
      <xdr:row>39</xdr:row>
      <xdr:rowOff>19122</xdr:rowOff>
    </xdr:to>
    <xdr:sp macro="" textlink="">
      <xdr:nvSpPr>
        <xdr:cNvPr id="303" name="フローチャート : 判断 302">
          <a:extLst>
            <a:ext uri="{FF2B5EF4-FFF2-40B4-BE49-F238E27FC236}">
              <a16:creationId xmlns:a16="http://schemas.microsoft.com/office/drawing/2014/main" xmlns="" id="{00000000-0008-0000-0600-00002F010000}"/>
            </a:ext>
          </a:extLst>
        </xdr:cNvPr>
        <xdr:cNvSpPr/>
      </xdr:nvSpPr>
      <xdr:spPr>
        <a:xfrm>
          <a:off x="8699500" y="660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10249</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140255</xdr:rowOff>
    </xdr:from>
    <xdr:to>
      <xdr:col>11</xdr:col>
      <xdr:colOff>307975</xdr:colOff>
      <xdr:row>36</xdr:row>
      <xdr:rowOff>26296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5112305"/>
          <a:ext cx="889000" cy="108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74288</xdr:rowOff>
    </xdr:from>
    <xdr:to>
      <xdr:col>11</xdr:col>
      <xdr:colOff>358775</xdr:colOff>
      <xdr:row>39</xdr:row>
      <xdr:rowOff>4438</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7810500" y="65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167015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6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88410</xdr:rowOff>
    </xdr:from>
    <xdr:to>
      <xdr:col>10</xdr:col>
      <xdr:colOff>155575</xdr:colOff>
      <xdr:row>39</xdr:row>
      <xdr:rowOff>18560</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6921500" y="660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9687</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6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86864</xdr:rowOff>
    </xdr:from>
    <xdr:to>
      <xdr:col>15</xdr:col>
      <xdr:colOff>231775</xdr:colOff>
      <xdr:row>38</xdr:row>
      <xdr:rowOff>17014</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10426700" y="64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1791</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4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83754</xdr:rowOff>
    </xdr:from>
    <xdr:to>
      <xdr:col>14</xdr:col>
      <xdr:colOff>79375</xdr:colOff>
      <xdr:row>36</xdr:row>
      <xdr:rowOff>13904</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9588500" y="60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30431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4" y="58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469,052</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126733</xdr:rowOff>
    </xdr:from>
    <xdr:to>
      <xdr:col>12</xdr:col>
      <xdr:colOff>561975</xdr:colOff>
      <xdr:row>30</xdr:row>
      <xdr:rowOff>56883</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8699500" y="50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28</xdr:row>
      <xdr:rowOff>73410</xdr:rowOff>
    </xdr:from>
    <xdr:ext cx="690189"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05204" y="4874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1,245,210</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89455</xdr:rowOff>
    </xdr:from>
    <xdr:to>
      <xdr:col>11</xdr:col>
      <xdr:colOff>358775</xdr:colOff>
      <xdr:row>30</xdr:row>
      <xdr:rowOff>19605</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7810500" y="50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28</xdr:row>
      <xdr:rowOff>36132</xdr:rowOff>
    </xdr:from>
    <xdr:ext cx="690189"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16204" y="4836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146946</xdr:rowOff>
    </xdr:from>
    <xdr:to>
      <xdr:col>10</xdr:col>
      <xdr:colOff>155575</xdr:colOff>
      <xdr:row>36</xdr:row>
      <xdr:rowOff>77096</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6921500" y="61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93623</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4" y="592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18164</xdr:rowOff>
    </xdr:from>
    <xdr:to>
      <xdr:col>15</xdr:col>
      <xdr:colOff>180975</xdr:colOff>
      <xdr:row>54</xdr:row>
      <xdr:rowOff>122627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105014"/>
          <a:ext cx="838200" cy="2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61346</xdr:rowOff>
    </xdr:from>
    <xdr:to>
      <xdr:col>14</xdr:col>
      <xdr:colOff>28575</xdr:colOff>
      <xdr:row>54</xdr:row>
      <xdr:rowOff>122627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8805296"/>
          <a:ext cx="889000" cy="57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103715</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61346</xdr:rowOff>
    </xdr:from>
    <xdr:to>
      <xdr:col>12</xdr:col>
      <xdr:colOff>511175</xdr:colOff>
      <xdr:row>56</xdr:row>
      <xdr:rowOff>99913</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8805296"/>
          <a:ext cx="889000" cy="89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113555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100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99913</xdr:rowOff>
    </xdr:from>
    <xdr:to>
      <xdr:col>11</xdr:col>
      <xdr:colOff>307975</xdr:colOff>
      <xdr:row>57</xdr:row>
      <xdr:rowOff>170959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701113"/>
          <a:ext cx="889000" cy="2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117796</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100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125339</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100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138814</xdr:rowOff>
    </xdr:from>
    <xdr:to>
      <xdr:col>15</xdr:col>
      <xdr:colOff>231775</xdr:colOff>
      <xdr:row>53</xdr:row>
      <xdr:rowOff>68964</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90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161691</xdr:rowOff>
    </xdr:from>
    <xdr:ext cx="690189"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89056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1,070,413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71827</xdr:rowOff>
    </xdr:from>
    <xdr:to>
      <xdr:col>14</xdr:col>
      <xdr:colOff>79375</xdr:colOff>
      <xdr:row>55</xdr:row>
      <xdr:rowOff>1977</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93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18504</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4" y="910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10546</xdr:rowOff>
    </xdr:from>
    <xdr:to>
      <xdr:col>12</xdr:col>
      <xdr:colOff>561975</xdr:colOff>
      <xdr:row>51</xdr:row>
      <xdr:rowOff>112146</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87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49</xdr:row>
      <xdr:rowOff>128673</xdr:rowOff>
    </xdr:from>
    <xdr:ext cx="690189"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05204" y="85297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49113</xdr:rowOff>
    </xdr:from>
    <xdr:to>
      <xdr:col>11</xdr:col>
      <xdr:colOff>358775</xdr:colOff>
      <xdr:row>56</xdr:row>
      <xdr:rowOff>150713</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96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167240</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4" y="942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120159</xdr:rowOff>
    </xdr:from>
    <xdr:to>
      <xdr:col>10</xdr:col>
      <xdr:colOff>155575</xdr:colOff>
      <xdr:row>58</xdr:row>
      <xdr:rowOff>50309</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98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66836</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4" y="96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a16="http://schemas.microsoft.com/office/drawing/2014/main" xmlns=""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6" name="普通建設事業費 （ うち新規整備　）最小値テキスト">
          <a:extLst>
            <a:ext uri="{FF2B5EF4-FFF2-40B4-BE49-F238E27FC236}">
              <a16:creationId xmlns:a16="http://schemas.microsoft.com/office/drawing/2014/main" xmlns="" id="{00000000-0008-0000-0600-000096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8" name="普通建設事業費 （ うち新規整備　）最大値テキスト">
          <a:extLst>
            <a:ext uri="{FF2B5EF4-FFF2-40B4-BE49-F238E27FC236}">
              <a16:creationId xmlns:a16="http://schemas.microsoft.com/office/drawing/2014/main" xmlns="" id="{00000000-0008-0000-0600-000098010000}"/>
            </a:ext>
          </a:extLst>
        </xdr:cNvPr>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107622</xdr:rowOff>
    </xdr:from>
    <xdr:to>
      <xdr:col>15</xdr:col>
      <xdr:colOff>180975</xdr:colOff>
      <xdr:row>76</xdr:row>
      <xdr:rowOff>21780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9639300" y="12623472"/>
          <a:ext cx="838200" cy="4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11" name="普通建設事業費 （ うち新規整備　）平均値テキスト">
          <a:extLst>
            <a:ext uri="{FF2B5EF4-FFF2-40B4-BE49-F238E27FC236}">
              <a16:creationId xmlns:a16="http://schemas.microsoft.com/office/drawing/2014/main" xmlns="" id="{00000000-0008-0000-0600-00009B010000}"/>
            </a:ext>
          </a:extLst>
        </xdr:cNvPr>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3" name="フローチャート : 判断 412">
          <a:extLst>
            <a:ext uri="{FF2B5EF4-FFF2-40B4-BE49-F238E27FC236}">
              <a16:creationId xmlns:a16="http://schemas.microsoft.com/office/drawing/2014/main" xmlns="" id="{00000000-0008-0000-0600-00009D010000}"/>
            </a:ext>
          </a:extLst>
        </xdr:cNvPr>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6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56822</xdr:rowOff>
    </xdr:from>
    <xdr:to>
      <xdr:col>15</xdr:col>
      <xdr:colOff>231775</xdr:colOff>
      <xdr:row>73</xdr:row>
      <xdr:rowOff>158422</xdr:rowOff>
    </xdr:to>
    <xdr:sp macro="" textlink="">
      <xdr:nvSpPr>
        <xdr:cNvPr id="420" name="円/楕円 419">
          <a:extLst>
            <a:ext uri="{FF2B5EF4-FFF2-40B4-BE49-F238E27FC236}">
              <a16:creationId xmlns:a16="http://schemas.microsoft.com/office/drawing/2014/main" xmlns="" id="{00000000-0008-0000-0600-0000A4010000}"/>
            </a:ext>
          </a:extLst>
        </xdr:cNvPr>
        <xdr:cNvSpPr/>
      </xdr:nvSpPr>
      <xdr:spPr>
        <a:xfrm>
          <a:off x="10426700" y="125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79699</xdr:rowOff>
    </xdr:from>
    <xdr:ext cx="599010"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24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936,968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142431</xdr:rowOff>
    </xdr:from>
    <xdr:to>
      <xdr:col>14</xdr:col>
      <xdr:colOff>79375</xdr:colOff>
      <xdr:row>76</xdr:row>
      <xdr:rowOff>72582</xdr:rowOff>
    </xdr:to>
    <xdr:sp macro="" textlink="">
      <xdr:nvSpPr>
        <xdr:cNvPr id="422" name="円/楕円 421">
          <a:extLst>
            <a:ext uri="{FF2B5EF4-FFF2-40B4-BE49-F238E27FC236}">
              <a16:creationId xmlns:a16="http://schemas.microsoft.com/office/drawing/2014/main" xmlns="" id="{00000000-0008-0000-0600-0000A6010000}"/>
            </a:ext>
          </a:extLst>
        </xdr:cNvPr>
        <xdr:cNvSpPr/>
      </xdr:nvSpPr>
      <xdr:spPr>
        <a:xfrm>
          <a:off x="9588500" y="1300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89108</xdr:rowOff>
    </xdr:from>
    <xdr:ext cx="59901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39794" y="127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76850</xdr:rowOff>
    </xdr:from>
    <xdr:to>
      <xdr:col>15</xdr:col>
      <xdr:colOff>180975</xdr:colOff>
      <xdr:row>98</xdr:row>
      <xdr:rowOff>154505</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536050"/>
          <a:ext cx="838200" cy="4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4" name="フローチャート : 判断 453">
          <a:extLst>
            <a:ext uri="{FF2B5EF4-FFF2-40B4-BE49-F238E27FC236}">
              <a16:creationId xmlns:a16="http://schemas.microsoft.com/office/drawing/2014/main" xmlns="" id="{00000000-0008-0000-0600-0000C6010000}"/>
            </a:ext>
          </a:extLst>
        </xdr:cNvPr>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16578</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103705</xdr:rowOff>
    </xdr:from>
    <xdr:to>
      <xdr:col>15</xdr:col>
      <xdr:colOff>231775</xdr:colOff>
      <xdr:row>99</xdr:row>
      <xdr:rowOff>33855</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10426700" y="169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18632</xdr:rowOff>
    </xdr:from>
    <xdr:ext cx="469744" cy="259045"/>
    <xdr:sp macro="" textlink="">
      <xdr:nvSpPr>
        <xdr:cNvPr id="463" name="普通建設事業費 （ うち更新整備　）該当値テキスト">
          <a:extLst>
            <a:ext uri="{FF2B5EF4-FFF2-40B4-BE49-F238E27FC236}">
              <a16:creationId xmlns:a16="http://schemas.microsoft.com/office/drawing/2014/main" xmlns="" id="{00000000-0008-0000-0600-0000CF010000}"/>
            </a:ext>
          </a:extLst>
        </xdr:cNvPr>
        <xdr:cNvSpPr txBox="1"/>
      </xdr:nvSpPr>
      <xdr:spPr>
        <a:xfrm>
          <a:off x="10528300" y="168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26050</xdr:rowOff>
    </xdr:from>
    <xdr:to>
      <xdr:col>14</xdr:col>
      <xdr:colOff>79375</xdr:colOff>
      <xdr:row>96</xdr:row>
      <xdr:rowOff>127650</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9588500" y="164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144177</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2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8" name="災害復旧事業費最小値テキスト">
          <a:extLst>
            <a:ext uri="{FF2B5EF4-FFF2-40B4-BE49-F238E27FC236}">
              <a16:creationId xmlns:a16="http://schemas.microsoft.com/office/drawing/2014/main" xmlns="" id="{00000000-0008-0000-0600-0000E8010000}"/>
            </a:ext>
          </a:extLst>
        </xdr:cNvPr>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90" name="災害復旧事業費最大値テキスト">
          <a:extLst>
            <a:ext uri="{FF2B5EF4-FFF2-40B4-BE49-F238E27FC236}">
              <a16:creationId xmlns:a16="http://schemas.microsoft.com/office/drawing/2014/main" xmlns="" id="{00000000-0008-0000-0600-0000EA010000}"/>
            </a:ext>
          </a:extLst>
        </xdr:cNvPr>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63311</xdr:rowOff>
    </xdr:from>
    <xdr:to>
      <xdr:col>23</xdr:col>
      <xdr:colOff>517525</xdr:colOff>
      <xdr:row>37</xdr:row>
      <xdr:rowOff>32519</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flipV="1">
          <a:off x="15481300" y="6064061"/>
          <a:ext cx="838200" cy="3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3" name="災害復旧事業費平均値テキスト">
          <a:extLst>
            <a:ext uri="{FF2B5EF4-FFF2-40B4-BE49-F238E27FC236}">
              <a16:creationId xmlns:a16="http://schemas.microsoft.com/office/drawing/2014/main" xmlns="" id="{00000000-0008-0000-0600-0000ED010000}"/>
            </a:ext>
          </a:extLst>
        </xdr:cNvPr>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123606</xdr:rowOff>
    </xdr:from>
    <xdr:to>
      <xdr:col>22</xdr:col>
      <xdr:colOff>365125</xdr:colOff>
      <xdr:row>37</xdr:row>
      <xdr:rowOff>32519</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4592300" y="6295806"/>
          <a:ext cx="889000" cy="8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165488</xdr:rowOff>
    </xdr:from>
    <xdr:ext cx="469744"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46427" y="668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64134</xdr:rowOff>
    </xdr:from>
    <xdr:to>
      <xdr:col>21</xdr:col>
      <xdr:colOff>161925</xdr:colOff>
      <xdr:row>36</xdr:row>
      <xdr:rowOff>123606</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3703300" y="6064884"/>
          <a:ext cx="889000" cy="2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166343</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4357427" y="668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64134</xdr:rowOff>
    </xdr:from>
    <xdr:to>
      <xdr:col>19</xdr:col>
      <xdr:colOff>644525</xdr:colOff>
      <xdr:row>36</xdr:row>
      <xdr:rowOff>166085</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2814300" y="6064884"/>
          <a:ext cx="889000" cy="2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112183</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436111" y="66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151233</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579427" y="66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12511</xdr:rowOff>
    </xdr:from>
    <xdr:to>
      <xdr:col>23</xdr:col>
      <xdr:colOff>568325</xdr:colOff>
      <xdr:row>35</xdr:row>
      <xdr:rowOff>114111</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6268700" y="60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35388</xdr:rowOff>
    </xdr:from>
    <xdr:ext cx="599010" cy="259045"/>
    <xdr:sp macro="" textlink="">
      <xdr:nvSpPr>
        <xdr:cNvPr id="512" name="災害復旧事業費該当値テキスト">
          <a:extLst>
            <a:ext uri="{FF2B5EF4-FFF2-40B4-BE49-F238E27FC236}">
              <a16:creationId xmlns:a16="http://schemas.microsoft.com/office/drawing/2014/main" xmlns="" id="{00000000-0008-0000-0600-000000020000}"/>
            </a:ext>
          </a:extLst>
        </xdr:cNvPr>
        <xdr:cNvSpPr txBox="1"/>
      </xdr:nvSpPr>
      <xdr:spPr>
        <a:xfrm>
          <a:off x="16370300" y="586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129,208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153169</xdr:rowOff>
    </xdr:from>
    <xdr:to>
      <xdr:col>22</xdr:col>
      <xdr:colOff>415925</xdr:colOff>
      <xdr:row>37</xdr:row>
      <xdr:rowOff>83319</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5430500" y="63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99846</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14111" y="61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72806</xdr:rowOff>
    </xdr:from>
    <xdr:to>
      <xdr:col>21</xdr:col>
      <xdr:colOff>212725</xdr:colOff>
      <xdr:row>37</xdr:row>
      <xdr:rowOff>2956</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4541500" y="62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19483</xdr:rowOff>
    </xdr:from>
    <xdr:ext cx="534377"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25111" y="60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13334</xdr:rowOff>
    </xdr:from>
    <xdr:to>
      <xdr:col>20</xdr:col>
      <xdr:colOff>9525</xdr:colOff>
      <xdr:row>35</xdr:row>
      <xdr:rowOff>114934</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3652500" y="60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131461</xdr:rowOff>
    </xdr:from>
    <xdr:ext cx="59901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03794" y="578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115285</xdr:rowOff>
    </xdr:from>
    <xdr:to>
      <xdr:col>18</xdr:col>
      <xdr:colOff>492125</xdr:colOff>
      <xdr:row>37</xdr:row>
      <xdr:rowOff>45435</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2763500" y="62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61962</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47111" y="60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a:extLst>
            <a:ext uri="{FF2B5EF4-FFF2-40B4-BE49-F238E27FC236}">
              <a16:creationId xmlns:a16="http://schemas.microsoft.com/office/drawing/2014/main" xmlns="" id="{00000000-0008-0000-0600-000021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a:extLst>
            <a:ext uri="{FF2B5EF4-FFF2-40B4-BE49-F238E27FC236}">
              <a16:creationId xmlns:a16="http://schemas.microsoft.com/office/drawing/2014/main" xmlns="" id="{00000000-0008-0000-0600-000023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a:extLst>
            <a:ext uri="{FF2B5EF4-FFF2-40B4-BE49-F238E27FC236}">
              <a16:creationId xmlns:a16="http://schemas.microsoft.com/office/drawing/2014/main" xmlns="" id="{00000000-0008-0000-0600-000026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a:extLst>
            <a:ext uri="{FF2B5EF4-FFF2-40B4-BE49-F238E27FC236}">
              <a16:creationId xmlns:a16="http://schemas.microsoft.com/office/drawing/2014/main" xmlns="" id="{00000000-0008-0000-0600-00002C020000}"/>
            </a:ext>
          </a:extLst>
        </xdr:cNvPr>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a:extLst>
            <a:ext uri="{FF2B5EF4-FFF2-40B4-BE49-F238E27FC236}">
              <a16:creationId xmlns:a16="http://schemas.microsoft.com/office/drawing/2014/main" xmlns="" id="{00000000-0008-0000-0600-000039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600" name="公債費最小値テキスト">
          <a:extLst>
            <a:ext uri="{FF2B5EF4-FFF2-40B4-BE49-F238E27FC236}">
              <a16:creationId xmlns:a16="http://schemas.microsoft.com/office/drawing/2014/main" xmlns="" id="{00000000-0008-0000-0600-000058020000}"/>
            </a:ext>
          </a:extLst>
        </xdr:cNvPr>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2" name="公債費最大値テキスト">
          <a:extLst>
            <a:ext uri="{FF2B5EF4-FFF2-40B4-BE49-F238E27FC236}">
              <a16:creationId xmlns:a16="http://schemas.microsoft.com/office/drawing/2014/main" xmlns="" id="{00000000-0008-0000-0600-00005A020000}"/>
            </a:ext>
          </a:extLst>
        </xdr:cNvPr>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105547</xdr:rowOff>
    </xdr:from>
    <xdr:to>
      <xdr:col>23</xdr:col>
      <xdr:colOff>517525</xdr:colOff>
      <xdr:row>77</xdr:row>
      <xdr:rowOff>111861</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5481300" y="13307197"/>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605" name="公債費平均値テキスト">
          <a:extLst>
            <a:ext uri="{FF2B5EF4-FFF2-40B4-BE49-F238E27FC236}">
              <a16:creationId xmlns:a16="http://schemas.microsoft.com/office/drawing/2014/main" xmlns="" id="{00000000-0008-0000-0600-00005D020000}"/>
            </a:ext>
          </a:extLst>
        </xdr:cNvPr>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97971</xdr:rowOff>
    </xdr:from>
    <xdr:to>
      <xdr:col>22</xdr:col>
      <xdr:colOff>365125</xdr:colOff>
      <xdr:row>77</xdr:row>
      <xdr:rowOff>105547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4592300" y="1329962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128543</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5214111" y="129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165664</xdr:rowOff>
    </xdr:from>
    <xdr:to>
      <xdr:col>21</xdr:col>
      <xdr:colOff>161925</xdr:colOff>
      <xdr:row>77</xdr:row>
      <xdr:rowOff>97971</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3703300" y="13195864"/>
          <a:ext cx="889000" cy="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118253</xdr:rowOff>
    </xdr:from>
    <xdr:ext cx="534377"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4325111" y="12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165664</xdr:rowOff>
    </xdr:from>
    <xdr:to>
      <xdr:col>19</xdr:col>
      <xdr:colOff>644525</xdr:colOff>
      <xdr:row>77</xdr:row>
      <xdr:rowOff>74178</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2814300" y="13195864"/>
          <a:ext cx="8890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110827</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547111" y="129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61061</xdr:rowOff>
    </xdr:from>
    <xdr:to>
      <xdr:col>23</xdr:col>
      <xdr:colOff>568325</xdr:colOff>
      <xdr:row>77</xdr:row>
      <xdr:rowOff>162661</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6268700" y="132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39488</xdr:rowOff>
    </xdr:from>
    <xdr:ext cx="534377" cy="259045"/>
    <xdr:sp macro="" textlink="">
      <xdr:nvSpPr>
        <xdr:cNvPr id="624" name="公債費該当値テキスト">
          <a:extLst>
            <a:ext uri="{FF2B5EF4-FFF2-40B4-BE49-F238E27FC236}">
              <a16:creationId xmlns:a16="http://schemas.microsoft.com/office/drawing/2014/main" xmlns="" id="{00000000-0008-0000-0600-000070020000}"/>
            </a:ext>
          </a:extLst>
        </xdr:cNvPr>
        <xdr:cNvSpPr txBox="1"/>
      </xdr:nvSpPr>
      <xdr:spPr>
        <a:xfrm>
          <a:off x="16370300" y="132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54747</xdr:rowOff>
    </xdr:from>
    <xdr:to>
      <xdr:col>22</xdr:col>
      <xdr:colOff>415925</xdr:colOff>
      <xdr:row>77</xdr:row>
      <xdr:rowOff>156347</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5430500" y="132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147474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3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47171</xdr:rowOff>
    </xdr:from>
    <xdr:to>
      <xdr:col>21</xdr:col>
      <xdr:colOff>212725</xdr:colOff>
      <xdr:row>77</xdr:row>
      <xdr:rowOff>148771</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4541500" y="132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139898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3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114864</xdr:rowOff>
    </xdr:from>
    <xdr:to>
      <xdr:col>20</xdr:col>
      <xdr:colOff>9525</xdr:colOff>
      <xdr:row>77</xdr:row>
      <xdr:rowOff>45014</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3652500" y="131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61541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2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23378</xdr:rowOff>
    </xdr:from>
    <xdr:to>
      <xdr:col>18</xdr:col>
      <xdr:colOff>492125</xdr:colOff>
      <xdr:row>77</xdr:row>
      <xdr:rowOff>124978</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2763500" y="132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116105</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331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xmlns=""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38498</xdr:rowOff>
    </xdr:from>
    <xdr:to>
      <xdr:col>23</xdr:col>
      <xdr:colOff>516889</xdr:colOff>
      <xdr:row>98</xdr:row>
      <xdr:rowOff>139691</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flipV="1">
          <a:off x="16317595" y="15983348"/>
          <a:ext cx="1269" cy="9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169092</xdr:rowOff>
    </xdr:from>
    <xdr:ext cx="313932" cy="259045"/>
    <xdr:sp macro="" textlink="">
      <xdr:nvSpPr>
        <xdr:cNvPr id="655" name="積立金最小値テキスト">
          <a:extLst>
            <a:ext uri="{FF2B5EF4-FFF2-40B4-BE49-F238E27FC236}">
              <a16:creationId xmlns:a16="http://schemas.microsoft.com/office/drawing/2014/main" xmlns="" id="{00000000-0008-0000-0600-00008F020000}"/>
            </a:ext>
          </a:extLst>
        </xdr:cNvPr>
        <xdr:cNvSpPr txBox="1"/>
      </xdr:nvSpPr>
      <xdr:spPr>
        <a:xfrm>
          <a:off x="16370300" y="16971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139691</xdr:rowOff>
    </xdr:from>
    <xdr:to>
      <xdr:col>23</xdr:col>
      <xdr:colOff>606425</xdr:colOff>
      <xdr:row>98</xdr:row>
      <xdr:rowOff>139691</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6230600" y="169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156625</xdr:rowOff>
    </xdr:from>
    <xdr:ext cx="690189" cy="259045"/>
    <xdr:sp macro="" textlink="">
      <xdr:nvSpPr>
        <xdr:cNvPr id="657" name="積立金最大値テキスト">
          <a:extLst>
            <a:ext uri="{FF2B5EF4-FFF2-40B4-BE49-F238E27FC236}">
              <a16:creationId xmlns:a16="http://schemas.microsoft.com/office/drawing/2014/main" xmlns="" id="{00000000-0008-0000-0600-000091020000}"/>
            </a:ext>
          </a:extLst>
        </xdr:cNvPr>
        <xdr:cNvSpPr txBox="1"/>
      </xdr:nvSpPr>
      <xdr:spPr>
        <a:xfrm>
          <a:off x="16370300" y="15758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93</xdr:row>
      <xdr:rowOff>38498</xdr:rowOff>
    </xdr:from>
    <xdr:to>
      <xdr:col>23</xdr:col>
      <xdr:colOff>606425</xdr:colOff>
      <xdr:row>93</xdr:row>
      <xdr:rowOff>38498</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5983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132837</xdr:rowOff>
    </xdr:from>
    <xdr:to>
      <xdr:col>23</xdr:col>
      <xdr:colOff>517525</xdr:colOff>
      <xdr:row>97</xdr:row>
      <xdr:rowOff>166816</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flipV="1">
          <a:off x="15481300" y="16592037"/>
          <a:ext cx="838200" cy="20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42091</xdr:rowOff>
    </xdr:from>
    <xdr:ext cx="534377" cy="259045"/>
    <xdr:sp macro="" textlink="">
      <xdr:nvSpPr>
        <xdr:cNvPr id="660" name="積立金平均値テキスト">
          <a:extLst>
            <a:ext uri="{FF2B5EF4-FFF2-40B4-BE49-F238E27FC236}">
              <a16:creationId xmlns:a16="http://schemas.microsoft.com/office/drawing/2014/main" xmlns="" id="{00000000-0008-0000-0600-000094020000}"/>
            </a:ext>
          </a:extLst>
        </xdr:cNvPr>
        <xdr:cNvSpPr txBox="1"/>
      </xdr:nvSpPr>
      <xdr:spPr>
        <a:xfrm>
          <a:off x="16370300" y="1684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63664</xdr:rowOff>
    </xdr:from>
    <xdr:to>
      <xdr:col>23</xdr:col>
      <xdr:colOff>568325</xdr:colOff>
      <xdr:row>98</xdr:row>
      <xdr:rowOff>165264</xdr:rowOff>
    </xdr:to>
    <xdr:sp macro="" textlink="">
      <xdr:nvSpPr>
        <xdr:cNvPr id="661" name="フローチャート : 判断 660">
          <a:extLst>
            <a:ext uri="{FF2B5EF4-FFF2-40B4-BE49-F238E27FC236}">
              <a16:creationId xmlns:a16="http://schemas.microsoft.com/office/drawing/2014/main" xmlns="" id="{00000000-0008-0000-0600-000095020000}"/>
            </a:ext>
          </a:extLst>
        </xdr:cNvPr>
        <xdr:cNvSpPr/>
      </xdr:nvSpPr>
      <xdr:spPr>
        <a:xfrm>
          <a:off x="16268700" y="1686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76298</xdr:rowOff>
    </xdr:from>
    <xdr:to>
      <xdr:col>22</xdr:col>
      <xdr:colOff>365125</xdr:colOff>
      <xdr:row>97</xdr:row>
      <xdr:rowOff>166816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4592300" y="16706948"/>
          <a:ext cx="889000" cy="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78933</xdr:rowOff>
    </xdr:from>
    <xdr:to>
      <xdr:col>22</xdr:col>
      <xdr:colOff>415925</xdr:colOff>
      <xdr:row>99</xdr:row>
      <xdr:rowOff>9083</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5430500" y="168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210</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5214111" y="16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10658</xdr:rowOff>
    </xdr:from>
    <xdr:to>
      <xdr:col>21</xdr:col>
      <xdr:colOff>161925</xdr:colOff>
      <xdr:row>97</xdr:row>
      <xdr:rowOff>76298</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3703300" y="15612608"/>
          <a:ext cx="889000" cy="10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79336</xdr:rowOff>
    </xdr:from>
    <xdr:to>
      <xdr:col>21</xdr:col>
      <xdr:colOff>212725</xdr:colOff>
      <xdr:row>99</xdr:row>
      <xdr:rowOff>9486</xdr:rowOff>
    </xdr:to>
    <xdr:sp macro="" textlink="">
      <xdr:nvSpPr>
        <xdr:cNvPr id="666" name="フローチャート : 判断 665">
          <a:extLst>
            <a:ext uri="{FF2B5EF4-FFF2-40B4-BE49-F238E27FC236}">
              <a16:creationId xmlns:a16="http://schemas.microsoft.com/office/drawing/2014/main" xmlns="" id="{00000000-0008-0000-0600-00009A020000}"/>
            </a:ext>
          </a:extLst>
        </xdr:cNvPr>
        <xdr:cNvSpPr/>
      </xdr:nvSpPr>
      <xdr:spPr>
        <a:xfrm>
          <a:off x="14541500" y="1688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613</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4325111" y="169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10658</xdr:rowOff>
    </xdr:from>
    <xdr:to>
      <xdr:col>19</xdr:col>
      <xdr:colOff>644525</xdr:colOff>
      <xdr:row>97</xdr:row>
      <xdr:rowOff>123659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2814300" y="15612608"/>
          <a:ext cx="889000" cy="11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42276</xdr:rowOff>
    </xdr:from>
    <xdr:to>
      <xdr:col>20</xdr:col>
      <xdr:colOff>9525</xdr:colOff>
      <xdr:row>98</xdr:row>
      <xdr:rowOff>143876</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3652500" y="1684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135003</xdr:rowOff>
    </xdr:from>
    <xdr:ext cx="59901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3403794" y="169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74537</xdr:rowOff>
    </xdr:from>
    <xdr:to>
      <xdr:col>18</xdr:col>
      <xdr:colOff>492125</xdr:colOff>
      <xdr:row>99</xdr:row>
      <xdr:rowOff>4687</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2763500" y="168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167264</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547111" y="169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82037</xdr:rowOff>
    </xdr:from>
    <xdr:to>
      <xdr:col>23</xdr:col>
      <xdr:colOff>568325</xdr:colOff>
      <xdr:row>97</xdr:row>
      <xdr:rowOff>12187</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6268700" y="16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104914</xdr:rowOff>
    </xdr:from>
    <xdr:ext cx="599010" cy="259045"/>
    <xdr:sp macro="" textlink="">
      <xdr:nvSpPr>
        <xdr:cNvPr id="679" name="積立金該当値テキスト">
          <a:extLst>
            <a:ext uri="{FF2B5EF4-FFF2-40B4-BE49-F238E27FC236}">
              <a16:creationId xmlns:a16="http://schemas.microsoft.com/office/drawing/2014/main" xmlns="" id="{00000000-0008-0000-0600-0000A7020000}"/>
            </a:ext>
          </a:extLst>
        </xdr:cNvPr>
        <xdr:cNvSpPr txBox="1"/>
      </xdr:nvSpPr>
      <xdr:spPr>
        <a:xfrm>
          <a:off x="16370300" y="1639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765,010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116016</xdr:rowOff>
    </xdr:from>
    <xdr:to>
      <xdr:col>22</xdr:col>
      <xdr:colOff>415925</xdr:colOff>
      <xdr:row>98</xdr:row>
      <xdr:rowOff>46166</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5430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62693</xdr:rowOff>
    </xdr:from>
    <xdr:ext cx="59901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181794" y="1652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25498</xdr:rowOff>
    </xdr:from>
    <xdr:to>
      <xdr:col>21</xdr:col>
      <xdr:colOff>212725</xdr:colOff>
      <xdr:row>97</xdr:row>
      <xdr:rowOff>127098</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4541500" y="166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143625</xdr:rowOff>
    </xdr:from>
    <xdr:ext cx="59901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292794" y="164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513,674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131308</xdr:rowOff>
    </xdr:from>
    <xdr:to>
      <xdr:col>20</xdr:col>
      <xdr:colOff>9525</xdr:colOff>
      <xdr:row>91</xdr:row>
      <xdr:rowOff>61458</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3652500" y="155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77985</xdr:rowOff>
    </xdr:from>
    <xdr:ext cx="69018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358204" y="15337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2,907,245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72859</xdr:rowOff>
    </xdr:from>
    <xdr:to>
      <xdr:col>18</xdr:col>
      <xdr:colOff>492125</xdr:colOff>
      <xdr:row>98</xdr:row>
      <xdr:rowOff>3009</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2763500" y="1670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19536</xdr:rowOff>
    </xdr:from>
    <xdr:ext cx="59901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14794" y="1647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4" name="投資及び出資金最小値テキスト">
          <a:extLst>
            <a:ext uri="{FF2B5EF4-FFF2-40B4-BE49-F238E27FC236}">
              <a16:creationId xmlns:a16="http://schemas.microsoft.com/office/drawing/2014/main" xmlns="" id="{00000000-0008-0000-0600-0000CA020000}"/>
            </a:ext>
          </a:extLst>
        </xdr:cNvPr>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6" name="投資及び出資金最大値テキスト">
          <a:extLst>
            <a:ext uri="{FF2B5EF4-FFF2-40B4-BE49-F238E27FC236}">
              <a16:creationId xmlns:a16="http://schemas.microsoft.com/office/drawing/2014/main" xmlns="" id="{00000000-0008-0000-0600-0000CC020000}"/>
            </a:ext>
          </a:extLst>
        </xdr:cNvPr>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19" name="投資及び出資金平均値テキスト">
          <a:extLst>
            <a:ext uri="{FF2B5EF4-FFF2-40B4-BE49-F238E27FC236}">
              <a16:creationId xmlns:a16="http://schemas.microsoft.com/office/drawing/2014/main" xmlns="" id="{00000000-0008-0000-0600-0000CF020000}"/>
            </a:ext>
          </a:extLst>
        </xdr:cNvPr>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38" name="投資及び出資金該当値テキスト">
          <a:extLst>
            <a:ext uri="{FF2B5EF4-FFF2-40B4-BE49-F238E27FC236}">
              <a16:creationId xmlns:a16="http://schemas.microsoft.com/office/drawing/2014/main" xmlns="" id="{00000000-0008-0000-0600-0000E2020000}"/>
            </a:ext>
          </a:extLst>
        </xdr:cNvPr>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3" name="貸付金最小値テキスト">
          <a:extLst>
            <a:ext uri="{FF2B5EF4-FFF2-40B4-BE49-F238E27FC236}">
              <a16:creationId xmlns:a16="http://schemas.microsoft.com/office/drawing/2014/main" xmlns="" id="{00000000-0008-0000-0600-00000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5" name="貸付金最大値テキスト">
          <a:extLst>
            <a:ext uri="{FF2B5EF4-FFF2-40B4-BE49-F238E27FC236}">
              <a16:creationId xmlns:a16="http://schemas.microsoft.com/office/drawing/2014/main" xmlns="" id="{00000000-0008-0000-0600-000007030000}"/>
            </a:ext>
          </a:extLst>
        </xdr:cNvPr>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102373</xdr:rowOff>
    </xdr:from>
    <xdr:to>
      <xdr:col>32</xdr:col>
      <xdr:colOff>187325</xdr:colOff>
      <xdr:row>58</xdr:row>
      <xdr:rowOff>129577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21323300" y="10046473"/>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78" name="貸付金平均値テキスト">
          <a:extLst>
            <a:ext uri="{FF2B5EF4-FFF2-40B4-BE49-F238E27FC236}">
              <a16:creationId xmlns:a16="http://schemas.microsoft.com/office/drawing/2014/main" xmlns="" id="{00000000-0008-0000-0600-00000A030000}"/>
            </a:ext>
          </a:extLst>
        </xdr:cNvPr>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23506</xdr:rowOff>
    </xdr:from>
    <xdr:to>
      <xdr:col>31</xdr:col>
      <xdr:colOff>34925</xdr:colOff>
      <xdr:row>58</xdr:row>
      <xdr:rowOff>102373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0434300" y="996760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83166</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1088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23702</xdr:rowOff>
    </xdr:from>
    <xdr:to>
      <xdr:col>29</xdr:col>
      <xdr:colOff>517525</xdr:colOff>
      <xdr:row>58</xdr:row>
      <xdr:rowOff>23506</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9545300" y="9624902"/>
          <a:ext cx="889000" cy="3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4" name="フローチャート : 判断 783">
          <a:extLst>
            <a:ext uri="{FF2B5EF4-FFF2-40B4-BE49-F238E27FC236}">
              <a16:creationId xmlns:a16="http://schemas.microsoft.com/office/drawing/2014/main" xmlns="" id="{00000000-0008-0000-0600-000010030000}"/>
            </a:ext>
          </a:extLst>
        </xdr:cNvPr>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14586</xdr:rowOff>
    </xdr:from>
    <xdr:ext cx="469744"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0199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23702</xdr:rowOff>
    </xdr:from>
    <xdr:to>
      <xdr:col>28</xdr:col>
      <xdr:colOff>314325</xdr:colOff>
      <xdr:row>56</xdr:row>
      <xdr:rowOff>159458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18656300" y="9624902"/>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53774</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9310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52207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421427" y="101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78777</xdr:rowOff>
    </xdr:from>
    <xdr:to>
      <xdr:col>32</xdr:col>
      <xdr:colOff>238125</xdr:colOff>
      <xdr:row>59</xdr:row>
      <xdr:rowOff>8927</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21107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57204</xdr:rowOff>
    </xdr:from>
    <xdr:ext cx="469744" cy="259045"/>
    <xdr:sp macro="" textlink="">
      <xdr:nvSpPr>
        <xdr:cNvPr id="797" name="貸付金該当値テキスト">
          <a:extLst>
            <a:ext uri="{FF2B5EF4-FFF2-40B4-BE49-F238E27FC236}">
              <a16:creationId xmlns:a16="http://schemas.microsoft.com/office/drawing/2014/main" xmlns="" id="{00000000-0008-0000-0600-00001D030000}"/>
            </a:ext>
          </a:extLst>
        </xdr:cNvPr>
        <xdr:cNvSpPr txBox="1"/>
      </xdr:nvSpPr>
      <xdr:spPr>
        <a:xfrm>
          <a:off x="22212300" y="100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51573</xdr:rowOff>
    </xdr:from>
    <xdr:to>
      <xdr:col>31</xdr:col>
      <xdr:colOff>85725</xdr:colOff>
      <xdr:row>58</xdr:row>
      <xdr:rowOff>153173</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21272500" y="99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169700</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7" y="97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144156</xdr:rowOff>
    </xdr:from>
    <xdr:to>
      <xdr:col>29</xdr:col>
      <xdr:colOff>568325</xdr:colOff>
      <xdr:row>58</xdr:row>
      <xdr:rowOff>74306</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0383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90833</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7" y="96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144352</xdr:rowOff>
    </xdr:from>
    <xdr:to>
      <xdr:col>28</xdr:col>
      <xdr:colOff>365125</xdr:colOff>
      <xdr:row>56</xdr:row>
      <xdr:rowOff>74502</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19494500" y="95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91029</xdr:rowOff>
    </xdr:from>
    <xdr:ext cx="534377"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278111" y="93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108658</xdr:rowOff>
    </xdr:from>
    <xdr:to>
      <xdr:col>27</xdr:col>
      <xdr:colOff>161925</xdr:colOff>
      <xdr:row>57</xdr:row>
      <xdr:rowOff>38808</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18605500" y="97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55335</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389111" y="948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30" name="繰出金最小値テキスト">
          <a:extLst>
            <a:ext uri="{FF2B5EF4-FFF2-40B4-BE49-F238E27FC236}">
              <a16:creationId xmlns:a16="http://schemas.microsoft.com/office/drawing/2014/main" xmlns="" id="{00000000-0008-0000-0600-00003E030000}"/>
            </a:ext>
          </a:extLst>
        </xdr:cNvPr>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32" name="繰出金最大値テキスト">
          <a:extLst>
            <a:ext uri="{FF2B5EF4-FFF2-40B4-BE49-F238E27FC236}">
              <a16:creationId xmlns:a16="http://schemas.microsoft.com/office/drawing/2014/main" xmlns="" id="{00000000-0008-0000-0600-000040030000}"/>
            </a:ext>
          </a:extLst>
        </xdr:cNvPr>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40442</xdr:rowOff>
    </xdr:from>
    <xdr:to>
      <xdr:col>32</xdr:col>
      <xdr:colOff>187325</xdr:colOff>
      <xdr:row>77</xdr:row>
      <xdr:rowOff>58806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1323300" y="13242092"/>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35" name="繰出金平均値テキスト">
          <a:extLst>
            <a:ext uri="{FF2B5EF4-FFF2-40B4-BE49-F238E27FC236}">
              <a16:creationId xmlns:a16="http://schemas.microsoft.com/office/drawing/2014/main" xmlns="" id="{00000000-0008-0000-0600-000043030000}"/>
            </a:ext>
          </a:extLst>
        </xdr:cNvPr>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40442</xdr:rowOff>
    </xdr:from>
    <xdr:to>
      <xdr:col>31</xdr:col>
      <xdr:colOff>34925</xdr:colOff>
      <xdr:row>77</xdr:row>
      <xdr:rowOff>49388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0434300" y="13242092"/>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49388</xdr:rowOff>
    </xdr:from>
    <xdr:to>
      <xdr:col>29</xdr:col>
      <xdr:colOff>517525</xdr:colOff>
      <xdr:row>77</xdr:row>
      <xdr:rowOff>64757</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19545300" y="13251038"/>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64757</xdr:rowOff>
    </xdr:from>
    <xdr:to>
      <xdr:col>28</xdr:col>
      <xdr:colOff>314325</xdr:colOff>
      <xdr:row>77</xdr:row>
      <xdr:rowOff>103626</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8656300" y="13266407"/>
          <a:ext cx="889000" cy="3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8006</xdr:rowOff>
    </xdr:from>
    <xdr:to>
      <xdr:col>32</xdr:col>
      <xdr:colOff>238125</xdr:colOff>
      <xdr:row>77</xdr:row>
      <xdr:rowOff>109606</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2110700" y="132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94383</xdr:rowOff>
    </xdr:from>
    <xdr:ext cx="534377" cy="259045"/>
    <xdr:sp macro="" textlink="">
      <xdr:nvSpPr>
        <xdr:cNvPr id="854" name="繰出金該当値テキスト">
          <a:extLst>
            <a:ext uri="{FF2B5EF4-FFF2-40B4-BE49-F238E27FC236}">
              <a16:creationId xmlns:a16="http://schemas.microsoft.com/office/drawing/2014/main" xmlns="" id="{00000000-0008-0000-0600-000056030000}"/>
            </a:ext>
          </a:extLst>
        </xdr:cNvPr>
        <xdr:cNvSpPr txBox="1"/>
      </xdr:nvSpPr>
      <xdr:spPr>
        <a:xfrm>
          <a:off x="22212300" y="131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161092</xdr:rowOff>
    </xdr:from>
    <xdr:to>
      <xdr:col>31</xdr:col>
      <xdr:colOff>85725</xdr:colOff>
      <xdr:row>77</xdr:row>
      <xdr:rowOff>91242</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1272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82369</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2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170038</xdr:rowOff>
    </xdr:from>
    <xdr:to>
      <xdr:col>29</xdr:col>
      <xdr:colOff>568325</xdr:colOff>
      <xdr:row>77</xdr:row>
      <xdr:rowOff>100188</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0383500" y="132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91315</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67111" y="1329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13957</xdr:rowOff>
    </xdr:from>
    <xdr:to>
      <xdr:col>28</xdr:col>
      <xdr:colOff>365125</xdr:colOff>
      <xdr:row>77</xdr:row>
      <xdr:rowOff>115557</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19494500" y="132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106684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3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52826</xdr:rowOff>
    </xdr:from>
    <xdr:to>
      <xdr:col>27</xdr:col>
      <xdr:colOff>161925</xdr:colOff>
      <xdr:row>77</xdr:row>
      <xdr:rowOff>154426</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18605500" y="132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145553</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3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xmlns=""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xmlns=""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xmlns=""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xmlns=""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xmlns=""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xmlns=""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2,534,992</a:t>
          </a:r>
          <a:r>
            <a:rPr kumimoji="1" lang="ja-JP" altLang="en-US" sz="1100">
              <a:solidFill>
                <a:sysClr val="windowText" lastClr="000000"/>
              </a:solidFill>
              <a:effectLst/>
              <a:latin typeface="+mn-lt"/>
              <a:ea typeface="+mn-ea"/>
              <a:cs typeface="+mn-cs"/>
            </a:rPr>
            <a:t>円となっており、普通建設事業費及び積立金が約７割を占めている。普通建設事業費は類似団体と比較すると約１０倍となっており、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新市街地整備事業を始めとした東日本大震災に関連する復旧・復興事業が主な要因である。また、積立金についても類似団体と比較し１０倍以上となっており、復旧・復興事業の財源である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震災復興交付金基金積立、震災復興基金積立が主な要因である。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12,609
12,557
64.58
42,720,511
31,963,718
1,461,573
4,245,374
6,047,359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102471</xdr:rowOff>
    </xdr:from>
    <xdr:to>
      <xdr:col>6</xdr:col>
      <xdr:colOff>511175</xdr:colOff>
      <xdr:row>35</xdr:row>
      <xdr:rowOff>25563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31771"/>
          <a:ext cx="8382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25563</xdr:rowOff>
    </xdr:from>
    <xdr:to>
      <xdr:col>5</xdr:col>
      <xdr:colOff>358775</xdr:colOff>
      <xdr:row>35</xdr:row>
      <xdr:rowOff>168438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026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162033</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168438</xdr:rowOff>
    </xdr:from>
    <xdr:to>
      <xdr:col>4</xdr:col>
      <xdr:colOff>155575</xdr:colOff>
      <xdr:row>36</xdr:row>
      <xdr:rowOff>46954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169188"/>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170524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76182</xdr:rowOff>
    </xdr:from>
    <xdr:to>
      <xdr:col>2</xdr:col>
      <xdr:colOff>638175</xdr:colOff>
      <xdr:row>36</xdr:row>
      <xdr:rowOff>46954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76932"/>
          <a:ext cx="889000" cy="1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130029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4462</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51671</xdr:rowOff>
    </xdr:from>
    <xdr:to>
      <xdr:col>6</xdr:col>
      <xdr:colOff>561975</xdr:colOff>
      <xdr:row>34</xdr:row>
      <xdr:rowOff>153271</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74548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3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146213</xdr:rowOff>
    </xdr:from>
    <xdr:to>
      <xdr:col>5</xdr:col>
      <xdr:colOff>409575</xdr:colOff>
      <xdr:row>35</xdr:row>
      <xdr:rowOff>76363</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92890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117638</xdr:rowOff>
    </xdr:from>
    <xdr:to>
      <xdr:col>4</xdr:col>
      <xdr:colOff>206375</xdr:colOff>
      <xdr:row>36</xdr:row>
      <xdr:rowOff>47788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64315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167604</xdr:rowOff>
    </xdr:from>
    <xdr:to>
      <xdr:col>3</xdr:col>
      <xdr:colOff>3175</xdr:colOff>
      <xdr:row>36</xdr:row>
      <xdr:rowOff>97754</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114281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594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25382</xdr:rowOff>
    </xdr:from>
    <xdr:to>
      <xdr:col>1</xdr:col>
      <xdr:colOff>485775</xdr:colOff>
      <xdr:row>35</xdr:row>
      <xdr:rowOff>126982</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0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143509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580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150192</xdr:rowOff>
    </xdr:from>
    <xdr:to>
      <xdr:col>6</xdr:col>
      <xdr:colOff>510540</xdr:colOff>
      <xdr:row>58</xdr:row>
      <xdr:rowOff>119141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9065592"/>
          <a:ext cx="1270" cy="99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138428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58</xdr:row>
      <xdr:rowOff>119141</xdr:rowOff>
    </xdr:from>
    <xdr:to>
      <xdr:col>6</xdr:col>
      <xdr:colOff>600075</xdr:colOff>
      <xdr:row>58</xdr:row>
      <xdr:rowOff>119141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6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96869</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84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52</xdr:row>
      <xdr:rowOff>150192</xdr:rowOff>
    </xdr:from>
    <xdr:to>
      <xdr:col>6</xdr:col>
      <xdr:colOff>600075</xdr:colOff>
      <xdr:row>52</xdr:row>
      <xdr:rowOff>150192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06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83625</xdr:rowOff>
    </xdr:from>
    <xdr:to>
      <xdr:col>6</xdr:col>
      <xdr:colOff>511175</xdr:colOff>
      <xdr:row>57</xdr:row>
      <xdr:rowOff>120199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684825"/>
          <a:ext cx="838200" cy="20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11428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5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33001</xdr:rowOff>
    </xdr:from>
    <xdr:to>
      <xdr:col>6</xdr:col>
      <xdr:colOff>561975</xdr:colOff>
      <xdr:row>58</xdr:row>
      <xdr:rowOff>134601</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4584700" y="997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27350</xdr:rowOff>
    </xdr:from>
    <xdr:to>
      <xdr:col>5</xdr:col>
      <xdr:colOff>358775</xdr:colOff>
      <xdr:row>57</xdr:row>
      <xdr:rowOff>120199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00000"/>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52749</xdr:rowOff>
    </xdr:from>
    <xdr:to>
      <xdr:col>5</xdr:col>
      <xdr:colOff>409575</xdr:colOff>
      <xdr:row>58</xdr:row>
      <xdr:rowOff>154349</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3746500" y="99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145476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10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139169</xdr:rowOff>
    </xdr:from>
    <xdr:to>
      <xdr:col>4</xdr:col>
      <xdr:colOff>155575</xdr:colOff>
      <xdr:row>57</xdr:row>
      <xdr:rowOff>27350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8711669"/>
          <a:ext cx="889000" cy="10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53411</xdr:rowOff>
    </xdr:from>
    <xdr:to>
      <xdr:col>4</xdr:col>
      <xdr:colOff>206375</xdr:colOff>
      <xdr:row>58</xdr:row>
      <xdr:rowOff>155011</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2857500" y="99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146138</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10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139169</xdr:rowOff>
    </xdr:from>
    <xdr:to>
      <xdr:col>2</xdr:col>
      <xdr:colOff>638175</xdr:colOff>
      <xdr:row>57</xdr:row>
      <xdr:rowOff>89708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8711669"/>
          <a:ext cx="889000" cy="11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16848</xdr:rowOff>
    </xdr:from>
    <xdr:to>
      <xdr:col>3</xdr:col>
      <xdr:colOff>3175</xdr:colOff>
      <xdr:row>58</xdr:row>
      <xdr:rowOff>118448</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968500" y="99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109575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4" y="100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50554</xdr:rowOff>
    </xdr:from>
    <xdr:to>
      <xdr:col>1</xdr:col>
      <xdr:colOff>485775</xdr:colOff>
      <xdr:row>58</xdr:row>
      <xdr:rowOff>152154</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079500" y="9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143281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0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32825</xdr:rowOff>
    </xdr:from>
    <xdr:to>
      <xdr:col>6</xdr:col>
      <xdr:colOff>561975</xdr:colOff>
      <xdr:row>56</xdr:row>
      <xdr:rowOff>134425</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4584700" y="96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55702</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872,648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69399</xdr:rowOff>
    </xdr:from>
    <xdr:to>
      <xdr:col>5</xdr:col>
      <xdr:colOff>409575</xdr:colOff>
      <xdr:row>57</xdr:row>
      <xdr:rowOff>170999</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3746500" y="9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16076</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4" y="96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148000</xdr:rowOff>
    </xdr:from>
    <xdr:to>
      <xdr:col>4</xdr:col>
      <xdr:colOff>206375</xdr:colOff>
      <xdr:row>57</xdr:row>
      <xdr:rowOff>78150</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2857500" y="97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94677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4" y="95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620,735</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88369</xdr:rowOff>
    </xdr:from>
    <xdr:to>
      <xdr:col>3</xdr:col>
      <xdr:colOff>3175</xdr:colOff>
      <xdr:row>51</xdr:row>
      <xdr:rowOff>18519</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968500" y="86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35046</xdr:rowOff>
    </xdr:from>
    <xdr:ext cx="690189"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674204" y="8436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3,001,162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38908</xdr:rowOff>
    </xdr:from>
    <xdr:to>
      <xdr:col>1</xdr:col>
      <xdr:colOff>485775</xdr:colOff>
      <xdr:row>57</xdr:row>
      <xdr:rowOff>140508</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079500" y="98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157035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4" y="958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12297</xdr:rowOff>
    </xdr:from>
    <xdr:to>
      <xdr:col>6</xdr:col>
      <xdr:colOff>510540</xdr:colOff>
      <xdr:row>79</xdr:row>
      <xdr:rowOff>950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699597"/>
          <a:ext cx="1270" cy="84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4777</xdr:rowOff>
    </xdr:from>
    <xdr:ext cx="534377"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79</xdr:row>
      <xdr:rowOff>950</xdr:rowOff>
    </xdr:from>
    <xdr:to>
      <xdr:col>6</xdr:col>
      <xdr:colOff>600075</xdr:colOff>
      <xdr:row>79</xdr:row>
      <xdr:rowOff>950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54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130424</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247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74</xdr:row>
      <xdr:rowOff>12297</xdr:rowOff>
    </xdr:from>
    <xdr:to>
      <xdr:col>6</xdr:col>
      <xdr:colOff>600075</xdr:colOff>
      <xdr:row>74</xdr:row>
      <xdr:rowOff>12297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69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156728</xdr:rowOff>
    </xdr:from>
    <xdr:to>
      <xdr:col>6</xdr:col>
      <xdr:colOff>511175</xdr:colOff>
      <xdr:row>78</xdr:row>
      <xdr:rowOff>66822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3186928"/>
          <a:ext cx="8382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34182</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3407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55755</xdr:rowOff>
    </xdr:from>
    <xdr:to>
      <xdr:col>6</xdr:col>
      <xdr:colOff>561975</xdr:colOff>
      <xdr:row>78</xdr:row>
      <xdr:rowOff>157355</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4584700" y="1342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90352</xdr:rowOff>
    </xdr:from>
    <xdr:to>
      <xdr:col>5</xdr:col>
      <xdr:colOff>358775</xdr:colOff>
      <xdr:row>76</xdr:row>
      <xdr:rowOff>156728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2263302"/>
          <a:ext cx="889000" cy="9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71650</xdr:rowOff>
    </xdr:from>
    <xdr:to>
      <xdr:col>5</xdr:col>
      <xdr:colOff>409575</xdr:colOff>
      <xdr:row>79</xdr:row>
      <xdr:rowOff>1800</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3746500" y="13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164377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4" y="1353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150709</xdr:rowOff>
    </xdr:from>
    <xdr:to>
      <xdr:col>4</xdr:col>
      <xdr:colOff>155575</xdr:colOff>
      <xdr:row>71</xdr:row>
      <xdr:rowOff>90352</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2152209"/>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86894</xdr:rowOff>
    </xdr:from>
    <xdr:to>
      <xdr:col>4</xdr:col>
      <xdr:colOff>206375</xdr:colOff>
      <xdr:row>79</xdr:row>
      <xdr:rowOff>17044</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2857500" y="134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8171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4"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150709</xdr:rowOff>
    </xdr:from>
    <xdr:to>
      <xdr:col>2</xdr:col>
      <xdr:colOff>638175</xdr:colOff>
      <xdr:row>73</xdr:row>
      <xdr:rowOff>158123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2152209"/>
          <a:ext cx="889000" cy="5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73188</xdr:rowOff>
    </xdr:from>
    <xdr:to>
      <xdr:col>3</xdr:col>
      <xdr:colOff>3175</xdr:colOff>
      <xdr:row>79</xdr:row>
      <xdr:rowOff>3338</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1968500" y="134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165915</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4" y="135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75692</xdr:rowOff>
    </xdr:from>
    <xdr:to>
      <xdr:col>1</xdr:col>
      <xdr:colOff>485775</xdr:colOff>
      <xdr:row>79</xdr:row>
      <xdr:rowOff>5842</xdr:rowOff>
    </xdr:to>
    <xdr:sp macro="" textlink="">
      <xdr:nvSpPr>
        <xdr:cNvPr id="189" name="フローチャート : 判断 188">
          <a:extLst>
            <a:ext uri="{FF2B5EF4-FFF2-40B4-BE49-F238E27FC236}">
              <a16:creationId xmlns:a16="http://schemas.microsoft.com/office/drawing/2014/main" xmlns="" id="{00000000-0008-0000-0700-0000BD000000}"/>
            </a:ext>
          </a:extLst>
        </xdr:cNvPr>
        <xdr:cNvSpPr/>
      </xdr:nvSpPr>
      <xdr:spPr>
        <a:xfrm>
          <a:off x="1079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168419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4" y="1354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16022</xdr:rowOff>
    </xdr:from>
    <xdr:to>
      <xdr:col>6</xdr:col>
      <xdr:colOff>561975</xdr:colOff>
      <xdr:row>78</xdr:row>
      <xdr:rowOff>117622</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45847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146849</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17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105928</xdr:rowOff>
    </xdr:from>
    <xdr:to>
      <xdr:col>5</xdr:col>
      <xdr:colOff>409575</xdr:colOff>
      <xdr:row>77</xdr:row>
      <xdr:rowOff>36078</xdr:rowOff>
    </xdr:to>
    <xdr:sp macro="" textlink="">
      <xdr:nvSpPr>
        <xdr:cNvPr id="198" name="円/楕円 197">
          <a:extLst>
            <a:ext uri="{FF2B5EF4-FFF2-40B4-BE49-F238E27FC236}">
              <a16:creationId xmlns:a16="http://schemas.microsoft.com/office/drawing/2014/main" xmlns="" id="{00000000-0008-0000-0700-0000C6000000}"/>
            </a:ext>
          </a:extLst>
        </xdr:cNvPr>
        <xdr:cNvSpPr/>
      </xdr:nvSpPr>
      <xdr:spPr>
        <a:xfrm>
          <a:off x="3746500" y="131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52605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4" y="1291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419,357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39552</xdr:rowOff>
    </xdr:from>
    <xdr:to>
      <xdr:col>4</xdr:col>
      <xdr:colOff>206375</xdr:colOff>
      <xdr:row>71</xdr:row>
      <xdr:rowOff>141152</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2857500" y="122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69</xdr:row>
      <xdr:rowOff>157679</xdr:rowOff>
    </xdr:from>
    <xdr:ext cx="690189"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563204" y="11987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1,267,833</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99909</xdr:rowOff>
    </xdr:from>
    <xdr:to>
      <xdr:col>3</xdr:col>
      <xdr:colOff>3175</xdr:colOff>
      <xdr:row>71</xdr:row>
      <xdr:rowOff>30059</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1968500" y="121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46586</xdr:rowOff>
    </xdr:from>
    <xdr:ext cx="690189"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674204" y="11876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1,369,887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107323</xdr:rowOff>
    </xdr:from>
    <xdr:to>
      <xdr:col>1</xdr:col>
      <xdr:colOff>485775</xdr:colOff>
      <xdr:row>74</xdr:row>
      <xdr:rowOff>37473</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1079500" y="12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54000</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4" y="1239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a:extLst>
            <a:ext uri="{FF2B5EF4-FFF2-40B4-BE49-F238E27FC236}">
              <a16:creationId xmlns:a16="http://schemas.microsoft.com/office/drawing/2014/main" xmlns=""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6" name="衛生費最小値テキスト">
          <a:extLst>
            <a:ext uri="{FF2B5EF4-FFF2-40B4-BE49-F238E27FC236}">
              <a16:creationId xmlns:a16="http://schemas.microsoft.com/office/drawing/2014/main" xmlns="" id="{00000000-0008-0000-0700-0000E2000000}"/>
            </a:ext>
          </a:extLst>
        </xdr:cNvPr>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8" name="衛生費最大値テキスト">
          <a:extLst>
            <a:ext uri="{FF2B5EF4-FFF2-40B4-BE49-F238E27FC236}">
              <a16:creationId xmlns:a16="http://schemas.microsoft.com/office/drawing/2014/main" xmlns="" id="{00000000-0008-0000-0700-0000E4000000}"/>
            </a:ext>
          </a:extLst>
        </xdr:cNvPr>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159972</xdr:rowOff>
    </xdr:from>
    <xdr:to>
      <xdr:col>6</xdr:col>
      <xdr:colOff>511175</xdr:colOff>
      <xdr:row>96</xdr:row>
      <xdr:rowOff>126629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3797300" y="16447722"/>
          <a:ext cx="838200" cy="1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31" name="衛生費平均値テキスト">
          <a:extLst>
            <a:ext uri="{FF2B5EF4-FFF2-40B4-BE49-F238E27FC236}">
              <a16:creationId xmlns:a16="http://schemas.microsoft.com/office/drawing/2014/main" xmlns="" id="{00000000-0008-0000-0700-0000E7000000}"/>
            </a:ext>
          </a:extLst>
        </xdr:cNvPr>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2" name="フローチャート : 判断 231">
          <a:extLst>
            <a:ext uri="{FF2B5EF4-FFF2-40B4-BE49-F238E27FC236}">
              <a16:creationId xmlns:a16="http://schemas.microsoft.com/office/drawing/2014/main" xmlns="" id="{00000000-0008-0000-0700-0000E8000000}"/>
            </a:ext>
          </a:extLst>
        </xdr:cNvPr>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126629</xdr:rowOff>
    </xdr:from>
    <xdr:to>
      <xdr:col>5</xdr:col>
      <xdr:colOff>358775</xdr:colOff>
      <xdr:row>96</xdr:row>
      <xdr:rowOff>165246</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908300" y="16585829"/>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1444</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3530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165246</xdr:rowOff>
    </xdr:from>
    <xdr:to>
      <xdr:col>4</xdr:col>
      <xdr:colOff>155575</xdr:colOff>
      <xdr:row>97</xdr:row>
      <xdr:rowOff>10632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019300" y="16624446"/>
          <a:ext cx="889000" cy="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17701</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641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124315</xdr:rowOff>
    </xdr:from>
    <xdr:to>
      <xdr:col>2</xdr:col>
      <xdr:colOff>638175</xdr:colOff>
      <xdr:row>97</xdr:row>
      <xdr:rowOff>10632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1130300" y="16583515"/>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40" name="フローチャート : 判断 239">
          <a:extLst>
            <a:ext uri="{FF2B5EF4-FFF2-40B4-BE49-F238E27FC236}">
              <a16:creationId xmlns:a16="http://schemas.microsoft.com/office/drawing/2014/main" xmlns="" id="{00000000-0008-0000-0700-0000F0000000}"/>
            </a:ext>
          </a:extLst>
        </xdr:cNvPr>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27512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1752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109172</xdr:rowOff>
    </xdr:from>
    <xdr:to>
      <xdr:col>6</xdr:col>
      <xdr:colOff>561975</xdr:colOff>
      <xdr:row>96</xdr:row>
      <xdr:rowOff>39322</xdr:rowOff>
    </xdr:to>
    <xdr:sp macro="" textlink="">
      <xdr:nvSpPr>
        <xdr:cNvPr id="249" name="円/楕円 248">
          <a:extLst>
            <a:ext uri="{FF2B5EF4-FFF2-40B4-BE49-F238E27FC236}">
              <a16:creationId xmlns:a16="http://schemas.microsoft.com/office/drawing/2014/main" xmlns="" id="{00000000-0008-0000-0700-0000F9000000}"/>
            </a:ext>
          </a:extLst>
        </xdr:cNvPr>
        <xdr:cNvSpPr/>
      </xdr:nvSpPr>
      <xdr:spPr>
        <a:xfrm>
          <a:off x="4584700" y="163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132049</xdr:rowOff>
    </xdr:from>
    <xdr:ext cx="534377" cy="259045"/>
    <xdr:sp macro="" textlink="">
      <xdr:nvSpPr>
        <xdr:cNvPr id="250" name="衛生費該当値テキスト">
          <a:extLst>
            <a:ext uri="{FF2B5EF4-FFF2-40B4-BE49-F238E27FC236}">
              <a16:creationId xmlns:a16="http://schemas.microsoft.com/office/drawing/2014/main" xmlns="" id="{00000000-0008-0000-0700-0000FA000000}"/>
            </a:ext>
          </a:extLst>
        </xdr:cNvPr>
        <xdr:cNvSpPr txBox="1"/>
      </xdr:nvSpPr>
      <xdr:spPr>
        <a:xfrm>
          <a:off x="4686300" y="162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75829</xdr:rowOff>
    </xdr:from>
    <xdr:to>
      <xdr:col>5</xdr:col>
      <xdr:colOff>409575</xdr:colOff>
      <xdr:row>97</xdr:row>
      <xdr:rowOff>5979</xdr:rowOff>
    </xdr:to>
    <xdr:sp macro="" textlink="">
      <xdr:nvSpPr>
        <xdr:cNvPr id="251" name="円/楕円 250">
          <a:extLst>
            <a:ext uri="{FF2B5EF4-FFF2-40B4-BE49-F238E27FC236}">
              <a16:creationId xmlns:a16="http://schemas.microsoft.com/office/drawing/2014/main" xmlns="" id="{00000000-0008-0000-0700-0000FB000000}"/>
            </a:ext>
          </a:extLst>
        </xdr:cNvPr>
        <xdr:cNvSpPr/>
      </xdr:nvSpPr>
      <xdr:spPr>
        <a:xfrm>
          <a:off x="3746500" y="1653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22506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530111" y="1631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114446</xdr:rowOff>
    </xdr:from>
    <xdr:to>
      <xdr:col>4</xdr:col>
      <xdr:colOff>206375</xdr:colOff>
      <xdr:row>97</xdr:row>
      <xdr:rowOff>44596</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2857500" y="165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35723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641111" y="166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131282</xdr:rowOff>
    </xdr:from>
    <xdr:to>
      <xdr:col>3</xdr:col>
      <xdr:colOff>3175</xdr:colOff>
      <xdr:row>97</xdr:row>
      <xdr:rowOff>61432</xdr:rowOff>
    </xdr:to>
    <xdr:sp macro="" textlink="">
      <xdr:nvSpPr>
        <xdr:cNvPr id="255" name="円/楕円 254">
          <a:extLst>
            <a:ext uri="{FF2B5EF4-FFF2-40B4-BE49-F238E27FC236}">
              <a16:creationId xmlns:a16="http://schemas.microsoft.com/office/drawing/2014/main" xmlns="" id="{00000000-0008-0000-0700-0000FF000000}"/>
            </a:ext>
          </a:extLst>
        </xdr:cNvPr>
        <xdr:cNvSpPr/>
      </xdr:nvSpPr>
      <xdr:spPr>
        <a:xfrm>
          <a:off x="1968500" y="165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52559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66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73515</xdr:rowOff>
    </xdr:from>
    <xdr:to>
      <xdr:col>1</xdr:col>
      <xdr:colOff>485775</xdr:colOff>
      <xdr:row>97</xdr:row>
      <xdr:rowOff>3665</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1079500" y="165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166242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66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142204</xdr:rowOff>
    </xdr:from>
    <xdr:to>
      <xdr:col>15</xdr:col>
      <xdr:colOff>180340</xdr:colOff>
      <xdr:row>39</xdr:row>
      <xdr:rowOff>98878</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628604"/>
          <a:ext cx="1270" cy="115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88881</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4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32</xdr:row>
      <xdr:rowOff>142204</xdr:rowOff>
    </xdr:from>
    <xdr:to>
      <xdr:col>15</xdr:col>
      <xdr:colOff>269875</xdr:colOff>
      <xdr:row>32</xdr:row>
      <xdr:rowOff>142204</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628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145143</xdr:rowOff>
    </xdr:from>
    <xdr:to>
      <xdr:col>15</xdr:col>
      <xdr:colOff>180975</xdr:colOff>
      <xdr:row>34</xdr:row>
      <xdr:rowOff>36395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5631543"/>
          <a:ext cx="8382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96283</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611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117856</xdr:rowOff>
    </xdr:from>
    <xdr:to>
      <xdr:col>15</xdr:col>
      <xdr:colOff>231775</xdr:colOff>
      <xdr:row>39</xdr:row>
      <xdr:rowOff>48006</xdr:rowOff>
    </xdr:to>
    <xdr:sp macro="" textlink="">
      <xdr:nvSpPr>
        <xdr:cNvPr id="291" name="フローチャート : 判断 290">
          <a:extLst>
            <a:ext uri="{FF2B5EF4-FFF2-40B4-BE49-F238E27FC236}">
              <a16:creationId xmlns:a16="http://schemas.microsoft.com/office/drawing/2014/main" xmlns="" id="{00000000-0008-0000-0700-000023010000}"/>
            </a:ext>
          </a:extLst>
        </xdr:cNvPr>
        <xdr:cNvSpPr/>
      </xdr:nvSpPr>
      <xdr:spPr>
        <a:xfrm>
          <a:off x="10426700" y="663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36395</xdr:rowOff>
    </xdr:from>
    <xdr:to>
      <xdr:col>14</xdr:col>
      <xdr:colOff>28575</xdr:colOff>
      <xdr:row>37</xdr:row>
      <xdr:rowOff>124460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5865695"/>
          <a:ext cx="889000" cy="60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68217</xdr:rowOff>
    </xdr:from>
    <xdr:to>
      <xdr:col>14</xdr:col>
      <xdr:colOff>79375</xdr:colOff>
      <xdr:row>38</xdr:row>
      <xdr:rowOff>169817</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95885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160944</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04427"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74386</xdr:rowOff>
    </xdr:from>
    <xdr:to>
      <xdr:col>12</xdr:col>
      <xdr:colOff>511175</xdr:colOff>
      <xdr:row>37</xdr:row>
      <xdr:rowOff>124460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246586"/>
          <a:ext cx="889000" cy="2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23368</xdr:rowOff>
    </xdr:from>
    <xdr:to>
      <xdr:col>12</xdr:col>
      <xdr:colOff>561975</xdr:colOff>
      <xdr:row>38</xdr:row>
      <xdr:rowOff>124968</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8699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116095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134801</xdr:rowOff>
    </xdr:from>
    <xdr:to>
      <xdr:col>11</xdr:col>
      <xdr:colOff>307975</xdr:colOff>
      <xdr:row>36</xdr:row>
      <xdr:rowOff>74386</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5278301"/>
          <a:ext cx="889000" cy="9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95105</xdr:rowOff>
    </xdr:from>
    <xdr:to>
      <xdr:col>11</xdr:col>
      <xdr:colOff>358775</xdr:colOff>
      <xdr:row>38</xdr:row>
      <xdr:rowOff>25255</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16382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7" y="65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290</xdr:rowOff>
    </xdr:from>
    <xdr:to>
      <xdr:col>10</xdr:col>
      <xdr:colOff>155575</xdr:colOff>
      <xdr:row>37</xdr:row>
      <xdr:rowOff>101890</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6921500" y="634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93017</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7" y="643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94343</xdr:rowOff>
    </xdr:from>
    <xdr:to>
      <xdr:col>15</xdr:col>
      <xdr:colOff>231775</xdr:colOff>
      <xdr:row>33</xdr:row>
      <xdr:rowOff>24493</xdr:rowOff>
    </xdr:to>
    <xdr:sp macro="" textlink="">
      <xdr:nvSpPr>
        <xdr:cNvPr id="308" name="円/楕円 307">
          <a:extLst>
            <a:ext uri="{FF2B5EF4-FFF2-40B4-BE49-F238E27FC236}">
              <a16:creationId xmlns:a16="http://schemas.microsoft.com/office/drawing/2014/main" xmlns="" id="{00000000-0008-0000-0700-000034010000}"/>
            </a:ext>
          </a:extLst>
        </xdr:cNvPr>
        <xdr:cNvSpPr/>
      </xdr:nvSpPr>
      <xdr:spPr>
        <a:xfrm>
          <a:off x="104267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44431</xdr:rowOff>
    </xdr:from>
    <xdr:ext cx="534377"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55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157045</xdr:rowOff>
    </xdr:from>
    <xdr:to>
      <xdr:col>14</xdr:col>
      <xdr:colOff>79375</xdr:colOff>
      <xdr:row>34</xdr:row>
      <xdr:rowOff>87195</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9588500" y="58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103722</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7" y="5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73660</xdr:rowOff>
    </xdr:from>
    <xdr:to>
      <xdr:col>12</xdr:col>
      <xdr:colOff>561975</xdr:colOff>
      <xdr:row>38</xdr:row>
      <xdr:rowOff>3810</xdr:rowOff>
    </xdr:to>
    <xdr:sp macro="" textlink="">
      <xdr:nvSpPr>
        <xdr:cNvPr id="312" name="円/楕円 311">
          <a:extLst>
            <a:ext uri="{FF2B5EF4-FFF2-40B4-BE49-F238E27FC236}">
              <a16:creationId xmlns:a16="http://schemas.microsoft.com/office/drawing/2014/main" xmlns="" id="{00000000-0008-0000-0700-000038010000}"/>
            </a:ext>
          </a:extLst>
        </xdr:cNvPr>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20337</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7"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23586</xdr:rowOff>
    </xdr:from>
    <xdr:to>
      <xdr:col>11</xdr:col>
      <xdr:colOff>358775</xdr:colOff>
      <xdr:row>36</xdr:row>
      <xdr:rowOff>125186</xdr:rowOff>
    </xdr:to>
    <xdr:sp macro="" textlink="">
      <xdr:nvSpPr>
        <xdr:cNvPr id="314" name="円/楕円 313">
          <a:extLst>
            <a:ext uri="{FF2B5EF4-FFF2-40B4-BE49-F238E27FC236}">
              <a16:creationId xmlns:a16="http://schemas.microsoft.com/office/drawing/2014/main" xmlns="" id="{00000000-0008-0000-0700-00003A010000}"/>
            </a:ext>
          </a:extLst>
        </xdr:cNvPr>
        <xdr:cNvSpPr/>
      </xdr:nvSpPr>
      <xdr:spPr>
        <a:xfrm>
          <a:off x="7810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141713</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7"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84001</xdr:rowOff>
    </xdr:from>
    <xdr:to>
      <xdr:col>10</xdr:col>
      <xdr:colOff>155575</xdr:colOff>
      <xdr:row>31</xdr:row>
      <xdr:rowOff>14151</xdr:rowOff>
    </xdr:to>
    <xdr:sp macro="" textlink="">
      <xdr:nvSpPr>
        <xdr:cNvPr id="316" name="円/楕円 315">
          <a:extLst>
            <a:ext uri="{FF2B5EF4-FFF2-40B4-BE49-F238E27FC236}">
              <a16:creationId xmlns:a16="http://schemas.microsoft.com/office/drawing/2014/main" xmlns="" id="{00000000-0008-0000-0700-00003C010000}"/>
            </a:ext>
          </a:extLst>
        </xdr:cNvPr>
        <xdr:cNvSpPr/>
      </xdr:nvSpPr>
      <xdr:spPr>
        <a:xfrm>
          <a:off x="6921500" y="52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30678</xdr:rowOff>
    </xdr:from>
    <xdr:ext cx="534377"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05111" y="50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127203</xdr:rowOff>
    </xdr:from>
    <xdr:to>
      <xdr:col>15</xdr:col>
      <xdr:colOff>180340</xdr:colOff>
      <xdr:row>59</xdr:row>
      <xdr:rowOff>21327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9042603"/>
          <a:ext cx="1270" cy="1094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25154</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59</xdr:row>
      <xdr:rowOff>21327</xdr:rowOff>
    </xdr:from>
    <xdr:to>
      <xdr:col>15</xdr:col>
      <xdr:colOff>269875</xdr:colOff>
      <xdr:row>59</xdr:row>
      <xdr:rowOff>21327</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73880</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8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52</xdr:row>
      <xdr:rowOff>127203</xdr:rowOff>
    </xdr:from>
    <xdr:to>
      <xdr:col>15</xdr:col>
      <xdr:colOff>269875</xdr:colOff>
      <xdr:row>52</xdr:row>
      <xdr:rowOff>127203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904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157401</xdr:rowOff>
    </xdr:from>
    <xdr:to>
      <xdr:col>15</xdr:col>
      <xdr:colOff>180975</xdr:colOff>
      <xdr:row>56</xdr:row>
      <xdr:rowOff>59179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587151"/>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165637</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938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15760</xdr:rowOff>
    </xdr:from>
    <xdr:to>
      <xdr:col>15</xdr:col>
      <xdr:colOff>231775</xdr:colOff>
      <xdr:row>58</xdr:row>
      <xdr:rowOff>117360</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104267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50390</xdr:rowOff>
    </xdr:from>
    <xdr:to>
      <xdr:col>14</xdr:col>
      <xdr:colOff>28575</xdr:colOff>
      <xdr:row>56</xdr:row>
      <xdr:rowOff>59179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8622890"/>
          <a:ext cx="889000" cy="10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77150</xdr:rowOff>
    </xdr:from>
    <xdr:to>
      <xdr:col>14</xdr:col>
      <xdr:colOff>79375</xdr:colOff>
      <xdr:row>59</xdr:row>
      <xdr:rowOff>7300</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9588500" y="100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169877</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101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50390</xdr:rowOff>
    </xdr:from>
    <xdr:to>
      <xdr:col>12</xdr:col>
      <xdr:colOff>511175</xdr:colOff>
      <xdr:row>51</xdr:row>
      <xdr:rowOff>104484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8622890"/>
          <a:ext cx="889000" cy="2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78780</xdr:rowOff>
    </xdr:from>
    <xdr:to>
      <xdr:col>12</xdr:col>
      <xdr:colOff>561975</xdr:colOff>
      <xdr:row>59</xdr:row>
      <xdr:rowOff>8930</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8699500" y="100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10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104484</xdr:rowOff>
    </xdr:from>
    <xdr:to>
      <xdr:col>11</xdr:col>
      <xdr:colOff>307975</xdr:colOff>
      <xdr:row>57</xdr:row>
      <xdr:rowOff>141990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8848434"/>
          <a:ext cx="889000" cy="10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74292</xdr:rowOff>
    </xdr:from>
    <xdr:to>
      <xdr:col>11</xdr:col>
      <xdr:colOff>358775</xdr:colOff>
      <xdr:row>59</xdr:row>
      <xdr:rowOff>4442</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7810500" y="100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167019</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101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86972</xdr:rowOff>
    </xdr:from>
    <xdr:to>
      <xdr:col>10</xdr:col>
      <xdr:colOff>155575</xdr:colOff>
      <xdr:row>59</xdr:row>
      <xdr:rowOff>17122</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6921500" y="100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8249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101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106601</xdr:rowOff>
    </xdr:from>
    <xdr:to>
      <xdr:col>15</xdr:col>
      <xdr:colOff>231775</xdr:colOff>
      <xdr:row>56</xdr:row>
      <xdr:rowOff>36751</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10426700" y="9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129478</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38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8379</xdr:rowOff>
    </xdr:from>
    <xdr:to>
      <xdr:col>14</xdr:col>
      <xdr:colOff>79375</xdr:colOff>
      <xdr:row>56</xdr:row>
      <xdr:rowOff>109979</xdr:rowOff>
    </xdr:to>
    <xdr:sp macro="" textlink="">
      <xdr:nvSpPr>
        <xdr:cNvPr id="367" name="円/楕円 366">
          <a:extLst>
            <a:ext uri="{FF2B5EF4-FFF2-40B4-BE49-F238E27FC236}">
              <a16:creationId xmlns:a16="http://schemas.microsoft.com/office/drawing/2014/main" xmlns="" id="{00000000-0008-0000-0700-00006F010000}"/>
            </a:ext>
          </a:extLst>
        </xdr:cNvPr>
        <xdr:cNvSpPr/>
      </xdr:nvSpPr>
      <xdr:spPr>
        <a:xfrm>
          <a:off x="9588500" y="9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126506</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4" y="938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131,134</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171040</xdr:rowOff>
    </xdr:from>
    <xdr:to>
      <xdr:col>12</xdr:col>
      <xdr:colOff>561975</xdr:colOff>
      <xdr:row>50</xdr:row>
      <xdr:rowOff>101190</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8699500" y="8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117717</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50794" y="83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403,441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53684</xdr:rowOff>
    </xdr:from>
    <xdr:to>
      <xdr:col>11</xdr:col>
      <xdr:colOff>358775</xdr:colOff>
      <xdr:row>51</xdr:row>
      <xdr:rowOff>155284</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7810500" y="8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361</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4" y="85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91190</xdr:rowOff>
    </xdr:from>
    <xdr:to>
      <xdr:col>10</xdr:col>
      <xdr:colOff>155575</xdr:colOff>
      <xdr:row>58</xdr:row>
      <xdr:rowOff>21340</xdr:rowOff>
    </xdr:to>
    <xdr:sp macro="" textlink="">
      <xdr:nvSpPr>
        <xdr:cNvPr id="373" name="円/楕円 372">
          <a:extLst>
            <a:ext uri="{FF2B5EF4-FFF2-40B4-BE49-F238E27FC236}">
              <a16:creationId xmlns:a16="http://schemas.microsoft.com/office/drawing/2014/main" xmlns="" id="{00000000-0008-0000-0700-000075010000}"/>
            </a:ext>
          </a:extLst>
        </xdr:cNvPr>
        <xdr:cNvSpPr/>
      </xdr:nvSpPr>
      <xdr:spPr>
        <a:xfrm>
          <a:off x="6921500" y="98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37867</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6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163795</xdr:rowOff>
    </xdr:from>
    <xdr:to>
      <xdr:col>15</xdr:col>
      <xdr:colOff>180975</xdr:colOff>
      <xdr:row>78</xdr:row>
      <xdr:rowOff>66731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365445"/>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59727</xdr:rowOff>
    </xdr:from>
    <xdr:to>
      <xdr:col>14</xdr:col>
      <xdr:colOff>28575</xdr:colOff>
      <xdr:row>78</xdr:row>
      <xdr:rowOff>66731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432827"/>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122390</xdr:rowOff>
    </xdr:from>
    <xdr:ext cx="469744"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404427" y="131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59727</xdr:rowOff>
    </xdr:from>
    <xdr:to>
      <xdr:col>12</xdr:col>
      <xdr:colOff>511175</xdr:colOff>
      <xdr:row>78</xdr:row>
      <xdr:rowOff>85440</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432827"/>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123990</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15427" y="131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85440</xdr:rowOff>
    </xdr:from>
    <xdr:to>
      <xdr:col>11</xdr:col>
      <xdr:colOff>307975</xdr:colOff>
      <xdr:row>78</xdr:row>
      <xdr:rowOff>96000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458540"/>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128609</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26427" y="131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126230</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7" y="131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112995</xdr:rowOff>
    </xdr:from>
    <xdr:to>
      <xdr:col>15</xdr:col>
      <xdr:colOff>231775</xdr:colOff>
      <xdr:row>78</xdr:row>
      <xdr:rowOff>43145</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104267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91422</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2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15931</xdr:rowOff>
    </xdr:from>
    <xdr:to>
      <xdr:col>14</xdr:col>
      <xdr:colOff>79375</xdr:colOff>
      <xdr:row>78</xdr:row>
      <xdr:rowOff>117531</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9588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108658</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7" y="13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8927</xdr:rowOff>
    </xdr:from>
    <xdr:to>
      <xdr:col>12</xdr:col>
      <xdr:colOff>561975</xdr:colOff>
      <xdr:row>78</xdr:row>
      <xdr:rowOff>110527</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8699500" y="133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101654</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7" y="1347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34640</xdr:rowOff>
    </xdr:from>
    <xdr:to>
      <xdr:col>11</xdr:col>
      <xdr:colOff>358775</xdr:colOff>
      <xdr:row>78</xdr:row>
      <xdr:rowOff>136240</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7810500" y="13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127367</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7" y="1350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45200</xdr:rowOff>
    </xdr:from>
    <xdr:to>
      <xdr:col>10</xdr:col>
      <xdr:colOff>155575</xdr:colOff>
      <xdr:row>78</xdr:row>
      <xdr:rowOff>146800</xdr:rowOff>
    </xdr:to>
    <xdr:sp macro="" textlink="">
      <xdr:nvSpPr>
        <xdr:cNvPr id="428" name="円/楕円 427">
          <a:extLst>
            <a:ext uri="{FF2B5EF4-FFF2-40B4-BE49-F238E27FC236}">
              <a16:creationId xmlns:a16="http://schemas.microsoft.com/office/drawing/2014/main" xmlns="" id="{00000000-0008-0000-0700-0000AC010000}"/>
            </a:ext>
          </a:extLst>
        </xdr:cNvPr>
        <xdr:cNvSpPr/>
      </xdr:nvSpPr>
      <xdr:spPr>
        <a:xfrm>
          <a:off x="6921500" y="13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137927</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7" y="135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1315</xdr:rowOff>
    </xdr:from>
    <xdr:to>
      <xdr:col>15</xdr:col>
      <xdr:colOff>180975</xdr:colOff>
      <xdr:row>93</xdr:row>
      <xdr:rowOff>110723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5774715"/>
          <a:ext cx="838200" cy="28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2205</xdr:rowOff>
    </xdr:from>
    <xdr:to>
      <xdr:col>14</xdr:col>
      <xdr:colOff>28575</xdr:colOff>
      <xdr:row>93</xdr:row>
      <xdr:rowOff>110723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5604155"/>
          <a:ext cx="889000" cy="45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2205</xdr:rowOff>
    </xdr:from>
    <xdr:to>
      <xdr:col>12</xdr:col>
      <xdr:colOff>511175</xdr:colOff>
      <xdr:row>97</xdr:row>
      <xdr:rowOff>95821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5604155"/>
          <a:ext cx="889000" cy="11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95821</xdr:rowOff>
    </xdr:from>
    <xdr:to>
      <xdr:col>11</xdr:col>
      <xdr:colOff>307975</xdr:colOff>
      <xdr:row>98</xdr:row>
      <xdr:rowOff>161996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726471"/>
          <a:ext cx="889000" cy="2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121965</xdr:rowOff>
    </xdr:from>
    <xdr:to>
      <xdr:col>15</xdr:col>
      <xdr:colOff>231775</xdr:colOff>
      <xdr:row>92</xdr:row>
      <xdr:rowOff>52115</xdr:rowOff>
    </xdr:to>
    <xdr:sp macro="" textlink="">
      <xdr:nvSpPr>
        <xdr:cNvPr id="477" name="円/楕円 476">
          <a:extLst>
            <a:ext uri="{FF2B5EF4-FFF2-40B4-BE49-F238E27FC236}">
              <a16:creationId xmlns:a16="http://schemas.microsoft.com/office/drawing/2014/main" xmlns="" id="{00000000-0008-0000-0700-0000DD010000}"/>
            </a:ext>
          </a:extLst>
        </xdr:cNvPr>
        <xdr:cNvSpPr/>
      </xdr:nvSpPr>
      <xdr:spPr>
        <a:xfrm>
          <a:off x="10426700" y="15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144842</xdr:rowOff>
    </xdr:from>
    <xdr:ext cx="599010"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55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978,965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59923</xdr:rowOff>
    </xdr:from>
    <xdr:to>
      <xdr:col>14</xdr:col>
      <xdr:colOff>79375</xdr:colOff>
      <xdr:row>93</xdr:row>
      <xdr:rowOff>161523</xdr:rowOff>
    </xdr:to>
    <xdr:sp macro="" textlink="">
      <xdr:nvSpPr>
        <xdr:cNvPr id="479" name="円/楕円 478">
          <a:extLst>
            <a:ext uri="{FF2B5EF4-FFF2-40B4-BE49-F238E27FC236}">
              <a16:creationId xmlns:a16="http://schemas.microsoft.com/office/drawing/2014/main" xmlns="" id="{00000000-0008-0000-0700-0000DF010000}"/>
            </a:ext>
          </a:extLst>
        </xdr:cNvPr>
        <xdr:cNvSpPr/>
      </xdr:nvSpPr>
      <xdr:spPr>
        <a:xfrm>
          <a:off x="9588500" y="160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6600</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39794" y="157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757,816</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122855</xdr:rowOff>
    </xdr:from>
    <xdr:to>
      <xdr:col>12</xdr:col>
      <xdr:colOff>561975</xdr:colOff>
      <xdr:row>91</xdr:row>
      <xdr:rowOff>53005</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8699500" y="15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69532</xdr:rowOff>
    </xdr:from>
    <xdr:ext cx="690189"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05204" y="15328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45021</xdr:rowOff>
    </xdr:from>
    <xdr:to>
      <xdr:col>11</xdr:col>
      <xdr:colOff>358775</xdr:colOff>
      <xdr:row>97</xdr:row>
      <xdr:rowOff>146621</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7810500" y="166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163148</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61794" y="1645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111196</xdr:rowOff>
    </xdr:from>
    <xdr:to>
      <xdr:col>10</xdr:col>
      <xdr:colOff>155575</xdr:colOff>
      <xdr:row>99</xdr:row>
      <xdr:rowOff>41346</xdr:rowOff>
    </xdr:to>
    <xdr:sp macro="" textlink="">
      <xdr:nvSpPr>
        <xdr:cNvPr id="485" name="円/楕円 484">
          <a:extLst>
            <a:ext uri="{FF2B5EF4-FFF2-40B4-BE49-F238E27FC236}">
              <a16:creationId xmlns:a16="http://schemas.microsoft.com/office/drawing/2014/main" xmlns="" id="{00000000-0008-0000-0700-0000E5010000}"/>
            </a:ext>
          </a:extLst>
        </xdr:cNvPr>
        <xdr:cNvSpPr/>
      </xdr:nvSpPr>
      <xdr:spPr>
        <a:xfrm>
          <a:off x="6921500" y="169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32473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70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118542</xdr:rowOff>
    </xdr:from>
    <xdr:to>
      <xdr:col>23</xdr:col>
      <xdr:colOff>517525</xdr:colOff>
      <xdr:row>37</xdr:row>
      <xdr:rowOff>130315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6462192"/>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99835</xdr:rowOff>
    </xdr:from>
    <xdr:to>
      <xdr:col>22</xdr:col>
      <xdr:colOff>365125</xdr:colOff>
      <xdr:row>37</xdr:row>
      <xdr:rowOff>130315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443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152582</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99835</xdr:rowOff>
    </xdr:from>
    <xdr:to>
      <xdr:col>21</xdr:col>
      <xdr:colOff>161925</xdr:colOff>
      <xdr:row>37</xdr:row>
      <xdr:rowOff>137490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443485"/>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150838</xdr:rowOff>
    </xdr:from>
    <xdr:to>
      <xdr:col>19</xdr:col>
      <xdr:colOff>644525</xdr:colOff>
      <xdr:row>37</xdr:row>
      <xdr:rowOff>137490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151588"/>
          <a:ext cx="889000" cy="3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164216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67742</xdr:rowOff>
    </xdr:from>
    <xdr:to>
      <xdr:col>23</xdr:col>
      <xdr:colOff>568325</xdr:colOff>
      <xdr:row>37</xdr:row>
      <xdr:rowOff>169342</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6268700" y="64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79515</xdr:rowOff>
    </xdr:from>
    <xdr:to>
      <xdr:col>22</xdr:col>
      <xdr:colOff>415925</xdr:colOff>
      <xdr:row>38</xdr:row>
      <xdr:rowOff>9665</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5430500" y="64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792</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5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49035</xdr:rowOff>
    </xdr:from>
    <xdr:to>
      <xdr:col>21</xdr:col>
      <xdr:colOff>212725</xdr:colOff>
      <xdr:row>37</xdr:row>
      <xdr:rowOff>150635</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4541500" y="63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141762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4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86690</xdr:rowOff>
    </xdr:from>
    <xdr:to>
      <xdr:col>20</xdr:col>
      <xdr:colOff>9525</xdr:colOff>
      <xdr:row>38</xdr:row>
      <xdr:rowOff>16840</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3652500" y="64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7967</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5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100038</xdr:rowOff>
    </xdr:from>
    <xdr:to>
      <xdr:col>18</xdr:col>
      <xdr:colOff>492125</xdr:colOff>
      <xdr:row>36</xdr:row>
      <xdr:rowOff>30188</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2763500" y="61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46715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8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112478</xdr:rowOff>
    </xdr:from>
    <xdr:to>
      <xdr:col>23</xdr:col>
      <xdr:colOff>517525</xdr:colOff>
      <xdr:row>57</xdr:row>
      <xdr:rowOff>156328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885128"/>
          <a:ext cx="8382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21734</xdr:rowOff>
    </xdr:from>
    <xdr:to>
      <xdr:col>22</xdr:col>
      <xdr:colOff>365125</xdr:colOff>
      <xdr:row>57</xdr:row>
      <xdr:rowOff>156328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4592300" y="9794384"/>
          <a:ext cx="889000" cy="1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21734</xdr:rowOff>
    </xdr:from>
    <xdr:to>
      <xdr:col>21</xdr:col>
      <xdr:colOff>161925</xdr:colOff>
      <xdr:row>57</xdr:row>
      <xdr:rowOff>117284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794384"/>
          <a:ext cx="889000" cy="9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117284</xdr:rowOff>
    </xdr:from>
    <xdr:to>
      <xdr:col>19</xdr:col>
      <xdr:colOff>644525</xdr:colOff>
      <xdr:row>57</xdr:row>
      <xdr:rowOff>147696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889934"/>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61678</xdr:rowOff>
    </xdr:from>
    <xdr:to>
      <xdr:col>23</xdr:col>
      <xdr:colOff>568325</xdr:colOff>
      <xdr:row>57</xdr:row>
      <xdr:rowOff>163278</xdr:rowOff>
    </xdr:to>
    <xdr:sp macro="" textlink="">
      <xdr:nvSpPr>
        <xdr:cNvPr id="589" name="円/楕円 588">
          <a:extLst>
            <a:ext uri="{FF2B5EF4-FFF2-40B4-BE49-F238E27FC236}">
              <a16:creationId xmlns:a16="http://schemas.microsoft.com/office/drawing/2014/main" xmlns="" id="{00000000-0008-0000-0700-00004D020000}"/>
            </a:ext>
          </a:extLst>
        </xdr:cNvPr>
        <xdr:cNvSpPr/>
      </xdr:nvSpPr>
      <xdr:spPr>
        <a:xfrm>
          <a:off x="16268700" y="98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148055</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7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105528</xdr:rowOff>
    </xdr:from>
    <xdr:to>
      <xdr:col>22</xdr:col>
      <xdr:colOff>415925</xdr:colOff>
      <xdr:row>58</xdr:row>
      <xdr:rowOff>35678</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15430500" y="9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26805</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9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142384</xdr:rowOff>
    </xdr:from>
    <xdr:to>
      <xdr:col>21</xdr:col>
      <xdr:colOff>212725</xdr:colOff>
      <xdr:row>57</xdr:row>
      <xdr:rowOff>72534</xdr:rowOff>
    </xdr:to>
    <xdr:sp macro="" textlink="">
      <xdr:nvSpPr>
        <xdr:cNvPr id="593" name="円/楕円 592">
          <a:extLst>
            <a:ext uri="{FF2B5EF4-FFF2-40B4-BE49-F238E27FC236}">
              <a16:creationId xmlns:a16="http://schemas.microsoft.com/office/drawing/2014/main" xmlns="" id="{00000000-0008-0000-0700-000051020000}"/>
            </a:ext>
          </a:extLst>
        </xdr:cNvPr>
        <xdr:cNvSpPr/>
      </xdr:nvSpPr>
      <xdr:spPr>
        <a:xfrm>
          <a:off x="14541500" y="97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89061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5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66484</xdr:rowOff>
    </xdr:from>
    <xdr:to>
      <xdr:col>20</xdr:col>
      <xdr:colOff>9525</xdr:colOff>
      <xdr:row>57</xdr:row>
      <xdr:rowOff>168084</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3652500" y="98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159211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9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96896</xdr:rowOff>
    </xdr:from>
    <xdr:to>
      <xdr:col>18</xdr:col>
      <xdr:colOff>492125</xdr:colOff>
      <xdr:row>58</xdr:row>
      <xdr:rowOff>27046</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2763500" y="9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18173</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34672</xdr:rowOff>
    </xdr:from>
    <xdr:to>
      <xdr:col>23</xdr:col>
      <xdr:colOff>517525</xdr:colOff>
      <xdr:row>77</xdr:row>
      <xdr:rowOff>3496</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2893422"/>
          <a:ext cx="838200" cy="3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7" name="フローチャート : 判断 626">
          <a:extLst>
            <a:ext uri="{FF2B5EF4-FFF2-40B4-BE49-F238E27FC236}">
              <a16:creationId xmlns:a16="http://schemas.microsoft.com/office/drawing/2014/main" xmlns="" id="{00000000-0008-0000-0700-000073020000}"/>
            </a:ext>
          </a:extLst>
        </xdr:cNvPr>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104308</xdr:rowOff>
    </xdr:from>
    <xdr:to>
      <xdr:col>22</xdr:col>
      <xdr:colOff>365125</xdr:colOff>
      <xdr:row>77</xdr:row>
      <xdr:rowOff>3496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3134508"/>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165488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7" y="135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28298</xdr:rowOff>
    </xdr:from>
    <xdr:to>
      <xdr:col>21</xdr:col>
      <xdr:colOff>161925</xdr:colOff>
      <xdr:row>76</xdr:row>
      <xdr:rowOff>104308</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2887048"/>
          <a:ext cx="889000" cy="2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166343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57427" y="135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28298</xdr:rowOff>
    </xdr:from>
    <xdr:to>
      <xdr:col>19</xdr:col>
      <xdr:colOff>644525</xdr:colOff>
      <xdr:row>76</xdr:row>
      <xdr:rowOff>166084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2887048"/>
          <a:ext cx="889000" cy="30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35" name="フローチャート : 判断 634">
          <a:extLst>
            <a:ext uri="{FF2B5EF4-FFF2-40B4-BE49-F238E27FC236}">
              <a16:creationId xmlns:a16="http://schemas.microsoft.com/office/drawing/2014/main" xmlns="" id="{00000000-0008-0000-0700-00007B020000}"/>
            </a:ext>
          </a:extLst>
        </xdr:cNvPr>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111771</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151232</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7" y="135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155322</xdr:rowOff>
    </xdr:from>
    <xdr:to>
      <xdr:col>23</xdr:col>
      <xdr:colOff>568325</xdr:colOff>
      <xdr:row>75</xdr:row>
      <xdr:rowOff>85472</xdr:rowOff>
    </xdr:to>
    <xdr:sp macro="" textlink="">
      <xdr:nvSpPr>
        <xdr:cNvPr id="644" name="円/楕円 643">
          <a:extLst>
            <a:ext uri="{FF2B5EF4-FFF2-40B4-BE49-F238E27FC236}">
              <a16:creationId xmlns:a16="http://schemas.microsoft.com/office/drawing/2014/main" xmlns="" id="{00000000-0008-0000-0700-000084020000}"/>
            </a:ext>
          </a:extLst>
        </xdr:cNvPr>
        <xdr:cNvSpPr/>
      </xdr:nvSpPr>
      <xdr:spPr>
        <a:xfrm>
          <a:off x="16268700" y="128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6749</xdr:rowOff>
    </xdr:from>
    <xdr:ext cx="599010"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269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124146</xdr:rowOff>
    </xdr:from>
    <xdr:to>
      <xdr:col>22</xdr:col>
      <xdr:colOff>415925</xdr:colOff>
      <xdr:row>77</xdr:row>
      <xdr:rowOff>54296</xdr:rowOff>
    </xdr:to>
    <xdr:sp macro="" textlink="">
      <xdr:nvSpPr>
        <xdr:cNvPr id="646" name="円/楕円 645">
          <a:extLst>
            <a:ext uri="{FF2B5EF4-FFF2-40B4-BE49-F238E27FC236}">
              <a16:creationId xmlns:a16="http://schemas.microsoft.com/office/drawing/2014/main" xmlns="" id="{00000000-0008-0000-0700-000086020000}"/>
            </a:ext>
          </a:extLst>
        </xdr:cNvPr>
        <xdr:cNvSpPr/>
      </xdr:nvSpPr>
      <xdr:spPr>
        <a:xfrm>
          <a:off x="15430500" y="131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70823</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29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53508</xdr:rowOff>
    </xdr:from>
    <xdr:to>
      <xdr:col>21</xdr:col>
      <xdr:colOff>212725</xdr:colOff>
      <xdr:row>76</xdr:row>
      <xdr:rowOff>155108</xdr:rowOff>
    </xdr:to>
    <xdr:sp macro="" textlink="">
      <xdr:nvSpPr>
        <xdr:cNvPr id="648" name="円/楕円 647">
          <a:extLst>
            <a:ext uri="{FF2B5EF4-FFF2-40B4-BE49-F238E27FC236}">
              <a16:creationId xmlns:a16="http://schemas.microsoft.com/office/drawing/2014/main" xmlns="" id="{00000000-0008-0000-0700-000088020000}"/>
            </a:ext>
          </a:extLst>
        </xdr:cNvPr>
        <xdr:cNvSpPr/>
      </xdr:nvSpPr>
      <xdr:spPr>
        <a:xfrm>
          <a:off x="14541500" y="130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185</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28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148948</xdr:rowOff>
    </xdr:from>
    <xdr:to>
      <xdr:col>20</xdr:col>
      <xdr:colOff>9525</xdr:colOff>
      <xdr:row>75</xdr:row>
      <xdr:rowOff>79098</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3652500" y="128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95625</xdr:rowOff>
    </xdr:from>
    <xdr:ext cx="59901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03794" y="126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115284</xdr:rowOff>
    </xdr:from>
    <xdr:to>
      <xdr:col>18</xdr:col>
      <xdr:colOff>492125</xdr:colOff>
      <xdr:row>77</xdr:row>
      <xdr:rowOff>45434</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2763500" y="131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61962</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29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6" name="公債費最小値テキスト">
          <a:extLst>
            <a:ext uri="{FF2B5EF4-FFF2-40B4-BE49-F238E27FC236}">
              <a16:creationId xmlns:a16="http://schemas.microsoft.com/office/drawing/2014/main" xmlns="" id="{00000000-0008-0000-0700-0000A4020000}"/>
            </a:ext>
          </a:extLst>
        </xdr:cNvPr>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8" name="公債費最大値テキスト">
          <a:extLst>
            <a:ext uri="{FF2B5EF4-FFF2-40B4-BE49-F238E27FC236}">
              <a16:creationId xmlns:a16="http://schemas.microsoft.com/office/drawing/2014/main" xmlns="" id="{00000000-0008-0000-0700-0000A6020000}"/>
            </a:ext>
          </a:extLst>
        </xdr:cNvPr>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105547</xdr:rowOff>
    </xdr:from>
    <xdr:to>
      <xdr:col>23</xdr:col>
      <xdr:colOff>517525</xdr:colOff>
      <xdr:row>97</xdr:row>
      <xdr:rowOff>111861</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5481300" y="16736197"/>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81" name="公債費平均値テキスト">
          <a:extLst>
            <a:ext uri="{FF2B5EF4-FFF2-40B4-BE49-F238E27FC236}">
              <a16:creationId xmlns:a16="http://schemas.microsoft.com/office/drawing/2014/main" xmlns="" id="{00000000-0008-0000-0700-0000A9020000}"/>
            </a:ext>
          </a:extLst>
        </xdr:cNvPr>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82" name="フローチャート : 判断 681">
          <a:extLst>
            <a:ext uri="{FF2B5EF4-FFF2-40B4-BE49-F238E27FC236}">
              <a16:creationId xmlns:a16="http://schemas.microsoft.com/office/drawing/2014/main" xmlns="" id="{00000000-0008-0000-0700-0000AA020000}"/>
            </a:ext>
          </a:extLst>
        </xdr:cNvPr>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97971</xdr:rowOff>
    </xdr:from>
    <xdr:to>
      <xdr:col>22</xdr:col>
      <xdr:colOff>365125</xdr:colOff>
      <xdr:row>97</xdr:row>
      <xdr:rowOff>105547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4592300" y="1672862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84" name="フローチャート : 判断 683">
          <a:extLst>
            <a:ext uri="{FF2B5EF4-FFF2-40B4-BE49-F238E27FC236}">
              <a16:creationId xmlns:a16="http://schemas.microsoft.com/office/drawing/2014/main" xmlns="" id="{00000000-0008-0000-0700-0000AC020000}"/>
            </a:ext>
          </a:extLst>
        </xdr:cNvPr>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128370</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5214111" y="1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165664</xdr:rowOff>
    </xdr:from>
    <xdr:to>
      <xdr:col>21</xdr:col>
      <xdr:colOff>161925</xdr:colOff>
      <xdr:row>97</xdr:row>
      <xdr:rowOff>97971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3703300" y="16624864"/>
          <a:ext cx="889000" cy="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118211</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4325111" y="164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165664</xdr:rowOff>
    </xdr:from>
    <xdr:to>
      <xdr:col>19</xdr:col>
      <xdr:colOff>644525</xdr:colOff>
      <xdr:row>97</xdr:row>
      <xdr:rowOff>74178</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2814300" y="16624864"/>
          <a:ext cx="8890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110824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547111" y="163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61061</xdr:rowOff>
    </xdr:from>
    <xdr:to>
      <xdr:col>23</xdr:col>
      <xdr:colOff>568325</xdr:colOff>
      <xdr:row>97</xdr:row>
      <xdr:rowOff>162661</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6268700" y="166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39488</xdr:rowOff>
    </xdr:from>
    <xdr:ext cx="534377" cy="259045"/>
    <xdr:sp macro="" textlink="">
      <xdr:nvSpPr>
        <xdr:cNvPr id="700" name="公債費該当値テキスト">
          <a:extLst>
            <a:ext uri="{FF2B5EF4-FFF2-40B4-BE49-F238E27FC236}">
              <a16:creationId xmlns:a16="http://schemas.microsoft.com/office/drawing/2014/main" xmlns="" id="{00000000-0008-0000-0700-0000BC020000}"/>
            </a:ext>
          </a:extLst>
        </xdr:cNvPr>
        <xdr:cNvSpPr txBox="1"/>
      </xdr:nvSpPr>
      <xdr:spPr>
        <a:xfrm>
          <a:off x="16370300" y="166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54747</xdr:rowOff>
    </xdr:from>
    <xdr:to>
      <xdr:col>22</xdr:col>
      <xdr:colOff>415925</xdr:colOff>
      <xdr:row>97</xdr:row>
      <xdr:rowOff>156347</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5430500" y="166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147474</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47171</xdr:rowOff>
    </xdr:from>
    <xdr:to>
      <xdr:col>21</xdr:col>
      <xdr:colOff>212725</xdr:colOff>
      <xdr:row>97</xdr:row>
      <xdr:rowOff>148771</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4541500" y="166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139898</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7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114864</xdr:rowOff>
    </xdr:from>
    <xdr:to>
      <xdr:col>20</xdr:col>
      <xdr:colOff>9525</xdr:colOff>
      <xdr:row>97</xdr:row>
      <xdr:rowOff>45014</xdr:rowOff>
    </xdr:to>
    <xdr:sp macro="" textlink="">
      <xdr:nvSpPr>
        <xdr:cNvPr id="705" name="円/楕円 704">
          <a:extLst>
            <a:ext uri="{FF2B5EF4-FFF2-40B4-BE49-F238E27FC236}">
              <a16:creationId xmlns:a16="http://schemas.microsoft.com/office/drawing/2014/main" xmlns="" id="{00000000-0008-0000-0700-0000C1020000}"/>
            </a:ext>
          </a:extLst>
        </xdr:cNvPr>
        <xdr:cNvSpPr/>
      </xdr:nvSpPr>
      <xdr:spPr>
        <a:xfrm>
          <a:off x="13652500" y="165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61541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3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23378</xdr:rowOff>
    </xdr:from>
    <xdr:to>
      <xdr:col>18</xdr:col>
      <xdr:colOff>492125</xdr:colOff>
      <xdr:row>97</xdr:row>
      <xdr:rowOff>124978</xdr:rowOff>
    </xdr:to>
    <xdr:sp macro="" textlink="">
      <xdr:nvSpPr>
        <xdr:cNvPr id="707" name="円/楕円 706">
          <a:extLst>
            <a:ext uri="{FF2B5EF4-FFF2-40B4-BE49-F238E27FC236}">
              <a16:creationId xmlns:a16="http://schemas.microsoft.com/office/drawing/2014/main" xmlns="" id="{00000000-0008-0000-0700-0000C3020000}"/>
            </a:ext>
          </a:extLst>
        </xdr:cNvPr>
        <xdr:cNvSpPr/>
      </xdr:nvSpPr>
      <xdr:spPr>
        <a:xfrm>
          <a:off x="12763500" y="166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116105</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7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31" name="諸支出金最小値テキスト">
          <a:extLst>
            <a:ext uri="{FF2B5EF4-FFF2-40B4-BE49-F238E27FC236}">
              <a16:creationId xmlns:a16="http://schemas.microsoft.com/office/drawing/2014/main" xmlns="" id="{00000000-0008-0000-0700-0000DB020000}"/>
            </a:ext>
          </a:extLst>
        </xdr:cNvPr>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33" name="諸支出金最大値テキスト">
          <a:extLst>
            <a:ext uri="{FF2B5EF4-FFF2-40B4-BE49-F238E27FC236}">
              <a16:creationId xmlns:a16="http://schemas.microsoft.com/office/drawing/2014/main" xmlns="" id="{00000000-0008-0000-0700-0000DD020000}"/>
            </a:ext>
          </a:extLst>
        </xdr:cNvPr>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6" name="諸支出金平均値テキスト">
          <a:extLst>
            <a:ext uri="{FF2B5EF4-FFF2-40B4-BE49-F238E27FC236}">
              <a16:creationId xmlns:a16="http://schemas.microsoft.com/office/drawing/2014/main" xmlns="" id="{00000000-0008-0000-0700-0000E0020000}"/>
            </a:ext>
          </a:extLst>
        </xdr:cNvPr>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7" name="フローチャート : 判断 736">
          <a:extLst>
            <a:ext uri="{FF2B5EF4-FFF2-40B4-BE49-F238E27FC236}">
              <a16:creationId xmlns:a16="http://schemas.microsoft.com/office/drawing/2014/main" xmlns="" id="{00000000-0008-0000-0700-0000E1020000}"/>
            </a:ext>
          </a:extLst>
        </xdr:cNvPr>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9" name="フローチャート : 判断 738">
          <a:extLst>
            <a:ext uri="{FF2B5EF4-FFF2-40B4-BE49-F238E27FC236}">
              <a16:creationId xmlns:a16="http://schemas.microsoft.com/office/drawing/2014/main" xmlns="" id="{00000000-0008-0000-0700-0000E3020000}"/>
            </a:ext>
          </a:extLst>
        </xdr:cNvPr>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a:extLst>
            <a:ext uri="{FF2B5EF4-FFF2-40B4-BE49-F238E27FC236}">
              <a16:creationId xmlns:a16="http://schemas.microsoft.com/office/drawing/2014/main" xmlns=""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55" name="諸支出金該当値テキスト">
          <a:extLst>
            <a:ext uri="{FF2B5EF4-FFF2-40B4-BE49-F238E27FC236}">
              <a16:creationId xmlns:a16="http://schemas.microsoft.com/office/drawing/2014/main" xmlns="" id="{00000000-0008-0000-0700-0000F3020000}"/>
            </a:ext>
          </a:extLst>
        </xdr:cNvPr>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a:extLst>
            <a:ext uri="{FF2B5EF4-FFF2-40B4-BE49-F238E27FC236}">
              <a16:creationId xmlns:a16="http://schemas.microsoft.com/office/drawing/2014/main" xmlns=""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xmlns=""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xmlns=""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xmlns=""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a:extLst>
            <a:ext uri="{FF2B5EF4-FFF2-40B4-BE49-F238E27FC236}">
              <a16:creationId xmlns:a16="http://schemas.microsoft.com/office/drawing/2014/main" xmlns=""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a:extLst>
            <a:ext uri="{FF2B5EF4-FFF2-40B4-BE49-F238E27FC236}">
              <a16:creationId xmlns:a16="http://schemas.microsoft.com/office/drawing/2014/main" xmlns=""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a:extLst>
            <a:ext uri="{FF2B5EF4-FFF2-40B4-BE49-F238E27FC236}">
              <a16:creationId xmlns:a16="http://schemas.microsoft.com/office/drawing/2014/main" xmlns=""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xmlns=""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議会費については</a:t>
          </a:r>
          <a:r>
            <a:rPr kumimoji="1" lang="ja-JP" altLang="en-US"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9,228</a:t>
          </a:r>
          <a:r>
            <a:rPr kumimoji="1" lang="ja-JP" altLang="en-US" sz="1100">
              <a:solidFill>
                <a:sysClr val="windowText" lastClr="000000"/>
              </a:solidFill>
              <a:effectLst/>
              <a:latin typeface="+mn-lt"/>
              <a:ea typeface="+mn-ea"/>
              <a:cs typeface="+mn-cs"/>
            </a:rPr>
            <a:t>円で類似団体と比較し約</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倍となっており、</a:t>
          </a:r>
          <a:r>
            <a:rPr kumimoji="1" lang="ja-JP" altLang="ja-JP" sz="1100">
              <a:solidFill>
                <a:sysClr val="windowText" lastClr="000000"/>
              </a:solidFill>
              <a:effectLst/>
              <a:latin typeface="+mn-lt"/>
              <a:ea typeface="+mn-ea"/>
              <a:cs typeface="+mn-cs"/>
            </a:rPr>
            <a:t>復興事業に関連する議会開会や各種委員会の開会なども要因としてあるが全国平均を大幅に上回っており、県平均や類似団体平均との差が住民に納得していただけるよう努めつつ適正化を図る。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類似団体内順位で上位となっている、総務費・農林水産業費・土木費・労働費・災害復旧費は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東日本大震災に関連する復旧</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復興事業によって金額が大きくなっている。</a:t>
          </a:r>
          <a:r>
            <a:rPr kumimoji="1" lang="ja-JP" altLang="en-US" sz="1100">
              <a:solidFill>
                <a:sysClr val="windowText" lastClr="000000"/>
              </a:solidFill>
              <a:effectLst/>
              <a:latin typeface="+mn-lt"/>
              <a:ea typeface="+mn-ea"/>
              <a:cs typeface="+mn-cs"/>
            </a:rPr>
            <a:t>金額が大きくなっている要因の内訳を見ると総務費については、震災復興交付金基金、震災復興基金の積立金が主な要因。</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農林水産業費については、震災復興交付金を活用した被災農家に対する支援事業や、沿岸部の農地整備事業が主な要因。労働費については、東日本大震災により，生活基盤を失った方々の雇用の場を確保するための緊急雇用対策事業が主な要因。災害復旧費については、公立学校の補助災害復旧事業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災害救助費（災害廃棄物処理事業）を含む民生費はピークを過ぎ概ね類似団体平均に近づいており、少子高齢化による経費の動向と展開する事業への投資のバランスに注視が必要。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県平均を下回る商工費や教育費については、震災復興期中であっても水準を維持し概ね横ばいとなった。今後も地場産品のブランド化や教育環境の充実等、コストパフォーマンスを考慮していく。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実質収支額と実質単年度収支の大幅な変動については、復興事業に係る復興交付金・震災復興交付税の変動や、震災復興基金の繰入金・繰出金の増減が要因となっている。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なお、昨年比で減少している財政調整基金は</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復興事業の進捗による震災復興特別交付税の返還に伴い減少し、震災前の水準になるものと見込んでいる。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42720511</v>
      </c>
      <c r="BO4" s="379"/>
      <c r="BP4" s="379"/>
      <c r="BQ4" s="379"/>
      <c r="BR4" s="379"/>
      <c r="BS4" s="379"/>
      <c r="BT4" s="379"/>
      <c r="BU4" s="380"/>
      <c r="BV4" s="378">
        <v>31128064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34.4</v>
      </c>
      <c r="CU4" s="385"/>
      <c r="CV4" s="385"/>
      <c r="CW4" s="385"/>
      <c r="CX4" s="385"/>
      <c r="CY4" s="385"/>
      <c r="CZ4" s="385"/>
      <c r="DA4" s="386"/>
      <c r="DB4" s="384">
        <v>113.4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31963718</v>
      </c>
      <c r="BO5" s="416"/>
      <c r="BP5" s="416"/>
      <c r="BQ5" s="416"/>
      <c r="BR5" s="416"/>
      <c r="BS5" s="416"/>
      <c r="BT5" s="416"/>
      <c r="BU5" s="417"/>
      <c r="BV5" s="415">
        <v>25109494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v>
      </c>
      <c r="CU5" s="413"/>
      <c r="CV5" s="413"/>
      <c r="CW5" s="413"/>
      <c r="CX5" s="413"/>
      <c r="CY5" s="413"/>
      <c r="CZ5" s="413"/>
      <c r="DA5" s="414"/>
      <c r="DB5" s="412">
        <v>95.7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10756793</v>
      </c>
      <c r="BO6" s="416"/>
      <c r="BP6" s="416"/>
      <c r="BQ6" s="416"/>
      <c r="BR6" s="416"/>
      <c r="BS6" s="416"/>
      <c r="BT6" s="416"/>
      <c r="BU6" s="417"/>
      <c r="BV6" s="415">
        <v>6018570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91.4</v>
      </c>
      <c r="CU6" s="453"/>
      <c r="CV6" s="453"/>
      <c r="CW6" s="453"/>
      <c r="CX6" s="453"/>
      <c r="CY6" s="453"/>
      <c r="CZ6" s="453"/>
      <c r="DA6" s="454"/>
      <c r="DB6" s="452">
        <v>102.1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9295220</v>
      </c>
      <c r="BO7" s="416"/>
      <c r="BP7" s="416"/>
      <c r="BQ7" s="416"/>
      <c r="BR7" s="416"/>
      <c r="BS7" s="416"/>
      <c r="BT7" s="416"/>
      <c r="BU7" s="417"/>
      <c r="BV7" s="415">
        <v>1325935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4245374</v>
      </c>
      <c r="CU7" s="416"/>
      <c r="CV7" s="416"/>
      <c r="CW7" s="416"/>
      <c r="CX7" s="416"/>
      <c r="CY7" s="416"/>
      <c r="CZ7" s="416"/>
      <c r="DA7" s="417"/>
      <c r="DB7" s="415">
        <v>4138883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1461573</v>
      </c>
      <c r="BO8" s="416"/>
      <c r="BP8" s="416"/>
      <c r="BQ8" s="416"/>
      <c r="BR8" s="416"/>
      <c r="BS8" s="416"/>
      <c r="BT8" s="416"/>
      <c r="BU8" s="417"/>
      <c r="BV8" s="415">
        <v>4692635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12315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-3231062</v>
      </c>
      <c r="BO9" s="416"/>
      <c r="BP9" s="416"/>
      <c r="BQ9" s="416"/>
      <c r="BR9" s="416"/>
      <c r="BS9" s="416"/>
      <c r="BT9" s="416"/>
      <c r="BU9" s="417"/>
      <c r="BV9" s="415">
        <v>2429634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2.2000000000000002</v>
      </c>
      <c r="CU9" s="413"/>
      <c r="CV9" s="413"/>
      <c r="CW9" s="413"/>
      <c r="CX9" s="413"/>
      <c r="CY9" s="413"/>
      <c r="CZ9" s="413"/>
      <c r="DA9" s="414"/>
      <c r="DB9" s="412">
        <v>4.0999999999999996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16704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12745</v>
      </c>
      <c r="BO10" s="416"/>
      <c r="BP10" s="416"/>
      <c r="BQ10" s="416"/>
      <c r="BR10" s="416"/>
      <c r="BS10" s="416"/>
      <c r="BT10" s="416"/>
      <c r="BU10" s="417"/>
      <c r="BV10" s="415">
        <v>559548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12609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4221077</v>
      </c>
      <c r="BO12" s="416"/>
      <c r="BP12" s="416"/>
      <c r="BQ12" s="416"/>
      <c r="BR12" s="416"/>
      <c r="BS12" s="416"/>
      <c r="BT12" s="416"/>
      <c r="BU12" s="417"/>
      <c r="BV12" s="415">
        <v>124715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12557</v>
      </c>
      <c r="S13" s="497"/>
      <c r="T13" s="497"/>
      <c r="U13" s="497"/>
      <c r="V13" s="498"/>
      <c r="W13" s="431" t="s">
        <v>120</v>
      </c>
      <c r="X13" s="432"/>
      <c r="Y13" s="432"/>
      <c r="Z13" s="432"/>
      <c r="AA13" s="432"/>
      <c r="AB13" s="422"/>
      <c r="AC13" s="466">
        <v>841</v>
      </c>
      <c r="AD13" s="467"/>
      <c r="AE13" s="467"/>
      <c r="AF13" s="467"/>
      <c r="AG13" s="506"/>
      <c r="AH13" s="466">
        <v>1199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-7439394</v>
      </c>
      <c r="BO13" s="416"/>
      <c r="BP13" s="416"/>
      <c r="BQ13" s="416"/>
      <c r="BR13" s="416"/>
      <c r="BS13" s="416"/>
      <c r="BT13" s="416"/>
      <c r="BU13" s="417"/>
      <c r="BV13" s="415">
        <v>2864467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13.6</v>
      </c>
      <c r="CU13" s="413"/>
      <c r="CV13" s="413"/>
      <c r="CW13" s="413"/>
      <c r="CX13" s="413"/>
      <c r="CY13" s="413"/>
      <c r="CZ13" s="413"/>
      <c r="DA13" s="414"/>
      <c r="DB13" s="412">
        <v>14.7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12813</v>
      </c>
      <c r="S14" s="497"/>
      <c r="T14" s="497"/>
      <c r="U14" s="497"/>
      <c r="V14" s="498"/>
      <c r="W14" s="405"/>
      <c r="X14" s="406"/>
      <c r="Y14" s="406"/>
      <c r="Z14" s="406"/>
      <c r="AA14" s="406"/>
      <c r="AB14" s="395"/>
      <c r="AC14" s="499">
        <v>11.5</v>
      </c>
      <c r="AD14" s="500"/>
      <c r="AE14" s="500"/>
      <c r="AF14" s="500"/>
      <c r="AG14" s="501"/>
      <c r="AH14" s="499">
        <v>14.3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12767</v>
      </c>
      <c r="S15" s="497"/>
      <c r="T15" s="497"/>
      <c r="U15" s="497"/>
      <c r="V15" s="498"/>
      <c r="W15" s="431" t="s">
        <v>126</v>
      </c>
      <c r="X15" s="432"/>
      <c r="Y15" s="432"/>
      <c r="Z15" s="432"/>
      <c r="AA15" s="432"/>
      <c r="AB15" s="422"/>
      <c r="AC15" s="466">
        <v>2332</v>
      </c>
      <c r="AD15" s="467"/>
      <c r="AE15" s="467"/>
      <c r="AF15" s="467"/>
      <c r="AG15" s="506"/>
      <c r="AH15" s="466">
        <v>2660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1222126</v>
      </c>
      <c r="BO15" s="379"/>
      <c r="BP15" s="379"/>
      <c r="BQ15" s="379"/>
      <c r="BR15" s="379"/>
      <c r="BS15" s="379"/>
      <c r="BT15" s="379"/>
      <c r="BU15" s="380"/>
      <c r="BV15" s="378">
        <v>1323881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31.8</v>
      </c>
      <c r="AD16" s="500"/>
      <c r="AE16" s="500"/>
      <c r="AF16" s="500"/>
      <c r="AG16" s="501"/>
      <c r="AH16" s="499">
        <v>31.8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3675676</v>
      </c>
      <c r="BO16" s="416"/>
      <c r="BP16" s="416"/>
      <c r="BQ16" s="416"/>
      <c r="BR16" s="416"/>
      <c r="BS16" s="416"/>
      <c r="BT16" s="416"/>
      <c r="BU16" s="417"/>
      <c r="BV16" s="415">
        <v>3510142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4171</v>
      </c>
      <c r="AD17" s="467"/>
      <c r="AE17" s="467"/>
      <c r="AF17" s="467"/>
      <c r="AG17" s="506"/>
      <c r="AH17" s="466">
        <v>4410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1537663</v>
      </c>
      <c r="BO17" s="416"/>
      <c r="BP17" s="416"/>
      <c r="BQ17" s="416"/>
      <c r="BR17" s="416"/>
      <c r="BS17" s="416"/>
      <c r="BT17" s="416"/>
      <c r="BU17" s="417"/>
      <c r="BV17" s="415">
        <v>1713027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64.58</v>
      </c>
      <c r="M18" s="528"/>
      <c r="N18" s="528"/>
      <c r="O18" s="528"/>
      <c r="P18" s="528"/>
      <c r="Q18" s="528"/>
      <c r="R18" s="529"/>
      <c r="S18" s="529"/>
      <c r="T18" s="529"/>
      <c r="U18" s="529"/>
      <c r="V18" s="530"/>
      <c r="W18" s="433"/>
      <c r="X18" s="434"/>
      <c r="Y18" s="434"/>
      <c r="Z18" s="434"/>
      <c r="AA18" s="434"/>
      <c r="AB18" s="425"/>
      <c r="AC18" s="531">
        <v>56.8</v>
      </c>
      <c r="AD18" s="532"/>
      <c r="AE18" s="532"/>
      <c r="AF18" s="532"/>
      <c r="AG18" s="533"/>
      <c r="AH18" s="531">
        <v>52.8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3680223</v>
      </c>
      <c r="BO18" s="416"/>
      <c r="BP18" s="416"/>
      <c r="BQ18" s="416"/>
      <c r="BR18" s="416"/>
      <c r="BS18" s="416"/>
      <c r="BT18" s="416"/>
      <c r="BU18" s="417"/>
      <c r="BV18" s="415">
        <v>3636441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191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23638605</v>
      </c>
      <c r="BO19" s="416"/>
      <c r="BP19" s="416"/>
      <c r="BQ19" s="416"/>
      <c r="BR19" s="416"/>
      <c r="BS19" s="416"/>
      <c r="BT19" s="416"/>
      <c r="BU19" s="417"/>
      <c r="BV19" s="415">
        <v>13512866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4429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6047359</v>
      </c>
      <c r="BO23" s="416"/>
      <c r="BP23" s="416"/>
      <c r="BQ23" s="416"/>
      <c r="BR23" s="416"/>
      <c r="BS23" s="416"/>
      <c r="BT23" s="416"/>
      <c r="BU23" s="417"/>
      <c r="BV23" s="415">
        <v>5779363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7157</v>
      </c>
      <c r="R24" s="467"/>
      <c r="S24" s="467"/>
      <c r="T24" s="467"/>
      <c r="U24" s="467"/>
      <c r="V24" s="506"/>
      <c r="W24" s="561"/>
      <c r="X24" s="549"/>
      <c r="Y24" s="550"/>
      <c r="Z24" s="465" t="s">
        <v>149</v>
      </c>
      <c r="AA24" s="445"/>
      <c r="AB24" s="445"/>
      <c r="AC24" s="445"/>
      <c r="AD24" s="445"/>
      <c r="AE24" s="445"/>
      <c r="AF24" s="445"/>
      <c r="AG24" s="446"/>
      <c r="AH24" s="466">
        <v>176</v>
      </c>
      <c r="AI24" s="467"/>
      <c r="AJ24" s="467"/>
      <c r="AK24" s="467"/>
      <c r="AL24" s="506"/>
      <c r="AM24" s="466">
        <v>489280</v>
      </c>
      <c r="AN24" s="467"/>
      <c r="AO24" s="467"/>
      <c r="AP24" s="467"/>
      <c r="AQ24" s="467"/>
      <c r="AR24" s="506"/>
      <c r="AS24" s="466">
        <v>2780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5598450</v>
      </c>
      <c r="BO24" s="416"/>
      <c r="BP24" s="416"/>
      <c r="BQ24" s="416"/>
      <c r="BR24" s="416"/>
      <c r="BS24" s="416"/>
      <c r="BT24" s="416"/>
      <c r="BU24" s="417"/>
      <c r="BV24" s="415">
        <v>5335420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6052</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3668281</v>
      </c>
      <c r="BO25" s="379"/>
      <c r="BP25" s="379"/>
      <c r="BQ25" s="379"/>
      <c r="BR25" s="379"/>
      <c r="BS25" s="379"/>
      <c r="BT25" s="379"/>
      <c r="BU25" s="380"/>
      <c r="BV25" s="378">
        <v>1271308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5035</v>
      </c>
      <c r="R26" s="467"/>
      <c r="S26" s="467"/>
      <c r="T26" s="467"/>
      <c r="U26" s="467"/>
      <c r="V26" s="506"/>
      <c r="W26" s="561"/>
      <c r="X26" s="549"/>
      <c r="Y26" s="550"/>
      <c r="Z26" s="465" t="s">
        <v>155</v>
      </c>
      <c r="AA26" s="571"/>
      <c r="AB26" s="571"/>
      <c r="AC26" s="571"/>
      <c r="AD26" s="571"/>
      <c r="AE26" s="571"/>
      <c r="AF26" s="571"/>
      <c r="AG26" s="572"/>
      <c r="AH26" s="466">
        <v>19</v>
      </c>
      <c r="AI26" s="467"/>
      <c r="AJ26" s="467"/>
      <c r="AK26" s="467"/>
      <c r="AL26" s="506"/>
      <c r="AM26" s="466">
        <v>47386</v>
      </c>
      <c r="AN26" s="467"/>
      <c r="AO26" s="467"/>
      <c r="AP26" s="467"/>
      <c r="AQ26" s="467"/>
      <c r="AR26" s="506"/>
      <c r="AS26" s="466">
        <v>2494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3110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255371</v>
      </c>
      <c r="BO27" s="585"/>
      <c r="BP27" s="585"/>
      <c r="BQ27" s="585"/>
      <c r="BR27" s="585"/>
      <c r="BS27" s="585"/>
      <c r="BT27" s="585"/>
      <c r="BU27" s="586"/>
      <c r="BV27" s="584">
        <v>255311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2610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6910896</v>
      </c>
      <c r="BO28" s="379"/>
      <c r="BP28" s="379"/>
      <c r="BQ28" s="379"/>
      <c r="BR28" s="379"/>
      <c r="BS28" s="379"/>
      <c r="BT28" s="379"/>
      <c r="BU28" s="380"/>
      <c r="BV28" s="378">
        <v>7078253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2510</v>
      </c>
      <c r="R29" s="467"/>
      <c r="S29" s="467"/>
      <c r="T29" s="467"/>
      <c r="U29" s="467"/>
      <c r="V29" s="506"/>
      <c r="W29" s="562"/>
      <c r="X29" s="563"/>
      <c r="Y29" s="564"/>
      <c r="Z29" s="465" t="s">
        <v>166</v>
      </c>
      <c r="AA29" s="445"/>
      <c r="AB29" s="445"/>
      <c r="AC29" s="445"/>
      <c r="AD29" s="445"/>
      <c r="AE29" s="445"/>
      <c r="AF29" s="445"/>
      <c r="AG29" s="446"/>
      <c r="AH29" s="466">
        <v>177</v>
      </c>
      <c r="AI29" s="467"/>
      <c r="AJ29" s="467"/>
      <c r="AK29" s="467"/>
      <c r="AL29" s="506"/>
      <c r="AM29" s="466">
        <v>493248</v>
      </c>
      <c r="AN29" s="467"/>
      <c r="AO29" s="467"/>
      <c r="AP29" s="467"/>
      <c r="AQ29" s="467"/>
      <c r="AR29" s="506"/>
      <c r="AS29" s="466">
        <v>2787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524096</v>
      </c>
      <c r="BO29" s="416"/>
      <c r="BP29" s="416"/>
      <c r="BQ29" s="416"/>
      <c r="BR29" s="416"/>
      <c r="BS29" s="416"/>
      <c r="BT29" s="416"/>
      <c r="BU29" s="417"/>
      <c r="BV29" s="415">
        <v>526366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16967186</v>
      </c>
      <c r="BO30" s="585"/>
      <c r="BP30" s="585"/>
      <c r="BQ30" s="585"/>
      <c r="BR30" s="585"/>
      <c r="BS30" s="585"/>
      <c r="BT30" s="585"/>
      <c r="BU30" s="586"/>
      <c r="BV30" s="584">
        <v>23148323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亘理名取共立衛生処理組合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亘理地区行政事務組合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宮城県市町村自治振興センター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521</v>
      </c>
      <c r="D34" s="1181"/>
      <c r="E34" s="1182"/>
      <c r="F34" s="32">
        <v>19.96</v>
      </c>
      <c r="G34" s="33">
        <v>90.71</v>
      </c>
      <c r="H34" s="33">
        <v>53.65</v>
      </c>
      <c r="I34" s="33">
        <v>113.37</v>
      </c>
      <c r="J34" s="34">
        <v>34.42</v>
      </c>
      <c r="K34" s="22"/>
      <c r="L34" s="22"/>
      <c r="M34" s="22"/>
      <c r="N34" s="22"/>
      <c r="O34" s="22"/>
      <c r="P34" s="22"/>
    </row>
    <row r="35" spans="1:16" ht="39" customHeight="1">
      <c r="A35" s="22"/>
      <c r="B35" s="35"/>
      <c r="C35" s="1175" t="s">
        <v>522</v>
      </c>
      <c r="D35" s="1176"/>
      <c r="E35" s="1177"/>
      <c r="F35" s="36">
        <v>4.46</v>
      </c>
      <c r="G35" s="37">
        <v>5.2</v>
      </c>
      <c r="H35" s="37">
        <v>9.5299999999999994</v>
      </c>
      <c r="I35" s="37">
        <v>5.71</v>
      </c>
      <c r="J35" s="38">
        <v>2.9</v>
      </c>
      <c r="K35" s="22"/>
      <c r="L35" s="22"/>
      <c r="M35" s="22"/>
      <c r="N35" s="22"/>
      <c r="O35" s="22"/>
      <c r="P35" s="22"/>
    </row>
    <row r="36" spans="1:16" ht="39" customHeight="1">
      <c r="A36" s="22"/>
      <c r="B36" s="35"/>
      <c r="C36" s="1175" t="s">
        <v>523</v>
      </c>
      <c r="D36" s="1176"/>
      <c r="E36" s="1177"/>
      <c r="F36" s="36">
        <v>1.79</v>
      </c>
      <c r="G36" s="37">
        <v>1.51</v>
      </c>
      <c r="H36" s="37">
        <v>2.15</v>
      </c>
      <c r="I36" s="37">
        <v>1.26</v>
      </c>
      <c r="J36" s="38">
        <v>0.54</v>
      </c>
      <c r="K36" s="22"/>
      <c r="L36" s="22"/>
      <c r="M36" s="22"/>
      <c r="N36" s="22"/>
      <c r="O36" s="22"/>
      <c r="P36" s="22"/>
    </row>
    <row r="37" spans="1:16" ht="39" customHeight="1">
      <c r="A37" s="22"/>
      <c r="B37" s="35"/>
      <c r="C37" s="1175" t="s">
        <v>524</v>
      </c>
      <c r="D37" s="1176"/>
      <c r="E37" s="1177"/>
      <c r="F37" s="36">
        <v>0.03</v>
      </c>
      <c r="G37" s="37">
        <v>7.0000000000000007E-2</v>
      </c>
      <c r="H37" s="37">
        <v>0</v>
      </c>
      <c r="I37" s="37">
        <v>0</v>
      </c>
      <c r="J37" s="38">
        <v>0.02</v>
      </c>
      <c r="K37" s="22"/>
      <c r="L37" s="22"/>
      <c r="M37" s="22"/>
      <c r="N37" s="22"/>
      <c r="O37" s="22"/>
      <c r="P37" s="22"/>
    </row>
    <row r="38" spans="1:16" ht="39" customHeight="1">
      <c r="A38" s="22"/>
      <c r="B38" s="35"/>
      <c r="C38" s="1175" t="s">
        <v>525</v>
      </c>
      <c r="D38" s="1176"/>
      <c r="E38" s="1177"/>
      <c r="F38" s="36">
        <v>0</v>
      </c>
      <c r="G38" s="37">
        <v>0</v>
      </c>
      <c r="H38" s="37">
        <v>0</v>
      </c>
      <c r="I38" s="37">
        <v>0</v>
      </c>
      <c r="J38" s="38">
        <v>0</v>
      </c>
      <c r="K38" s="22"/>
      <c r="L38" s="22"/>
      <c r="M38" s="22"/>
      <c r="N38" s="22"/>
      <c r="O38" s="22"/>
      <c r="P38" s="22"/>
    </row>
    <row r="39" spans="1:16" ht="39" customHeight="1">
      <c r="A39" s="22"/>
      <c r="B39" s="35"/>
      <c r="C39" s="1175" t="s">
        <v>526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528</v>
      </c>
      <c r="D43" s="1179"/>
      <c r="E43" s="1180"/>
      <c r="F43" s="41">
        <v>0</v>
      </c>
      <c r="G43" s="42">
        <v>0</v>
      </c>
      <c r="H43" s="42">
        <v>0</v>
      </c>
      <c r="I43" s="42">
        <v>0</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737</v>
      </c>
      <c r="L45" s="60">
        <v>780</v>
      </c>
      <c r="M45" s="60">
        <v>610</v>
      </c>
      <c r="N45" s="60">
        <v>576</v>
      </c>
      <c r="O45" s="61">
        <v>550</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358</v>
      </c>
      <c r="L48" s="64">
        <v>363</v>
      </c>
      <c r="M48" s="64">
        <v>531</v>
      </c>
      <c r="N48" s="64">
        <v>434</v>
      </c>
      <c r="O48" s="65">
        <v>430</v>
      </c>
      <c r="P48" s="48"/>
      <c r="Q48" s="48"/>
      <c r="R48" s="48"/>
      <c r="S48" s="48"/>
      <c r="T48" s="48"/>
      <c r="U48" s="48"/>
    </row>
    <row r="49" spans="1:21" ht="30.75" customHeight="1">
      <c r="A49" s="48"/>
      <c r="B49" s="1193"/>
      <c r="C49" s="1194"/>
      <c r="D49" s="62"/>
      <c r="E49" s="1185" t="s">
        <v>15</v>
      </c>
      <c r="F49" s="1185"/>
      <c r="G49" s="1185"/>
      <c r="H49" s="1185"/>
      <c r="I49" s="1185"/>
      <c r="J49" s="1186"/>
      <c r="K49" s="63">
        <v>17</v>
      </c>
      <c r="L49" s="64">
        <v>15</v>
      </c>
      <c r="M49" s="64">
        <v>6</v>
      </c>
      <c r="N49" s="64">
        <v>6</v>
      </c>
      <c r="O49" s="65">
        <v>8</v>
      </c>
      <c r="P49" s="48"/>
      <c r="Q49" s="48"/>
      <c r="R49" s="48"/>
      <c r="S49" s="48"/>
      <c r="T49" s="48"/>
      <c r="U49" s="48"/>
    </row>
    <row r="50" spans="1:21" ht="30.75" customHeight="1">
      <c r="A50" s="48"/>
      <c r="B50" s="1193"/>
      <c r="C50" s="1194"/>
      <c r="D50" s="62"/>
      <c r="E50" s="1185" t="s">
        <v>16</v>
      </c>
      <c r="F50" s="1185"/>
      <c r="G50" s="1185"/>
      <c r="H50" s="1185"/>
      <c r="I50" s="1185"/>
      <c r="J50" s="1186"/>
      <c r="K50" s="63">
        <v>5</v>
      </c>
      <c r="L50" s="64">
        <v>5</v>
      </c>
      <c r="M50" s="64">
        <v>5</v>
      </c>
      <c r="N50" s="64">
        <v>5</v>
      </c>
      <c r="O50" s="65">
        <v>65</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592</v>
      </c>
      <c r="L52" s="64">
        <v>581</v>
      </c>
      <c r="M52" s="64">
        <v>589</v>
      </c>
      <c r="N52" s="64">
        <v>580</v>
      </c>
      <c r="O52" s="65">
        <v>573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525</v>
      </c>
      <c r="L53" s="69">
        <v>582</v>
      </c>
      <c r="M53" s="69">
        <v>563</v>
      </c>
      <c r="N53" s="69">
        <v>441</v>
      </c>
      <c r="O53" s="70">
        <v>480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5675</v>
      </c>
      <c r="J41" s="83">
        <v>5416</v>
      </c>
      <c r="K41" s="83">
        <v>5773</v>
      </c>
      <c r="L41" s="83">
        <v>5779</v>
      </c>
      <c r="M41" s="84">
        <v>6047</v>
      </c>
    </row>
    <row r="42" spans="2:13" ht="27.75" customHeight="1">
      <c r="B42" s="1201"/>
      <c r="C42" s="1202"/>
      <c r="D42" s="85"/>
      <c r="E42" s="1207" t="s">
        <v>25</v>
      </c>
      <c r="F42" s="1207"/>
      <c r="G42" s="1207"/>
      <c r="H42" s="1208"/>
      <c r="I42" s="86">
        <v>375</v>
      </c>
      <c r="J42" s="87">
        <v>328</v>
      </c>
      <c r="K42" s="87">
        <v>280</v>
      </c>
      <c r="L42" s="87">
        <v>228</v>
      </c>
      <c r="M42" s="88">
        <v>175</v>
      </c>
    </row>
    <row r="43" spans="2:13" ht="27.75" customHeight="1">
      <c r="B43" s="1201"/>
      <c r="C43" s="1202"/>
      <c r="D43" s="85"/>
      <c r="E43" s="1207" t="s">
        <v>26</v>
      </c>
      <c r="F43" s="1207"/>
      <c r="G43" s="1207"/>
      <c r="H43" s="1208"/>
      <c r="I43" s="86">
        <v>4367</v>
      </c>
      <c r="J43" s="87">
        <v>4440</v>
      </c>
      <c r="K43" s="87">
        <v>4960</v>
      </c>
      <c r="L43" s="87">
        <v>5065</v>
      </c>
      <c r="M43" s="88">
        <v>4077</v>
      </c>
    </row>
    <row r="44" spans="2:13" ht="27.75" customHeight="1">
      <c r="B44" s="1201"/>
      <c r="C44" s="1202"/>
      <c r="D44" s="85"/>
      <c r="E44" s="1207" t="s">
        <v>27</v>
      </c>
      <c r="F44" s="1207"/>
      <c r="G44" s="1207"/>
      <c r="H44" s="1208"/>
      <c r="I44" s="86">
        <v>24</v>
      </c>
      <c r="J44" s="87">
        <v>13</v>
      </c>
      <c r="K44" s="87">
        <v>19</v>
      </c>
      <c r="L44" s="87">
        <v>16</v>
      </c>
      <c r="M44" s="88">
        <v>12</v>
      </c>
    </row>
    <row r="45" spans="2:13" ht="27.75" customHeight="1">
      <c r="B45" s="1201"/>
      <c r="C45" s="1202"/>
      <c r="D45" s="85"/>
      <c r="E45" s="1207" t="s">
        <v>28</v>
      </c>
      <c r="F45" s="1207"/>
      <c r="G45" s="1207"/>
      <c r="H45" s="1208"/>
      <c r="I45" s="86">
        <v>1421</v>
      </c>
      <c r="J45" s="87">
        <v>1393</v>
      </c>
      <c r="K45" s="87">
        <v>1427</v>
      </c>
      <c r="L45" s="87">
        <v>1275</v>
      </c>
      <c r="M45" s="88">
        <v>1197</v>
      </c>
    </row>
    <row r="46" spans="2:13" ht="27.75" customHeight="1">
      <c r="B46" s="1201"/>
      <c r="C46" s="1202"/>
      <c r="D46" s="85"/>
      <c r="E46" s="1207" t="s">
        <v>29</v>
      </c>
      <c r="F46" s="1207"/>
      <c r="G46" s="1207"/>
      <c r="H46" s="1208"/>
      <c r="I46" s="86" t="s">
        <v>475</v>
      </c>
      <c r="J46" s="87" t="s">
        <v>475</v>
      </c>
      <c r="K46" s="87">
        <v>3</v>
      </c>
      <c r="L46" s="87">
        <v>2</v>
      </c>
      <c r="M46" s="88" t="s">
        <v>475</v>
      </c>
    </row>
    <row r="47" spans="2:13" ht="27.75" customHeight="1">
      <c r="B47" s="1201"/>
      <c r="C47" s="1202"/>
      <c r="D47" s="85"/>
      <c r="E47" s="1207" t="s">
        <v>30</v>
      </c>
      <c r="F47" s="1207"/>
      <c r="G47" s="1207"/>
      <c r="H47" s="1208"/>
      <c r="I47" s="86" t="s">
        <v>475</v>
      </c>
      <c r="J47" s="87" t="s">
        <v>475</v>
      </c>
      <c r="K47" s="87" t="s">
        <v>475</v>
      </c>
      <c r="L47" s="87" t="s">
        <v>475</v>
      </c>
      <c r="M47" s="88" t="s">
        <v>475</v>
      </c>
    </row>
    <row r="48" spans="2:13" ht="27.75" customHeight="1">
      <c r="B48" s="1203"/>
      <c r="C48" s="1204"/>
      <c r="D48" s="85"/>
      <c r="E48" s="1207" t="s">
        <v>31</v>
      </c>
      <c r="F48" s="1207"/>
      <c r="G48" s="1207"/>
      <c r="H48" s="1208"/>
      <c r="I48" s="86" t="s">
        <v>475</v>
      </c>
      <c r="J48" s="87" t="s">
        <v>475</v>
      </c>
      <c r="K48" s="87" t="s">
        <v>475</v>
      </c>
      <c r="L48" s="87" t="s">
        <v>475</v>
      </c>
      <c r="M48" s="88" t="s">
        <v>475</v>
      </c>
    </row>
    <row r="49" spans="2:13" ht="27.75" customHeight="1">
      <c r="B49" s="1209" t="s">
        <v>32</v>
      </c>
      <c r="C49" s="1210"/>
      <c r="D49" s="89"/>
      <c r="E49" s="1207" t="s">
        <v>33</v>
      </c>
      <c r="F49" s="1207"/>
      <c r="G49" s="1207"/>
      <c r="H49" s="1208"/>
      <c r="I49" s="86">
        <v>3131</v>
      </c>
      <c r="J49" s="87">
        <v>4222</v>
      </c>
      <c r="K49" s="87">
        <v>6840</v>
      </c>
      <c r="L49" s="87">
        <v>8950</v>
      </c>
      <c r="M49" s="88">
        <v>8841</v>
      </c>
    </row>
    <row r="50" spans="2:13" ht="27.75" customHeight="1">
      <c r="B50" s="1201"/>
      <c r="C50" s="1202"/>
      <c r="D50" s="85"/>
      <c r="E50" s="1207" t="s">
        <v>34</v>
      </c>
      <c r="F50" s="1207"/>
      <c r="G50" s="1207"/>
      <c r="H50" s="1208"/>
      <c r="I50" s="86">
        <v>175</v>
      </c>
      <c r="J50" s="87">
        <v>444</v>
      </c>
      <c r="K50" s="87">
        <v>608</v>
      </c>
      <c r="L50" s="87">
        <v>690</v>
      </c>
      <c r="M50" s="88">
        <v>630</v>
      </c>
    </row>
    <row r="51" spans="2:13" ht="27.75" customHeight="1">
      <c r="B51" s="1203"/>
      <c r="C51" s="1204"/>
      <c r="D51" s="85"/>
      <c r="E51" s="1207" t="s">
        <v>35</v>
      </c>
      <c r="F51" s="1207"/>
      <c r="G51" s="1207"/>
      <c r="H51" s="1208"/>
      <c r="I51" s="86">
        <v>7088</v>
      </c>
      <c r="J51" s="87">
        <v>6930</v>
      </c>
      <c r="K51" s="87">
        <v>6739</v>
      </c>
      <c r="L51" s="87">
        <v>6735</v>
      </c>
      <c r="M51" s="88">
        <v>6414</v>
      </c>
    </row>
    <row r="52" spans="2:13" ht="27.75" customHeight="1" thickBot="1">
      <c r="B52" s="1211" t="s">
        <v>36</v>
      </c>
      <c r="C52" s="1212"/>
      <c r="D52" s="90"/>
      <c r="E52" s="1213" t="s">
        <v>37</v>
      </c>
      <c r="F52" s="1213"/>
      <c r="G52" s="1213"/>
      <c r="H52" s="1214"/>
      <c r="I52" s="91">
        <v>1468</v>
      </c>
      <c r="J52" s="92">
        <v>-5</v>
      </c>
      <c r="K52" s="92">
        <v>-1727</v>
      </c>
      <c r="L52" s="92">
        <v>-4010</v>
      </c>
      <c r="M52" s="93">
        <v>-4377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351" t="s">
        <v>540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541</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542</v>
      </c>
      <c r="H51" s="1228"/>
      <c r="I51" s="1233" t="s">
        <v>543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545</v>
      </c>
      <c r="H55" s="1239"/>
      <c r="I55" s="1237" t="s">
        <v>543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546</v>
      </c>
      <c r="C63" s="244"/>
      <c r="D63" s="244"/>
      <c r="E63" s="244"/>
      <c r="F63" s="244"/>
      <c r="G63" s="244"/>
      <c r="H63" s="244"/>
      <c r="I63" s="244"/>
      <c r="J63" s="244"/>
      <c r="K63" s="244"/>
      <c r="L63" s="244"/>
      <c r="M63" s="244"/>
      <c r="N63" s="244"/>
      <c r="O63" s="244"/>
    </row>
    <row r="64" spans="1:17">
      <c r="B64" s="248"/>
      <c r="C64" s="244"/>
      <c r="D64" s="244"/>
      <c r="E64" s="244"/>
      <c r="F64" s="244"/>
      <c r="G64" s="351" t="s">
        <v>540</v>
      </c>
      <c r="I64" s="352"/>
      <c r="J64" s="352"/>
      <c r="K64" s="352"/>
      <c r="L64" s="244"/>
      <c r="M64" s="244"/>
      <c r="N64" s="244"/>
      <c r="O64" s="244"/>
    </row>
    <row r="65" spans="2:30">
      <c r="B65" s="248"/>
      <c r="C65" s="244"/>
      <c r="D65" s="244"/>
      <c r="E65" s="244"/>
      <c r="F65" s="244"/>
      <c r="G65" s="1247" t="s">
        <v>549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547</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542</v>
      </c>
      <c r="H73" s="1228"/>
      <c r="I73" s="1233" t="s">
        <v>543</v>
      </c>
      <c r="J73" s="1233"/>
      <c r="K73" s="1248">
        <v>39.4</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548</v>
      </c>
      <c r="J75" s="1237"/>
      <c r="K75" s="1249">
        <v>13.9</v>
      </c>
      <c r="L75" s="1249">
        <v>14.7</v>
      </c>
      <c r="M75" s="1249">
        <v>15.3</v>
      </c>
      <c r="N75" s="1249">
        <v>14.7</v>
      </c>
      <c r="O75" s="1249">
        <v>13.6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545</v>
      </c>
      <c r="H77" s="1239"/>
      <c r="I77" s="1237" t="s">
        <v>543</v>
      </c>
      <c r="J77" s="1237"/>
      <c r="K77" s="1248">
        <v>64.3</v>
      </c>
      <c r="L77" s="1248">
        <v>61.3</v>
      </c>
      <c r="M77" s="1236">
        <v>54.6</v>
      </c>
      <c r="N77" s="1236">
        <v>48.7</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548</v>
      </c>
      <c r="J79" s="1246"/>
      <c r="K79" s="1251">
        <v>12.3</v>
      </c>
      <c r="L79" s="1251">
        <v>11.7</v>
      </c>
      <c r="M79" s="1251">
        <v>11.2</v>
      </c>
      <c r="N79" s="1251">
        <v>10.4</v>
      </c>
      <c r="O79" s="1251">
        <v>9.3000000000000007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153315</v>
      </c>
      <c r="E3" s="116"/>
      <c r="F3" s="117">
        <v>61557</v>
      </c>
      <c r="G3" s="118"/>
      <c r="H3" s="119"/>
    </row>
    <row r="4" spans="1:8">
      <c r="A4" s="120"/>
      <c r="B4" s="121"/>
      <c r="C4" s="122"/>
      <c r="D4" s="123">
        <v>12049</v>
      </c>
      <c r="E4" s="124"/>
      <c r="F4" s="125">
        <v>32497</v>
      </c>
      <c r="G4" s="126"/>
      <c r="H4" s="127"/>
    </row>
    <row r="5" spans="1:8">
      <c r="A5" s="108" t="s">
        <v>508</v>
      </c>
      <c r="B5" s="113"/>
      <c r="C5" s="114"/>
      <c r="D5" s="115">
        <v>418512</v>
      </c>
      <c r="E5" s="116"/>
      <c r="F5" s="117">
        <v>69806</v>
      </c>
      <c r="G5" s="118"/>
      <c r="H5" s="119"/>
    </row>
    <row r="6" spans="1:8">
      <c r="A6" s="120"/>
      <c r="B6" s="121"/>
      <c r="C6" s="122"/>
      <c r="D6" s="123">
        <v>97943</v>
      </c>
      <c r="E6" s="124"/>
      <c r="F6" s="125">
        <v>32823</v>
      </c>
      <c r="G6" s="126"/>
      <c r="H6" s="127"/>
    </row>
    <row r="7" spans="1:8">
      <c r="A7" s="108" t="s">
        <v>509</v>
      </c>
      <c r="B7" s="113"/>
      <c r="C7" s="114"/>
      <c r="D7" s="115">
        <v>1398189</v>
      </c>
      <c r="E7" s="116"/>
      <c r="F7" s="117">
        <v>74444</v>
      </c>
      <c r="G7" s="118"/>
      <c r="H7" s="119"/>
    </row>
    <row r="8" spans="1:8">
      <c r="A8" s="120"/>
      <c r="B8" s="121"/>
      <c r="C8" s="122"/>
      <c r="D8" s="123">
        <v>98364</v>
      </c>
      <c r="E8" s="124"/>
      <c r="F8" s="125">
        <v>34175</v>
      </c>
      <c r="G8" s="126"/>
      <c r="H8" s="127"/>
    </row>
    <row r="9" spans="1:8">
      <c r="A9" s="108" t="s">
        <v>510</v>
      </c>
      <c r="B9" s="113"/>
      <c r="C9" s="114"/>
      <c r="D9" s="115">
        <v>768672</v>
      </c>
      <c r="E9" s="116"/>
      <c r="F9" s="117">
        <v>85205</v>
      </c>
      <c r="G9" s="118"/>
      <c r="H9" s="119"/>
    </row>
    <row r="10" spans="1:8">
      <c r="A10" s="120"/>
      <c r="B10" s="121"/>
      <c r="C10" s="122"/>
      <c r="D10" s="123">
        <v>115515</v>
      </c>
      <c r="E10" s="124"/>
      <c r="F10" s="125">
        <v>38847</v>
      </c>
      <c r="G10" s="126"/>
      <c r="H10" s="127"/>
    </row>
    <row r="11" spans="1:8">
      <c r="A11" s="108" t="s">
        <v>511</v>
      </c>
      <c r="B11" s="113"/>
      <c r="C11" s="114"/>
      <c r="D11" s="115">
        <v>1070413</v>
      </c>
      <c r="E11" s="116"/>
      <c r="F11" s="117">
        <v>106092</v>
      </c>
      <c r="G11" s="118"/>
      <c r="H11" s="119"/>
    </row>
    <row r="12" spans="1:8">
      <c r="A12" s="120"/>
      <c r="B12" s="121"/>
      <c r="C12" s="128"/>
      <c r="D12" s="123">
        <v>127990</v>
      </c>
      <c r="E12" s="124"/>
      <c r="F12" s="125">
        <v>44299</v>
      </c>
      <c r="G12" s="126"/>
      <c r="H12" s="127"/>
    </row>
    <row r="13" spans="1:8">
      <c r="A13" s="108"/>
      <c r="B13" s="113"/>
      <c r="C13" s="129"/>
      <c r="D13" s="130">
        <v>761820</v>
      </c>
      <c r="E13" s="131"/>
      <c r="F13" s="132">
        <v>79421</v>
      </c>
      <c r="G13" s="133"/>
      <c r="H13" s="119"/>
    </row>
    <row r="14" spans="1:8">
      <c r="A14" s="120"/>
      <c r="B14" s="121"/>
      <c r="C14" s="122"/>
      <c r="D14" s="123">
        <v>90372</v>
      </c>
      <c r="E14" s="124"/>
      <c r="F14" s="125">
        <v>36528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19.96</v>
      </c>
      <c r="C19" s="134">
        <f>ROUND(VALUE(SUBSTITUTE(実質収支比率等に係る経年分析!G$48,"▲","-")),2)</f>
        <v>90.71</v>
      </c>
      <c r="D19" s="134">
        <f>ROUND(VALUE(SUBSTITUTE(実質収支比率等に係る経年分析!H$48,"▲","-")),2)</f>
        <v>53.65</v>
      </c>
      <c r="E19" s="134">
        <f>ROUND(VALUE(SUBSTITUTE(実質収支比率等に係る経年分析!I$48,"▲","-")),2)</f>
        <v>113.38</v>
      </c>
      <c r="F19" s="134">
        <f>ROUND(VALUE(SUBSTITUTE(実質収支比率等に係る経年分析!J$48,"▲","-")),2)</f>
        <v>34.43</v>
      </c>
    </row>
    <row r="20" spans="1:11">
      <c r="A20" s="134" t="s">
        <v>42</v>
      </c>
      <c r="B20" s="134">
        <f>ROUND(VALUE(SUBSTITUTE(実質収支比率等に係る経年分析!F$47,"▲","-")),2)</f>
        <v>38.24</v>
      </c>
      <c r="C20" s="134">
        <f>ROUND(VALUE(SUBSTITUTE(実質収支比率等に係る経年分析!G$47,"▲","-")),2)</f>
        <v>66.319999999999993</v>
      </c>
      <c r="D20" s="134">
        <f>ROUND(VALUE(SUBSTITUTE(実質収支比率等に係る経年分析!H$47,"▲","-")),2)</f>
        <v>129.06</v>
      </c>
      <c r="E20" s="134">
        <f>ROUND(VALUE(SUBSTITUTE(実質収支比率等に係る経年分析!I$47,"▲","-")),2)</f>
        <v>171.02</v>
      </c>
      <c r="F20" s="134">
        <f>ROUND(VALUE(SUBSTITUTE(実質収支比率等に係る経年分析!J$47,"▲","-")),2)</f>
        <v>162.79</v>
      </c>
    </row>
    <row r="21" spans="1:11">
      <c r="A21" s="134" t="s">
        <v>43</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61.73</v>
      </c>
      <c r="D21" s="134">
        <f>IF(ISNUMBER(VALUE(SUBSTITUTE(実質収支比率等に係る経年分析!H$49,"▲","-"))),ROUND(VALUE(SUBSTITUTE(実質収支比率等に係る経年分析!H$49,"▲","-")),2),NA())</f>
        <v>-15.17</v>
      </c>
      <c r="E21" s="134">
        <f>IF(ISNUMBER(VALUE(SUBSTITUTE(実質収支比率等に係る経年分析!I$49,"▲","-"))),ROUND(VALUE(SUBSTITUTE(実質収支比率等に係る経年分析!I$49,"▲","-")),2),NA())</f>
        <v>69.209999999999994</v>
      </c>
      <c r="F21" s="134">
        <f>IF(ISNUMBER(VALUE(SUBSTITUTE(実質収支比率等に係る経年分析!J$49,"▲","-"))),ROUND(VALUE(SUBSTITUTE(実質収支比率等に係る経年分析!J$49,"▲","-")),2),NA())</f>
        <v>-175.24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9.5299999999999994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592</v>
      </c>
      <c r="E42" s="136"/>
      <c r="F42" s="136"/>
      <c r="G42" s="136">
        <f>'実質公債費比率（分子）の構造'!L$52</f>
        <v>581</v>
      </c>
      <c r="H42" s="136"/>
      <c r="I42" s="136"/>
      <c r="J42" s="136">
        <f>'実質公債費比率（分子）の構造'!M$52</f>
        <v>589</v>
      </c>
      <c r="K42" s="136"/>
      <c r="L42" s="136"/>
      <c r="M42" s="136">
        <f>'実質公債費比率（分子）の構造'!N$52</f>
        <v>580</v>
      </c>
      <c r="N42" s="136"/>
      <c r="O42" s="136"/>
      <c r="P42" s="136">
        <f>'実質公債費比率（分子）の構造'!O$52</f>
        <v>573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65</v>
      </c>
      <c r="O44" s="136"/>
      <c r="P44" s="136"/>
    </row>
    <row r="45" spans="1:16">
      <c r="A45" s="136" t="s">
        <v>53</v>
      </c>
      <c r="B45" s="136">
        <f>'実質公債費比率（分子）の構造'!K$49</f>
        <v>17</v>
      </c>
      <c r="C45" s="136"/>
      <c r="D45" s="136"/>
      <c r="E45" s="136">
        <f>'実質公債費比率（分子）の構造'!L$49</f>
        <v>15</v>
      </c>
      <c r="F45" s="136"/>
      <c r="G45" s="136"/>
      <c r="H45" s="136">
        <f>'実質公債費比率（分子）の構造'!M$49</f>
        <v>6</v>
      </c>
      <c r="I45" s="136"/>
      <c r="J45" s="136"/>
      <c r="K45" s="136">
        <f>'実質公債費比率（分子）の構造'!N$49</f>
        <v>6</v>
      </c>
      <c r="L45" s="136"/>
      <c r="M45" s="136"/>
      <c r="N45" s="136">
        <f>'実質公債費比率（分子）の構造'!O$49</f>
        <v>8</v>
      </c>
      <c r="O45" s="136"/>
      <c r="P45" s="136"/>
    </row>
    <row r="46" spans="1:16">
      <c r="A46" s="136" t="s">
        <v>54</v>
      </c>
      <c r="B46" s="136">
        <f>'実質公債費比率（分子）の構造'!K$48</f>
        <v>358</v>
      </c>
      <c r="C46" s="136"/>
      <c r="D46" s="136"/>
      <c r="E46" s="136">
        <f>'実質公債費比率（分子）の構造'!L$48</f>
        <v>363</v>
      </c>
      <c r="F46" s="136"/>
      <c r="G46" s="136"/>
      <c r="H46" s="136">
        <f>'実質公債費比率（分子）の構造'!M$48</f>
        <v>531</v>
      </c>
      <c r="I46" s="136"/>
      <c r="J46" s="136"/>
      <c r="K46" s="136">
        <f>'実質公債費比率（分子）の構造'!N$48</f>
        <v>434</v>
      </c>
      <c r="L46" s="136"/>
      <c r="M46" s="136"/>
      <c r="N46" s="136">
        <f>'実質公債費比率（分子）の構造'!O$48</f>
        <v>430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737</v>
      </c>
      <c r="C49" s="136"/>
      <c r="D49" s="136"/>
      <c r="E49" s="136">
        <f>'実質公債費比率（分子）の構造'!L$45</f>
        <v>780</v>
      </c>
      <c r="F49" s="136"/>
      <c r="G49" s="136"/>
      <c r="H49" s="136">
        <f>'実質公債費比率（分子）の構造'!M$45</f>
        <v>610</v>
      </c>
      <c r="I49" s="136"/>
      <c r="J49" s="136"/>
      <c r="K49" s="136">
        <f>'実質公債費比率（分子）の構造'!N$45</f>
        <v>576</v>
      </c>
      <c r="L49" s="136"/>
      <c r="M49" s="136"/>
      <c r="N49" s="136">
        <f>'実質公債費比率（分子）の構造'!O$45</f>
        <v>550</v>
      </c>
      <c r="O49" s="136"/>
      <c r="P49" s="136"/>
    </row>
    <row r="50" spans="1:16">
      <c r="A50" s="136" t="s">
        <v>58</v>
      </c>
      <c r="B50" s="136" t="e">
        <f>NA()</f>
        <v>#N/A</v>
      </c>
      <c r="C50" s="136">
        <f>IF(ISNUMBER('実質公債費比率（分子）の構造'!K$53),'実質公債費比率（分子）の構造'!K$53,NA())</f>
        <v>525</v>
      </c>
      <c r="D50" s="136" t="e">
        <f>NA()</f>
        <v>#N/A</v>
      </c>
      <c r="E50" s="136" t="e">
        <f>NA()</f>
        <v>#N/A</v>
      </c>
      <c r="F50" s="136">
        <f>IF(ISNUMBER('実質公債費比率（分子）の構造'!L$53),'実質公債費比率（分子）の構造'!L$53,NA())</f>
        <v>582</v>
      </c>
      <c r="G50" s="136" t="e">
        <f>NA()</f>
        <v>#N/A</v>
      </c>
      <c r="H50" s="136" t="e">
        <f>NA()</f>
        <v>#N/A</v>
      </c>
      <c r="I50" s="136">
        <f>IF(ISNUMBER('実質公債費比率（分子）の構造'!M$53),'実質公債費比率（分子）の構造'!M$53,NA())</f>
        <v>563</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480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7088</v>
      </c>
      <c r="E56" s="135"/>
      <c r="F56" s="135"/>
      <c r="G56" s="135">
        <f>'将来負担比率（分子）の構造'!J$51</f>
        <v>6930</v>
      </c>
      <c r="H56" s="135"/>
      <c r="I56" s="135"/>
      <c r="J56" s="135">
        <f>'将来負担比率（分子）の構造'!K$51</f>
        <v>6739</v>
      </c>
      <c r="K56" s="135"/>
      <c r="L56" s="135"/>
      <c r="M56" s="135">
        <f>'将来負担比率（分子）の構造'!L$51</f>
        <v>6735</v>
      </c>
      <c r="N56" s="135"/>
      <c r="O56" s="135"/>
      <c r="P56" s="135">
        <f>'将来負担比率（分子）の構造'!M$51</f>
        <v>6414</v>
      </c>
    </row>
    <row r="57" spans="1:16">
      <c r="A57" s="135" t="s">
        <v>34</v>
      </c>
      <c r="B57" s="135"/>
      <c r="C57" s="135"/>
      <c r="D57" s="135">
        <f>'将来負担比率（分子）の構造'!I$50</f>
        <v>175</v>
      </c>
      <c r="E57" s="135"/>
      <c r="F57" s="135"/>
      <c r="G57" s="135">
        <f>'将来負担比率（分子）の構造'!J$50</f>
        <v>444</v>
      </c>
      <c r="H57" s="135"/>
      <c r="I57" s="135"/>
      <c r="J57" s="135">
        <f>'将来負担比率（分子）の構造'!K$50</f>
        <v>608</v>
      </c>
      <c r="K57" s="135"/>
      <c r="L57" s="135"/>
      <c r="M57" s="135">
        <f>'将来負担比率（分子）の構造'!L$50</f>
        <v>690</v>
      </c>
      <c r="N57" s="135"/>
      <c r="O57" s="135"/>
      <c r="P57" s="135">
        <f>'将来負担比率（分子）の構造'!M$50</f>
        <v>630</v>
      </c>
    </row>
    <row r="58" spans="1:16">
      <c r="A58" s="135" t="s">
        <v>33</v>
      </c>
      <c r="B58" s="135"/>
      <c r="C58" s="135"/>
      <c r="D58" s="135">
        <f>'将来負担比率（分子）の構造'!I$49</f>
        <v>3131</v>
      </c>
      <c r="E58" s="135"/>
      <c r="F58" s="135"/>
      <c r="G58" s="135">
        <f>'将来負担比率（分子）の構造'!J$49</f>
        <v>4222</v>
      </c>
      <c r="H58" s="135"/>
      <c r="I58" s="135"/>
      <c r="J58" s="135">
        <f>'将来負担比率（分子）の構造'!K$49</f>
        <v>6840</v>
      </c>
      <c r="K58" s="135"/>
      <c r="L58" s="135"/>
      <c r="M58" s="135">
        <f>'将来負担比率（分子）の構造'!L$49</f>
        <v>8950</v>
      </c>
      <c r="N58" s="135"/>
      <c r="O58" s="135"/>
      <c r="P58" s="135">
        <f>'将来負担比率（分子）の構造'!M$49</f>
        <v>8841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3</v>
      </c>
      <c r="I61" s="135"/>
      <c r="J61" s="135"/>
      <c r="K61" s="135">
        <f>'将来負担比率（分子）の構造'!L$46</f>
        <v>2</v>
      </c>
      <c r="L61" s="135"/>
      <c r="M61" s="135"/>
      <c r="N61" s="135" t="str">
        <f>'将来負担比率（分子）の構造'!M$46</f>
        <v>-</v>
      </c>
      <c r="O61" s="135"/>
      <c r="P61" s="135"/>
    </row>
    <row r="62" spans="1:16">
      <c r="A62" s="135" t="s">
        <v>28</v>
      </c>
      <c r="B62" s="135">
        <f>'将来負担比率（分子）の構造'!I$45</f>
        <v>1421</v>
      </c>
      <c r="C62" s="135"/>
      <c r="D62" s="135"/>
      <c r="E62" s="135">
        <f>'将来負担比率（分子）の構造'!J$45</f>
        <v>1393</v>
      </c>
      <c r="F62" s="135"/>
      <c r="G62" s="135"/>
      <c r="H62" s="135">
        <f>'将来負担比率（分子）の構造'!K$45</f>
        <v>1427</v>
      </c>
      <c r="I62" s="135"/>
      <c r="J62" s="135"/>
      <c r="K62" s="135">
        <f>'将来負担比率（分子）の構造'!L$45</f>
        <v>1275</v>
      </c>
      <c r="L62" s="135"/>
      <c r="M62" s="135"/>
      <c r="N62" s="135">
        <f>'将来負担比率（分子）の構造'!M$45</f>
        <v>1197</v>
      </c>
      <c r="O62" s="135"/>
      <c r="P62" s="135"/>
    </row>
    <row r="63" spans="1:16">
      <c r="A63" s="135" t="s">
        <v>27</v>
      </c>
      <c r="B63" s="135">
        <f>'将来負担比率（分子）の構造'!I$44</f>
        <v>24</v>
      </c>
      <c r="C63" s="135"/>
      <c r="D63" s="135"/>
      <c r="E63" s="135">
        <f>'将来負担比率（分子）の構造'!J$44</f>
        <v>13</v>
      </c>
      <c r="F63" s="135"/>
      <c r="G63" s="135"/>
      <c r="H63" s="135">
        <f>'将来負担比率（分子）の構造'!K$44</f>
        <v>19</v>
      </c>
      <c r="I63" s="135"/>
      <c r="J63" s="135"/>
      <c r="K63" s="135">
        <f>'将来負担比率（分子）の構造'!L$44</f>
        <v>16</v>
      </c>
      <c r="L63" s="135"/>
      <c r="M63" s="135"/>
      <c r="N63" s="135">
        <f>'将来負担比率（分子）の構造'!M$44</f>
        <v>12</v>
      </c>
      <c r="O63" s="135"/>
      <c r="P63" s="135"/>
    </row>
    <row r="64" spans="1:16">
      <c r="A64" s="135" t="s">
        <v>26</v>
      </c>
      <c r="B64" s="135">
        <f>'将来負担比率（分子）の構造'!I$43</f>
        <v>4367</v>
      </c>
      <c r="C64" s="135"/>
      <c r="D64" s="135"/>
      <c r="E64" s="135">
        <f>'将来負担比率（分子）の構造'!J$43</f>
        <v>4440</v>
      </c>
      <c r="F64" s="135"/>
      <c r="G64" s="135"/>
      <c r="H64" s="135">
        <f>'将来負担比率（分子）の構造'!K$43</f>
        <v>4960</v>
      </c>
      <c r="I64" s="135"/>
      <c r="J64" s="135"/>
      <c r="K64" s="135">
        <f>'将来負担比率（分子）の構造'!L$43</f>
        <v>5065</v>
      </c>
      <c r="L64" s="135"/>
      <c r="M64" s="135"/>
      <c r="N64" s="135">
        <f>'将来負担比率（分子）の構造'!M$43</f>
        <v>4077</v>
      </c>
      <c r="O64" s="135"/>
      <c r="P64" s="135"/>
    </row>
    <row r="65" spans="1:16">
      <c r="A65" s="135" t="s">
        <v>25</v>
      </c>
      <c r="B65" s="135">
        <f>'将来負担比率（分子）の構造'!I$42</f>
        <v>375</v>
      </c>
      <c r="C65" s="135"/>
      <c r="D65" s="135"/>
      <c r="E65" s="135">
        <f>'将来負担比率（分子）の構造'!J$42</f>
        <v>328</v>
      </c>
      <c r="F65" s="135"/>
      <c r="G65" s="135"/>
      <c r="H65" s="135">
        <f>'将来負担比率（分子）の構造'!K$42</f>
        <v>280</v>
      </c>
      <c r="I65" s="135"/>
      <c r="J65" s="135"/>
      <c r="K65" s="135">
        <f>'将来負担比率（分子）の構造'!L$42</f>
        <v>228</v>
      </c>
      <c r="L65" s="135"/>
      <c r="M65" s="135"/>
      <c r="N65" s="135">
        <f>'将来負担比率（分子）の構造'!M$42</f>
        <v>175</v>
      </c>
      <c r="O65" s="135"/>
      <c r="P65" s="135"/>
    </row>
    <row r="66" spans="1:16">
      <c r="A66" s="135" t="s">
        <v>24</v>
      </c>
      <c r="B66" s="135">
        <f>'将来負担比率（分子）の構造'!I$41</f>
        <v>5675</v>
      </c>
      <c r="C66" s="135"/>
      <c r="D66" s="135"/>
      <c r="E66" s="135">
        <f>'将来負担比率（分子）の構造'!J$41</f>
        <v>5416</v>
      </c>
      <c r="F66" s="135"/>
      <c r="G66" s="135"/>
      <c r="H66" s="135">
        <f>'将来負担比率（分子）の構造'!K$41</f>
        <v>5773</v>
      </c>
      <c r="I66" s="135"/>
      <c r="J66" s="135"/>
      <c r="K66" s="135">
        <f>'将来負担比率（分子）の構造'!L$41</f>
        <v>5779</v>
      </c>
      <c r="L66" s="135"/>
      <c r="M66" s="135"/>
      <c r="N66" s="135">
        <f>'将来負担比率（分子）の構造'!M$41</f>
        <v>6047</v>
      </c>
      <c r="O66" s="135"/>
      <c r="P66" s="135"/>
    </row>
    <row r="67" spans="1:16">
      <c r="A67" s="135" t="s">
        <v>62</v>
      </c>
      <c r="B67" s="135" t="e">
        <f>NA()</f>
        <v>#N/A</v>
      </c>
      <c r="C67" s="135">
        <f>IF(ISNUMBER('将来負担比率（分子）の構造'!I$52), IF('将来負担比率（分子）の構造'!I$52 &lt; 0, 0, '将来負担比率（分子）の構造'!I$52), NA())</f>
        <v>1468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1106891</v>
      </c>
      <c r="S5" s="613"/>
      <c r="T5" s="613"/>
      <c r="U5" s="613"/>
      <c r="V5" s="613"/>
      <c r="W5" s="613"/>
      <c r="X5" s="613"/>
      <c r="Y5" s="614"/>
      <c r="Z5" s="615">
        <v>2.6</v>
      </c>
      <c r="AA5" s="615"/>
      <c r="AB5" s="615"/>
      <c r="AC5" s="615"/>
      <c r="AD5" s="616">
        <v>1106891</v>
      </c>
      <c r="AE5" s="616"/>
      <c r="AF5" s="616"/>
      <c r="AG5" s="616"/>
      <c r="AH5" s="616"/>
      <c r="AI5" s="616"/>
      <c r="AJ5" s="616"/>
      <c r="AK5" s="616"/>
      <c r="AL5" s="617">
        <v>27.5</v>
      </c>
      <c r="AM5" s="618"/>
      <c r="AN5" s="618"/>
      <c r="AO5" s="619"/>
      <c r="AP5" s="609" t="s">
        <v>205</v>
      </c>
      <c r="AQ5" s="610"/>
      <c r="AR5" s="610"/>
      <c r="AS5" s="610"/>
      <c r="AT5" s="610"/>
      <c r="AU5" s="610"/>
      <c r="AV5" s="610"/>
      <c r="AW5" s="610"/>
      <c r="AX5" s="610"/>
      <c r="AY5" s="610"/>
      <c r="AZ5" s="610"/>
      <c r="BA5" s="610"/>
      <c r="BB5" s="610"/>
      <c r="BC5" s="610"/>
      <c r="BD5" s="610"/>
      <c r="BE5" s="610"/>
      <c r="BF5" s="611"/>
      <c r="BG5" s="623">
        <v>1106891</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93107</v>
      </c>
      <c r="S6" s="624"/>
      <c r="T6" s="624"/>
      <c r="U6" s="624"/>
      <c r="V6" s="624"/>
      <c r="W6" s="624"/>
      <c r="X6" s="624"/>
      <c r="Y6" s="625"/>
      <c r="Z6" s="626">
        <v>0.2</v>
      </c>
      <c r="AA6" s="626"/>
      <c r="AB6" s="626"/>
      <c r="AC6" s="626"/>
      <c r="AD6" s="627">
        <v>93107</v>
      </c>
      <c r="AE6" s="627"/>
      <c r="AF6" s="627"/>
      <c r="AG6" s="627"/>
      <c r="AH6" s="627"/>
      <c r="AI6" s="627"/>
      <c r="AJ6" s="627"/>
      <c r="AK6" s="627"/>
      <c r="AL6" s="628">
        <v>2.2999999999999998</v>
      </c>
      <c r="AM6" s="629"/>
      <c r="AN6" s="629"/>
      <c r="AO6" s="630"/>
      <c r="AP6" s="620" t="s">
        <v>211</v>
      </c>
      <c r="AQ6" s="621"/>
      <c r="AR6" s="621"/>
      <c r="AS6" s="621"/>
      <c r="AT6" s="621"/>
      <c r="AU6" s="621"/>
      <c r="AV6" s="621"/>
      <c r="AW6" s="621"/>
      <c r="AX6" s="621"/>
      <c r="AY6" s="621"/>
      <c r="AZ6" s="621"/>
      <c r="BA6" s="621"/>
      <c r="BB6" s="621"/>
      <c r="BC6" s="621"/>
      <c r="BD6" s="621"/>
      <c r="BE6" s="621"/>
      <c r="BF6" s="622"/>
      <c r="BG6" s="623">
        <v>1106891</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116359</v>
      </c>
      <c r="CS6" s="624"/>
      <c r="CT6" s="624"/>
      <c r="CU6" s="624"/>
      <c r="CV6" s="624"/>
      <c r="CW6" s="624"/>
      <c r="CX6" s="624"/>
      <c r="CY6" s="625"/>
      <c r="CZ6" s="626">
        <v>0.4</v>
      </c>
      <c r="DA6" s="626"/>
      <c r="DB6" s="626"/>
      <c r="DC6" s="626"/>
      <c r="DD6" s="632" t="s">
        <v>206</v>
      </c>
      <c r="DE6" s="624"/>
      <c r="DF6" s="624"/>
      <c r="DG6" s="624"/>
      <c r="DH6" s="624"/>
      <c r="DI6" s="624"/>
      <c r="DJ6" s="624"/>
      <c r="DK6" s="624"/>
      <c r="DL6" s="624"/>
      <c r="DM6" s="624"/>
      <c r="DN6" s="624"/>
      <c r="DO6" s="624"/>
      <c r="DP6" s="625"/>
      <c r="DQ6" s="632">
        <v>116359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1455</v>
      </c>
      <c r="S7" s="624"/>
      <c r="T7" s="624"/>
      <c r="U7" s="624"/>
      <c r="V7" s="624"/>
      <c r="W7" s="624"/>
      <c r="X7" s="624"/>
      <c r="Y7" s="625"/>
      <c r="Z7" s="626">
        <v>0</v>
      </c>
      <c r="AA7" s="626"/>
      <c r="AB7" s="626"/>
      <c r="AC7" s="626"/>
      <c r="AD7" s="627">
        <v>1455</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492544</v>
      </c>
      <c r="BH7" s="624"/>
      <c r="BI7" s="624"/>
      <c r="BJ7" s="624"/>
      <c r="BK7" s="624"/>
      <c r="BL7" s="624"/>
      <c r="BM7" s="624"/>
      <c r="BN7" s="625"/>
      <c r="BO7" s="626">
        <v>44.5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11003223</v>
      </c>
      <c r="CS7" s="624"/>
      <c r="CT7" s="624"/>
      <c r="CU7" s="624"/>
      <c r="CV7" s="624"/>
      <c r="CW7" s="624"/>
      <c r="CX7" s="624"/>
      <c r="CY7" s="625"/>
      <c r="CZ7" s="626">
        <v>34.4</v>
      </c>
      <c r="DA7" s="626"/>
      <c r="DB7" s="626"/>
      <c r="DC7" s="626"/>
      <c r="DD7" s="632">
        <v>83339</v>
      </c>
      <c r="DE7" s="624"/>
      <c r="DF7" s="624"/>
      <c r="DG7" s="624"/>
      <c r="DH7" s="624"/>
      <c r="DI7" s="624"/>
      <c r="DJ7" s="624"/>
      <c r="DK7" s="624"/>
      <c r="DL7" s="624"/>
      <c r="DM7" s="624"/>
      <c r="DN7" s="624"/>
      <c r="DO7" s="624"/>
      <c r="DP7" s="625"/>
      <c r="DQ7" s="632">
        <v>5506528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3309</v>
      </c>
      <c r="S8" s="624"/>
      <c r="T8" s="624"/>
      <c r="U8" s="624"/>
      <c r="V8" s="624"/>
      <c r="W8" s="624"/>
      <c r="X8" s="624"/>
      <c r="Y8" s="625"/>
      <c r="Z8" s="626">
        <v>0</v>
      </c>
      <c r="AA8" s="626"/>
      <c r="AB8" s="626"/>
      <c r="AC8" s="626"/>
      <c r="AD8" s="627">
        <v>3309</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20309</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2357233</v>
      </c>
      <c r="CS8" s="624"/>
      <c r="CT8" s="624"/>
      <c r="CU8" s="624"/>
      <c r="CV8" s="624"/>
      <c r="CW8" s="624"/>
      <c r="CX8" s="624"/>
      <c r="CY8" s="625"/>
      <c r="CZ8" s="626">
        <v>7.4</v>
      </c>
      <c r="DA8" s="626"/>
      <c r="DB8" s="626"/>
      <c r="DC8" s="626"/>
      <c r="DD8" s="632">
        <v>660616</v>
      </c>
      <c r="DE8" s="624"/>
      <c r="DF8" s="624"/>
      <c r="DG8" s="624"/>
      <c r="DH8" s="624"/>
      <c r="DI8" s="624"/>
      <c r="DJ8" s="624"/>
      <c r="DK8" s="624"/>
      <c r="DL8" s="624"/>
      <c r="DM8" s="624"/>
      <c r="DN8" s="624"/>
      <c r="DO8" s="624"/>
      <c r="DP8" s="625"/>
      <c r="DQ8" s="632">
        <v>1464597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3425</v>
      </c>
      <c r="S9" s="624"/>
      <c r="T9" s="624"/>
      <c r="U9" s="624"/>
      <c r="V9" s="624"/>
      <c r="W9" s="624"/>
      <c r="X9" s="624"/>
      <c r="Y9" s="625"/>
      <c r="Z9" s="626">
        <v>0</v>
      </c>
      <c r="AA9" s="626"/>
      <c r="AB9" s="626"/>
      <c r="AC9" s="626"/>
      <c r="AD9" s="627">
        <v>3425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384244</v>
      </c>
      <c r="BH9" s="624"/>
      <c r="BI9" s="624"/>
      <c r="BJ9" s="624"/>
      <c r="BK9" s="624"/>
      <c r="BL9" s="624"/>
      <c r="BM9" s="624"/>
      <c r="BN9" s="625"/>
      <c r="BO9" s="626">
        <v>34.700000000000003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837912</v>
      </c>
      <c r="CS9" s="624"/>
      <c r="CT9" s="624"/>
      <c r="CU9" s="624"/>
      <c r="CV9" s="624"/>
      <c r="CW9" s="624"/>
      <c r="CX9" s="624"/>
      <c r="CY9" s="625"/>
      <c r="CZ9" s="626">
        <v>2.6</v>
      </c>
      <c r="DA9" s="626"/>
      <c r="DB9" s="626"/>
      <c r="DC9" s="626"/>
      <c r="DD9" s="632">
        <v>13428</v>
      </c>
      <c r="DE9" s="624"/>
      <c r="DF9" s="624"/>
      <c r="DG9" s="624"/>
      <c r="DH9" s="624"/>
      <c r="DI9" s="624"/>
      <c r="DJ9" s="624"/>
      <c r="DK9" s="624"/>
      <c r="DL9" s="624"/>
      <c r="DM9" s="624"/>
      <c r="DN9" s="624"/>
      <c r="DO9" s="624"/>
      <c r="DP9" s="625"/>
      <c r="DQ9" s="632">
        <v>748745</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279947</v>
      </c>
      <c r="S10" s="624"/>
      <c r="T10" s="624"/>
      <c r="U10" s="624"/>
      <c r="V10" s="624"/>
      <c r="W10" s="624"/>
      <c r="X10" s="624"/>
      <c r="Y10" s="625"/>
      <c r="Z10" s="626">
        <v>0.7</v>
      </c>
      <c r="AA10" s="626"/>
      <c r="AB10" s="626"/>
      <c r="AC10" s="626"/>
      <c r="AD10" s="627">
        <v>279947</v>
      </c>
      <c r="AE10" s="627"/>
      <c r="AF10" s="627"/>
      <c r="AG10" s="627"/>
      <c r="AH10" s="627"/>
      <c r="AI10" s="627"/>
      <c r="AJ10" s="627"/>
      <c r="AK10" s="627"/>
      <c r="AL10" s="628">
        <v>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29530</v>
      </c>
      <c r="BH10" s="624"/>
      <c r="BI10" s="624"/>
      <c r="BJ10" s="624"/>
      <c r="BK10" s="624"/>
      <c r="BL10" s="624"/>
      <c r="BM10" s="624"/>
      <c r="BN10" s="625"/>
      <c r="BO10" s="626">
        <v>2.7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133651</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8347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16314</v>
      </c>
      <c r="S11" s="624"/>
      <c r="T11" s="624"/>
      <c r="U11" s="624"/>
      <c r="V11" s="624"/>
      <c r="W11" s="624"/>
      <c r="X11" s="624"/>
      <c r="Y11" s="625"/>
      <c r="Z11" s="626">
        <v>0</v>
      </c>
      <c r="AA11" s="626"/>
      <c r="AB11" s="626"/>
      <c r="AC11" s="626"/>
      <c r="AD11" s="627">
        <v>16314</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58461</v>
      </c>
      <c r="BH11" s="624"/>
      <c r="BI11" s="624"/>
      <c r="BJ11" s="624"/>
      <c r="BK11" s="624"/>
      <c r="BL11" s="624"/>
      <c r="BM11" s="624"/>
      <c r="BN11" s="625"/>
      <c r="BO11" s="626">
        <v>5.3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1895812</v>
      </c>
      <c r="CS11" s="624"/>
      <c r="CT11" s="624"/>
      <c r="CU11" s="624"/>
      <c r="CV11" s="624"/>
      <c r="CW11" s="624"/>
      <c r="CX11" s="624"/>
      <c r="CY11" s="625"/>
      <c r="CZ11" s="626">
        <v>5.9</v>
      </c>
      <c r="DA11" s="626"/>
      <c r="DB11" s="626"/>
      <c r="DC11" s="626"/>
      <c r="DD11" s="632">
        <v>1482722</v>
      </c>
      <c r="DE11" s="624"/>
      <c r="DF11" s="624"/>
      <c r="DG11" s="624"/>
      <c r="DH11" s="624"/>
      <c r="DI11" s="624"/>
      <c r="DJ11" s="624"/>
      <c r="DK11" s="624"/>
      <c r="DL11" s="624"/>
      <c r="DM11" s="624"/>
      <c r="DN11" s="624"/>
      <c r="DO11" s="624"/>
      <c r="DP11" s="625"/>
      <c r="DQ11" s="632">
        <v>767416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490848</v>
      </c>
      <c r="BH12" s="624"/>
      <c r="BI12" s="624"/>
      <c r="BJ12" s="624"/>
      <c r="BK12" s="624"/>
      <c r="BL12" s="624"/>
      <c r="BM12" s="624"/>
      <c r="BN12" s="625"/>
      <c r="BO12" s="626">
        <v>44.3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203190</v>
      </c>
      <c r="CS12" s="624"/>
      <c r="CT12" s="624"/>
      <c r="CU12" s="624"/>
      <c r="CV12" s="624"/>
      <c r="CW12" s="624"/>
      <c r="CX12" s="624"/>
      <c r="CY12" s="625"/>
      <c r="CZ12" s="626">
        <v>0.6</v>
      </c>
      <c r="DA12" s="626"/>
      <c r="DB12" s="626"/>
      <c r="DC12" s="626"/>
      <c r="DD12" s="632" t="s">
        <v>108</v>
      </c>
      <c r="DE12" s="624"/>
      <c r="DF12" s="624"/>
      <c r="DG12" s="624"/>
      <c r="DH12" s="624"/>
      <c r="DI12" s="624"/>
      <c r="DJ12" s="624"/>
      <c r="DK12" s="624"/>
      <c r="DL12" s="624"/>
      <c r="DM12" s="624"/>
      <c r="DN12" s="624"/>
      <c r="DO12" s="624"/>
      <c r="DP12" s="625"/>
      <c r="DQ12" s="632">
        <v>144930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22594</v>
      </c>
      <c r="S13" s="624"/>
      <c r="T13" s="624"/>
      <c r="U13" s="624"/>
      <c r="V13" s="624"/>
      <c r="W13" s="624"/>
      <c r="X13" s="624"/>
      <c r="Y13" s="625"/>
      <c r="Z13" s="626">
        <v>0.1</v>
      </c>
      <c r="AA13" s="626"/>
      <c r="AB13" s="626"/>
      <c r="AC13" s="626"/>
      <c r="AD13" s="627">
        <v>22594</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490839</v>
      </c>
      <c r="BH13" s="624"/>
      <c r="BI13" s="624"/>
      <c r="BJ13" s="624"/>
      <c r="BK13" s="624"/>
      <c r="BL13" s="624"/>
      <c r="BM13" s="624"/>
      <c r="BN13" s="625"/>
      <c r="BO13" s="626">
        <v>44.3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12343766</v>
      </c>
      <c r="CS13" s="624"/>
      <c r="CT13" s="624"/>
      <c r="CU13" s="624"/>
      <c r="CV13" s="624"/>
      <c r="CW13" s="624"/>
      <c r="CX13" s="624"/>
      <c r="CY13" s="625"/>
      <c r="CZ13" s="626">
        <v>38.6</v>
      </c>
      <c r="DA13" s="626"/>
      <c r="DB13" s="626"/>
      <c r="DC13" s="626"/>
      <c r="DD13" s="632">
        <v>11241801</v>
      </c>
      <c r="DE13" s="624"/>
      <c r="DF13" s="624"/>
      <c r="DG13" s="624"/>
      <c r="DH13" s="624"/>
      <c r="DI13" s="624"/>
      <c r="DJ13" s="624"/>
      <c r="DK13" s="624"/>
      <c r="DL13" s="624"/>
      <c r="DM13" s="624"/>
      <c r="DN13" s="624"/>
      <c r="DO13" s="624"/>
      <c r="DP13" s="625"/>
      <c r="DQ13" s="632">
        <v>2228966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32739</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266881</v>
      </c>
      <c r="CS14" s="624"/>
      <c r="CT14" s="624"/>
      <c r="CU14" s="624"/>
      <c r="CV14" s="624"/>
      <c r="CW14" s="624"/>
      <c r="CX14" s="624"/>
      <c r="CY14" s="625"/>
      <c r="CZ14" s="626">
        <v>0.8</v>
      </c>
      <c r="DA14" s="626"/>
      <c r="DB14" s="626"/>
      <c r="DC14" s="626"/>
      <c r="DD14" s="632">
        <v>13216</v>
      </c>
      <c r="DE14" s="624"/>
      <c r="DF14" s="624"/>
      <c r="DG14" s="624"/>
      <c r="DH14" s="624"/>
      <c r="DI14" s="624"/>
      <c r="DJ14" s="624"/>
      <c r="DK14" s="624"/>
      <c r="DL14" s="624"/>
      <c r="DM14" s="624"/>
      <c r="DN14" s="624"/>
      <c r="DO14" s="624"/>
      <c r="DP14" s="625"/>
      <c r="DQ14" s="632">
        <v>253668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3712</v>
      </c>
      <c r="S15" s="624"/>
      <c r="T15" s="624"/>
      <c r="U15" s="624"/>
      <c r="V15" s="624"/>
      <c r="W15" s="624"/>
      <c r="X15" s="624"/>
      <c r="Y15" s="625"/>
      <c r="Z15" s="626">
        <v>0</v>
      </c>
      <c r="AA15" s="626"/>
      <c r="AB15" s="626"/>
      <c r="AC15" s="626"/>
      <c r="AD15" s="627">
        <v>3712</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90760</v>
      </c>
      <c r="BH15" s="624"/>
      <c r="BI15" s="624"/>
      <c r="BJ15" s="624"/>
      <c r="BK15" s="624"/>
      <c r="BL15" s="624"/>
      <c r="BM15" s="624"/>
      <c r="BN15" s="625"/>
      <c r="BO15" s="626">
        <v>8.1999999999999993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547906</v>
      </c>
      <c r="CS15" s="624"/>
      <c r="CT15" s="624"/>
      <c r="CU15" s="624"/>
      <c r="CV15" s="624"/>
      <c r="CW15" s="624"/>
      <c r="CX15" s="624"/>
      <c r="CY15" s="625"/>
      <c r="CZ15" s="626">
        <v>1.7</v>
      </c>
      <c r="DA15" s="626"/>
      <c r="DB15" s="626"/>
      <c r="DC15" s="626"/>
      <c r="DD15" s="632">
        <v>1712</v>
      </c>
      <c r="DE15" s="624"/>
      <c r="DF15" s="624"/>
      <c r="DG15" s="624"/>
      <c r="DH15" s="624"/>
      <c r="DI15" s="624"/>
      <c r="DJ15" s="624"/>
      <c r="DK15" s="624"/>
      <c r="DL15" s="624"/>
      <c r="DM15" s="624"/>
      <c r="DN15" s="624"/>
      <c r="DO15" s="624"/>
      <c r="DP15" s="625"/>
      <c r="DQ15" s="632">
        <v>420585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8624357</v>
      </c>
      <c r="S16" s="624"/>
      <c r="T16" s="624"/>
      <c r="U16" s="624"/>
      <c r="V16" s="624"/>
      <c r="W16" s="624"/>
      <c r="X16" s="624"/>
      <c r="Y16" s="625"/>
      <c r="Z16" s="626">
        <v>20.2</v>
      </c>
      <c r="AA16" s="626"/>
      <c r="AB16" s="626"/>
      <c r="AC16" s="626"/>
      <c r="AD16" s="627">
        <v>2453550</v>
      </c>
      <c r="AE16" s="627"/>
      <c r="AF16" s="627"/>
      <c r="AG16" s="627"/>
      <c r="AH16" s="627"/>
      <c r="AI16" s="627"/>
      <c r="AJ16" s="627"/>
      <c r="AK16" s="627"/>
      <c r="AL16" s="628">
        <v>60.9</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1708171</v>
      </c>
      <c r="CS16" s="624"/>
      <c r="CT16" s="624"/>
      <c r="CU16" s="624"/>
      <c r="CV16" s="624"/>
      <c r="CW16" s="624"/>
      <c r="CX16" s="624"/>
      <c r="CY16" s="625"/>
      <c r="CZ16" s="626">
        <v>5.3</v>
      </c>
      <c r="DA16" s="626"/>
      <c r="DB16" s="626"/>
      <c r="DC16" s="626"/>
      <c r="DD16" s="632" t="s">
        <v>108</v>
      </c>
      <c r="DE16" s="624"/>
      <c r="DF16" s="624"/>
      <c r="DG16" s="624"/>
      <c r="DH16" s="624"/>
      <c r="DI16" s="624"/>
      <c r="DJ16" s="624"/>
      <c r="DK16" s="624"/>
      <c r="DL16" s="624"/>
      <c r="DM16" s="624"/>
      <c r="DN16" s="624"/>
      <c r="DO16" s="624"/>
      <c r="DP16" s="625"/>
      <c r="DQ16" s="632">
        <v>696602</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2453550</v>
      </c>
      <c r="S17" s="624"/>
      <c r="T17" s="624"/>
      <c r="U17" s="624"/>
      <c r="V17" s="624"/>
      <c r="W17" s="624"/>
      <c r="X17" s="624"/>
      <c r="Y17" s="625"/>
      <c r="Z17" s="626">
        <v>5.7</v>
      </c>
      <c r="AA17" s="626"/>
      <c r="AB17" s="626"/>
      <c r="AC17" s="626"/>
      <c r="AD17" s="627">
        <v>2453550</v>
      </c>
      <c r="AE17" s="627"/>
      <c r="AF17" s="627"/>
      <c r="AG17" s="627"/>
      <c r="AH17" s="627"/>
      <c r="AI17" s="627"/>
      <c r="AJ17" s="627"/>
      <c r="AK17" s="627"/>
      <c r="AL17" s="628">
        <v>60.9</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549614</v>
      </c>
      <c r="CS17" s="624"/>
      <c r="CT17" s="624"/>
      <c r="CU17" s="624"/>
      <c r="CV17" s="624"/>
      <c r="CW17" s="624"/>
      <c r="CX17" s="624"/>
      <c r="CY17" s="625"/>
      <c r="CZ17" s="626">
        <v>1.7</v>
      </c>
      <c r="DA17" s="626"/>
      <c r="DB17" s="626"/>
      <c r="DC17" s="626"/>
      <c r="DD17" s="632" t="s">
        <v>108</v>
      </c>
      <c r="DE17" s="624"/>
      <c r="DF17" s="624"/>
      <c r="DG17" s="624"/>
      <c r="DH17" s="624"/>
      <c r="DI17" s="624"/>
      <c r="DJ17" s="624"/>
      <c r="DK17" s="624"/>
      <c r="DL17" s="624"/>
      <c r="DM17" s="624"/>
      <c r="DN17" s="624"/>
      <c r="DO17" s="624"/>
      <c r="DP17" s="625"/>
      <c r="DQ17" s="632">
        <v>525069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121741</v>
      </c>
      <c r="S18" s="624"/>
      <c r="T18" s="624"/>
      <c r="U18" s="624"/>
      <c r="V18" s="624"/>
      <c r="W18" s="624"/>
      <c r="X18" s="624"/>
      <c r="Y18" s="625"/>
      <c r="Z18" s="626">
        <v>0.3</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6049066</v>
      </c>
      <c r="S19" s="624"/>
      <c r="T19" s="624"/>
      <c r="U19" s="624"/>
      <c r="V19" s="624"/>
      <c r="W19" s="624"/>
      <c r="X19" s="624"/>
      <c r="Y19" s="625"/>
      <c r="Z19" s="626">
        <v>14.2</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10155111</v>
      </c>
      <c r="S20" s="624"/>
      <c r="T20" s="624"/>
      <c r="U20" s="624"/>
      <c r="V20" s="624"/>
      <c r="W20" s="624"/>
      <c r="X20" s="624"/>
      <c r="Y20" s="625"/>
      <c r="Z20" s="626">
        <v>23.8</v>
      </c>
      <c r="AA20" s="626"/>
      <c r="AB20" s="626"/>
      <c r="AC20" s="626"/>
      <c r="AD20" s="627">
        <v>3984304</v>
      </c>
      <c r="AE20" s="627"/>
      <c r="AF20" s="627"/>
      <c r="AG20" s="627"/>
      <c r="AH20" s="627"/>
      <c r="AI20" s="627"/>
      <c r="AJ20" s="627"/>
      <c r="AK20" s="627"/>
      <c r="AL20" s="628">
        <v>98.9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31963718</v>
      </c>
      <c r="CS20" s="624"/>
      <c r="CT20" s="624"/>
      <c r="CU20" s="624"/>
      <c r="CV20" s="624"/>
      <c r="CW20" s="624"/>
      <c r="CX20" s="624"/>
      <c r="CY20" s="625"/>
      <c r="CZ20" s="626">
        <v>100</v>
      </c>
      <c r="DA20" s="626"/>
      <c r="DB20" s="626"/>
      <c r="DC20" s="626"/>
      <c r="DD20" s="632">
        <v>13496834</v>
      </c>
      <c r="DE20" s="624"/>
      <c r="DF20" s="624"/>
      <c r="DG20" s="624"/>
      <c r="DH20" s="624"/>
      <c r="DI20" s="624"/>
      <c r="DJ20" s="624"/>
      <c r="DK20" s="624"/>
      <c r="DL20" s="624"/>
      <c r="DM20" s="624"/>
      <c r="DN20" s="624"/>
      <c r="DO20" s="624"/>
      <c r="DP20" s="625"/>
      <c r="DQ20" s="632">
        <v>12881812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1976</v>
      </c>
      <c r="S21" s="624"/>
      <c r="T21" s="624"/>
      <c r="U21" s="624"/>
      <c r="V21" s="624"/>
      <c r="W21" s="624"/>
      <c r="X21" s="624"/>
      <c r="Y21" s="625"/>
      <c r="Z21" s="626">
        <v>0</v>
      </c>
      <c r="AA21" s="626"/>
      <c r="AB21" s="626"/>
      <c r="AC21" s="626"/>
      <c r="AD21" s="627">
        <v>1976</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3999</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91355</v>
      </c>
      <c r="S23" s="624"/>
      <c r="T23" s="624"/>
      <c r="U23" s="624"/>
      <c r="V23" s="624"/>
      <c r="W23" s="624"/>
      <c r="X23" s="624"/>
      <c r="Y23" s="625"/>
      <c r="Z23" s="626">
        <v>0.2</v>
      </c>
      <c r="AA23" s="626"/>
      <c r="AB23" s="626"/>
      <c r="AC23" s="626"/>
      <c r="AD23" s="627">
        <v>34354</v>
      </c>
      <c r="AE23" s="627"/>
      <c r="AF23" s="627"/>
      <c r="AG23" s="627"/>
      <c r="AH23" s="627"/>
      <c r="AI23" s="627"/>
      <c r="AJ23" s="627"/>
      <c r="AK23" s="627"/>
      <c r="AL23" s="628">
        <v>0.9</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9197</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2535109</v>
      </c>
      <c r="CS24" s="613"/>
      <c r="CT24" s="613"/>
      <c r="CU24" s="613"/>
      <c r="CV24" s="613"/>
      <c r="CW24" s="613"/>
      <c r="CX24" s="613"/>
      <c r="CY24" s="614"/>
      <c r="CZ24" s="650">
        <v>7.9</v>
      </c>
      <c r="DA24" s="651"/>
      <c r="DB24" s="651"/>
      <c r="DC24" s="652"/>
      <c r="DD24" s="649">
        <v>2072726</v>
      </c>
      <c r="DE24" s="613"/>
      <c r="DF24" s="613"/>
      <c r="DG24" s="613"/>
      <c r="DH24" s="613"/>
      <c r="DI24" s="613"/>
      <c r="DJ24" s="613"/>
      <c r="DK24" s="614"/>
      <c r="DL24" s="649">
        <v>1813360</v>
      </c>
      <c r="DM24" s="613"/>
      <c r="DN24" s="613"/>
      <c r="DO24" s="613"/>
      <c r="DP24" s="613"/>
      <c r="DQ24" s="613"/>
      <c r="DR24" s="613"/>
      <c r="DS24" s="613"/>
      <c r="DT24" s="613"/>
      <c r="DU24" s="613"/>
      <c r="DV24" s="614"/>
      <c r="DW24" s="617">
        <v>42.4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6055764</v>
      </c>
      <c r="S25" s="624"/>
      <c r="T25" s="624"/>
      <c r="U25" s="624"/>
      <c r="V25" s="624"/>
      <c r="W25" s="624"/>
      <c r="X25" s="624"/>
      <c r="Y25" s="625"/>
      <c r="Z25" s="626">
        <v>14.2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1432898</v>
      </c>
      <c r="CS25" s="655"/>
      <c r="CT25" s="655"/>
      <c r="CU25" s="655"/>
      <c r="CV25" s="655"/>
      <c r="CW25" s="655"/>
      <c r="CX25" s="655"/>
      <c r="CY25" s="656"/>
      <c r="CZ25" s="657">
        <v>4.5</v>
      </c>
      <c r="DA25" s="658"/>
      <c r="DB25" s="658"/>
      <c r="DC25" s="659"/>
      <c r="DD25" s="632">
        <v>1407901</v>
      </c>
      <c r="DE25" s="655"/>
      <c r="DF25" s="655"/>
      <c r="DG25" s="655"/>
      <c r="DH25" s="655"/>
      <c r="DI25" s="655"/>
      <c r="DJ25" s="655"/>
      <c r="DK25" s="656"/>
      <c r="DL25" s="632">
        <v>1150125</v>
      </c>
      <c r="DM25" s="655"/>
      <c r="DN25" s="655"/>
      <c r="DO25" s="655"/>
      <c r="DP25" s="655"/>
      <c r="DQ25" s="655"/>
      <c r="DR25" s="655"/>
      <c r="DS25" s="655"/>
      <c r="DT25" s="655"/>
      <c r="DU25" s="655"/>
      <c r="DV25" s="656"/>
      <c r="DW25" s="628">
        <v>26.9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950937</v>
      </c>
      <c r="CS26" s="624"/>
      <c r="CT26" s="624"/>
      <c r="CU26" s="624"/>
      <c r="CV26" s="624"/>
      <c r="CW26" s="624"/>
      <c r="CX26" s="624"/>
      <c r="CY26" s="625"/>
      <c r="CZ26" s="657">
        <v>3</v>
      </c>
      <c r="DA26" s="658"/>
      <c r="DB26" s="658"/>
      <c r="DC26" s="659"/>
      <c r="DD26" s="632">
        <v>935660</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2255131</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1106891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552597</v>
      </c>
      <c r="CS27" s="655"/>
      <c r="CT27" s="655"/>
      <c r="CU27" s="655"/>
      <c r="CV27" s="655"/>
      <c r="CW27" s="655"/>
      <c r="CX27" s="655"/>
      <c r="CY27" s="656"/>
      <c r="CZ27" s="657">
        <v>1.7</v>
      </c>
      <c r="DA27" s="658"/>
      <c r="DB27" s="658"/>
      <c r="DC27" s="659"/>
      <c r="DD27" s="632">
        <v>139756</v>
      </c>
      <c r="DE27" s="655"/>
      <c r="DF27" s="655"/>
      <c r="DG27" s="655"/>
      <c r="DH27" s="655"/>
      <c r="DI27" s="655"/>
      <c r="DJ27" s="655"/>
      <c r="DK27" s="656"/>
      <c r="DL27" s="632">
        <v>138166</v>
      </c>
      <c r="DM27" s="655"/>
      <c r="DN27" s="655"/>
      <c r="DO27" s="655"/>
      <c r="DP27" s="655"/>
      <c r="DQ27" s="655"/>
      <c r="DR27" s="655"/>
      <c r="DS27" s="655"/>
      <c r="DT27" s="655"/>
      <c r="DU27" s="655"/>
      <c r="DV27" s="656"/>
      <c r="DW27" s="628">
        <v>3.2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1024718</v>
      </c>
      <c r="S28" s="624"/>
      <c r="T28" s="624"/>
      <c r="U28" s="624"/>
      <c r="V28" s="624"/>
      <c r="W28" s="624"/>
      <c r="X28" s="624"/>
      <c r="Y28" s="625"/>
      <c r="Z28" s="626">
        <v>2.4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549614</v>
      </c>
      <c r="CS28" s="624"/>
      <c r="CT28" s="624"/>
      <c r="CU28" s="624"/>
      <c r="CV28" s="624"/>
      <c r="CW28" s="624"/>
      <c r="CX28" s="624"/>
      <c r="CY28" s="625"/>
      <c r="CZ28" s="657">
        <v>1.7</v>
      </c>
      <c r="DA28" s="658"/>
      <c r="DB28" s="658"/>
      <c r="DC28" s="659"/>
      <c r="DD28" s="632">
        <v>525069</v>
      </c>
      <c r="DE28" s="624"/>
      <c r="DF28" s="624"/>
      <c r="DG28" s="624"/>
      <c r="DH28" s="624"/>
      <c r="DI28" s="624"/>
      <c r="DJ28" s="624"/>
      <c r="DK28" s="625"/>
      <c r="DL28" s="632">
        <v>525069</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21385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549614</v>
      </c>
      <c r="CS29" s="655"/>
      <c r="CT29" s="655"/>
      <c r="CU29" s="655"/>
      <c r="CV29" s="655"/>
      <c r="CW29" s="655"/>
      <c r="CX29" s="655"/>
      <c r="CY29" s="656"/>
      <c r="CZ29" s="657">
        <v>1.7</v>
      </c>
      <c r="DA29" s="658"/>
      <c r="DB29" s="658"/>
      <c r="DC29" s="659"/>
      <c r="DD29" s="632">
        <v>525069</v>
      </c>
      <c r="DE29" s="655"/>
      <c r="DF29" s="655"/>
      <c r="DG29" s="655"/>
      <c r="DH29" s="655"/>
      <c r="DI29" s="655"/>
      <c r="DJ29" s="655"/>
      <c r="DK29" s="656"/>
      <c r="DL29" s="632">
        <v>525069</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20052142</v>
      </c>
      <c r="S30" s="624"/>
      <c r="T30" s="624"/>
      <c r="U30" s="624"/>
      <c r="V30" s="624"/>
      <c r="W30" s="624"/>
      <c r="X30" s="624"/>
      <c r="Y30" s="625"/>
      <c r="Z30" s="626">
        <v>46.9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99.1</v>
      </c>
      <c r="BH30" s="682"/>
      <c r="BI30" s="682"/>
      <c r="BJ30" s="682"/>
      <c r="BK30" s="682"/>
      <c r="BL30" s="682"/>
      <c r="BM30" s="618">
        <v>95.4</v>
      </c>
      <c r="BN30" s="682"/>
      <c r="BO30" s="682"/>
      <c r="BP30" s="682"/>
      <c r="BQ30" s="683"/>
      <c r="BR30" s="681">
        <v>98.8</v>
      </c>
      <c r="BS30" s="682"/>
      <c r="BT30" s="682"/>
      <c r="BU30" s="682"/>
      <c r="BV30" s="682"/>
      <c r="BW30" s="682"/>
      <c r="BX30" s="618">
        <v>94.6</v>
      </c>
      <c r="BY30" s="682"/>
      <c r="BZ30" s="682"/>
      <c r="CA30" s="682"/>
      <c r="CB30" s="683"/>
      <c r="CD30" s="686"/>
      <c r="CE30" s="687"/>
      <c r="CF30" s="637" t="s">
        <v>289</v>
      </c>
      <c r="CG30" s="638"/>
      <c r="CH30" s="638"/>
      <c r="CI30" s="638"/>
      <c r="CJ30" s="638"/>
      <c r="CK30" s="638"/>
      <c r="CL30" s="638"/>
      <c r="CM30" s="638"/>
      <c r="CN30" s="638"/>
      <c r="CO30" s="638"/>
      <c r="CP30" s="638"/>
      <c r="CQ30" s="639"/>
      <c r="CR30" s="623">
        <v>490465</v>
      </c>
      <c r="CS30" s="624"/>
      <c r="CT30" s="624"/>
      <c r="CU30" s="624"/>
      <c r="CV30" s="624"/>
      <c r="CW30" s="624"/>
      <c r="CX30" s="624"/>
      <c r="CY30" s="625"/>
      <c r="CZ30" s="657">
        <v>1.5</v>
      </c>
      <c r="DA30" s="658"/>
      <c r="DB30" s="658"/>
      <c r="DC30" s="659"/>
      <c r="DD30" s="632">
        <v>474115</v>
      </c>
      <c r="DE30" s="624"/>
      <c r="DF30" s="624"/>
      <c r="DG30" s="624"/>
      <c r="DH30" s="624"/>
      <c r="DI30" s="624"/>
      <c r="DJ30" s="624"/>
      <c r="DK30" s="625"/>
      <c r="DL30" s="632">
        <v>474115</v>
      </c>
      <c r="DM30" s="624"/>
      <c r="DN30" s="624"/>
      <c r="DO30" s="624"/>
      <c r="DP30" s="624"/>
      <c r="DQ30" s="624"/>
      <c r="DR30" s="624"/>
      <c r="DS30" s="624"/>
      <c r="DT30" s="624"/>
      <c r="DU30" s="624"/>
      <c r="DV30" s="625"/>
      <c r="DW30" s="628">
        <v>11.1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1977595</v>
      </c>
      <c r="S31" s="624"/>
      <c r="T31" s="624"/>
      <c r="U31" s="624"/>
      <c r="V31" s="624"/>
      <c r="W31" s="624"/>
      <c r="X31" s="624"/>
      <c r="Y31" s="625"/>
      <c r="Z31" s="626">
        <v>4.5999999999999996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94.8</v>
      </c>
      <c r="BN31" s="679"/>
      <c r="BO31" s="679"/>
      <c r="BP31" s="679"/>
      <c r="BQ31" s="680"/>
      <c r="BR31" s="678">
        <v>98.6</v>
      </c>
      <c r="BS31" s="655"/>
      <c r="BT31" s="655"/>
      <c r="BU31" s="655"/>
      <c r="BV31" s="655"/>
      <c r="BW31" s="655"/>
      <c r="BX31" s="629">
        <v>94.4</v>
      </c>
      <c r="BY31" s="679"/>
      <c r="BZ31" s="679"/>
      <c r="CA31" s="679"/>
      <c r="CB31" s="680"/>
      <c r="CD31" s="686"/>
      <c r="CE31" s="687"/>
      <c r="CF31" s="637" t="s">
        <v>293</v>
      </c>
      <c r="CG31" s="638"/>
      <c r="CH31" s="638"/>
      <c r="CI31" s="638"/>
      <c r="CJ31" s="638"/>
      <c r="CK31" s="638"/>
      <c r="CL31" s="638"/>
      <c r="CM31" s="638"/>
      <c r="CN31" s="638"/>
      <c r="CO31" s="638"/>
      <c r="CP31" s="638"/>
      <c r="CQ31" s="639"/>
      <c r="CR31" s="623">
        <v>59149</v>
      </c>
      <c r="CS31" s="655"/>
      <c r="CT31" s="655"/>
      <c r="CU31" s="655"/>
      <c r="CV31" s="655"/>
      <c r="CW31" s="655"/>
      <c r="CX31" s="655"/>
      <c r="CY31" s="656"/>
      <c r="CZ31" s="657">
        <v>0.2</v>
      </c>
      <c r="DA31" s="658"/>
      <c r="DB31" s="658"/>
      <c r="DC31" s="659"/>
      <c r="DD31" s="632">
        <v>50954</v>
      </c>
      <c r="DE31" s="655"/>
      <c r="DF31" s="655"/>
      <c r="DG31" s="655"/>
      <c r="DH31" s="655"/>
      <c r="DI31" s="655"/>
      <c r="DJ31" s="655"/>
      <c r="DK31" s="656"/>
      <c r="DL31" s="632">
        <v>50954</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313677</v>
      </c>
      <c r="S32" s="624"/>
      <c r="T32" s="624"/>
      <c r="U32" s="624"/>
      <c r="V32" s="624"/>
      <c r="W32" s="624"/>
      <c r="X32" s="624"/>
      <c r="Y32" s="625"/>
      <c r="Z32" s="626">
        <v>0.7</v>
      </c>
      <c r="AA32" s="626"/>
      <c r="AB32" s="626"/>
      <c r="AC32" s="626"/>
      <c r="AD32" s="627">
        <v>6658</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99.1</v>
      </c>
      <c r="BH32" s="691"/>
      <c r="BI32" s="691"/>
      <c r="BJ32" s="691"/>
      <c r="BK32" s="691"/>
      <c r="BL32" s="691"/>
      <c r="BM32" s="692">
        <v>95.1</v>
      </c>
      <c r="BN32" s="691"/>
      <c r="BO32" s="691"/>
      <c r="BP32" s="691"/>
      <c r="BQ32" s="693"/>
      <c r="BR32" s="690">
        <v>98.8</v>
      </c>
      <c r="BS32" s="691"/>
      <c r="BT32" s="691"/>
      <c r="BU32" s="691"/>
      <c r="BV32" s="691"/>
      <c r="BW32" s="691"/>
      <c r="BX32" s="692">
        <v>93.7</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758461</v>
      </c>
      <c r="S33" s="624"/>
      <c r="T33" s="624"/>
      <c r="U33" s="624"/>
      <c r="V33" s="624"/>
      <c r="W33" s="624"/>
      <c r="X33" s="624"/>
      <c r="Y33" s="625"/>
      <c r="Z33" s="626">
        <v>1.8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14302588</v>
      </c>
      <c r="CS33" s="655"/>
      <c r="CT33" s="655"/>
      <c r="CU33" s="655"/>
      <c r="CV33" s="655"/>
      <c r="CW33" s="655"/>
      <c r="CX33" s="655"/>
      <c r="CY33" s="656"/>
      <c r="CZ33" s="657">
        <v>44.7</v>
      </c>
      <c r="DA33" s="658"/>
      <c r="DB33" s="658"/>
      <c r="DC33" s="659"/>
      <c r="DD33" s="632">
        <v>7793813</v>
      </c>
      <c r="DE33" s="655"/>
      <c r="DF33" s="655"/>
      <c r="DG33" s="655"/>
      <c r="DH33" s="655"/>
      <c r="DI33" s="655"/>
      <c r="DJ33" s="655"/>
      <c r="DK33" s="656"/>
      <c r="DL33" s="632">
        <v>1866863</v>
      </c>
      <c r="DM33" s="655"/>
      <c r="DN33" s="655"/>
      <c r="DO33" s="655"/>
      <c r="DP33" s="655"/>
      <c r="DQ33" s="655"/>
      <c r="DR33" s="655"/>
      <c r="DS33" s="655"/>
      <c r="DT33" s="655"/>
      <c r="DU33" s="655"/>
      <c r="DV33" s="656"/>
      <c r="DW33" s="628">
        <v>43.6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1449583</v>
      </c>
      <c r="CS34" s="624"/>
      <c r="CT34" s="624"/>
      <c r="CU34" s="624"/>
      <c r="CV34" s="624"/>
      <c r="CW34" s="624"/>
      <c r="CX34" s="624"/>
      <c r="CY34" s="625"/>
      <c r="CZ34" s="657">
        <v>4.5</v>
      </c>
      <c r="DA34" s="658"/>
      <c r="DB34" s="658"/>
      <c r="DC34" s="659"/>
      <c r="DD34" s="632">
        <v>677492</v>
      </c>
      <c r="DE34" s="624"/>
      <c r="DF34" s="624"/>
      <c r="DG34" s="624"/>
      <c r="DH34" s="624"/>
      <c r="DI34" s="624"/>
      <c r="DJ34" s="624"/>
      <c r="DK34" s="625"/>
      <c r="DL34" s="632">
        <v>437816</v>
      </c>
      <c r="DM34" s="624"/>
      <c r="DN34" s="624"/>
      <c r="DO34" s="624"/>
      <c r="DP34" s="624"/>
      <c r="DQ34" s="624"/>
      <c r="DR34" s="624"/>
      <c r="DS34" s="624"/>
      <c r="DT34" s="624"/>
      <c r="DU34" s="624"/>
      <c r="DV34" s="625"/>
      <c r="DW34" s="628">
        <v>10.199999999999999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254161</v>
      </c>
      <c r="S35" s="624"/>
      <c r="T35" s="624"/>
      <c r="U35" s="624"/>
      <c r="V35" s="624"/>
      <c r="W35" s="624"/>
      <c r="X35" s="624"/>
      <c r="Y35" s="625"/>
      <c r="Z35" s="626">
        <v>0.6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1038610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123422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130037</v>
      </c>
      <c r="CS35" s="655"/>
      <c r="CT35" s="655"/>
      <c r="CU35" s="655"/>
      <c r="CV35" s="655"/>
      <c r="CW35" s="655"/>
      <c r="CX35" s="655"/>
      <c r="CY35" s="656"/>
      <c r="CZ35" s="657">
        <v>0.4</v>
      </c>
      <c r="DA35" s="658"/>
      <c r="DB35" s="658"/>
      <c r="DC35" s="659"/>
      <c r="DD35" s="632">
        <v>114777</v>
      </c>
      <c r="DE35" s="655"/>
      <c r="DF35" s="655"/>
      <c r="DG35" s="655"/>
      <c r="DH35" s="655"/>
      <c r="DI35" s="655"/>
      <c r="DJ35" s="655"/>
      <c r="DK35" s="656"/>
      <c r="DL35" s="632">
        <v>114777</v>
      </c>
      <c r="DM35" s="655"/>
      <c r="DN35" s="655"/>
      <c r="DO35" s="655"/>
      <c r="DP35" s="655"/>
      <c r="DQ35" s="655"/>
      <c r="DR35" s="655"/>
      <c r="DS35" s="655"/>
      <c r="DT35" s="655"/>
      <c r="DU35" s="655"/>
      <c r="DV35" s="656"/>
      <c r="DW35" s="628">
        <v>2.7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42720511</v>
      </c>
      <c r="S36" s="696"/>
      <c r="T36" s="696"/>
      <c r="U36" s="696"/>
      <c r="V36" s="696"/>
      <c r="W36" s="696"/>
      <c r="X36" s="696"/>
      <c r="Y36" s="697"/>
      <c r="Z36" s="698">
        <v>100</v>
      </c>
      <c r="AA36" s="698"/>
      <c r="AB36" s="698"/>
      <c r="AC36" s="698"/>
      <c r="AD36" s="699">
        <v>4027292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426748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83326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2478968</v>
      </c>
      <c r="CS36" s="624"/>
      <c r="CT36" s="624"/>
      <c r="CU36" s="624"/>
      <c r="CV36" s="624"/>
      <c r="CW36" s="624"/>
      <c r="CX36" s="624"/>
      <c r="CY36" s="625"/>
      <c r="CZ36" s="657">
        <v>7.8</v>
      </c>
      <c r="DA36" s="658"/>
      <c r="DB36" s="658"/>
      <c r="DC36" s="659"/>
      <c r="DD36" s="632">
        <v>2206202</v>
      </c>
      <c r="DE36" s="624"/>
      <c r="DF36" s="624"/>
      <c r="DG36" s="624"/>
      <c r="DH36" s="624"/>
      <c r="DI36" s="624"/>
      <c r="DJ36" s="624"/>
      <c r="DK36" s="625"/>
      <c r="DL36" s="632">
        <v>894866</v>
      </c>
      <c r="DM36" s="624"/>
      <c r="DN36" s="624"/>
      <c r="DO36" s="624"/>
      <c r="DP36" s="624"/>
      <c r="DQ36" s="624"/>
      <c r="DR36" s="624"/>
      <c r="DS36" s="624"/>
      <c r="DT36" s="624"/>
      <c r="DU36" s="624"/>
      <c r="DV36" s="625"/>
      <c r="DW36" s="628">
        <v>20.9</v>
      </c>
      <c r="DX36" s="653"/>
      <c r="DY36" s="653"/>
      <c r="DZ36" s="653"/>
      <c r="EA36" s="653"/>
      <c r="EB36" s="653"/>
      <c r="EC36" s="654"/>
    </row>
    <row r="37" spans="2:133" ht="11.25" customHeight="1">
      <c r="AQ37" s="702" t="s">
        <v>311</v>
      </c>
      <c r="AR37" s="703"/>
      <c r="AS37" s="703"/>
      <c r="AT37" s="703"/>
      <c r="AU37" s="703"/>
      <c r="AV37" s="703"/>
      <c r="AW37" s="703"/>
      <c r="AX37" s="703"/>
      <c r="AY37" s="704"/>
      <c r="AZ37" s="623">
        <v>68216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2209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777218</v>
      </c>
      <c r="CS37" s="655"/>
      <c r="CT37" s="655"/>
      <c r="CU37" s="655"/>
      <c r="CV37" s="655"/>
      <c r="CW37" s="655"/>
      <c r="CX37" s="655"/>
      <c r="CY37" s="656"/>
      <c r="CZ37" s="657">
        <v>2.4</v>
      </c>
      <c r="DA37" s="658"/>
      <c r="DB37" s="658"/>
      <c r="DC37" s="659"/>
      <c r="DD37" s="632">
        <v>743248</v>
      </c>
      <c r="DE37" s="655"/>
      <c r="DF37" s="655"/>
      <c r="DG37" s="655"/>
      <c r="DH37" s="655"/>
      <c r="DI37" s="655"/>
      <c r="DJ37" s="655"/>
      <c r="DK37" s="656"/>
      <c r="DL37" s="632">
        <v>345202</v>
      </c>
      <c r="DM37" s="655"/>
      <c r="DN37" s="655"/>
      <c r="DO37" s="655"/>
      <c r="DP37" s="655"/>
      <c r="DQ37" s="655"/>
      <c r="DR37" s="655"/>
      <c r="DS37" s="655"/>
      <c r="DT37" s="655"/>
      <c r="DU37" s="655"/>
      <c r="DV37" s="656"/>
      <c r="DW37" s="628">
        <v>8.1</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3780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543646</v>
      </c>
      <c r="CS38" s="624"/>
      <c r="CT38" s="624"/>
      <c r="CU38" s="624"/>
      <c r="CV38" s="624"/>
      <c r="CW38" s="624"/>
      <c r="CX38" s="624"/>
      <c r="CY38" s="625"/>
      <c r="CZ38" s="657">
        <v>1.7</v>
      </c>
      <c r="DA38" s="658"/>
      <c r="DB38" s="658"/>
      <c r="DC38" s="659"/>
      <c r="DD38" s="632">
        <v>450576</v>
      </c>
      <c r="DE38" s="624"/>
      <c r="DF38" s="624"/>
      <c r="DG38" s="624"/>
      <c r="DH38" s="624"/>
      <c r="DI38" s="624"/>
      <c r="DJ38" s="624"/>
      <c r="DK38" s="625"/>
      <c r="DL38" s="632">
        <v>419404</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9646014</v>
      </c>
      <c r="CS39" s="655"/>
      <c r="CT39" s="655"/>
      <c r="CU39" s="655"/>
      <c r="CV39" s="655"/>
      <c r="CW39" s="655"/>
      <c r="CX39" s="655"/>
      <c r="CY39" s="656"/>
      <c r="CZ39" s="657">
        <v>30.2</v>
      </c>
      <c r="DA39" s="658"/>
      <c r="DB39" s="658"/>
      <c r="DC39" s="659"/>
      <c r="DD39" s="632">
        <v>4344766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135969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54340</v>
      </c>
      <c r="CS40" s="624"/>
      <c r="CT40" s="624"/>
      <c r="CU40" s="624"/>
      <c r="CV40" s="624"/>
      <c r="CW40" s="624"/>
      <c r="CX40" s="624"/>
      <c r="CY40" s="625"/>
      <c r="CZ40" s="657">
        <v>0.2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407677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15126021</v>
      </c>
      <c r="CS42" s="624"/>
      <c r="CT42" s="624"/>
      <c r="CU42" s="624"/>
      <c r="CV42" s="624"/>
      <c r="CW42" s="624"/>
      <c r="CX42" s="624"/>
      <c r="CY42" s="625"/>
      <c r="CZ42" s="657">
        <v>47.3</v>
      </c>
      <c r="DA42" s="706"/>
      <c r="DB42" s="706"/>
      <c r="DC42" s="707"/>
      <c r="DD42" s="632">
        <v>3015273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108010</v>
      </c>
      <c r="CS43" s="655"/>
      <c r="CT43" s="655"/>
      <c r="CU43" s="655"/>
      <c r="CV43" s="655"/>
      <c r="CW43" s="655"/>
      <c r="CX43" s="655"/>
      <c r="CY43" s="656"/>
      <c r="CZ43" s="657">
        <v>0.3</v>
      </c>
      <c r="DA43" s="658"/>
      <c r="DB43" s="658"/>
      <c r="DC43" s="659"/>
      <c r="DD43" s="632">
        <v>108010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13496834</v>
      </c>
      <c r="CS44" s="624"/>
      <c r="CT44" s="624"/>
      <c r="CU44" s="624"/>
      <c r="CV44" s="624"/>
      <c r="CW44" s="624"/>
      <c r="CX44" s="624"/>
      <c r="CY44" s="625"/>
      <c r="CZ44" s="657">
        <v>42.2</v>
      </c>
      <c r="DA44" s="706"/>
      <c r="DB44" s="706"/>
      <c r="DC44" s="707"/>
      <c r="DD44" s="632">
        <v>2397655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11534256</v>
      </c>
      <c r="CS45" s="655"/>
      <c r="CT45" s="655"/>
      <c r="CU45" s="655"/>
      <c r="CV45" s="655"/>
      <c r="CW45" s="655"/>
      <c r="CX45" s="655"/>
      <c r="CY45" s="656"/>
      <c r="CZ45" s="657">
        <v>36.1</v>
      </c>
      <c r="DA45" s="658"/>
      <c r="DB45" s="658"/>
      <c r="DC45" s="659"/>
      <c r="DD45" s="632">
        <v>1908364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1613822</v>
      </c>
      <c r="CS46" s="624"/>
      <c r="CT46" s="624"/>
      <c r="CU46" s="624"/>
      <c r="CV46" s="624"/>
      <c r="CW46" s="624"/>
      <c r="CX46" s="624"/>
      <c r="CY46" s="625"/>
      <c r="CZ46" s="657">
        <v>5</v>
      </c>
      <c r="DA46" s="706"/>
      <c r="DB46" s="706"/>
      <c r="DC46" s="707"/>
      <c r="DD46" s="632">
        <v>238915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1629187</v>
      </c>
      <c r="CS47" s="655"/>
      <c r="CT47" s="655"/>
      <c r="CU47" s="655"/>
      <c r="CV47" s="655"/>
      <c r="CW47" s="655"/>
      <c r="CX47" s="655"/>
      <c r="CY47" s="656"/>
      <c r="CZ47" s="657">
        <v>5.0999999999999996</v>
      </c>
      <c r="DA47" s="658"/>
      <c r="DB47" s="658"/>
      <c r="DC47" s="659"/>
      <c r="DD47" s="632">
        <v>617618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31963718</v>
      </c>
      <c r="CS49" s="691"/>
      <c r="CT49" s="691"/>
      <c r="CU49" s="691"/>
      <c r="CV49" s="691"/>
      <c r="CW49" s="691"/>
      <c r="CX49" s="691"/>
      <c r="CY49" s="718"/>
      <c r="CZ49" s="719">
        <v>100</v>
      </c>
      <c r="DA49" s="720"/>
      <c r="DB49" s="720"/>
      <c r="DC49" s="721"/>
      <c r="DD49" s="722">
        <v>12881812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42721</v>
      </c>
      <c r="R7" s="753"/>
      <c r="S7" s="753"/>
      <c r="T7" s="753"/>
      <c r="U7" s="753"/>
      <c r="V7" s="753">
        <v>31964</v>
      </c>
      <c r="W7" s="753"/>
      <c r="X7" s="753"/>
      <c r="Y7" s="753"/>
      <c r="Z7" s="753"/>
      <c r="AA7" s="753">
        <v>10757</v>
      </c>
      <c r="AB7" s="753"/>
      <c r="AC7" s="753"/>
      <c r="AD7" s="753"/>
      <c r="AE7" s="754"/>
      <c r="AF7" s="755">
        <v>1462</v>
      </c>
      <c r="AG7" s="756"/>
      <c r="AH7" s="756"/>
      <c r="AI7" s="756"/>
      <c r="AJ7" s="757"/>
      <c r="AK7" s="792">
        <v>20052</v>
      </c>
      <c r="AL7" s="793"/>
      <c r="AM7" s="793"/>
      <c r="AN7" s="793"/>
      <c r="AO7" s="793"/>
      <c r="AP7" s="793">
        <v>6047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42721</v>
      </c>
      <c r="R23" s="812"/>
      <c r="S23" s="812"/>
      <c r="T23" s="812"/>
      <c r="U23" s="812"/>
      <c r="V23" s="812">
        <v>31964</v>
      </c>
      <c r="W23" s="812"/>
      <c r="X23" s="812"/>
      <c r="Y23" s="812"/>
      <c r="Z23" s="812"/>
      <c r="AA23" s="812">
        <v>10757</v>
      </c>
      <c r="AB23" s="812"/>
      <c r="AC23" s="812"/>
      <c r="AD23" s="812"/>
      <c r="AE23" s="813"/>
      <c r="AF23" s="814">
        <v>1462</v>
      </c>
      <c r="AG23" s="812"/>
      <c r="AH23" s="812"/>
      <c r="AI23" s="812"/>
      <c r="AJ23" s="815"/>
      <c r="AK23" s="816"/>
      <c r="AL23" s="817"/>
      <c r="AM23" s="817"/>
      <c r="AN23" s="817"/>
      <c r="AO23" s="817"/>
      <c r="AP23" s="812">
        <v>6047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2206</v>
      </c>
      <c r="R28" s="841"/>
      <c r="S28" s="841"/>
      <c r="T28" s="841"/>
      <c r="U28" s="841"/>
      <c r="V28" s="841">
        <v>2082</v>
      </c>
      <c r="W28" s="841"/>
      <c r="X28" s="841"/>
      <c r="Y28" s="841"/>
      <c r="Z28" s="841"/>
      <c r="AA28" s="841">
        <v>123</v>
      </c>
      <c r="AB28" s="841"/>
      <c r="AC28" s="841"/>
      <c r="AD28" s="841"/>
      <c r="AE28" s="842"/>
      <c r="AF28" s="843">
        <v>123</v>
      </c>
      <c r="AG28" s="841"/>
      <c r="AH28" s="841"/>
      <c r="AI28" s="841"/>
      <c r="AJ28" s="844"/>
      <c r="AK28" s="845">
        <v>220</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1285</v>
      </c>
      <c r="R29" s="777"/>
      <c r="S29" s="777"/>
      <c r="T29" s="777"/>
      <c r="U29" s="777"/>
      <c r="V29" s="777">
        <v>1262</v>
      </c>
      <c r="W29" s="777"/>
      <c r="X29" s="777"/>
      <c r="Y29" s="777"/>
      <c r="Z29" s="777"/>
      <c r="AA29" s="777">
        <v>23</v>
      </c>
      <c r="AB29" s="777"/>
      <c r="AC29" s="777"/>
      <c r="AD29" s="777"/>
      <c r="AE29" s="778"/>
      <c r="AF29" s="779">
        <v>23</v>
      </c>
      <c r="AG29" s="780"/>
      <c r="AH29" s="780"/>
      <c r="AI29" s="780"/>
      <c r="AJ29" s="781"/>
      <c r="AK29" s="848">
        <v>198</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142</v>
      </c>
      <c r="R30" s="777"/>
      <c r="S30" s="777"/>
      <c r="T30" s="777"/>
      <c r="U30" s="777"/>
      <c r="V30" s="777">
        <v>141</v>
      </c>
      <c r="W30" s="777"/>
      <c r="X30" s="777"/>
      <c r="Y30" s="777"/>
      <c r="Z30" s="777"/>
      <c r="AA30" s="777">
        <v>1</v>
      </c>
      <c r="AB30" s="777"/>
      <c r="AC30" s="777"/>
      <c r="AD30" s="777"/>
      <c r="AE30" s="778"/>
      <c r="AF30" s="779">
        <v>1</v>
      </c>
      <c r="AG30" s="780"/>
      <c r="AH30" s="780"/>
      <c r="AI30" s="780"/>
      <c r="AJ30" s="781"/>
      <c r="AK30" s="848">
        <v>50</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449</v>
      </c>
      <c r="R31" s="777"/>
      <c r="S31" s="777"/>
      <c r="T31" s="777"/>
      <c r="U31" s="777"/>
      <c r="V31" s="777">
        <v>384</v>
      </c>
      <c r="W31" s="777"/>
      <c r="X31" s="777"/>
      <c r="Y31" s="777"/>
      <c r="Z31" s="777"/>
      <c r="AA31" s="777">
        <v>65</v>
      </c>
      <c r="AB31" s="777"/>
      <c r="AC31" s="777"/>
      <c r="AD31" s="777"/>
      <c r="AE31" s="778"/>
      <c r="AF31" s="779" t="s">
        <v>475</v>
      </c>
      <c r="AG31" s="780"/>
      <c r="AH31" s="780"/>
      <c r="AI31" s="780"/>
      <c r="AJ31" s="781"/>
      <c r="AK31" s="848">
        <v>68</v>
      </c>
      <c r="AL31" s="849"/>
      <c r="AM31" s="849"/>
      <c r="AN31" s="849"/>
      <c r="AO31" s="849"/>
      <c r="AP31" s="849">
        <v>1177</v>
      </c>
      <c r="AQ31" s="849"/>
      <c r="AR31" s="849"/>
      <c r="AS31" s="849"/>
      <c r="AT31" s="849"/>
      <c r="AU31" s="849">
        <v>515</v>
      </c>
      <c r="AV31" s="849"/>
      <c r="AW31" s="849"/>
      <c r="AX31" s="849"/>
      <c r="AY31" s="849"/>
      <c r="AZ31" s="850" t="s">
        <v>537</v>
      </c>
      <c r="BA31" s="850"/>
      <c r="BB31" s="850"/>
      <c r="BC31" s="850"/>
      <c r="BD31" s="850"/>
      <c r="BE31" s="846" t="s">
        <v>529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1217</v>
      </c>
      <c r="R32" s="777"/>
      <c r="S32" s="777"/>
      <c r="T32" s="777"/>
      <c r="U32" s="777"/>
      <c r="V32" s="777">
        <v>1516</v>
      </c>
      <c r="W32" s="777"/>
      <c r="X32" s="777"/>
      <c r="Y32" s="777"/>
      <c r="Z32" s="777"/>
      <c r="AA32" s="777">
        <v>-299</v>
      </c>
      <c r="AB32" s="777"/>
      <c r="AC32" s="777"/>
      <c r="AD32" s="777"/>
      <c r="AE32" s="778"/>
      <c r="AF32" s="779" t="s">
        <v>475</v>
      </c>
      <c r="AG32" s="780"/>
      <c r="AH32" s="780"/>
      <c r="AI32" s="780"/>
      <c r="AJ32" s="781"/>
      <c r="AK32" s="848">
        <v>460</v>
      </c>
      <c r="AL32" s="849"/>
      <c r="AM32" s="849"/>
      <c r="AN32" s="849"/>
      <c r="AO32" s="849"/>
      <c r="AP32" s="849">
        <v>4755</v>
      </c>
      <c r="AQ32" s="849"/>
      <c r="AR32" s="849"/>
      <c r="AS32" s="849"/>
      <c r="AT32" s="849"/>
      <c r="AU32" s="849">
        <v>3562</v>
      </c>
      <c r="AV32" s="849"/>
      <c r="AW32" s="849"/>
      <c r="AX32" s="849"/>
      <c r="AY32" s="849"/>
      <c r="AZ32" s="850" t="s">
        <v>537</v>
      </c>
      <c r="BA32" s="850"/>
      <c r="BB32" s="850"/>
      <c r="BC32" s="850"/>
      <c r="BD32" s="850"/>
      <c r="BE32" s="846" t="s">
        <v>529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147</v>
      </c>
      <c r="AG63" s="860"/>
      <c r="AH63" s="860"/>
      <c r="AI63" s="860"/>
      <c r="AJ63" s="861"/>
      <c r="AK63" s="862"/>
      <c r="AL63" s="857"/>
      <c r="AM63" s="857"/>
      <c r="AN63" s="857"/>
      <c r="AO63" s="857"/>
      <c r="AP63" s="860">
        <v>5932</v>
      </c>
      <c r="AQ63" s="860"/>
      <c r="AR63" s="860"/>
      <c r="AS63" s="860"/>
      <c r="AT63" s="860"/>
      <c r="AU63" s="860">
        <v>4077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10853</v>
      </c>
      <c r="R68" s="884"/>
      <c r="S68" s="884"/>
      <c r="T68" s="884"/>
      <c r="U68" s="884"/>
      <c r="V68" s="884">
        <v>10234</v>
      </c>
      <c r="W68" s="884"/>
      <c r="X68" s="884"/>
      <c r="Y68" s="884"/>
      <c r="Z68" s="884"/>
      <c r="AA68" s="884">
        <v>618</v>
      </c>
      <c r="AB68" s="884"/>
      <c r="AC68" s="884"/>
      <c r="AD68" s="884"/>
      <c r="AE68" s="884"/>
      <c r="AF68" s="884">
        <v>618</v>
      </c>
      <c r="AG68" s="884"/>
      <c r="AH68" s="884"/>
      <c r="AI68" s="884"/>
      <c r="AJ68" s="884"/>
      <c r="AK68" s="884">
        <v>829</v>
      </c>
      <c r="AL68" s="884"/>
      <c r="AM68" s="884"/>
      <c r="AN68" s="884"/>
      <c r="AO68" s="884"/>
      <c r="AP68" s="884">
        <v>666</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533</v>
      </c>
      <c r="C71" s="892"/>
      <c r="D71" s="892"/>
      <c r="E71" s="892"/>
      <c r="F71" s="892"/>
      <c r="G71" s="892"/>
      <c r="H71" s="892"/>
      <c r="I71" s="892"/>
      <c r="J71" s="892"/>
      <c r="K71" s="892"/>
      <c r="L71" s="892"/>
      <c r="M71" s="892"/>
      <c r="N71" s="892"/>
      <c r="O71" s="892"/>
      <c r="P71" s="893"/>
      <c r="Q71" s="894">
        <v>626</v>
      </c>
      <c r="R71" s="849"/>
      <c r="S71" s="849"/>
      <c r="T71" s="849"/>
      <c r="U71" s="849"/>
      <c r="V71" s="849">
        <v>612</v>
      </c>
      <c r="W71" s="849"/>
      <c r="X71" s="849"/>
      <c r="Y71" s="849"/>
      <c r="Z71" s="849"/>
      <c r="AA71" s="849">
        <v>14</v>
      </c>
      <c r="AB71" s="849"/>
      <c r="AC71" s="849"/>
      <c r="AD71" s="849"/>
      <c r="AE71" s="849"/>
      <c r="AF71" s="849">
        <v>14</v>
      </c>
      <c r="AG71" s="849"/>
      <c r="AH71" s="849"/>
      <c r="AI71" s="849"/>
      <c r="AJ71" s="849"/>
      <c r="AK71" s="849">
        <v>10</v>
      </c>
      <c r="AL71" s="849"/>
      <c r="AM71" s="849"/>
      <c r="AN71" s="849"/>
      <c r="AO71" s="849"/>
      <c r="AP71" s="849">
        <v>33</v>
      </c>
      <c r="AQ71" s="849"/>
      <c r="AR71" s="849"/>
      <c r="AS71" s="849"/>
      <c r="AT71" s="849"/>
      <c r="AU71" s="849">
        <v>12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534</v>
      </c>
      <c r="C72" s="892"/>
      <c r="D72" s="892"/>
      <c r="E72" s="892"/>
      <c r="F72" s="892"/>
      <c r="G72" s="892"/>
      <c r="H72" s="892"/>
      <c r="I72" s="892"/>
      <c r="J72" s="892"/>
      <c r="K72" s="892"/>
      <c r="L72" s="892"/>
      <c r="M72" s="892"/>
      <c r="N72" s="892"/>
      <c r="O72" s="892"/>
      <c r="P72" s="893"/>
      <c r="Q72" s="894">
        <v>173</v>
      </c>
      <c r="R72" s="849"/>
      <c r="S72" s="849"/>
      <c r="T72" s="849"/>
      <c r="U72" s="849"/>
      <c r="V72" s="849">
        <v>153</v>
      </c>
      <c r="W72" s="849"/>
      <c r="X72" s="849"/>
      <c r="Y72" s="849"/>
      <c r="Z72" s="849"/>
      <c r="AA72" s="849">
        <v>21</v>
      </c>
      <c r="AB72" s="849"/>
      <c r="AC72" s="849"/>
      <c r="AD72" s="849"/>
      <c r="AE72" s="849"/>
      <c r="AF72" s="849">
        <v>4</v>
      </c>
      <c r="AG72" s="849"/>
      <c r="AH72" s="849"/>
      <c r="AI72" s="849"/>
      <c r="AJ72" s="849"/>
      <c r="AK72" s="849" t="s">
        <v>537</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535</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536</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537</v>
      </c>
      <c r="AQ74" s="849"/>
      <c r="AR74" s="849"/>
      <c r="AS74" s="849"/>
      <c r="AT74" s="849"/>
      <c r="AU74" s="849" t="s">
        <v>537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10778</v>
      </c>
      <c r="AG88" s="860"/>
      <c r="AH88" s="860"/>
      <c r="AI88" s="860"/>
      <c r="AJ88" s="860"/>
      <c r="AK88" s="857"/>
      <c r="AL88" s="857"/>
      <c r="AM88" s="857"/>
      <c r="AN88" s="857"/>
      <c r="AO88" s="857"/>
      <c r="AP88" s="860">
        <v>699</v>
      </c>
      <c r="AQ88" s="860"/>
      <c r="AR88" s="860"/>
      <c r="AS88" s="860"/>
      <c r="AT88" s="860"/>
      <c r="AU88" s="860">
        <v>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283</v>
      </c>
      <c r="AG109" s="913"/>
      <c r="AH109" s="913"/>
      <c r="AI109" s="913"/>
      <c r="AJ109" s="914"/>
      <c r="AK109" s="912" t="s">
        <v>282</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283</v>
      </c>
      <c r="BW109" s="913"/>
      <c r="BX109" s="913"/>
      <c r="BY109" s="913"/>
      <c r="BZ109" s="914"/>
      <c r="CA109" s="912" t="s">
        <v>282</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283</v>
      </c>
      <c r="DM109" s="913"/>
      <c r="DN109" s="913"/>
      <c r="DO109" s="913"/>
      <c r="DP109" s="914"/>
      <c r="DQ109" s="912" t="s">
        <v>282</v>
      </c>
      <c r="DR109" s="913"/>
      <c r="DS109" s="913"/>
      <c r="DT109" s="913"/>
      <c r="DU109" s="914"/>
      <c r="DV109" s="912" t="s">
        <v>394</v>
      </c>
      <c r="DW109" s="913"/>
      <c r="DX109" s="913"/>
      <c r="DY109" s="913"/>
      <c r="DZ109" s="915"/>
    </row>
    <row r="110" spans="1:131" s="197" customFormat="1" ht="26.25" customHeight="1">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610152</v>
      </c>
      <c r="AB110" s="920"/>
      <c r="AC110" s="920"/>
      <c r="AD110" s="920"/>
      <c r="AE110" s="921"/>
      <c r="AF110" s="922">
        <v>576206</v>
      </c>
      <c r="AG110" s="920"/>
      <c r="AH110" s="920"/>
      <c r="AI110" s="920"/>
      <c r="AJ110" s="921"/>
      <c r="AK110" s="922">
        <v>549614</v>
      </c>
      <c r="AL110" s="920"/>
      <c r="AM110" s="920"/>
      <c r="AN110" s="920"/>
      <c r="AO110" s="921"/>
      <c r="AP110" s="923">
        <v>14.9</v>
      </c>
      <c r="AQ110" s="924"/>
      <c r="AR110" s="924"/>
      <c r="AS110" s="924"/>
      <c r="AT110" s="925"/>
      <c r="AU110" s="926" t="s">
        <v>60</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5773029</v>
      </c>
      <c r="BR110" s="957"/>
      <c r="BS110" s="957"/>
      <c r="BT110" s="957"/>
      <c r="BU110" s="957"/>
      <c r="BV110" s="957">
        <v>5779363</v>
      </c>
      <c r="BW110" s="957"/>
      <c r="BX110" s="957"/>
      <c r="BY110" s="957"/>
      <c r="BZ110" s="957"/>
      <c r="CA110" s="957">
        <v>6047359</v>
      </c>
      <c r="CB110" s="957"/>
      <c r="CC110" s="957"/>
      <c r="CD110" s="957"/>
      <c r="CE110" s="957"/>
      <c r="CF110" s="971">
        <v>163.5</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400</v>
      </c>
      <c r="DH110" s="957"/>
      <c r="DI110" s="957"/>
      <c r="DJ110" s="957"/>
      <c r="DK110" s="957"/>
      <c r="DL110" s="957" t="s">
        <v>400</v>
      </c>
      <c r="DM110" s="957"/>
      <c r="DN110" s="957"/>
      <c r="DO110" s="957"/>
      <c r="DP110" s="957"/>
      <c r="DQ110" s="957" t="s">
        <v>400</v>
      </c>
      <c r="DR110" s="957"/>
      <c r="DS110" s="957"/>
      <c r="DT110" s="957"/>
      <c r="DU110" s="957"/>
      <c r="DV110" s="958" t="s">
        <v>400</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v>279599</v>
      </c>
      <c r="BR111" s="950"/>
      <c r="BS111" s="950"/>
      <c r="BT111" s="950"/>
      <c r="BU111" s="950"/>
      <c r="BV111" s="950">
        <v>228465</v>
      </c>
      <c r="BW111" s="950"/>
      <c r="BX111" s="950"/>
      <c r="BY111" s="950"/>
      <c r="BZ111" s="950"/>
      <c r="CA111" s="950">
        <v>174775</v>
      </c>
      <c r="CB111" s="950"/>
      <c r="CC111" s="950"/>
      <c r="CD111" s="950"/>
      <c r="CE111" s="950"/>
      <c r="CF111" s="944">
        <v>4.7</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4959868</v>
      </c>
      <c r="BR112" s="950"/>
      <c r="BS112" s="950"/>
      <c r="BT112" s="950"/>
      <c r="BU112" s="950"/>
      <c r="BV112" s="950">
        <v>5064982</v>
      </c>
      <c r="BW112" s="950"/>
      <c r="BX112" s="950"/>
      <c r="BY112" s="950"/>
      <c r="BZ112" s="950"/>
      <c r="CA112" s="950">
        <v>4077265</v>
      </c>
      <c r="CB112" s="950"/>
      <c r="CC112" s="950"/>
      <c r="CD112" s="950"/>
      <c r="CE112" s="950"/>
      <c r="CF112" s="944">
        <v>110.2</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279599</v>
      </c>
      <c r="DH112" s="950"/>
      <c r="DI112" s="950"/>
      <c r="DJ112" s="950"/>
      <c r="DK112" s="950"/>
      <c r="DL112" s="950">
        <v>228465</v>
      </c>
      <c r="DM112" s="950"/>
      <c r="DN112" s="950"/>
      <c r="DO112" s="950"/>
      <c r="DP112" s="950"/>
      <c r="DQ112" s="950">
        <v>174775</v>
      </c>
      <c r="DR112" s="950"/>
      <c r="DS112" s="950"/>
      <c r="DT112" s="950"/>
      <c r="DU112" s="950"/>
      <c r="DV112" s="951">
        <v>4.7</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531155</v>
      </c>
      <c r="AB113" s="964"/>
      <c r="AC113" s="964"/>
      <c r="AD113" s="964"/>
      <c r="AE113" s="965"/>
      <c r="AF113" s="966">
        <v>434452</v>
      </c>
      <c r="AG113" s="964"/>
      <c r="AH113" s="964"/>
      <c r="AI113" s="964"/>
      <c r="AJ113" s="965"/>
      <c r="AK113" s="966">
        <v>430491</v>
      </c>
      <c r="AL113" s="964"/>
      <c r="AM113" s="964"/>
      <c r="AN113" s="964"/>
      <c r="AO113" s="965"/>
      <c r="AP113" s="967">
        <v>11.6</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18825</v>
      </c>
      <c r="BR113" s="950"/>
      <c r="BS113" s="950"/>
      <c r="BT113" s="950"/>
      <c r="BU113" s="950"/>
      <c r="BV113" s="950">
        <v>15968</v>
      </c>
      <c r="BW113" s="950"/>
      <c r="BX113" s="950"/>
      <c r="BY113" s="950"/>
      <c r="BZ113" s="950"/>
      <c r="CA113" s="950">
        <v>11534</v>
      </c>
      <c r="CB113" s="950"/>
      <c r="CC113" s="950"/>
      <c r="CD113" s="950"/>
      <c r="CE113" s="950"/>
      <c r="CF113" s="944">
        <v>0.3</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404</v>
      </c>
      <c r="DH113" s="989"/>
      <c r="DI113" s="989"/>
      <c r="DJ113" s="989"/>
      <c r="DK113" s="990"/>
      <c r="DL113" s="991" t="s">
        <v>404</v>
      </c>
      <c r="DM113" s="989"/>
      <c r="DN113" s="989"/>
      <c r="DO113" s="989"/>
      <c r="DP113" s="990"/>
      <c r="DQ113" s="991" t="s">
        <v>404</v>
      </c>
      <c r="DR113" s="989"/>
      <c r="DS113" s="989"/>
      <c r="DT113" s="989"/>
      <c r="DU113" s="990"/>
      <c r="DV113" s="992" t="s">
        <v>404</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5565</v>
      </c>
      <c r="AB114" s="989"/>
      <c r="AC114" s="989"/>
      <c r="AD114" s="989"/>
      <c r="AE114" s="990"/>
      <c r="AF114" s="991">
        <v>6202</v>
      </c>
      <c r="AG114" s="989"/>
      <c r="AH114" s="989"/>
      <c r="AI114" s="989"/>
      <c r="AJ114" s="990"/>
      <c r="AK114" s="991">
        <v>7860</v>
      </c>
      <c r="AL114" s="989"/>
      <c r="AM114" s="989"/>
      <c r="AN114" s="989"/>
      <c r="AO114" s="990"/>
      <c r="AP114" s="992">
        <v>0.2</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1426830</v>
      </c>
      <c r="BR114" s="950"/>
      <c r="BS114" s="950"/>
      <c r="BT114" s="950"/>
      <c r="BU114" s="950"/>
      <c r="BV114" s="950">
        <v>1274564</v>
      </c>
      <c r="BW114" s="950"/>
      <c r="BX114" s="950"/>
      <c r="BY114" s="950"/>
      <c r="BZ114" s="950"/>
      <c r="CA114" s="950">
        <v>1196525</v>
      </c>
      <c r="CB114" s="950"/>
      <c r="CC114" s="950"/>
      <c r="CD114" s="950"/>
      <c r="CE114" s="950"/>
      <c r="CF114" s="944">
        <v>32.4</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5114</v>
      </c>
      <c r="AB115" s="964"/>
      <c r="AC115" s="964"/>
      <c r="AD115" s="964"/>
      <c r="AE115" s="965"/>
      <c r="AF115" s="966">
        <v>5114</v>
      </c>
      <c r="AG115" s="964"/>
      <c r="AH115" s="964"/>
      <c r="AI115" s="964"/>
      <c r="AJ115" s="965"/>
      <c r="AK115" s="966">
        <v>65114</v>
      </c>
      <c r="AL115" s="964"/>
      <c r="AM115" s="964"/>
      <c r="AN115" s="964"/>
      <c r="AO115" s="965"/>
      <c r="AP115" s="967">
        <v>1.8</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v>2690</v>
      </c>
      <c r="BR115" s="950"/>
      <c r="BS115" s="950"/>
      <c r="BT115" s="950"/>
      <c r="BU115" s="950"/>
      <c r="BV115" s="950">
        <v>1941</v>
      </c>
      <c r="BW115" s="950"/>
      <c r="BX115" s="950"/>
      <c r="BY115" s="950"/>
      <c r="BZ115" s="950"/>
      <c r="CA115" s="950" t="s">
        <v>404</v>
      </c>
      <c r="CB115" s="950"/>
      <c r="CC115" s="950"/>
      <c r="CD115" s="950"/>
      <c r="CE115" s="950"/>
      <c r="CF115" s="944" t="s">
        <v>404</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t="s">
        <v>404</v>
      </c>
      <c r="DM115" s="989"/>
      <c r="DN115" s="989"/>
      <c r="DO115" s="989"/>
      <c r="DP115" s="990"/>
      <c r="DQ115" s="991" t="s">
        <v>404</v>
      </c>
      <c r="DR115" s="989"/>
      <c r="DS115" s="989"/>
      <c r="DT115" s="989"/>
      <c r="DU115" s="990"/>
      <c r="DV115" s="992" t="s">
        <v>404</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404</v>
      </c>
      <c r="AB116" s="989"/>
      <c r="AC116" s="989"/>
      <c r="AD116" s="989"/>
      <c r="AE116" s="990"/>
      <c r="AF116" s="991" t="s">
        <v>404</v>
      </c>
      <c r="AG116" s="989"/>
      <c r="AH116" s="989"/>
      <c r="AI116" s="989"/>
      <c r="AJ116" s="990"/>
      <c r="AK116" s="991" t="s">
        <v>404</v>
      </c>
      <c r="AL116" s="989"/>
      <c r="AM116" s="989"/>
      <c r="AN116" s="989"/>
      <c r="AO116" s="990"/>
      <c r="AP116" s="992" t="s">
        <v>404</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1151986</v>
      </c>
      <c r="AB117" s="996"/>
      <c r="AC117" s="996"/>
      <c r="AD117" s="996"/>
      <c r="AE117" s="997"/>
      <c r="AF117" s="995">
        <v>1021974</v>
      </c>
      <c r="AG117" s="996"/>
      <c r="AH117" s="996"/>
      <c r="AI117" s="996"/>
      <c r="AJ117" s="997"/>
      <c r="AK117" s="995">
        <v>1053079</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283</v>
      </c>
      <c r="AG118" s="913"/>
      <c r="AH118" s="913"/>
      <c r="AI118" s="913"/>
      <c r="AJ118" s="914"/>
      <c r="AK118" s="912" t="s">
        <v>282</v>
      </c>
      <c r="AL118" s="913"/>
      <c r="AM118" s="913"/>
      <c r="AN118" s="913"/>
      <c r="AO118" s="914"/>
      <c r="AP118" s="1020" t="s">
        <v>394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424</v>
      </c>
      <c r="BP118" s="1024"/>
      <c r="BQ118" s="1015">
        <v>12460841</v>
      </c>
      <c r="BR118" s="1016"/>
      <c r="BS118" s="1016"/>
      <c r="BT118" s="1016"/>
      <c r="BU118" s="1016"/>
      <c r="BV118" s="1016">
        <v>12365283</v>
      </c>
      <c r="BW118" s="1016"/>
      <c r="BX118" s="1016"/>
      <c r="BY118" s="1016"/>
      <c r="BZ118" s="1016"/>
      <c r="CA118" s="1016">
        <v>11507458</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6840352</v>
      </c>
      <c r="BR119" s="957"/>
      <c r="BS119" s="957"/>
      <c r="BT119" s="957"/>
      <c r="BU119" s="957"/>
      <c r="BV119" s="957">
        <v>8950019</v>
      </c>
      <c r="BW119" s="957"/>
      <c r="BX119" s="957"/>
      <c r="BY119" s="957"/>
      <c r="BZ119" s="957"/>
      <c r="CA119" s="957">
        <v>8840703</v>
      </c>
      <c r="CB119" s="957"/>
      <c r="CC119" s="957"/>
      <c r="CD119" s="957"/>
      <c r="CE119" s="957"/>
      <c r="CF119" s="971">
        <v>239</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607924</v>
      </c>
      <c r="BR120" s="950"/>
      <c r="BS120" s="950"/>
      <c r="BT120" s="950"/>
      <c r="BU120" s="950"/>
      <c r="BV120" s="950">
        <v>689505</v>
      </c>
      <c r="BW120" s="950"/>
      <c r="BX120" s="950"/>
      <c r="BY120" s="950"/>
      <c r="BZ120" s="950"/>
      <c r="CA120" s="950">
        <v>630048</v>
      </c>
      <c r="CB120" s="950"/>
      <c r="CC120" s="950"/>
      <c r="CD120" s="950"/>
      <c r="CE120" s="950"/>
      <c r="CF120" s="944">
        <v>17</v>
      </c>
      <c r="CG120" s="945"/>
      <c r="CH120" s="945"/>
      <c r="CI120" s="945"/>
      <c r="CJ120" s="945"/>
      <c r="CK120" s="1043" t="s">
        <v>430</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4605953</v>
      </c>
      <c r="DH120" s="957"/>
      <c r="DI120" s="957"/>
      <c r="DJ120" s="957"/>
      <c r="DK120" s="957"/>
      <c r="DL120" s="957">
        <v>4662422</v>
      </c>
      <c r="DM120" s="957"/>
      <c r="DN120" s="957"/>
      <c r="DO120" s="957"/>
      <c r="DP120" s="957"/>
      <c r="DQ120" s="957">
        <v>3561832</v>
      </c>
      <c r="DR120" s="957"/>
      <c r="DS120" s="957"/>
      <c r="DT120" s="957"/>
      <c r="DU120" s="957"/>
      <c r="DV120" s="958">
        <v>96.3</v>
      </c>
      <c r="DW120" s="958"/>
      <c r="DX120" s="958"/>
      <c r="DY120" s="958"/>
      <c r="DZ120" s="959"/>
    </row>
    <row r="121" spans="1:130" s="197" customFormat="1" ht="26.25" customHeight="1">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5114</v>
      </c>
      <c r="AB121" s="989"/>
      <c r="AC121" s="989"/>
      <c r="AD121" s="989"/>
      <c r="AE121" s="990"/>
      <c r="AF121" s="991">
        <v>5114</v>
      </c>
      <c r="AG121" s="989"/>
      <c r="AH121" s="989"/>
      <c r="AI121" s="989"/>
      <c r="AJ121" s="990"/>
      <c r="AK121" s="991">
        <v>65114</v>
      </c>
      <c r="AL121" s="989"/>
      <c r="AM121" s="989"/>
      <c r="AN121" s="989"/>
      <c r="AO121" s="990"/>
      <c r="AP121" s="992">
        <v>1.8</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6739374</v>
      </c>
      <c r="BR121" s="1016"/>
      <c r="BS121" s="1016"/>
      <c r="BT121" s="1016"/>
      <c r="BU121" s="1016"/>
      <c r="BV121" s="1016">
        <v>6735368</v>
      </c>
      <c r="BW121" s="1016"/>
      <c r="BX121" s="1016"/>
      <c r="BY121" s="1016"/>
      <c r="BZ121" s="1016"/>
      <c r="CA121" s="1016">
        <v>6413630</v>
      </c>
      <c r="CB121" s="1016"/>
      <c r="CC121" s="1016"/>
      <c r="CD121" s="1016"/>
      <c r="CE121" s="1016"/>
      <c r="CF121" s="1054">
        <v>173.4</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353915</v>
      </c>
      <c r="DH121" s="950"/>
      <c r="DI121" s="950"/>
      <c r="DJ121" s="950"/>
      <c r="DK121" s="950"/>
      <c r="DL121" s="950">
        <v>402560</v>
      </c>
      <c r="DM121" s="950"/>
      <c r="DN121" s="950"/>
      <c r="DO121" s="950"/>
      <c r="DP121" s="950"/>
      <c r="DQ121" s="950">
        <v>515433</v>
      </c>
      <c r="DR121" s="950"/>
      <c r="DS121" s="950"/>
      <c r="DT121" s="950"/>
      <c r="DU121" s="950"/>
      <c r="DV121" s="951">
        <v>13.9</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433</v>
      </c>
      <c r="BP122" s="1024"/>
      <c r="BQ122" s="1064">
        <v>14187650</v>
      </c>
      <c r="BR122" s="1065"/>
      <c r="BS122" s="1065"/>
      <c r="BT122" s="1065"/>
      <c r="BU122" s="1065"/>
      <c r="BV122" s="1065">
        <v>16374892</v>
      </c>
      <c r="BW122" s="1065"/>
      <c r="BX122" s="1065"/>
      <c r="BY122" s="1065"/>
      <c r="BZ122" s="1065"/>
      <c r="CA122" s="1065">
        <v>15884381</v>
      </c>
      <c r="CB122" s="1065"/>
      <c r="CC122" s="1065"/>
      <c r="CD122" s="1065"/>
      <c r="CE122" s="1065"/>
      <c r="CF122" s="1017"/>
      <c r="CG122" s="1018"/>
      <c r="CH122" s="1018"/>
      <c r="CI122" s="1018"/>
      <c r="CJ122" s="1019"/>
      <c r="CK122" s="1046"/>
      <c r="CL122" s="1047"/>
      <c r="CM122" s="1047"/>
      <c r="CN122" s="1047"/>
      <c r="CO122" s="1048"/>
      <c r="CP122" s="1037" t="s">
        <v>434</v>
      </c>
      <c r="CQ122" s="1038"/>
      <c r="CR122" s="1038"/>
      <c r="CS122" s="1038"/>
      <c r="CT122" s="1038"/>
      <c r="CU122" s="1038"/>
      <c r="CV122" s="1038"/>
      <c r="CW122" s="1038"/>
      <c r="CX122" s="1038"/>
      <c r="CY122" s="1038"/>
      <c r="CZ122" s="1038"/>
      <c r="DA122" s="1038"/>
      <c r="DB122" s="1038"/>
      <c r="DC122" s="1038"/>
      <c r="DD122" s="1038"/>
      <c r="DE122" s="1038"/>
      <c r="DF122" s="1039"/>
      <c r="DG122" s="949" t="s">
        <v>435</v>
      </c>
      <c r="DH122" s="950"/>
      <c r="DI122" s="950"/>
      <c r="DJ122" s="950"/>
      <c r="DK122" s="950"/>
      <c r="DL122" s="950" t="s">
        <v>435</v>
      </c>
      <c r="DM122" s="950"/>
      <c r="DN122" s="950"/>
      <c r="DO122" s="950"/>
      <c r="DP122" s="950"/>
      <c r="DQ122" s="950" t="s">
        <v>435</v>
      </c>
      <c r="DR122" s="950"/>
      <c r="DS122" s="950"/>
      <c r="DT122" s="950"/>
      <c r="DU122" s="950"/>
      <c r="DV122" s="951" t="s">
        <v>435</v>
      </c>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435</v>
      </c>
      <c r="AB123" s="989"/>
      <c r="AC123" s="989"/>
      <c r="AD123" s="989"/>
      <c r="AE123" s="990"/>
      <c r="AF123" s="991" t="s">
        <v>435</v>
      </c>
      <c r="AG123" s="989"/>
      <c r="AH123" s="989"/>
      <c r="AI123" s="989"/>
      <c r="AJ123" s="990"/>
      <c r="AK123" s="991" t="s">
        <v>435</v>
      </c>
      <c r="AL123" s="989"/>
      <c r="AM123" s="989"/>
      <c r="AN123" s="989"/>
      <c r="AO123" s="990"/>
      <c r="AP123" s="992" t="s">
        <v>435</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435</v>
      </c>
      <c r="BR123" s="1057"/>
      <c r="BS123" s="1057"/>
      <c r="BT123" s="1057"/>
      <c r="BU123" s="1057"/>
      <c r="BV123" s="1057" t="s">
        <v>435</v>
      </c>
      <c r="BW123" s="1057"/>
      <c r="BX123" s="1057"/>
      <c r="BY123" s="1057"/>
      <c r="BZ123" s="1057"/>
      <c r="CA123" s="1057" t="s">
        <v>435</v>
      </c>
      <c r="CB123" s="1057"/>
      <c r="CC123" s="1057"/>
      <c r="CD123" s="1057"/>
      <c r="CE123" s="1057"/>
      <c r="CF123" s="1058"/>
      <c r="CG123" s="1059"/>
      <c r="CH123" s="1059"/>
      <c r="CI123" s="1059"/>
      <c r="CJ123" s="1060"/>
      <c r="CK123" s="1046"/>
      <c r="CL123" s="1047"/>
      <c r="CM123" s="1047"/>
      <c r="CN123" s="1047"/>
      <c r="CO123" s="1048"/>
      <c r="CP123" s="1037" t="s">
        <v>437</v>
      </c>
      <c r="CQ123" s="1038"/>
      <c r="CR123" s="1038"/>
      <c r="CS123" s="1038"/>
      <c r="CT123" s="1038"/>
      <c r="CU123" s="1038"/>
      <c r="CV123" s="1038"/>
      <c r="CW123" s="1038"/>
      <c r="CX123" s="1038"/>
      <c r="CY123" s="1038"/>
      <c r="CZ123" s="1038"/>
      <c r="DA123" s="1038"/>
      <c r="DB123" s="1038"/>
      <c r="DC123" s="1038"/>
      <c r="DD123" s="1038"/>
      <c r="DE123" s="1038"/>
      <c r="DF123" s="1039"/>
      <c r="DG123" s="988" t="s">
        <v>435</v>
      </c>
      <c r="DH123" s="989"/>
      <c r="DI123" s="989"/>
      <c r="DJ123" s="989"/>
      <c r="DK123" s="990"/>
      <c r="DL123" s="991" t="s">
        <v>435</v>
      </c>
      <c r="DM123" s="989"/>
      <c r="DN123" s="989"/>
      <c r="DO123" s="989"/>
      <c r="DP123" s="990"/>
      <c r="DQ123" s="991" t="s">
        <v>435</v>
      </c>
      <c r="DR123" s="989"/>
      <c r="DS123" s="989"/>
      <c r="DT123" s="989"/>
      <c r="DU123" s="990"/>
      <c r="DV123" s="992" t="s">
        <v>435</v>
      </c>
      <c r="DW123" s="993"/>
      <c r="DX123" s="993"/>
      <c r="DY123" s="993"/>
      <c r="DZ123" s="994"/>
    </row>
    <row r="124" spans="1:130" s="197" customFormat="1" ht="26.25" customHeight="1">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435</v>
      </c>
      <c r="AB124" s="989"/>
      <c r="AC124" s="989"/>
      <c r="AD124" s="989"/>
      <c r="AE124" s="990"/>
      <c r="AF124" s="991" t="s">
        <v>435</v>
      </c>
      <c r="AG124" s="989"/>
      <c r="AH124" s="989"/>
      <c r="AI124" s="989"/>
      <c r="AJ124" s="990"/>
      <c r="AK124" s="991" t="s">
        <v>435</v>
      </c>
      <c r="AL124" s="989"/>
      <c r="AM124" s="989"/>
      <c r="AN124" s="989"/>
      <c r="AO124" s="990"/>
      <c r="AP124" s="992" t="s">
        <v>435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435</v>
      </c>
      <c r="DH124" s="1028"/>
      <c r="DI124" s="1028"/>
      <c r="DJ124" s="1028"/>
      <c r="DK124" s="1029"/>
      <c r="DL124" s="1030" t="s">
        <v>435</v>
      </c>
      <c r="DM124" s="1028"/>
      <c r="DN124" s="1028"/>
      <c r="DO124" s="1028"/>
      <c r="DP124" s="1029"/>
      <c r="DQ124" s="1030" t="s">
        <v>435</v>
      </c>
      <c r="DR124" s="1028"/>
      <c r="DS124" s="1028"/>
      <c r="DT124" s="1028"/>
      <c r="DU124" s="1029"/>
      <c r="DV124" s="1031" t="s">
        <v>435</v>
      </c>
      <c r="DW124" s="1032"/>
      <c r="DX124" s="1032"/>
      <c r="DY124" s="1032"/>
      <c r="DZ124" s="1033"/>
    </row>
    <row r="125" spans="1:130" s="197" customFormat="1" ht="26.25" customHeight="1" thickBot="1">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435</v>
      </c>
      <c r="AB125" s="989"/>
      <c r="AC125" s="989"/>
      <c r="AD125" s="989"/>
      <c r="AE125" s="990"/>
      <c r="AF125" s="991" t="s">
        <v>435</v>
      </c>
      <c r="AG125" s="989"/>
      <c r="AH125" s="989"/>
      <c r="AI125" s="989"/>
      <c r="AJ125" s="990"/>
      <c r="AK125" s="991" t="s">
        <v>435</v>
      </c>
      <c r="AL125" s="989"/>
      <c r="AM125" s="989"/>
      <c r="AN125" s="989"/>
      <c r="AO125" s="990"/>
      <c r="AP125" s="992" t="s">
        <v>435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435</v>
      </c>
      <c r="DH125" s="957"/>
      <c r="DI125" s="957"/>
      <c r="DJ125" s="957"/>
      <c r="DK125" s="957"/>
      <c r="DL125" s="957" t="s">
        <v>435</v>
      </c>
      <c r="DM125" s="957"/>
      <c r="DN125" s="957"/>
      <c r="DO125" s="957"/>
      <c r="DP125" s="957"/>
      <c r="DQ125" s="957" t="s">
        <v>435</v>
      </c>
      <c r="DR125" s="957"/>
      <c r="DS125" s="957"/>
      <c r="DT125" s="957"/>
      <c r="DU125" s="957"/>
      <c r="DV125" s="958" t="s">
        <v>435</v>
      </c>
      <c r="DW125" s="958"/>
      <c r="DX125" s="958"/>
      <c r="DY125" s="958"/>
      <c r="DZ125" s="959"/>
    </row>
    <row r="126" spans="1:130" s="197" customFormat="1" ht="26.25" customHeight="1">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435</v>
      </c>
      <c r="AB126" s="989"/>
      <c r="AC126" s="989"/>
      <c r="AD126" s="989"/>
      <c r="AE126" s="990"/>
      <c r="AF126" s="991" t="s">
        <v>435</v>
      </c>
      <c r="AG126" s="989"/>
      <c r="AH126" s="989"/>
      <c r="AI126" s="989"/>
      <c r="AJ126" s="990"/>
      <c r="AK126" s="991" t="s">
        <v>435</v>
      </c>
      <c r="AL126" s="989"/>
      <c r="AM126" s="989"/>
      <c r="AN126" s="989"/>
      <c r="AO126" s="990"/>
      <c r="AP126" s="992" t="s">
        <v>435</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435</v>
      </c>
      <c r="DH126" s="950"/>
      <c r="DI126" s="950"/>
      <c r="DJ126" s="950"/>
      <c r="DK126" s="950"/>
      <c r="DL126" s="950" t="s">
        <v>435</v>
      </c>
      <c r="DM126" s="950"/>
      <c r="DN126" s="950"/>
      <c r="DO126" s="950"/>
      <c r="DP126" s="950"/>
      <c r="DQ126" s="950" t="s">
        <v>435</v>
      </c>
      <c r="DR126" s="950"/>
      <c r="DS126" s="950"/>
      <c r="DT126" s="950"/>
      <c r="DU126" s="950"/>
      <c r="DV126" s="951" t="s">
        <v>435</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435</v>
      </c>
      <c r="AB127" s="989"/>
      <c r="AC127" s="989"/>
      <c r="AD127" s="989"/>
      <c r="AE127" s="990"/>
      <c r="AF127" s="991" t="s">
        <v>435</v>
      </c>
      <c r="AG127" s="989"/>
      <c r="AH127" s="989"/>
      <c r="AI127" s="989"/>
      <c r="AJ127" s="990"/>
      <c r="AK127" s="991" t="s">
        <v>435</v>
      </c>
      <c r="AL127" s="989"/>
      <c r="AM127" s="989"/>
      <c r="AN127" s="989"/>
      <c r="AO127" s="990"/>
      <c r="AP127" s="992" t="s">
        <v>435</v>
      </c>
      <c r="AQ127" s="993"/>
      <c r="AR127" s="993"/>
      <c r="AS127" s="993"/>
      <c r="AT127" s="994"/>
      <c r="AU127" s="233"/>
      <c r="AV127" s="233"/>
      <c r="AW127" s="233"/>
      <c r="AX127" s="916" t="s">
        <v>447</v>
      </c>
      <c r="AY127" s="917"/>
      <c r="AZ127" s="917"/>
      <c r="BA127" s="917"/>
      <c r="BB127" s="917"/>
      <c r="BC127" s="917"/>
      <c r="BD127" s="917"/>
      <c r="BE127" s="918"/>
      <c r="BF127" s="1071" t="s">
        <v>435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v>2690</v>
      </c>
      <c r="DH127" s="1078"/>
      <c r="DI127" s="1078"/>
      <c r="DJ127" s="1078"/>
      <c r="DK127" s="1078"/>
      <c r="DL127" s="1078">
        <v>1941</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t="s">
        <v>451</v>
      </c>
      <c r="AB128" s="1120"/>
      <c r="AC128" s="1120"/>
      <c r="AD128" s="1120"/>
      <c r="AE128" s="1121"/>
      <c r="AF128" s="1122">
        <v>22450</v>
      </c>
      <c r="AG128" s="1120"/>
      <c r="AH128" s="1120"/>
      <c r="AI128" s="1120"/>
      <c r="AJ128" s="1121"/>
      <c r="AK128" s="1122">
        <v>24545</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4217699</v>
      </c>
      <c r="AB129" s="989"/>
      <c r="AC129" s="989"/>
      <c r="AD129" s="989"/>
      <c r="AE129" s="990"/>
      <c r="AF129" s="991">
        <v>4138883</v>
      </c>
      <c r="AG129" s="989"/>
      <c r="AH129" s="989"/>
      <c r="AI129" s="989"/>
      <c r="AJ129" s="990"/>
      <c r="AK129" s="991">
        <v>4245374</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13.6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589095</v>
      </c>
      <c r="AB130" s="989"/>
      <c r="AC130" s="989"/>
      <c r="AD130" s="989"/>
      <c r="AE130" s="990"/>
      <c r="AF130" s="991">
        <v>558246</v>
      </c>
      <c r="AG130" s="989"/>
      <c r="AH130" s="989"/>
      <c r="AI130" s="989"/>
      <c r="AJ130" s="990"/>
      <c r="AK130" s="991">
        <v>546899</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t="s">
        <v>400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3628604</v>
      </c>
      <c r="AB131" s="1028"/>
      <c r="AC131" s="1028"/>
      <c r="AD131" s="1028"/>
      <c r="AE131" s="1029"/>
      <c r="AF131" s="1030">
        <v>3580637</v>
      </c>
      <c r="AG131" s="1028"/>
      <c r="AH131" s="1028"/>
      <c r="AI131" s="1028"/>
      <c r="AJ131" s="1029"/>
      <c r="AK131" s="1030">
        <v>3698475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15.512604850000001</v>
      </c>
      <c r="AB132" s="1134"/>
      <c r="AC132" s="1134"/>
      <c r="AD132" s="1134"/>
      <c r="AE132" s="1135"/>
      <c r="AF132" s="1136">
        <v>12.32400827</v>
      </c>
      <c r="AG132" s="1134"/>
      <c r="AH132" s="1134"/>
      <c r="AI132" s="1134"/>
      <c r="AJ132" s="1135"/>
      <c r="AK132" s="1136">
        <v>13.022529560000001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15.3</v>
      </c>
      <c r="AB133" s="1141"/>
      <c r="AC133" s="1141"/>
      <c r="AD133" s="1141"/>
      <c r="AE133" s="1142"/>
      <c r="AF133" s="1140">
        <v>14.7</v>
      </c>
      <c r="AG133" s="1141"/>
      <c r="AH133" s="1141"/>
      <c r="AI133" s="1141"/>
      <c r="AJ133" s="1142"/>
      <c r="AK133" s="1140">
        <v>13.6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1432898</v>
      </c>
      <c r="L9" s="264">
        <v>113641</v>
      </c>
      <c r="M9" s="265">
        <v>83939</v>
      </c>
      <c r="N9" s="266">
        <v>35.4</v>
      </c>
    </row>
    <row r="10" spans="1:16">
      <c r="A10" s="248"/>
      <c r="B10" s="244"/>
      <c r="C10" s="244"/>
      <c r="D10" s="244"/>
      <c r="E10" s="244"/>
      <c r="F10" s="244"/>
      <c r="G10" s="1149" t="s">
        <v>471</v>
      </c>
      <c r="H10" s="1150"/>
      <c r="I10" s="1150"/>
      <c r="J10" s="1151"/>
      <c r="K10" s="267">
        <v>148113</v>
      </c>
      <c r="L10" s="268">
        <v>11747</v>
      </c>
      <c r="M10" s="269">
        <v>8976</v>
      </c>
      <c r="N10" s="270">
        <v>30.9</v>
      </c>
    </row>
    <row r="11" spans="1:16" ht="13.5" customHeight="1">
      <c r="A11" s="248"/>
      <c r="B11" s="244"/>
      <c r="C11" s="244"/>
      <c r="D11" s="244"/>
      <c r="E11" s="244"/>
      <c r="F11" s="244"/>
      <c r="G11" s="1149" t="s">
        <v>472</v>
      </c>
      <c r="H11" s="1150"/>
      <c r="I11" s="1150"/>
      <c r="J11" s="1151"/>
      <c r="K11" s="267">
        <v>204800</v>
      </c>
      <c r="L11" s="268">
        <v>16242</v>
      </c>
      <c r="M11" s="269">
        <v>13172</v>
      </c>
      <c r="N11" s="270">
        <v>23.3</v>
      </c>
    </row>
    <row r="12" spans="1:16" ht="13.5" customHeight="1">
      <c r="A12" s="248"/>
      <c r="B12" s="244"/>
      <c r="C12" s="244"/>
      <c r="D12" s="244"/>
      <c r="E12" s="244"/>
      <c r="F12" s="244"/>
      <c r="G12" s="1149" t="s">
        <v>473</v>
      </c>
      <c r="H12" s="1150"/>
      <c r="I12" s="1150"/>
      <c r="J12" s="1151"/>
      <c r="K12" s="267">
        <v>1915</v>
      </c>
      <c r="L12" s="268">
        <v>152</v>
      </c>
      <c r="M12" s="269">
        <v>634</v>
      </c>
      <c r="N12" s="270">
        <v>-76</v>
      </c>
    </row>
    <row r="13" spans="1:16" ht="13.5" customHeight="1">
      <c r="A13" s="248"/>
      <c r="B13" s="244"/>
      <c r="C13" s="244"/>
      <c r="D13" s="244"/>
      <c r="E13" s="244"/>
      <c r="F13" s="244"/>
      <c r="G13" s="1149" t="s">
        <v>474</v>
      </c>
      <c r="H13" s="1150"/>
      <c r="I13" s="1150"/>
      <c r="J13" s="1151"/>
      <c r="K13" s="267" t="s">
        <v>475</v>
      </c>
      <c r="L13" s="268" t="s">
        <v>475</v>
      </c>
      <c r="M13" s="269">
        <v>21</v>
      </c>
      <c r="N13" s="270" t="s">
        <v>475</v>
      </c>
    </row>
    <row r="14" spans="1:16" ht="13.5" customHeight="1">
      <c r="A14" s="248"/>
      <c r="B14" s="244"/>
      <c r="C14" s="244"/>
      <c r="D14" s="244"/>
      <c r="E14" s="244"/>
      <c r="F14" s="244"/>
      <c r="G14" s="1149" t="s">
        <v>476</v>
      </c>
      <c r="H14" s="1150"/>
      <c r="I14" s="1150"/>
      <c r="J14" s="1151"/>
      <c r="K14" s="267">
        <v>56002</v>
      </c>
      <c r="L14" s="268">
        <v>4441</v>
      </c>
      <c r="M14" s="269">
        <v>3872</v>
      </c>
      <c r="N14" s="270">
        <v>14.7</v>
      </c>
    </row>
    <row r="15" spans="1:16" ht="13.5" customHeight="1">
      <c r="A15" s="248"/>
      <c r="B15" s="244"/>
      <c r="C15" s="244"/>
      <c r="D15" s="244"/>
      <c r="E15" s="244"/>
      <c r="F15" s="244"/>
      <c r="G15" s="1149" t="s">
        <v>477</v>
      </c>
      <c r="H15" s="1150"/>
      <c r="I15" s="1150"/>
      <c r="J15" s="1151"/>
      <c r="K15" s="267">
        <v>108010</v>
      </c>
      <c r="L15" s="268">
        <v>8566</v>
      </c>
      <c r="M15" s="269">
        <v>2062</v>
      </c>
      <c r="N15" s="270">
        <v>315.39999999999998</v>
      </c>
    </row>
    <row r="16" spans="1:16">
      <c r="A16" s="248"/>
      <c r="B16" s="244"/>
      <c r="C16" s="244"/>
      <c r="D16" s="244"/>
      <c r="E16" s="244"/>
      <c r="F16" s="244"/>
      <c r="G16" s="1152" t="s">
        <v>478</v>
      </c>
      <c r="H16" s="1153"/>
      <c r="I16" s="1153"/>
      <c r="J16" s="1154"/>
      <c r="K16" s="268">
        <v>-129149</v>
      </c>
      <c r="L16" s="268">
        <v>-10243</v>
      </c>
      <c r="M16" s="269">
        <v>-8514</v>
      </c>
      <c r="N16" s="270">
        <v>20.3</v>
      </c>
    </row>
    <row r="17" spans="1:16">
      <c r="A17" s="248"/>
      <c r="B17" s="244"/>
      <c r="C17" s="244"/>
      <c r="D17" s="244"/>
      <c r="E17" s="244"/>
      <c r="F17" s="244"/>
      <c r="G17" s="1152" t="s">
        <v>166</v>
      </c>
      <c r="H17" s="1153"/>
      <c r="I17" s="1153"/>
      <c r="J17" s="1154"/>
      <c r="K17" s="268">
        <v>1822589</v>
      </c>
      <c r="L17" s="268">
        <v>144547</v>
      </c>
      <c r="M17" s="269">
        <v>104161</v>
      </c>
      <c r="N17" s="270">
        <v>38.799999999999997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14.04</v>
      </c>
      <c r="L21" s="281">
        <v>9.8000000000000007</v>
      </c>
      <c r="M21" s="282">
        <v>4.24</v>
      </c>
      <c r="N21" s="249"/>
      <c r="O21" s="283"/>
      <c r="P21" s="279"/>
    </row>
    <row r="22" spans="1:16" s="284" customFormat="1">
      <c r="A22" s="279"/>
      <c r="B22" s="249"/>
      <c r="C22" s="249"/>
      <c r="D22" s="249"/>
      <c r="E22" s="249"/>
      <c r="F22" s="249"/>
      <c r="G22" s="1144" t="s">
        <v>484</v>
      </c>
      <c r="H22" s="1145"/>
      <c r="I22" s="1145"/>
      <c r="J22" s="1146"/>
      <c r="K22" s="285">
        <v>92.5</v>
      </c>
      <c r="L22" s="286">
        <v>96.3</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549614</v>
      </c>
      <c r="L32" s="294">
        <v>43589</v>
      </c>
      <c r="M32" s="295">
        <v>53592</v>
      </c>
      <c r="N32" s="296">
        <v>-18.7</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v>0</v>
      </c>
      <c r="N34" s="296" t="s">
        <v>475</v>
      </c>
    </row>
    <row r="35" spans="1:16" ht="27" customHeight="1">
      <c r="A35" s="248"/>
      <c r="B35" s="244"/>
      <c r="C35" s="244"/>
      <c r="D35" s="244"/>
      <c r="E35" s="244"/>
      <c r="F35" s="244"/>
      <c r="G35" s="1160" t="s">
        <v>491</v>
      </c>
      <c r="H35" s="1161"/>
      <c r="I35" s="1161"/>
      <c r="J35" s="1162"/>
      <c r="K35" s="294">
        <v>430491</v>
      </c>
      <c r="L35" s="294">
        <v>34142</v>
      </c>
      <c r="M35" s="295">
        <v>20509</v>
      </c>
      <c r="N35" s="296">
        <v>66.5</v>
      </c>
    </row>
    <row r="36" spans="1:16" ht="27" customHeight="1">
      <c r="A36" s="248"/>
      <c r="B36" s="244"/>
      <c r="C36" s="244"/>
      <c r="D36" s="244"/>
      <c r="E36" s="244"/>
      <c r="F36" s="244"/>
      <c r="G36" s="1160" t="s">
        <v>492</v>
      </c>
      <c r="H36" s="1161"/>
      <c r="I36" s="1161"/>
      <c r="J36" s="1162"/>
      <c r="K36" s="294">
        <v>7860</v>
      </c>
      <c r="L36" s="294">
        <v>623</v>
      </c>
      <c r="M36" s="295">
        <v>3503</v>
      </c>
      <c r="N36" s="296">
        <v>-82.2</v>
      </c>
    </row>
    <row r="37" spans="1:16" ht="13.5" customHeight="1">
      <c r="A37" s="248"/>
      <c r="B37" s="244"/>
      <c r="C37" s="244"/>
      <c r="D37" s="244"/>
      <c r="E37" s="244"/>
      <c r="F37" s="244"/>
      <c r="G37" s="1160" t="s">
        <v>493</v>
      </c>
      <c r="H37" s="1161"/>
      <c r="I37" s="1161"/>
      <c r="J37" s="1162"/>
      <c r="K37" s="294">
        <v>65114</v>
      </c>
      <c r="L37" s="294">
        <v>5164</v>
      </c>
      <c r="M37" s="295">
        <v>1405</v>
      </c>
      <c r="N37" s="296">
        <v>267.5</v>
      </c>
    </row>
    <row r="38" spans="1:16" ht="27" customHeight="1">
      <c r="A38" s="248"/>
      <c r="B38" s="244"/>
      <c r="C38" s="244"/>
      <c r="D38" s="244"/>
      <c r="E38" s="244"/>
      <c r="F38" s="244"/>
      <c r="G38" s="1163" t="s">
        <v>494</v>
      </c>
      <c r="H38" s="1164"/>
      <c r="I38" s="1164"/>
      <c r="J38" s="1165"/>
      <c r="K38" s="297" t="s">
        <v>475</v>
      </c>
      <c r="L38" s="297" t="s">
        <v>475</v>
      </c>
      <c r="M38" s="298">
        <v>2</v>
      </c>
      <c r="N38" s="299" t="s">
        <v>475</v>
      </c>
      <c r="O38" s="293"/>
    </row>
    <row r="39" spans="1:16">
      <c r="A39" s="248"/>
      <c r="B39" s="244"/>
      <c r="C39" s="244"/>
      <c r="D39" s="244"/>
      <c r="E39" s="244"/>
      <c r="F39" s="244"/>
      <c r="G39" s="1163" t="s">
        <v>495</v>
      </c>
      <c r="H39" s="1164"/>
      <c r="I39" s="1164"/>
      <c r="J39" s="1165"/>
      <c r="K39" s="300">
        <v>-24545</v>
      </c>
      <c r="L39" s="300">
        <v>-1947</v>
      </c>
      <c r="M39" s="301">
        <v>-1515</v>
      </c>
      <c r="N39" s="302">
        <v>28.5</v>
      </c>
      <c r="O39" s="293"/>
    </row>
    <row r="40" spans="1:16" ht="27" customHeight="1">
      <c r="A40" s="248"/>
      <c r="B40" s="244"/>
      <c r="C40" s="244"/>
      <c r="D40" s="244"/>
      <c r="E40" s="244"/>
      <c r="F40" s="244"/>
      <c r="G40" s="1160" t="s">
        <v>496</v>
      </c>
      <c r="H40" s="1161"/>
      <c r="I40" s="1161"/>
      <c r="J40" s="1162"/>
      <c r="K40" s="300">
        <v>-546899</v>
      </c>
      <c r="L40" s="300">
        <v>-43374</v>
      </c>
      <c r="M40" s="301">
        <v>-52955</v>
      </c>
      <c r="N40" s="302">
        <v>-18.100000000000001</v>
      </c>
      <c r="O40" s="293"/>
    </row>
    <row r="41" spans="1:16">
      <c r="A41" s="248"/>
      <c r="B41" s="244"/>
      <c r="C41" s="244"/>
      <c r="D41" s="244"/>
      <c r="E41" s="244"/>
      <c r="F41" s="244"/>
      <c r="G41" s="1166" t="s">
        <v>277</v>
      </c>
      <c r="H41" s="1167"/>
      <c r="I41" s="1167"/>
      <c r="J41" s="1168"/>
      <c r="K41" s="294">
        <v>481635</v>
      </c>
      <c r="L41" s="300">
        <v>38198</v>
      </c>
      <c r="M41" s="301">
        <v>24541</v>
      </c>
      <c r="N41" s="302">
        <v>55.6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2181064</v>
      </c>
      <c r="J51" s="320">
        <v>153315</v>
      </c>
      <c r="K51" s="321">
        <v>285.2</v>
      </c>
      <c r="L51" s="322">
        <v>61557</v>
      </c>
      <c r="M51" s="323">
        <v>-14.3</v>
      </c>
      <c r="N51" s="324">
        <v>299.5</v>
      </c>
    </row>
    <row r="52" spans="1:14">
      <c r="A52" s="248"/>
      <c r="B52" s="244"/>
      <c r="C52" s="244"/>
      <c r="D52" s="244"/>
      <c r="E52" s="244"/>
      <c r="F52" s="244"/>
      <c r="G52" s="325"/>
      <c r="H52" s="326" t="s">
        <v>507</v>
      </c>
      <c r="I52" s="327">
        <v>171408</v>
      </c>
      <c r="J52" s="328">
        <v>12049</v>
      </c>
      <c r="K52" s="329">
        <v>-2.5</v>
      </c>
      <c r="L52" s="330">
        <v>32497</v>
      </c>
      <c r="M52" s="331">
        <v>-7.2</v>
      </c>
      <c r="N52" s="332">
        <v>4.7</v>
      </c>
    </row>
    <row r="53" spans="1:14">
      <c r="A53" s="248"/>
      <c r="B53" s="244"/>
      <c r="C53" s="244"/>
      <c r="D53" s="244"/>
      <c r="E53" s="244"/>
      <c r="F53" s="244"/>
      <c r="G53" s="310" t="s">
        <v>508</v>
      </c>
      <c r="H53" s="311"/>
      <c r="I53" s="319">
        <v>5693853</v>
      </c>
      <c r="J53" s="320">
        <v>418512</v>
      </c>
      <c r="K53" s="321">
        <v>173</v>
      </c>
      <c r="L53" s="322">
        <v>69806</v>
      </c>
      <c r="M53" s="323">
        <v>13.4</v>
      </c>
      <c r="N53" s="324">
        <v>159.6</v>
      </c>
    </row>
    <row r="54" spans="1:14">
      <c r="A54" s="248"/>
      <c r="B54" s="244"/>
      <c r="C54" s="244"/>
      <c r="D54" s="244"/>
      <c r="E54" s="244"/>
      <c r="F54" s="244"/>
      <c r="G54" s="325"/>
      <c r="H54" s="326" t="s">
        <v>507</v>
      </c>
      <c r="I54" s="327">
        <v>1332510</v>
      </c>
      <c r="J54" s="328">
        <v>97943</v>
      </c>
      <c r="K54" s="329">
        <v>712.9</v>
      </c>
      <c r="L54" s="330">
        <v>32823</v>
      </c>
      <c r="M54" s="331">
        <v>1</v>
      </c>
      <c r="N54" s="332">
        <v>711.9</v>
      </c>
    </row>
    <row r="55" spans="1:14">
      <c r="A55" s="248"/>
      <c r="B55" s="244"/>
      <c r="C55" s="244"/>
      <c r="D55" s="244"/>
      <c r="E55" s="244"/>
      <c r="F55" s="244"/>
      <c r="G55" s="310" t="s">
        <v>509</v>
      </c>
      <c r="H55" s="311"/>
      <c r="I55" s="319">
        <v>18503633</v>
      </c>
      <c r="J55" s="320">
        <v>1398189</v>
      </c>
      <c r="K55" s="321">
        <v>234.1</v>
      </c>
      <c r="L55" s="322">
        <v>74444</v>
      </c>
      <c r="M55" s="323">
        <v>6.6</v>
      </c>
      <c r="N55" s="324">
        <v>227.5</v>
      </c>
    </row>
    <row r="56" spans="1:14">
      <c r="A56" s="248"/>
      <c r="B56" s="244"/>
      <c r="C56" s="244"/>
      <c r="D56" s="244"/>
      <c r="E56" s="244"/>
      <c r="F56" s="244"/>
      <c r="G56" s="325"/>
      <c r="H56" s="326" t="s">
        <v>507</v>
      </c>
      <c r="I56" s="327">
        <v>1301743</v>
      </c>
      <c r="J56" s="328">
        <v>98364</v>
      </c>
      <c r="K56" s="329">
        <v>0.4</v>
      </c>
      <c r="L56" s="330">
        <v>34175</v>
      </c>
      <c r="M56" s="331">
        <v>4.0999999999999996</v>
      </c>
      <c r="N56" s="332">
        <v>-3.7</v>
      </c>
    </row>
    <row r="57" spans="1:14">
      <c r="A57" s="248"/>
      <c r="B57" s="244"/>
      <c r="C57" s="244"/>
      <c r="D57" s="244"/>
      <c r="E57" s="244"/>
      <c r="F57" s="244"/>
      <c r="G57" s="310" t="s">
        <v>510</v>
      </c>
      <c r="H57" s="311"/>
      <c r="I57" s="319">
        <v>9848990</v>
      </c>
      <c r="J57" s="320">
        <v>768672</v>
      </c>
      <c r="K57" s="321">
        <v>-45</v>
      </c>
      <c r="L57" s="322">
        <v>85205</v>
      </c>
      <c r="M57" s="323">
        <v>14.5</v>
      </c>
      <c r="N57" s="324">
        <v>-59.5</v>
      </c>
    </row>
    <row r="58" spans="1:14">
      <c r="A58" s="248"/>
      <c r="B58" s="244"/>
      <c r="C58" s="244"/>
      <c r="D58" s="244"/>
      <c r="E58" s="244"/>
      <c r="F58" s="244"/>
      <c r="G58" s="325"/>
      <c r="H58" s="326" t="s">
        <v>507</v>
      </c>
      <c r="I58" s="327">
        <v>1480095</v>
      </c>
      <c r="J58" s="328">
        <v>115515</v>
      </c>
      <c r="K58" s="329">
        <v>17.399999999999999</v>
      </c>
      <c r="L58" s="330">
        <v>38847</v>
      </c>
      <c r="M58" s="331">
        <v>13.7</v>
      </c>
      <c r="N58" s="332">
        <v>3.7</v>
      </c>
    </row>
    <row r="59" spans="1:14">
      <c r="A59" s="248"/>
      <c r="B59" s="244"/>
      <c r="C59" s="244"/>
      <c r="D59" s="244"/>
      <c r="E59" s="244"/>
      <c r="F59" s="244"/>
      <c r="G59" s="310" t="s">
        <v>511</v>
      </c>
      <c r="H59" s="311"/>
      <c r="I59" s="319">
        <v>13496834</v>
      </c>
      <c r="J59" s="320">
        <v>1070413</v>
      </c>
      <c r="K59" s="321">
        <v>39.299999999999997</v>
      </c>
      <c r="L59" s="322">
        <v>106092</v>
      </c>
      <c r="M59" s="323">
        <v>24.5</v>
      </c>
      <c r="N59" s="324">
        <v>14.8</v>
      </c>
    </row>
    <row r="60" spans="1:14">
      <c r="A60" s="248"/>
      <c r="B60" s="244"/>
      <c r="C60" s="244"/>
      <c r="D60" s="244"/>
      <c r="E60" s="244"/>
      <c r="F60" s="244"/>
      <c r="G60" s="325"/>
      <c r="H60" s="326" t="s">
        <v>507</v>
      </c>
      <c r="I60" s="333">
        <v>1613822</v>
      </c>
      <c r="J60" s="328">
        <v>127990</v>
      </c>
      <c r="K60" s="329">
        <v>10.8</v>
      </c>
      <c r="L60" s="330">
        <v>44299</v>
      </c>
      <c r="M60" s="331">
        <v>14</v>
      </c>
      <c r="N60" s="332">
        <v>-3.2</v>
      </c>
    </row>
    <row r="61" spans="1:14">
      <c r="A61" s="248"/>
      <c r="B61" s="244"/>
      <c r="C61" s="244"/>
      <c r="D61" s="244"/>
      <c r="E61" s="244"/>
      <c r="F61" s="244"/>
      <c r="G61" s="310" t="s">
        <v>512</v>
      </c>
      <c r="H61" s="334"/>
      <c r="I61" s="335">
        <v>9944875</v>
      </c>
      <c r="J61" s="336">
        <v>761820</v>
      </c>
      <c r="K61" s="337">
        <v>137.30000000000001</v>
      </c>
      <c r="L61" s="338">
        <v>79421</v>
      </c>
      <c r="M61" s="339">
        <v>8.9</v>
      </c>
      <c r="N61" s="324">
        <v>128.4</v>
      </c>
    </row>
    <row r="62" spans="1:14">
      <c r="A62" s="248"/>
      <c r="B62" s="244"/>
      <c r="C62" s="244"/>
      <c r="D62" s="244"/>
      <c r="E62" s="244"/>
      <c r="F62" s="244"/>
      <c r="G62" s="325"/>
      <c r="H62" s="326" t="s">
        <v>507</v>
      </c>
      <c r="I62" s="327">
        <v>1179916</v>
      </c>
      <c r="J62" s="328">
        <v>90372</v>
      </c>
      <c r="K62" s="329">
        <v>147.80000000000001</v>
      </c>
      <c r="L62" s="330">
        <v>36528</v>
      </c>
      <c r="M62" s="331">
        <v>5.0999999999999996</v>
      </c>
      <c r="N62" s="332">
        <v>142.69999999999999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38.24</v>
      </c>
      <c r="G47" s="12">
        <v>66.319999999999993</v>
      </c>
      <c r="H47" s="12">
        <v>129.06</v>
      </c>
      <c r="I47" s="12">
        <v>171.02</v>
      </c>
      <c r="J47" s="13">
        <v>162.79</v>
      </c>
    </row>
    <row r="48" spans="2:10" ht="57.75" customHeight="1">
      <c r="B48" s="14"/>
      <c r="C48" s="1171" t="s">
        <v>4</v>
      </c>
      <c r="D48" s="1171"/>
      <c r="E48" s="1172"/>
      <c r="F48" s="15">
        <v>19.96</v>
      </c>
      <c r="G48" s="16">
        <v>90.71</v>
      </c>
      <c r="H48" s="16">
        <v>53.65</v>
      </c>
      <c r="I48" s="16">
        <v>113.38</v>
      </c>
      <c r="J48" s="17">
        <v>34.43</v>
      </c>
    </row>
    <row r="49" spans="2:10" ht="57.75" customHeight="1" thickBot="1">
      <c r="B49" s="18"/>
      <c r="C49" s="1173" t="s">
        <v>5</v>
      </c>
      <c r="D49" s="1173"/>
      <c r="E49" s="1174"/>
      <c r="F49" s="19">
        <v>11.9</v>
      </c>
      <c r="G49" s="20">
        <v>61.73</v>
      </c>
      <c r="H49" s="20" t="s">
        <v>519</v>
      </c>
      <c r="I49" s="20">
        <v>69.209999999999994</v>
      </c>
      <c r="J49" s="21" t="s">
        <v>520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阿部 正臣</cp:lastModifiedBy>
  <cp:lastPrinted>2017-04-11T06:12:24Z</cp:lastPrinted>
  <dcterms:created xsi:type="dcterms:W3CDTF">2017-02-15T15:39:27Z</dcterms:created>
  <dcterms:modified xsi:type="dcterms:W3CDTF">2017-05-21T23:39:43Z</dcterms:modified>
  <cp:category/>
</cp:coreProperties>
</file>