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BW35" i="9"/>
  <c r="BW36" i="9" s="1"/>
  <c r="AM35" i="9"/>
  <c r="BW34" i="9"/>
  <c r="C34" i="9"/>
  <c r="C35" i="9" s="1"/>
  <c r="BW37" i="9" l="1"/>
  <c r="BW38" i="9" s="1"/>
  <c r="BW39" i="9" s="1"/>
  <c r="BW40" i="9" s="1"/>
  <c r="BW41" i="9" s="1"/>
  <c r="BW42" i="9" s="1"/>
  <c r="BW43" i="9" s="1"/>
  <c r="CO34" i="9"/>
  <c r="U34" i="9"/>
  <c r="U35" i="9" s="1"/>
  <c r="U36"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<sst xmlns="http://schemas.openxmlformats.org/spreadsheetml/2006/main" count="1054" uniqueCount="572">
  <si>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</si>
  <si>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</si>
  <si>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</si>
  <si>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</si>
  <si>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</si>
  <si>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</si>
  <si>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</si>
  <si>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</si>
  <si>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</si>
  <si>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</si>
  <si>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</si>
  <si>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</si>
  <si>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</si>
  <si>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</si>
  <si>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</si>
  <si>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</si>
  <si>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</si>
  <si>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</si>
  <si>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</si>
  <si>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</si>
  <si>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</si>
  <si>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</si>
  <si>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</si>
  <si>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</si>
  <si>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</si>
  <si>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</si>
  <si>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</si>
  <si>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</si>
  <si>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</si>
  <si>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</si>
  <si>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</si>
  <si>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</si>
  <si>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</si>
  <si>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</si>
  <si>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</si>
  <si>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</si>
  <si>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</si>
  <si>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</si>
  <si>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</si>
  <si>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</si>
  <si>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</si>
  <si>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</si>
  <si>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</si>
  <si>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</si>
  <si>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</si>
  <si>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</si>
  <si>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</si>
  <si>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</si>
  <si>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</si>
  <si>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</si>
  <si>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</si>
  <si>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</si>
  <si>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</si>
  <si>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</si>
  <si>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</si>
  <si>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</si>
  <si>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</si>
  <si>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</si>
  <si>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</si>
  <si>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</si>
  <si>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</si>
  <si>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</si>
  <si>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</si>
  <si>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</si>
  <si>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</si>
  <si>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</si>
  <si>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</si>
  <si>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</si>
  <si>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</si>
  <si>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</si>
  <si>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</si>
  <si>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</si>
  <si>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</si>
  <si>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</si>
  <si>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</si>
  <si>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</si>
  <si>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</si>
  <si>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</si>
  <si>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</si>
  <si>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</si>
  <si>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</si>
  <si>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</si>
  <si>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</si>
  <si>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</si>
  <si>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</si>
  <si>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</si>
  <si>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</si>
  <si>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</si>
  <si>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</si>
  <si>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</si>
  <si>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</si>
  <si>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</si>
  <si>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</si>
  <si>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</si>
  <si>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</si>
  <si>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</si>
  <si>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</si>
  <si>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</si>
  <si>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</si>
  <si>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</si>
  <si>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</si>
  <si>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</si>
  <si>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</si>
  <si>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</si>
  <si>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</si>
  <si>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</si>
  <si>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</si>
  <si>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</si>
  <si>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</si>
  <si>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</si>
  <si>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</si>
  <si>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</si>
  <si>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</si>
  <si>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</si>
  <si>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</si>
  <si>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</si>
  <si>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</si>
  <si>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</si>
  <si>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</si>
  <si>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</si>
  <si>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</si>
  <si>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</si>
  <si>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</si>
  <si>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</si>
  <si>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</si>
  <si>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</si>
  <si>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</si>
  <si>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</si>
  <si>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</si>
  <si>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</si>
  <si>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</si>
  <si>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</si>
  <si>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</si>
  <si>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</si>
  <si>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</si>
  <si>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</si>
  <si>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</si>
  <si>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</si>
  <si>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</si>
  <si>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</si>
  <si>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</si>
  <si>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</si>
  <si>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</si>
  <si>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</si>
  <si>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</si>
  <si>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</si>
  <si>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</si>
  <si>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</si>
  <si>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</si>
  <si>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</si>
  <si>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</si>
  <si>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</si>
  <si>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</si>
  <si>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</si>
  <si>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</si>
  <si>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</si>
  <si>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</si>
  <si>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</si>
  <si>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</si>
  <si>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</si>
  <si>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</si>
  <si>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</si>
  <si>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</si>
  <si>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</si>
  <si>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</si>
  <si>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</si>
  <si>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</si>
  <si>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</si>
  <si>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</si>
  <si>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</si>
  <si>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</si>
  <si>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</si>
  <si>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</si>
  <si>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</si>
  <si>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</si>
  <si>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</si>
  <si>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</si>
  <si>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</si>
  <si>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</si>
  <si>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</si>
  <si>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</si>
  <si>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</si>
  <si>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</si>
  <si>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</si>
  <si>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</si>
  <si>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</si>
  <si>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</si>
  <si>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</si>
  <si>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</si>
  <si>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</si>
  <si>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</si>
  <si>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</si>
  <si>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</si>
  <si>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</si>
  <si>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</si>
  <si>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宮城県大和町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</si>
  <si>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</si>
  <si>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</si>
  <si>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</si>
  <si>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</si>
  <si>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</si>
  <si>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</si>
  <si>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</si>
  <si>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</si>
  <si>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</si>
  <si>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</si>
  <si>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</si>
  <si>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</si>
  <si>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</si>
  <si>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</si>
  <si>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</si>
  <si>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</si>
  <si>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</si>
  <si>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</si>
  <si>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</si>
  <si>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</si>
  <si>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</si>
  <si>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</si>
  <si>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</si>
  <si>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</si>
  <si>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</si>
  <si>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</si>
  <si>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</si>
  <si>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</si>
  <si>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</si>
  <si>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</si>
  <si>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</si>
  <si>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</si>
  <si>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</si>
  <si>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</si>
  <si>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</si>
  <si>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</si>
  <si>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</si>
  <si>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</si>
  <si>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</si>
  <si>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</si>
  <si>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</si>
  <si>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</si>
  <si>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</si>
  <si>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</si>
  <si>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</si>
  <si>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</si>
  <si>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</si>
  <si>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</si>
  <si>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</si>
  <si>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</si>
  <si>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</si>
  <si>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</si>
  <si>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</si>
  <si>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</si>
  <si>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</si>
  <si>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</si>
  <si>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</si>
  <si>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</si>
  <si>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</si>
  <si>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</si>
  <si>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</si>
  <si>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</si>
  <si>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</si>
  <si>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</si>
  <si>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</si>
  <si>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</si>
  <si>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</si>
  <si>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</si>
  <si>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</si>
  <si>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</si>
  <si>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</si>
  <si>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</si>
  <si>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</si>
  <si>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</si>
  <si>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</si>
  <si>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</si>
  <si>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</si>
  <si>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</si>
  <si>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</si>
  <si>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</si>
  <si>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</si>
  <si>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</si>
  <si>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</si>
  <si>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</si>
  <si>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</si>
  <si>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</si>
  <si>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</si>
  <si>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</si>
  <si>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</si>
  <si>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</si>
  <si>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</si>
  <si>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</si>
  <si>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</si>
  <si>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</si>
  <si>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</si>
  <si>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</si>
  <si>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</si>
  <si>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</si>
  <si>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</si>
  <si>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</si>
  <si>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</si>
  <si>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</si>
  <si>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</si>
  <si>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</si>
  <si>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</si>
  <si>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</si>
  <si>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</si>
  <si>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</si>
  <si>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</si>
  <si>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</si>
  <si>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</si>
  <si>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</si>
  <si>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</si>
  <si>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</si>
  <si>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</si>
  <si>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</si>
  <si>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</si>
  <si>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</si>
  <si>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</si>
  <si>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</si>
  <si>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</si>
  <si>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</si>
  <si>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</si>
  <si>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</si>
  <si>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</si>
  <si>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</si>
  <si>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</si>
  <si>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</si>
  <si>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</si>
  <si>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</si>
  <si>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</si>
  <si>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</si>
  <si>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</si>
  <si>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</si>
  <si>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</si>
  <si>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</si>
  <si>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</si>
  <si>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</si>
  <si>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</si>
  <si>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</si>
  <si>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</si>
  <si>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</si>
  <si>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</si>
  <si>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</si>
  <si>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</si>
  <si>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</si>
  <si>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</si>
  <si>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宮城県大和町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</si>
  <si>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</si>
  <si>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</si>
  <si>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</si>
  <si>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</si>
  <si>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</si>
  <si>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</si>
  <si>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</si>
  <si>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</si>
  <si>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</si>
  <si>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</si>
  <si>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</si>
  <si>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</si>
  <si>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</si>
  <si>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</si>
  <si>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</si>
  <si>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</si>
  <si>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</si>
  <si>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</si>
  <si>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</si>
  <si>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</si>
  <si>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</si>
  <si>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</si>
  <si>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</si>
  <si>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</si>
  <si>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</si>
  <si>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</si>
  <si>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</si>
  <si>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</si>
  <si>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</si>
  <si>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</si>
  <si>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</si>
  <si>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</si>
  <si>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</si>
  <si>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</si>
  <si>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</si>
  <si>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</si>
  <si>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</si>
  <si>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</si>
  <si>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</si>
  <si>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</si>
  <si>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</si>
  <si>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</si>
  <si>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</si>
  <si>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戸別合併処理浄化槽特別会計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</si>
  <si>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</si>
  <si>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</si>
  <si>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</si>
  <si>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</si>
  <si>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</si>
  <si>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</si>
  <si>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</si>
  <si>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</si>
  <si>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</si>
  <si>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</si>
  <si>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</si>
  <si>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</si>
  <si>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</si>
  <si>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</si>
  <si>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</si>
  <si>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</si>
  <si>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</si>
  <si>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</si>
  <si>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</si>
  <si>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</si>
  <si>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</si>
  <si>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</si>
  <si>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</si>
  <si>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</si>
  <si>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</si>
  <si>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</si>
  <si>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</si>
  <si>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</si>
  <si>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</si>
  <si>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</si>
  <si>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</si>
  <si>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</si>
  <si>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</si>
  <si>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</si>
  <si>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</si>
  <si>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</si>
  <si>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</si>
  <si>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</si>
  <si>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</si>
  <si>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</si>
  <si>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</si>
  <si>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</si>
  <si>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</si>
  <si>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</si>
  <si>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</si>
  <si>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</si>
  <si>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</si>
  <si>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</si>
  <si>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</si>
  <si>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</si>
  <si>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</si>
  <si>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</si>
  <si>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</si>
  <si>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</si>
  <si>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</si>
  <si>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</si>
  <si>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</si>
  <si>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</si>
  <si>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</si>
  <si>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</si>
  <si>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</si>
  <si>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</si>
  <si>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</si>
  <si>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</si>
  <si>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戸別合併処理浄化槽特別会計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</si>
  <si>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</si>
  <si>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</si>
  <si>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</si>
  <si>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</si>
  <si>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</si>
  <si>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</si>
  <si>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</si>
  <si>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</si>
  <si>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</si>
  <si>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</si>
  <si>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</si>
  <si>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</si>
  <si>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</si>
  <si>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</si>
  <si>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</si>
  <si>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</si>
  <si>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</si>
  <si>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</si>
  <si>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</si>
  <si>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</si>
  <si>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</si>
  <si>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</si>
  <si>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</si>
  <si>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</si>
  <si>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</si>
  <si>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</si>
  <si>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</si>
  <si>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</si>
  <si>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</si>
  <si>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</si>
  <si>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</si>
  <si>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</si>
  <si>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</si>
  <si>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</si>
  <si>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</si>
  <si>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</si>
  <si>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</si>
  <si>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</si>
  <si>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</si>
  <si>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</si>
  <si>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</si>
  <si>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</si>
  <si>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</si>
  <si>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</si>
  <si>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</si>
  <si>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</si>
  <si>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</si>
  <si>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</si>
  <si>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</si>
  <si>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</si>
  <si>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</si>
  <si>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</si>
  <si>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</si>
  <si>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</si>
  <si>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</si>
  <si>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</si>
  <si>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</si>
  <si>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</si>
  <si>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</si>
  <si>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</si>
  <si>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</si>
  <si>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</si>
  <si>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</si>
  <si>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</si>
  <si>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</si>
  <si>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</si>
  <si>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</si>
  <si>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</si>
  <si>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</si>
  <si>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</si>
  <si>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</si>
  <si>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</si>
  <si>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</si>
  <si>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</si>
  <si>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</si>
  <si>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</si>
  <si>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</si>
  <si>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</si>
  <si>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</si>
  <si>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</si>
  <si>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</si>
  <si>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</si>
  <si>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</si>
  <si>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1.87</t>
  </si>
  <si>
    <t>一般会計</t>
  </si>
  <si>
    <t>水道事業会計</t>
  </si>
  <si>
    <t>国民健康保険事業勘定特別会計</t>
  </si>
  <si>
    <t>介護保険事業勘定特別会計</t>
  </si>
  <si>
    <t>下水道事業特別会計</t>
  </si>
  <si>
    <t>後期高齢者医療特別会計</t>
  </si>
  <si>
    <t>農業集落排水事業特別会計</t>
  </si>
  <si>
    <t>戸別合併処理浄化槽特別会計</t>
  </si>
  <si>
    <t>その他会計（赤字）</t>
  </si>
  <si>
    <t>その他会計（黒字）</t>
  </si>
  <si>
    <t>-</t>
    <phoneticPr fontId="2"/>
  </si>
  <si>
    <t>黒川地域行政事務組合(普通会計)</t>
    <rPh sb="0" eb="2">
      <t>クロカワ</t>
    </rPh>
    <rPh sb="2" eb="4">
      <t>チイキ</t>
    </rPh>
    <rPh sb="4" eb="6">
      <t>ギョウセイ</t>
    </rPh>
    <rPh sb="6" eb="8">
      <t>ジム</t>
    </rPh>
    <rPh sb="8" eb="10">
      <t>クミアイ</t>
    </rPh>
    <rPh sb="11" eb="13">
      <t>フツウ</t>
    </rPh>
    <rPh sb="13" eb="15">
      <t>カイケイ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</si>
  <si>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</si>
  <si>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</si>
  <si>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</si>
  <si>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</si>
  <si>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</si>
  <si>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吉田川流域溜池大和町外2市4ヶ町村組合</t>
    <rPh sb="0" eb="2">
      <t>ヨシダ</t>
    </rPh>
    <rPh sb="2" eb="3">
      <t>ガワ</t>
    </rPh>
    <rPh sb="3" eb="5">
      <t>リュウイキ</t>
    </rPh>
    <rPh sb="5" eb="7">
      <t>タメイケ</t>
    </rPh>
    <rPh sb="7" eb="9">
      <t>タイワ</t>
    </rPh>
    <rPh sb="9" eb="10">
      <t>チョウ</t>
    </rPh>
    <rPh sb="10" eb="11">
      <t>ホカ</t>
    </rPh>
    <rPh sb="12" eb="13">
      <t>シ</t>
    </rPh>
    <rPh sb="15" eb="17">
      <t>チョウソン</t>
    </rPh>
    <rPh sb="17" eb="19">
      <t>クミアイ</t>
    </rPh>
    <phoneticPr fontId="2"/>
  </si>
  <si>
    <t>大衡村外一町牛野ダム管理組合</t>
    <rPh sb="0" eb="3">
      <t>オオヒラムラ</t>
    </rPh>
    <rPh sb="3" eb="4">
      <t>ホカ</t>
    </rPh>
    <rPh sb="4" eb="6">
      <t>イッチョウ</t>
    </rPh>
    <rPh sb="6" eb="7">
      <t>ウシ</t>
    </rPh>
    <rPh sb="7" eb="8">
      <t>ノ</t>
    </rPh>
    <rPh sb="10" eb="12">
      <t>カンリ</t>
    </rPh>
    <rPh sb="12" eb="14">
      <t>クミアイ</t>
    </rPh>
    <phoneticPr fontId="2"/>
  </si>
  <si>
    <t>㈱大和町地域振興公社</t>
    <rPh sb="1" eb="3">
      <t>タイワ</t>
    </rPh>
    <rPh sb="3" eb="4">
      <t>チョウ</t>
    </rPh>
    <rPh sb="4" eb="6">
      <t>チイキ</t>
    </rPh>
    <rPh sb="6" eb="8">
      <t>シンコウ</t>
    </rPh>
    <rPh sb="8" eb="10">
      <t>コウシャ</t>
    </rPh>
    <phoneticPr fontId="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</si>
  <si>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</si>
  <si>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</si>
  <si>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</si>
  <si>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</si>
  <si>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</si>
  <si>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</si>
  <si>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</si>
  <si>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</si>
  <si>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</si>
  <si>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</si>
  <si>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</si>
  <si>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</si>
  <si>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</si>
  <si>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</si>
  <si>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将来負担比率は平成25年度以降、該当なしとなっている。これは将来負担額である地方債の現在高、黒川地域行政事務組合への負担等見込額、退職手当負担見込額について減少したことや充当可能
基金、充当可能特定歳入が増加したことによるものである。実質公債費比率は年々減少してきており、これは元利償還額の減少及び標準財政規模が大きくなったことによるものである。
　いずれの数値についても類似団体平均値を上回っており、良好な推移を示しているため、今後についても引き続き地方債の借入を抑制しつつ、基金の増額に努める。</t>
    <rPh sb="1" eb="3">
      <t>ショウライ</t>
    </rPh>
    <rPh sb="3" eb="5">
      <t>フタン</t>
    </rPh>
    <rPh sb="5" eb="7">
      <t>ヒリツ</t>
    </rPh>
    <rPh sb="8" eb="10">
      <t>ヘイセイ</t>
    </rPh>
    <rPh sb="12" eb="14">
      <t>ネンド</t>
    </rPh>
    <rPh sb="14" eb="16">
      <t>イコウ</t>
    </rPh>
    <rPh sb="17" eb="19">
      <t>ガイトウ</t>
    </rPh>
    <rPh sb="31" eb="33">
      <t>ショウライ</t>
    </rPh>
    <rPh sb="33" eb="35">
      <t>フタン</t>
    </rPh>
    <rPh sb="35" eb="36">
      <t>ガク</t>
    </rPh>
    <rPh sb="39" eb="42">
      <t>チホウサイ</t>
    </rPh>
    <rPh sb="43" eb="45">
      <t>ゲンザイ</t>
    </rPh>
    <rPh sb="45" eb="46">
      <t>タカ</t>
    </rPh>
    <rPh sb="47" eb="48">
      <t>クロ</t>
    </rPh>
    <rPh sb="48" eb="49">
      <t>カワ</t>
    </rPh>
    <rPh sb="49" eb="51">
      <t>チイキ</t>
    </rPh>
    <rPh sb="51" eb="53">
      <t>ギョウセイ</t>
    </rPh>
    <rPh sb="53" eb="55">
      <t>ジム</t>
    </rPh>
    <rPh sb="55" eb="57">
      <t>クミアイ</t>
    </rPh>
    <rPh sb="59" eb="62">
      <t>フタントウ</t>
    </rPh>
    <rPh sb="62" eb="64">
      <t>ミコ</t>
    </rPh>
    <rPh sb="64" eb="65">
      <t>ガク</t>
    </rPh>
    <rPh sb="66" eb="68">
      <t>タイショク</t>
    </rPh>
    <rPh sb="68" eb="70">
      <t>テアテ</t>
    </rPh>
    <rPh sb="70" eb="72">
      <t>フタン</t>
    </rPh>
    <rPh sb="72" eb="74">
      <t>ミコミ</t>
    </rPh>
    <rPh sb="74" eb="75">
      <t>ガク</t>
    </rPh>
    <rPh sb="79" eb="81">
      <t>ゲンショウ</t>
    </rPh>
    <rPh sb="86" eb="88">
      <t>ジュウトウ</t>
    </rPh>
    <rPh sb="89" eb="90">
      <t>ノウ</t>
    </rPh>
    <rPh sb="91" eb="92">
      <t>キ</t>
    </rPh>
    <rPh sb="94" eb="96">
      <t>ジュウトウ</t>
    </rPh>
    <rPh sb="96" eb="98">
      <t>カノウ</t>
    </rPh>
    <rPh sb="98" eb="100">
      <t>トクテイ</t>
    </rPh>
    <rPh sb="100" eb="102">
      <t>サイニュウ</t>
    </rPh>
    <rPh sb="103" eb="105">
      <t>ゾウカ</t>
    </rPh>
    <rPh sb="118" eb="120">
      <t>ジッシツ</t>
    </rPh>
    <rPh sb="120" eb="123">
      <t>コウサイヒ</t>
    </rPh>
    <rPh sb="123" eb="125">
      <t>ヒリツ</t>
    </rPh>
    <rPh sb="126" eb="128">
      <t>ネンネン</t>
    </rPh>
    <rPh sb="128" eb="130">
      <t>ゲンショウ</t>
    </rPh>
    <rPh sb="140" eb="142">
      <t>ガンリ</t>
    </rPh>
    <rPh sb="142" eb="144">
      <t>ショウカン</t>
    </rPh>
    <rPh sb="144" eb="145">
      <t>ガク</t>
    </rPh>
    <rPh sb="146" eb="148">
      <t>ゲンショウ</t>
    </rPh>
    <rPh sb="148" eb="149">
      <t>オヨ</t>
    </rPh>
    <rPh sb="150" eb="152">
      <t>ヒョウジュン</t>
    </rPh>
    <rPh sb="152" eb="153">
      <t>ザイ</t>
    </rPh>
    <rPh sb="153" eb="154">
      <t>セイ</t>
    </rPh>
    <rPh sb="154" eb="156">
      <t>キボ</t>
    </rPh>
    <rPh sb="157" eb="158">
      <t>オオ</t>
    </rPh>
    <rPh sb="180" eb="182">
      <t>スウチ</t>
    </rPh>
    <rPh sb="187" eb="189">
      <t>ルイジ</t>
    </rPh>
    <rPh sb="189" eb="191">
      <t>ダンタイ</t>
    </rPh>
    <rPh sb="191" eb="194">
      <t>ヘイキンチ</t>
    </rPh>
    <rPh sb="195" eb="197">
      <t>ウワマワ</t>
    </rPh>
    <rPh sb="202" eb="204">
      <t>リョウコウ</t>
    </rPh>
    <rPh sb="205" eb="207">
      <t>スイイ</t>
    </rPh>
    <rPh sb="208" eb="209">
      <t>シメ</t>
    </rPh>
    <rPh sb="216" eb="218">
      <t>コンゴ</t>
    </rPh>
    <rPh sb="223" eb="224">
      <t>ヒ</t>
    </rPh>
    <rPh sb="225" eb="226">
      <t>ツヅ</t>
    </rPh>
    <rPh sb="227" eb="230">
      <t>チホウサイ</t>
    </rPh>
    <rPh sb="231" eb="233">
      <t>カリイレ</t>
    </rPh>
    <rPh sb="234" eb="236">
      <t>ヨクセイ</t>
    </rPh>
    <rPh sb="240" eb="242">
      <t>キキン</t>
    </rPh>
    <rPh sb="243" eb="245">
      <t>ゾウガク</t>
    </rPh>
    <rPh sb="246" eb="24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</si>
</sst>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17015</c:v>
                </c:pt>
                <c:pt idx="1">
                  <c:v>29548</c:v>
                </c:pt>
                <c:pt idx="2">
                  <c:v>14644</c:v>
                </c:pt>
                <c:pt idx="3">
                  <c:v>46120</c:v>
                </c:pt>
                <c:pt idx="4">
                  <c:v>29399</c:v>
                </c:pt>
              </c:numCache>
            </c:numRef>
          </c:val>
          <c:smooth val="0"/>
        </c:ser>
        <c:dLbls>
          <c:showLegendKey val="0"/>
          <c:showVal val="0"/>
          <c:showCatName val="0"/>
          <c:showSerName val="0"/>
          <c:showPercent val="0"/>
          <c:showBubbleSize val="0"/>
        </c:dLbls>
        <c:marker val="1"/>
        <c:smooth val="0"/>
        <c:axId val="131133824"/>
        <c:axId val="131135744"/>
      </c:lineChart>
      <c:catAx>
        <c:axId val="131133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135744"/>
        <c:crosses val="autoZero"/>
        <c:auto val="1"/>
        <c:lblAlgn val="ctr"/>
        <c:lblOffset val="100"/>
        <c:tickLblSkip val="1"/>
        <c:tickMarkSkip val="1"/>
        <c:noMultiLvlLbl val="0"/>
      </c:catAx>
      <c:valAx>
        <c:axId val="1311357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133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8.02</c:v>
                </c:pt>
                <c:pt idx="1">
                  <c:v>10.18</c:v>
                </c:pt>
                <c:pt idx="2">
                  <c:v>8.07</c:v>
                </c:pt>
                <c:pt idx="3">
                  <c:v>11.27</c:v>
                </c:pt>
                <c:pt idx="4">
                  <c:v>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15.03</c:v>
                </c:pt>
                <c:pt idx="1">
                  <c:v>18.850000000000001</c:v>
                </c:pt>
                <c:pt idx="2">
                  <c:v>23.51</c:v>
                </c:pt>
                <c:pt idx="3">
                  <c:v>27.69</c:v>
                </c:pt>
                <c:pt idx="4">
                  <c:v>33.29</c:v>
                </c:pt>
              </c:numCache>
            </c:numRef>
          </c:val>
        </c:ser>
        <c:dLbls>
          <c:showLegendKey val="0"/>
          <c:showVal val="0"/>
          <c:showCatName val="0"/>
          <c:showSerName val="0"/>
          <c:showPercent val="0"/>
          <c:showBubbleSize val="0"/>
        </c:dLbls>
        <c:gapWidth val="250"/>
        <c:overlap val="100"/>
        <c:axId val="113772800"/>
        <c:axId val="11377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2.61</c:v>
                </c:pt>
                <c:pt idx="1">
                  <c:v>2.2799999999999998</c:v>
                </c:pt>
                <c:pt idx="2">
                  <c:v>-1.87</c:v>
                </c:pt>
                <c:pt idx="3">
                  <c:v>3.66</c:v>
                </c:pt>
                <c:pt idx="4">
                  <c:v>1.41</c:v>
                </c:pt>
              </c:numCache>
            </c:numRef>
          </c:val>
          <c:smooth val="0"/>
        </c:ser>
        <c:dLbls>
          <c:showLegendKey val="0"/>
          <c:showVal val="0"/>
          <c:showCatName val="0"/>
          <c:showSerName val="0"/>
          <c:showPercent val="0"/>
          <c:showBubbleSize val="0"/>
        </c:dLbls>
        <c:marker val="1"/>
        <c:smooth val="0"/>
        <c:axId val="113772800"/>
        <c:axId val="113774976"/>
      </c:lineChart>
      <c:catAx>
        <c:axId val="1137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774976"/>
        <c:crosses val="autoZero"/>
        <c:auto val="1"/>
        <c:lblAlgn val="ctr"/>
        <c:lblOffset val="100"/>
        <c:tickLblSkip val="1"/>
        <c:tickMarkSkip val="1"/>
        <c:noMultiLvlLbl val="0"/>
      </c:catAx>
      <c:valAx>
        <c:axId val="11377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戸別合併処理浄化槽特別会計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0.05</c:v>
                </c:pt>
                <c:pt idx="4">
                  <c:v>#N/A</c:v>
                </c:pt>
                <c:pt idx="5">
                  <c:v>0.05</c:v>
                </c:pt>
                <c:pt idx="6">
                  <c:v>#N/A</c:v>
                </c:pt>
                <c:pt idx="7">
                  <c:v>0.04</c:v>
                </c:pt>
                <c:pt idx="8">
                  <c:v>#N/A</c:v>
                </c:pt>
                <c:pt idx="9">
                  <c:v>0.04</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0.11</c:v>
                </c:pt>
                <c:pt idx="4">
                  <c:v>#N/A</c:v>
                </c:pt>
                <c:pt idx="5">
                  <c:v>0.08</c:v>
                </c:pt>
                <c:pt idx="6">
                  <c:v>#N/A</c:v>
                </c:pt>
                <c:pt idx="7">
                  <c:v>0.04</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0.05</c:v>
                </c:pt>
                <c:pt idx="6">
                  <c:v>#N/A</c:v>
                </c:pt>
                <c:pt idx="7">
                  <c:v>0.02</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1.45</c:v>
                </c:pt>
                <c:pt idx="2">
                  <c:v>#N/A</c:v>
                </c:pt>
                <c:pt idx="3">
                  <c:v>0.25</c:v>
                </c:pt>
                <c:pt idx="4">
                  <c:v>#N/A</c:v>
                </c:pt>
                <c:pt idx="5">
                  <c:v>0.33</c:v>
                </c:pt>
                <c:pt idx="6">
                  <c:v>#N/A</c:v>
                </c:pt>
                <c:pt idx="7">
                  <c:v>0.22</c:v>
                </c:pt>
                <c:pt idx="8">
                  <c:v>#N/A</c:v>
                </c:pt>
                <c:pt idx="9">
                  <c:v>0.25</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0.32</c:v>
                </c:pt>
                <c:pt idx="2">
                  <c:v>#N/A</c:v>
                </c:pt>
                <c:pt idx="3">
                  <c:v>0.42</c:v>
                </c:pt>
                <c:pt idx="4">
                  <c:v>#N/A</c:v>
                </c:pt>
                <c:pt idx="5">
                  <c:v>1.06</c:v>
                </c:pt>
                <c:pt idx="6">
                  <c:v>#N/A</c:v>
                </c:pt>
                <c:pt idx="7">
                  <c:v>1.1000000000000001</c:v>
                </c:pt>
                <c:pt idx="8">
                  <c:v>#N/A</c:v>
                </c:pt>
                <c:pt idx="9">
                  <c:v>0.88</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1.86</c:v>
                </c:pt>
                <c:pt idx="2">
                  <c:v>#N/A</c:v>
                </c:pt>
                <c:pt idx="3">
                  <c:v>1.69</c:v>
                </c:pt>
                <c:pt idx="4">
                  <c:v>#N/A</c:v>
                </c:pt>
                <c:pt idx="5">
                  <c:v>1.07</c:v>
                </c:pt>
                <c:pt idx="6">
                  <c:v>#N/A</c:v>
                </c:pt>
                <c:pt idx="7">
                  <c:v>1.0900000000000001</c:v>
                </c:pt>
                <c:pt idx="8">
                  <c:v>#N/A</c:v>
                </c:pt>
                <c:pt idx="9">
                  <c:v>1.58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12.08</c:v>
                </c:pt>
                <c:pt idx="2">
                  <c:v>#N/A</c:v>
                </c:pt>
                <c:pt idx="3">
                  <c:v>12.21</c:v>
                </c:pt>
                <c:pt idx="4">
                  <c:v>#N/A</c:v>
                </c:pt>
                <c:pt idx="5">
                  <c:v>7.86</c:v>
                </c:pt>
                <c:pt idx="6">
                  <c:v>#N/A</c:v>
                </c:pt>
                <c:pt idx="7">
                  <c:v>4.45</c:v>
                </c:pt>
                <c:pt idx="8">
                  <c:v>#N/A</c:v>
                </c:pt>
                <c:pt idx="9">
                  <c:v>5.22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c:v>
                </c:pt>
                <c:pt idx="2">
                  <c:v>#N/A</c:v>
                </c:pt>
                <c:pt idx="3">
                  <c:v>10.15</c:v>
                </c:pt>
                <c:pt idx="4">
                  <c:v>#N/A</c:v>
                </c:pt>
                <c:pt idx="5">
                  <c:v>8.07</c:v>
                </c:pt>
                <c:pt idx="6">
                  <c:v>#N/A</c:v>
                </c:pt>
                <c:pt idx="7">
                  <c:v>11.27</c:v>
                </c:pt>
                <c:pt idx="8">
                  <c:v>#N/A</c:v>
                </c:pt>
                <c:pt idx="9">
                  <c:v>11.99</c:v>
                </c:pt>
              </c:numCache>
            </c:numRef>
          </c:val>
        </c:ser>
        <c:dLbls>
          <c:showLegendKey val="0"/>
          <c:showVal val="0"/>
          <c:showCatName val="0"/>
          <c:showSerName val="0"/>
          <c:showPercent val="0"/>
          <c:showBubbleSize val="0"/>
        </c:dLbls>
        <c:gapWidth val="150"/>
        <c:overlap val="100"/>
        <c:axId val="139636736"/>
        <c:axId val="139638272"/>
      </c:barChart>
      <c:catAx>
        <c:axId val="13963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638272"/>
        <c:crosses val="autoZero"/>
        <c:auto val="1"/>
        <c:lblAlgn val="ctr"/>
        <c:lblOffset val="100"/>
        <c:tickLblSkip val="1"/>
        <c:tickMarkSkip val="1"/>
        <c:noMultiLvlLbl val="0"/>
      </c:catAx>
      <c:valAx>
        <c:axId val="13963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63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1152</c:v>
                </c:pt>
                <c:pt idx="5">
                  <c:v>1078</c:v>
                </c:pt>
                <c:pt idx="8">
                  <c:v>1070</c:v>
                </c:pt>
                <c:pt idx="11">
                  <c:v>1059</c:v>
                </c:pt>
                <c:pt idx="14">
                  <c:v>1065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292</c:v>
                </c:pt>
                <c:pt idx="3">
                  <c:v>219</c:v>
                </c:pt>
                <c:pt idx="6">
                  <c:v>222</c:v>
                </c:pt>
                <c:pt idx="9">
                  <c:v>221</c:v>
                </c:pt>
                <c:pt idx="12">
                  <c:v>199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362</c:v>
                </c:pt>
                <c:pt idx="3">
                  <c:v>328</c:v>
                </c:pt>
                <c:pt idx="6">
                  <c:v>324</c:v>
                </c:pt>
                <c:pt idx="9">
                  <c:v>285</c:v>
                </c:pt>
                <c:pt idx="12">
                  <c:v>315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819</c:v>
                </c:pt>
                <c:pt idx="3">
                  <c:v>829</c:v>
                </c:pt>
                <c:pt idx="6">
                  <c:v>822</c:v>
                </c:pt>
                <c:pt idx="9">
                  <c:v>757</c:v>
                </c:pt>
                <c:pt idx="12">
                  <c:v>710</c:v>
                </c:pt>
              </c:numCache>
            </c:numRef>
          </c:val>
        </c:ser>
        <c:dLbls>
          <c:showLegendKey val="0"/>
          <c:showVal val="0"/>
          <c:showCatName val="0"/>
          <c:showSerName val="0"/>
          <c:showPercent val="0"/>
          <c:showBubbleSize val="0"/>
        </c:dLbls>
        <c:gapWidth val="100"/>
        <c:overlap val="100"/>
        <c:axId val="133549440"/>
        <c:axId val="13355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321</c:v>
                </c:pt>
                <c:pt idx="2">
                  <c:v>#N/A</c:v>
                </c:pt>
                <c:pt idx="3">
                  <c:v>#N/A</c:v>
                </c:pt>
                <c:pt idx="4">
                  <c:v>298</c:v>
                </c:pt>
                <c:pt idx="5">
                  <c:v>#N/A</c:v>
                </c:pt>
                <c:pt idx="6">
                  <c:v>#N/A</c:v>
                </c:pt>
                <c:pt idx="7">
                  <c:v>298</c:v>
                </c:pt>
                <c:pt idx="8">
                  <c:v>#N/A</c:v>
                </c:pt>
                <c:pt idx="9">
                  <c:v>#N/A</c:v>
                </c:pt>
                <c:pt idx="10">
                  <c:v>204</c:v>
                </c:pt>
                <c:pt idx="11">
                  <c:v>#N/A</c:v>
                </c:pt>
                <c:pt idx="12">
                  <c:v>#N/A</c:v>
                </c:pt>
                <c:pt idx="13">
                  <c:v>159</c:v>
                </c:pt>
                <c:pt idx="14">
                  <c:v>#N/A</c:v>
                </c:pt>
              </c:numCache>
            </c:numRef>
          </c:val>
          <c:smooth val="0"/>
        </c:ser>
        <c:dLbls>
          <c:showLegendKey val="0"/>
          <c:showVal val="0"/>
          <c:showCatName val="0"/>
          <c:showSerName val="0"/>
          <c:showPercent val="0"/>
          <c:showBubbleSize val="0"/>
        </c:dLbls>
        <c:marker val="1"/>
        <c:smooth val="0"/>
        <c:axId val="133549440"/>
        <c:axId val="133559808"/>
      </c:lineChart>
      <c:catAx>
        <c:axId val="1335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59808"/>
        <c:crosses val="autoZero"/>
        <c:auto val="1"/>
        <c:lblAlgn val="ctr"/>
        <c:lblOffset val="100"/>
        <c:tickLblSkip val="1"/>
        <c:tickMarkSkip val="1"/>
        <c:noMultiLvlLbl val="0"/>
      </c:catAx>
      <c:valAx>
        <c:axId val="13355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9901</c:v>
                </c:pt>
                <c:pt idx="5">
                  <c:v>9823</c:v>
                </c:pt>
                <c:pt idx="8">
                  <c:v>9409</c:v>
                </c:pt>
                <c:pt idx="11">
                  <c:v>9318</c:v>
                </c:pt>
                <c:pt idx="14">
                  <c:v>9055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1760</c:v>
                </c:pt>
                <c:pt idx="5">
                  <c:v>1791</c:v>
                </c:pt>
                <c:pt idx="8">
                  <c:v>1844</c:v>
                </c:pt>
                <c:pt idx="11">
                  <c:v>1679</c:v>
                </c:pt>
                <c:pt idx="14">
                  <c:v>1876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3063</c:v>
                </c:pt>
                <c:pt idx="5">
                  <c:v>3332</c:v>
                </c:pt>
                <c:pt idx="8">
                  <c:v>3812</c:v>
                </c:pt>
                <c:pt idx="11">
                  <c:v>4274</c:v>
                </c:pt>
                <c:pt idx="14">
                  <c:v>4898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1718</c:v>
                </c:pt>
                <c:pt idx="3">
                  <c:v>1159</c:v>
                </c:pt>
                <c:pt idx="6">
                  <c:v>1031</c:v>
                </c:pt>
                <c:pt idx="9">
                  <c:v>984</c:v>
                </c:pt>
                <c:pt idx="12">
                  <c:v>903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2293</c:v>
                </c:pt>
                <c:pt idx="3">
                  <c:v>2096</c:v>
                </c:pt>
                <c:pt idx="6">
                  <c:v>1912</c:v>
                </c:pt>
                <c:pt idx="9">
                  <c:v>1732</c:v>
                </c:pt>
                <c:pt idx="12">
                  <c:v>1632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4867</c:v>
                </c:pt>
                <c:pt idx="3">
                  <c:v>4557</c:v>
                </c:pt>
                <c:pt idx="6">
                  <c:v>4363</c:v>
                </c:pt>
                <c:pt idx="9">
                  <c:v>3986</c:v>
                </c:pt>
                <c:pt idx="12">
                  <c:v>4046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7316</c:v>
                </c:pt>
                <c:pt idx="3">
                  <c:v>7157</c:v>
                </c:pt>
                <c:pt idx="6">
                  <c:v>6845</c:v>
                </c:pt>
                <c:pt idx="9">
                  <c:v>6657</c:v>
                </c:pt>
                <c:pt idx="12">
                  <c:v>6331</c:v>
                </c:pt>
              </c:numCache>
            </c:numRef>
          </c:val>
        </c:ser>
        <c:dLbls>
          <c:showLegendKey val="0"/>
          <c:showVal val="0"/>
          <c:showCatName val="0"/>
          <c:showSerName val="0"/>
          <c:showPercent val="0"/>
          <c:showBubbleSize val="0"/>
        </c:dLbls>
        <c:gapWidth val="100"/>
        <c:overlap val="100"/>
        <c:axId val="139549696"/>
        <c:axId val="13956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1471</c:v>
                </c:pt>
                <c:pt idx="2">
                  <c:v>#N/A</c:v>
                </c:pt>
                <c:pt idx="3">
                  <c:v>#N/A</c:v>
                </c:pt>
                <c:pt idx="4">
                  <c:v>23</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9549696"/>
        <c:axId val="139560064"/>
      </c:lineChart>
      <c:catAx>
        <c:axId val="13954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560064"/>
        <c:crosses val="autoZero"/>
        <c:auto val="1"/>
        <c:lblAlgn val="ctr"/>
        <c:lblOffset val="100"/>
        <c:tickLblSkip val="1"/>
        <c:tickMarkSkip val="1"/>
        <c:noMultiLvlLbl val="0"/>
      </c:catAx>
      <c:valAx>
        <c:axId val="13956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54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{4CC57CC6-7A7F-490F-97EE-2099B9F84733}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{570573DF-322D-454D-B31B-E391C34443EE}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{ADA8AE5B-63EC-4395-AE24-D7491C5785DE}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{1F2141BD-6087-493A-BD6D-58B9F7F0D530}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{DB2F64CA-5C23-4272-A1E7-06BC4BC83D9D}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{510AC6C2-4C9F-430E-A9A9-C77E469391DF}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{ED610021-D245-4A86-B1AC-5D6FEDAB5A61}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{FFBBDEA5-DA5C-44CF-885C-B66F1E7896AF}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{DE8C499B-93B9-4618-B7DC-DDD8B1398DB8}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{4979DD96-626F-4DF7-8C99-52881EB9960D}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147712"/>
        <c:axId val="140158080"/>
      </c:scatterChart>
      <c:valAx>
        <c:axId val="1401477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58080"/>
        <c:crosses val="autoZero"/>
        <c:crossBetween val="midCat"/>
      </c:valAx>
      <c:valAx>
        <c:axId val="140158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147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{BCB67539-2631-4C69-83E6-1A6AD9DC6A79}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{53406AFA-2B2F-47F5-8D9F-0FE8EBA4A0B6}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{F032EA2C-0BAC-40FE-B390-3632A6897A7E}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{90136CFD-BCEE-4870-AD31-ED1289CF6F8B}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{8A3F40F3-D4C3-4C6A-AAEF-5605D560DD10}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7.1</c:v>
                </c:pt>
                <c:pt idx="2">
                  <c:v>5.4</c:v>
                </c:pt>
                <c:pt idx="3">
                  <c:v>4.7</c:v>
                </c:pt>
                <c:pt idx="4">
                  <c:v>3.8</c:v>
                </c:pt>
              </c:numCache>
            </c:numRef>
          </c:xVal>
          <c:yVal>
            <c:numRef>
              <c:f>公会計指標分析・財政指標組合せ分析表!$K$73:$O$73</c:f>
              <c:numCache>
                <c:formatCode>#,##0.0;"▲ "#,##0.0</c:formatCode>
                <c:ptCount val="5"/>
                <c:pt idx="0">
                  <c:v>27</c:v>
                </c:pt>
                <c:pt idx="1">
                  <c:v>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{B56D6FFB-A667-4DDA-8321-E5262944093E}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{985BE07F-5300-4A4A-9B98-9A5623EECC4F}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{1BB228BB-CCDD-44CD-8771-0171F54C8769}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{F8A6A462-CF03-4D92-A453-733478B0D525}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{EA05FF8F-0507-45BD-98D8-3E48EB17A42D}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42844672"/>
        <c:axId val="142846592"/>
      </c:scatterChart>
      <c:valAx>
        <c:axId val="14284467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846592"/>
        <c:crosses val="autoZero"/>
        <c:crossBetween val="midCat"/>
      </c:valAx>
      <c:valAx>
        <c:axId val="142846592"/>
        <c:scaling>
          <c:orientation val="minMax"/>
          <c:max val="4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84467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分子構造の各項目についておおむね減少傾向であり、それに伴い実質公債比率の分子は減少してきている。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借入抑制・金利見直しにより今後も減少傾向は続くものと思われる。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借入を抑制して地方債残高の減少に努めてきたことにより平成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年続けて将来負担比率の分子がマイナスとなり、マイナスの数値も年々増加している。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要因としては将来負担額の各項目の減少と充当可能基金の増加が挙げられる。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今後も地方債の借入を抑制しつつ、基金の増額に努める。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財政力指数は前年度より</a:t>
          </a:r>
          <a:r>
            <a:rPr kumimoji="1" lang="en-US" altLang="ja-JP" sz="1300">
              <a:latin typeface="ＭＳ Ｐゴシック"/>
            </a:rPr>
            <a:t>0.03</a:t>
          </a:r>
          <a:r>
            <a:rPr kumimoji="1" lang="ja-JP" altLang="en-US" sz="1300">
              <a:latin typeface="ＭＳ Ｐゴシック"/>
            </a:rPr>
            <a:t>ポイント増加し、</a:t>
          </a:r>
          <a:r>
            <a:rPr kumimoji="1" lang="en-US" altLang="ja-JP" sz="1300">
              <a:latin typeface="ＭＳ Ｐゴシック"/>
            </a:rPr>
            <a:t>0.73</a:t>
          </a:r>
          <a:r>
            <a:rPr kumimoji="1" lang="ja-JP" altLang="en-US" sz="1300">
              <a:latin typeface="ＭＳ Ｐゴシック"/>
            </a:rPr>
            <a:t>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32</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要因としては人口増加及び企業立地に加えて、税徴収率についても</a:t>
          </a:r>
          <a:r>
            <a:rPr kumimoji="1" lang="en-US" altLang="ja-JP" sz="1300">
              <a:latin typeface="ＭＳ Ｐゴシック"/>
            </a:rPr>
            <a:t>1.1</a:t>
          </a:r>
          <a:r>
            <a:rPr kumimoji="1" lang="ja-JP" altLang="en-US" sz="1300">
              <a:latin typeface="ＭＳ Ｐゴシック"/>
            </a:rPr>
            <a:t>ポイント上昇したことにより税収が増加したことが挙げられる。</a:t>
          </a:r>
          <a:endParaRPr kumimoji="1" lang="en-US" altLang="ja-JP" sz="1300">
            <a:latin typeface="ＭＳ Ｐゴシック"/>
          </a:endParaRPr>
        </a:p>
        <a:p>
          <a:r>
            <a:rPr kumimoji="1" lang="ja-JP" altLang="en-US" sz="1300">
              <a:latin typeface="ＭＳ Ｐゴシック"/>
            </a:rPr>
            <a:t>　今後も自主財源の確保を図るため税徴収率の維持・向上に努める。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52211</xdr:rowOff>
    </xdr:to>
    <xdr:cxnSp macro="">
      <xdr:nvCxnSpPr>
        <xdr:cNvPr id="68" name="直線コネクタ 67"/>
        <xdr:cNvCxnSpPr/>
      </xdr:nvCxnSpPr>
      <xdr:spPr>
        <a:xfrm flipV="1">
          <a:off x="4114800" y="72128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92428</xdr:rowOff>
    </xdr:to>
    <xdr:cxnSp macro="">
      <xdr:nvCxnSpPr>
        <xdr:cNvPr id="71" name="直線コネクタ 70"/>
        <xdr:cNvCxnSpPr/>
      </xdr:nvCxnSpPr>
      <xdr:spPr>
        <a:xfrm flipV="1">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146050</xdr:rowOff>
    </xdr:to>
    <xdr:cxnSp macro="">
      <xdr:nvCxnSpPr>
        <xdr:cNvPr id="74" name="直線コネクタ 73"/>
        <xdr:cNvCxnSpPr/>
      </xdr:nvCxnSpPr>
      <xdr:spPr>
        <a:xfrm flipV="1">
          <a:off x="2336800" y="729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159455</xdr:rowOff>
    </xdr:to>
    <xdr:cxnSp macro="">
      <xdr:nvCxnSpPr>
        <xdr:cNvPr id="77" name="直線コネクタ 76"/>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経常収支比率は前年度より</a:t>
          </a:r>
          <a:r>
            <a:rPr kumimoji="1" lang="en-US" altLang="ja-JP" sz="1300">
              <a:latin typeface="ＭＳ Ｐゴシック"/>
            </a:rPr>
            <a:t>4.9</a:t>
          </a:r>
          <a:r>
            <a:rPr kumimoji="1" lang="ja-JP" altLang="en-US" sz="1300">
              <a:latin typeface="ＭＳ Ｐゴシック"/>
            </a:rPr>
            <a:t>ポイント減少し、</a:t>
          </a:r>
          <a:r>
            <a:rPr kumimoji="1" lang="en-US" altLang="ja-JP" sz="1300">
              <a:latin typeface="ＭＳ Ｐゴシック"/>
            </a:rPr>
            <a:t>78.9%</a:t>
          </a:r>
          <a:r>
            <a:rPr kumimoji="1" lang="ja-JP" altLang="en-US" sz="1300">
              <a:latin typeface="ＭＳ Ｐゴシック"/>
            </a:rPr>
            <a:t>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6</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扶助費等が増加傾向にあり、経常経費に充当された一般財源の額は前年度より増加しているが、町税等の増加により比率算出上分母となる経常一般財源の額が大きく増加したことが前年度から</a:t>
          </a:r>
          <a:r>
            <a:rPr kumimoji="1" lang="en-US" altLang="ja-JP" sz="1300">
              <a:latin typeface="ＭＳ Ｐゴシック"/>
            </a:rPr>
            <a:t>4.9</a:t>
          </a:r>
          <a:r>
            <a:rPr kumimoji="1" lang="ja-JP" altLang="en-US" sz="1300">
              <a:latin typeface="ＭＳ Ｐゴシック"/>
            </a:rPr>
            <a:t>ポイント減少した大きな要因である。</a:t>
          </a:r>
          <a:endParaRPr kumimoji="1" lang="en-US" altLang="ja-JP" sz="1300">
            <a:latin typeface="ＭＳ Ｐゴシック"/>
          </a:endParaRPr>
        </a:p>
        <a:p>
          <a:r>
            <a:rPr kumimoji="1" lang="ja-JP" altLang="en-US" sz="1300">
              <a:latin typeface="ＭＳ Ｐゴシック"/>
            </a:rPr>
            <a:t>　今後も扶助費を含めその他の経常経費の削減に努める。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62</xdr:row>
      <xdr:rowOff>107188</xdr:rowOff>
    </xdr:to>
    <xdr:cxnSp macro="">
      <xdr:nvCxnSpPr>
        <xdr:cNvPr id="129" name="直線コネクタ 128"/>
        <xdr:cNvCxnSpPr/>
      </xdr:nvCxnSpPr>
      <xdr:spPr>
        <a:xfrm flipV="1">
          <a:off x="4114800" y="1050061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107188</xdr:rowOff>
    </xdr:from>
    <xdr:to>
      <xdr:col>6</xdr:col>
      <xdr:colOff>0</xdr:colOff>
      <xdr:row>62</xdr:row>
      <xdr:rowOff>140970</xdr:rowOff>
    </xdr:to>
    <xdr:cxnSp macro="">
      <xdr:nvCxnSpPr>
        <xdr:cNvPr id="132" name="直線コネクタ 131"/>
        <xdr:cNvCxnSpPr/>
      </xdr:nvCxnSpPr>
      <xdr:spPr>
        <a:xfrm flipV="1">
          <a:off x="3225800" y="1073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140970</xdr:rowOff>
    </xdr:to>
    <xdr:cxnSp macro="">
      <xdr:nvCxnSpPr>
        <xdr:cNvPr id="135" name="直線コネクタ 134"/>
        <xdr:cNvCxnSpPr/>
      </xdr:nvCxnSpPr>
      <xdr:spPr>
        <a:xfrm>
          <a:off x="2336800" y="10486136"/>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167640</xdr:rowOff>
    </xdr:to>
    <xdr:cxnSp macro="">
      <xdr:nvCxnSpPr>
        <xdr:cNvPr id="138" name="直線コネクタ 137"/>
        <xdr:cNvCxnSpPr/>
      </xdr:nvCxnSpPr>
      <xdr:spPr>
        <a:xfrm flipV="1">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8" name="円/楕円 147"/>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49"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56388</xdr:rowOff>
    </xdr:from>
    <xdr:to>
      <xdr:col>6</xdr:col>
      <xdr:colOff>50800</xdr:colOff>
      <xdr:row>62</xdr:row>
      <xdr:rowOff>157988</xdr:rowOff>
    </xdr:to>
    <xdr:sp macro="" textlink="">
      <xdr:nvSpPr>
        <xdr:cNvPr id="150" name="円/楕円 149"/>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168165</xdr:rowOff>
    </xdr:from>
    <xdr:ext cx="736600" cy="259045"/>
    <xdr:sp macro="" textlink="">
      <xdr:nvSpPr>
        <xdr:cNvPr id="151" name="テキスト ボックス 150"/>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90170</xdr:rowOff>
    </xdr:from>
    <xdr:to>
      <xdr:col>4</xdr:col>
      <xdr:colOff>533400</xdr:colOff>
      <xdr:row>63</xdr:row>
      <xdr:rowOff>20320</xdr:rowOff>
    </xdr:to>
    <xdr:sp macro="" textlink="">
      <xdr:nvSpPr>
        <xdr:cNvPr id="152" name="円/楕円 151"/>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30497</xdr:rowOff>
    </xdr:from>
    <xdr:ext cx="762000" cy="259045"/>
    <xdr:sp macro="" textlink="">
      <xdr:nvSpPr>
        <xdr:cNvPr id="153" name="テキスト ボックス 152"/>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4" name="円/楕円 153"/>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5" name="テキスト ボックス 154"/>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6" name="円/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7" name="テキスト ボックス 156"/>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人当たり人件費・物件費等決算額は前年度より</a:t>
          </a:r>
          <a:r>
            <a:rPr kumimoji="1" lang="en-US" altLang="ja-JP" sz="1300">
              <a:latin typeface="ＭＳ Ｐゴシック"/>
            </a:rPr>
            <a:t>4,658</a:t>
          </a:r>
          <a:r>
            <a:rPr kumimoji="1" lang="ja-JP" altLang="en-US" sz="1300">
              <a:latin typeface="ＭＳ Ｐゴシック"/>
            </a:rPr>
            <a:t>円減少し、</a:t>
          </a:r>
          <a:r>
            <a:rPr kumimoji="1" lang="en-US" altLang="ja-JP" sz="1300">
              <a:latin typeface="ＭＳ Ｐゴシック"/>
            </a:rPr>
            <a:t>112,112</a:t>
          </a:r>
          <a:r>
            <a:rPr kumimoji="1" lang="ja-JP" altLang="en-US" sz="1300">
              <a:latin typeface="ＭＳ Ｐゴシック"/>
            </a:rPr>
            <a:t>円となり、類似団体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64</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人件費は退職者の増加により減少している。また、物件費についても減少となっているが、これは前年度まで本来、扶助費に計上すべきである民間保育所委託料を物件費に計上していたことが大きな要因である。このことを除くと物件費は全体的に増加傾向となっている。</a:t>
          </a:r>
          <a:endParaRPr kumimoji="1" lang="en-US" altLang="ja-JP" sz="1300">
            <a:latin typeface="ＭＳ Ｐゴシック"/>
          </a:endParaRPr>
        </a:p>
        <a:p>
          <a:r>
            <a:rPr kumimoji="1" lang="ja-JP" altLang="en-US" sz="1300">
              <a:latin typeface="ＭＳ Ｐゴシック"/>
            </a:rPr>
            <a:t>　今後も適正な定員管理及び施設の維持管理費節減に努める。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111657</xdr:rowOff>
    </xdr:from>
    <xdr:to>
      <xdr:col>7</xdr:col>
      <xdr:colOff>152400</xdr:colOff>
      <xdr:row>83</xdr:row>
      <xdr:rowOff>165179</xdr:rowOff>
    </xdr:to>
    <xdr:cxnSp macro="">
      <xdr:nvCxnSpPr>
        <xdr:cNvPr id="194" name="直線コネクタ 193"/>
        <xdr:cNvCxnSpPr/>
      </xdr:nvCxnSpPr>
      <xdr:spPr>
        <a:xfrm flipV="1">
          <a:off x="4114800" y="14342007"/>
          <a:ext cx="838200" cy="5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130386</xdr:rowOff>
    </xdr:from>
    <xdr:to>
      <xdr:col>6</xdr:col>
      <xdr:colOff>0</xdr:colOff>
      <xdr:row>83</xdr:row>
      <xdr:rowOff>165179</xdr:rowOff>
    </xdr:to>
    <xdr:cxnSp macro="">
      <xdr:nvCxnSpPr>
        <xdr:cNvPr id="197" name="直線コネクタ 196"/>
        <xdr:cNvCxnSpPr/>
      </xdr:nvCxnSpPr>
      <xdr:spPr>
        <a:xfrm>
          <a:off x="3225800" y="14360736"/>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130386</xdr:rowOff>
    </xdr:from>
    <xdr:to>
      <xdr:col>4</xdr:col>
      <xdr:colOff>482600</xdr:colOff>
      <xdr:row>83</xdr:row>
      <xdr:rowOff>131798</xdr:rowOff>
    </xdr:to>
    <xdr:cxnSp macro="">
      <xdr:nvCxnSpPr>
        <xdr:cNvPr id="200" name="直線コネクタ 199"/>
        <xdr:cNvCxnSpPr/>
      </xdr:nvCxnSpPr>
      <xdr:spPr>
        <a:xfrm flipV="1">
          <a:off x="2336800" y="14360736"/>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131798</xdr:rowOff>
    </xdr:from>
    <xdr:to>
      <xdr:col>3</xdr:col>
      <xdr:colOff>279400</xdr:colOff>
      <xdr:row>84</xdr:row>
      <xdr:rowOff>135223</xdr:rowOff>
    </xdr:to>
    <xdr:cxnSp macro="">
      <xdr:nvCxnSpPr>
        <xdr:cNvPr id="203" name="直線コネクタ 202"/>
        <xdr:cNvCxnSpPr/>
      </xdr:nvCxnSpPr>
      <xdr:spPr>
        <a:xfrm flipV="1">
          <a:off x="1447800" y="14362148"/>
          <a:ext cx="889000" cy="17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60857</xdr:rowOff>
    </xdr:from>
    <xdr:to>
      <xdr:col>7</xdr:col>
      <xdr:colOff>203200</xdr:colOff>
      <xdr:row>83</xdr:row>
      <xdr:rowOff>162457</xdr:rowOff>
    </xdr:to>
    <xdr:sp macro="" textlink="">
      <xdr:nvSpPr>
        <xdr:cNvPr id="213" name="円/楕円 212"/>
        <xdr:cNvSpPr/>
      </xdr:nvSpPr>
      <xdr:spPr>
        <a:xfrm>
          <a:off x="4902200" y="142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32934</xdr:rowOff>
    </xdr:from>
    <xdr:ext cx="762000" cy="259045"/>
    <xdr:sp macro="" textlink="">
      <xdr:nvSpPr>
        <xdr:cNvPr id="214" name="人件費・物件費等の状況該当値テキスト"/>
        <xdr:cNvSpPr txBox="1"/>
      </xdr:nvSpPr>
      <xdr:spPr>
        <a:xfrm>
          <a:off x="5041900" y="14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114379</xdr:rowOff>
    </xdr:from>
    <xdr:to>
      <xdr:col>6</xdr:col>
      <xdr:colOff>50800</xdr:colOff>
      <xdr:row>84</xdr:row>
      <xdr:rowOff>44529</xdr:rowOff>
    </xdr:to>
    <xdr:sp macro="" textlink="">
      <xdr:nvSpPr>
        <xdr:cNvPr id="215" name="円/楕円 214"/>
        <xdr:cNvSpPr/>
      </xdr:nvSpPr>
      <xdr:spPr>
        <a:xfrm>
          <a:off x="4064000" y="143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29306</xdr:rowOff>
    </xdr:from>
    <xdr:ext cx="736600" cy="259045"/>
    <xdr:sp macro="" textlink="">
      <xdr:nvSpPr>
        <xdr:cNvPr id="216" name="テキスト ボックス 215"/>
        <xdr:cNvSpPr txBox="1"/>
      </xdr:nvSpPr>
      <xdr:spPr>
        <a:xfrm>
          <a:off x="3733800" y="1443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79586</xdr:rowOff>
    </xdr:from>
    <xdr:to>
      <xdr:col>4</xdr:col>
      <xdr:colOff>533400</xdr:colOff>
      <xdr:row>84</xdr:row>
      <xdr:rowOff>9736</xdr:rowOff>
    </xdr:to>
    <xdr:sp macro="" textlink="">
      <xdr:nvSpPr>
        <xdr:cNvPr id="217" name="円/楕円 216"/>
        <xdr:cNvSpPr/>
      </xdr:nvSpPr>
      <xdr:spPr>
        <a:xfrm>
          <a:off x="3175000" y="143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165963</xdr:rowOff>
    </xdr:from>
    <xdr:ext cx="762000" cy="259045"/>
    <xdr:sp macro="" textlink="">
      <xdr:nvSpPr>
        <xdr:cNvPr id="218" name="テキスト ボックス 217"/>
        <xdr:cNvSpPr txBox="1"/>
      </xdr:nvSpPr>
      <xdr:spPr>
        <a:xfrm>
          <a:off x="2844800" y="1439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113,742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80998</xdr:rowOff>
    </xdr:from>
    <xdr:to>
      <xdr:col>3</xdr:col>
      <xdr:colOff>330200</xdr:colOff>
      <xdr:row>84</xdr:row>
      <xdr:rowOff>11148</xdr:rowOff>
    </xdr:to>
    <xdr:sp macro="" textlink="">
      <xdr:nvSpPr>
        <xdr:cNvPr id="219" name="円/楕円 218"/>
        <xdr:cNvSpPr/>
      </xdr:nvSpPr>
      <xdr:spPr>
        <a:xfrm>
          <a:off x="2286000" y="143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167375</xdr:rowOff>
    </xdr:from>
    <xdr:ext cx="762000" cy="259045"/>
    <xdr:sp macro="" textlink="">
      <xdr:nvSpPr>
        <xdr:cNvPr id="220" name="テキスト ボックス 219"/>
        <xdr:cNvSpPr txBox="1"/>
      </xdr:nvSpPr>
      <xdr:spPr>
        <a:xfrm>
          <a:off x="1955800" y="1439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113,865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84423</xdr:rowOff>
    </xdr:from>
    <xdr:to>
      <xdr:col>2</xdr:col>
      <xdr:colOff>127000</xdr:colOff>
      <xdr:row>85</xdr:row>
      <xdr:rowOff>14573</xdr:rowOff>
    </xdr:to>
    <xdr:sp macro="" textlink="">
      <xdr:nvSpPr>
        <xdr:cNvPr id="221" name="円/楕円 220"/>
        <xdr:cNvSpPr/>
      </xdr:nvSpPr>
      <xdr:spPr>
        <a:xfrm>
          <a:off x="1397000" y="144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170800</xdr:rowOff>
    </xdr:from>
    <xdr:ext cx="762000" cy="259045"/>
    <xdr:sp macro="" textlink="">
      <xdr:nvSpPr>
        <xdr:cNvPr id="222" name="テキスト ボックス 221"/>
        <xdr:cNvSpPr txBox="1"/>
      </xdr:nvSpPr>
      <xdr:spPr>
        <a:xfrm>
          <a:off x="1066800" y="1457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ラスパイレス指数は前年度より</a:t>
          </a:r>
          <a:r>
            <a:rPr kumimoji="1" lang="en-US" altLang="ja-JP" sz="1300">
              <a:latin typeface="ＭＳ Ｐゴシック"/>
            </a:rPr>
            <a:t>1.3</a:t>
          </a:r>
          <a:r>
            <a:rPr kumimoji="1" lang="ja-JP" altLang="en-US" sz="1300">
              <a:latin typeface="ＭＳ Ｐゴシック"/>
            </a:rPr>
            <a:t>ポイント増加し、</a:t>
          </a:r>
          <a:r>
            <a:rPr kumimoji="1" lang="en-US" altLang="ja-JP" sz="1300">
              <a:latin typeface="ＭＳ Ｐゴシック"/>
            </a:rPr>
            <a:t>93.2</a:t>
          </a:r>
          <a:r>
            <a:rPr kumimoji="1" lang="ja-JP" altLang="en-US" sz="1300">
              <a:latin typeface="ＭＳ Ｐゴシック"/>
            </a:rPr>
            <a:t>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11</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今後も人事院勧告に準拠し、適正化に努める。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82</xdr:row>
      <xdr:rowOff>52009</xdr:rowOff>
    </xdr:to>
    <xdr:cxnSp macro="">
      <xdr:nvCxnSpPr>
        <xdr:cNvPr id="258" name="直線コネクタ 257"/>
        <xdr:cNvCxnSpPr/>
      </xdr:nvCxnSpPr>
      <xdr:spPr>
        <a:xfrm>
          <a:off x="16179800" y="13961534"/>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131536</xdr:rowOff>
    </xdr:to>
    <xdr:cxnSp macro="">
      <xdr:nvCxnSpPr>
        <xdr:cNvPr id="261" name="直線コネクタ 260"/>
        <xdr:cNvCxnSpPr/>
      </xdr:nvCxnSpPr>
      <xdr:spPr>
        <a:xfrm flipV="1">
          <a:off x="15290800" y="139615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87</xdr:row>
      <xdr:rowOff>22073</xdr:rowOff>
    </xdr:to>
    <xdr:cxnSp macro="">
      <xdr:nvCxnSpPr>
        <xdr:cNvPr id="264" name="直線コネクタ 263"/>
        <xdr:cNvCxnSpPr/>
      </xdr:nvCxnSpPr>
      <xdr:spPr>
        <a:xfrm flipV="1">
          <a:off x="14401800" y="14018986"/>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124582</xdr:rowOff>
    </xdr:from>
    <xdr:to>
      <xdr:col>21</xdr:col>
      <xdr:colOff>0</xdr:colOff>
      <xdr:row>87</xdr:row>
      <xdr:rowOff>22073</xdr:rowOff>
    </xdr:to>
    <xdr:cxnSp macro="">
      <xdr:nvCxnSpPr>
        <xdr:cNvPr id="267" name="直線コネクタ 266"/>
        <xdr:cNvCxnSpPr/>
      </xdr:nvCxnSpPr>
      <xdr:spPr>
        <a:xfrm>
          <a:off x="13512800" y="14869282"/>
          <a:ext cx="8890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1209</xdr:rowOff>
    </xdr:from>
    <xdr:to>
      <xdr:col>24</xdr:col>
      <xdr:colOff>609600</xdr:colOff>
      <xdr:row>82</xdr:row>
      <xdr:rowOff>102809</xdr:rowOff>
    </xdr:to>
    <xdr:sp macro="" textlink="">
      <xdr:nvSpPr>
        <xdr:cNvPr id="277" name="円/楕円 276"/>
        <xdr:cNvSpPr/>
      </xdr:nvSpPr>
      <xdr:spPr>
        <a:xfrm>
          <a:off x="169672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17736</xdr:rowOff>
    </xdr:from>
    <xdr:ext cx="762000" cy="259045"/>
    <xdr:sp macro="" textlink="">
      <xdr:nvSpPr>
        <xdr:cNvPr id="278" name="給与水準   （国との比較）該当値テキスト"/>
        <xdr:cNvSpPr txBox="1"/>
      </xdr:nvSpPr>
      <xdr:spPr>
        <a:xfrm>
          <a:off x="171069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9" name="円/楕円 278"/>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80" name="テキスト ボックス 279"/>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1" name="円/楕円 280"/>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2" name="テキスト ボックス 281"/>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142723</xdr:rowOff>
    </xdr:from>
    <xdr:to>
      <xdr:col>21</xdr:col>
      <xdr:colOff>50800</xdr:colOff>
      <xdr:row>87</xdr:row>
      <xdr:rowOff>72873</xdr:rowOff>
    </xdr:to>
    <xdr:sp macro="" textlink="">
      <xdr:nvSpPr>
        <xdr:cNvPr id="283" name="円/楕円 282"/>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83050</xdr:rowOff>
    </xdr:from>
    <xdr:ext cx="762000" cy="259045"/>
    <xdr:sp macro="" textlink="">
      <xdr:nvSpPr>
        <xdr:cNvPr id="284" name="テキスト ボックス 283"/>
        <xdr:cNvSpPr txBox="1"/>
      </xdr:nvSpPr>
      <xdr:spPr>
        <a:xfrm>
          <a:off x="14020800" y="146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73782</xdr:rowOff>
    </xdr:from>
    <xdr:to>
      <xdr:col>19</xdr:col>
      <xdr:colOff>533400</xdr:colOff>
      <xdr:row>87</xdr:row>
      <xdr:rowOff>3932</xdr:rowOff>
    </xdr:to>
    <xdr:sp macro="" textlink="">
      <xdr:nvSpPr>
        <xdr:cNvPr id="285" name="円/楕円 284"/>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14109</xdr:rowOff>
    </xdr:from>
    <xdr:ext cx="762000" cy="259045"/>
    <xdr:sp macro="" textlink="">
      <xdr:nvSpPr>
        <xdr:cNvPr id="286" name="テキスト ボックス 285"/>
        <xdr:cNvSpPr txBox="1"/>
      </xdr:nvSpPr>
      <xdr:spPr>
        <a:xfrm>
          <a:off x="13131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人口千人当たり職員数は前年度より</a:t>
          </a:r>
          <a:r>
            <a:rPr kumimoji="1" lang="en-US" altLang="ja-JP" sz="1300">
              <a:latin typeface="ＭＳ Ｐゴシック"/>
            </a:rPr>
            <a:t>0.09</a:t>
          </a:r>
          <a:r>
            <a:rPr kumimoji="1" lang="ja-JP" altLang="en-US" sz="1300">
              <a:latin typeface="ＭＳ Ｐゴシック"/>
            </a:rPr>
            <a:t>人減少し、</a:t>
          </a:r>
          <a:r>
            <a:rPr kumimoji="1" lang="en-US" altLang="ja-JP" sz="1300">
              <a:latin typeface="ＭＳ Ｐゴシック"/>
            </a:rPr>
            <a:t>5.86</a:t>
          </a:r>
          <a:r>
            <a:rPr kumimoji="1" lang="ja-JP" altLang="en-US" sz="1300">
              <a:latin typeface="ＭＳ Ｐゴシック"/>
            </a:rPr>
            <a:t>人となり、類似団体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42</a:t>
          </a:r>
          <a:r>
            <a:rPr kumimoji="1" lang="ja-JP" altLang="en-US" sz="1300">
              <a:latin typeface="ＭＳ Ｐゴシック"/>
            </a:rPr>
            <a:t>位となっている。退職者増加、人口増加及び町内一部施設にて指定管理者制度開始となったことが要因として挙げられる。</a:t>
          </a:r>
          <a:endParaRPr kumimoji="1" lang="en-US" altLang="ja-JP" sz="1300">
            <a:latin typeface="ＭＳ Ｐゴシック"/>
          </a:endParaRPr>
        </a:p>
        <a:p>
          <a:r>
            <a:rPr kumimoji="1" lang="ja-JP" altLang="en-US" sz="1300">
              <a:latin typeface="ＭＳ Ｐゴシック"/>
            </a:rPr>
            <a:t>　今後も指定管理者制度を積極的に取り入れて、適正な定員管理に努める。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153760</xdr:rowOff>
    </xdr:to>
    <xdr:cxnSp macro="">
      <xdr:nvCxnSpPr>
        <xdr:cNvPr id="323" name="直線コネクタ 322"/>
        <xdr:cNvCxnSpPr/>
      </xdr:nvCxnSpPr>
      <xdr:spPr>
        <a:xfrm flipV="1">
          <a:off x="16179800" y="10253799"/>
          <a:ext cx="8382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141696</xdr:rowOff>
    </xdr:from>
    <xdr:to>
      <xdr:col>23</xdr:col>
      <xdr:colOff>406400</xdr:colOff>
      <xdr:row>59</xdr:row>
      <xdr:rowOff>153760</xdr:rowOff>
    </xdr:to>
    <xdr:cxnSp macro="">
      <xdr:nvCxnSpPr>
        <xdr:cNvPr id="326" name="直線コネクタ 325"/>
        <xdr:cNvCxnSpPr/>
      </xdr:nvCxnSpPr>
      <xdr:spPr>
        <a:xfrm>
          <a:off x="15290800" y="1025724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141696</xdr:rowOff>
    </xdr:from>
    <xdr:to>
      <xdr:col>22</xdr:col>
      <xdr:colOff>203200</xdr:colOff>
      <xdr:row>60</xdr:row>
      <xdr:rowOff>4717</xdr:rowOff>
    </xdr:to>
    <xdr:cxnSp macro="">
      <xdr:nvCxnSpPr>
        <xdr:cNvPr id="329" name="直線コネクタ 328"/>
        <xdr:cNvCxnSpPr/>
      </xdr:nvCxnSpPr>
      <xdr:spPr>
        <a:xfrm flipV="1">
          <a:off x="14401800" y="1025724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4717</xdr:rowOff>
    </xdr:from>
    <xdr:to>
      <xdr:col>21</xdr:col>
      <xdr:colOff>0</xdr:colOff>
      <xdr:row>60</xdr:row>
      <xdr:rowOff>56424</xdr:rowOff>
    </xdr:to>
    <xdr:cxnSp macro="">
      <xdr:nvCxnSpPr>
        <xdr:cNvPr id="332" name="直線コネクタ 331"/>
        <xdr:cNvCxnSpPr/>
      </xdr:nvCxnSpPr>
      <xdr:spPr>
        <a:xfrm flipV="1">
          <a:off x="13512800" y="1029171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87449</xdr:rowOff>
    </xdr:from>
    <xdr:to>
      <xdr:col>24</xdr:col>
      <xdr:colOff>609600</xdr:colOff>
      <xdr:row>60</xdr:row>
      <xdr:rowOff>17599</xdr:rowOff>
    </xdr:to>
    <xdr:sp macro="" textlink="">
      <xdr:nvSpPr>
        <xdr:cNvPr id="342" name="円/楕円 341"/>
        <xdr:cNvSpPr/>
      </xdr:nvSpPr>
      <xdr:spPr>
        <a:xfrm>
          <a:off x="169672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103976</xdr:rowOff>
    </xdr:from>
    <xdr:ext cx="762000" cy="259045"/>
    <xdr:sp macro="" textlink="">
      <xdr:nvSpPr>
        <xdr:cNvPr id="343" name="定員管理の状況該当値テキスト"/>
        <xdr:cNvSpPr txBox="1"/>
      </xdr:nvSpPr>
      <xdr:spPr>
        <a:xfrm>
          <a:off x="17106900" y="1004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102960</xdr:rowOff>
    </xdr:from>
    <xdr:to>
      <xdr:col>23</xdr:col>
      <xdr:colOff>457200</xdr:colOff>
      <xdr:row>60</xdr:row>
      <xdr:rowOff>33110</xdr:rowOff>
    </xdr:to>
    <xdr:sp macro="" textlink="">
      <xdr:nvSpPr>
        <xdr:cNvPr id="344" name="円/楕円 343"/>
        <xdr:cNvSpPr/>
      </xdr:nvSpPr>
      <xdr:spPr>
        <a:xfrm>
          <a:off x="16129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43287</xdr:rowOff>
    </xdr:from>
    <xdr:ext cx="736600" cy="259045"/>
    <xdr:sp macro="" textlink="">
      <xdr:nvSpPr>
        <xdr:cNvPr id="345" name="テキスト ボックス 344"/>
        <xdr:cNvSpPr txBox="1"/>
      </xdr:nvSpPr>
      <xdr:spPr>
        <a:xfrm>
          <a:off x="15798800" y="998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6" name="円/楕円 345"/>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7" name="テキスト ボックス 346"/>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125367</xdr:rowOff>
    </xdr:from>
    <xdr:to>
      <xdr:col>21</xdr:col>
      <xdr:colOff>50800</xdr:colOff>
      <xdr:row>60</xdr:row>
      <xdr:rowOff>55517</xdr:rowOff>
    </xdr:to>
    <xdr:sp macro="" textlink="">
      <xdr:nvSpPr>
        <xdr:cNvPr id="348" name="円/楕円 347"/>
        <xdr:cNvSpPr/>
      </xdr:nvSpPr>
      <xdr:spPr>
        <a:xfrm>
          <a:off x="14351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65694</xdr:rowOff>
    </xdr:from>
    <xdr:ext cx="762000" cy="259045"/>
    <xdr:sp macro="" textlink="">
      <xdr:nvSpPr>
        <xdr:cNvPr id="349" name="テキスト ボックス 348"/>
        <xdr:cNvSpPr txBox="1"/>
      </xdr:nvSpPr>
      <xdr:spPr>
        <a:xfrm>
          <a:off x="14020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5624</xdr:rowOff>
    </xdr:from>
    <xdr:to>
      <xdr:col>19</xdr:col>
      <xdr:colOff>533400</xdr:colOff>
      <xdr:row>60</xdr:row>
      <xdr:rowOff>107224</xdr:rowOff>
    </xdr:to>
    <xdr:sp macro="" textlink="">
      <xdr:nvSpPr>
        <xdr:cNvPr id="350" name="円/楕円 349"/>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117401</xdr:rowOff>
    </xdr:from>
    <xdr:ext cx="762000" cy="259045"/>
    <xdr:sp macro="" textlink="">
      <xdr:nvSpPr>
        <xdr:cNvPr id="351" name="テキスト ボックス 350"/>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実質公債費負担比率は前年度より</a:t>
          </a:r>
          <a:r>
            <a:rPr kumimoji="1" lang="en-US" altLang="ja-JP" sz="1300">
              <a:latin typeface="ＭＳ Ｐゴシック"/>
            </a:rPr>
            <a:t>0.9</a:t>
          </a:r>
          <a:r>
            <a:rPr kumimoji="1" lang="ja-JP" altLang="en-US" sz="1300">
              <a:latin typeface="ＭＳ Ｐゴシック"/>
            </a:rPr>
            <a:t>ポイント減少し、</a:t>
          </a:r>
          <a:r>
            <a:rPr kumimoji="1" lang="en-US" altLang="ja-JP" sz="1300">
              <a:latin typeface="ＭＳ Ｐゴシック"/>
            </a:rPr>
            <a:t>3.8%</a:t>
          </a:r>
          <a:r>
            <a:rPr kumimoji="1" lang="ja-JP" altLang="en-US" sz="1300">
              <a:latin typeface="ＭＳ Ｐゴシック"/>
            </a:rPr>
            <a:t>となり、類似団体</a:t>
          </a:r>
          <a:r>
            <a:rPr kumimoji="1" lang="en-US" altLang="ja-JP" sz="1300">
              <a:latin typeface="ＭＳ Ｐゴシック"/>
            </a:rPr>
            <a:t>97</a:t>
          </a:r>
          <a:r>
            <a:rPr kumimoji="1" lang="ja-JP" altLang="en-US" sz="1300">
              <a:latin typeface="ＭＳ Ｐゴシック"/>
            </a:rPr>
            <a:t>団体中</a:t>
          </a:r>
          <a:r>
            <a:rPr kumimoji="1" lang="en-US" altLang="ja-JP" sz="1300">
              <a:latin typeface="ＭＳ Ｐゴシック"/>
            </a:rPr>
            <a:t>21</a:t>
          </a:r>
          <a:r>
            <a:rPr kumimoji="1" lang="ja-JP" altLang="en-US" sz="1300">
              <a:latin typeface="ＭＳ Ｐゴシック"/>
            </a:rPr>
            <a:t>位となっている。地方債の借入抑制に努めたことにより元利償還額が減少していることが要因である。</a:t>
          </a:r>
          <a:endParaRPr kumimoji="1" lang="en-US" altLang="ja-JP" sz="1300">
            <a:latin typeface="ＭＳ Ｐゴシック"/>
          </a:endParaRPr>
        </a:p>
        <a:p>
          <a:r>
            <a:rPr kumimoji="1" lang="ja-JP" altLang="en-US" sz="1300">
              <a:latin typeface="ＭＳ Ｐゴシック"/>
            </a:rPr>
            <a:t>　今後も借入抑制を行い、実質公債比率の低下に努める。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102870</xdr:rowOff>
    </xdr:to>
    <xdr:cxnSp macro="">
      <xdr:nvCxnSpPr>
        <xdr:cNvPr id="384" name="直線コネクタ 383"/>
        <xdr:cNvCxnSpPr/>
      </xdr:nvCxnSpPr>
      <xdr:spPr>
        <a:xfrm flipV="1">
          <a:off x="16179800" y="688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159173</xdr:rowOff>
    </xdr:to>
    <xdr:cxnSp macro="">
      <xdr:nvCxnSpPr>
        <xdr:cNvPr id="387" name="直線コネクタ 386"/>
        <xdr:cNvCxnSpPr/>
      </xdr:nvCxnSpPr>
      <xdr:spPr>
        <a:xfrm flipV="1">
          <a:off x="15290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124460</xdr:rowOff>
    </xdr:to>
    <xdr:cxnSp macro="">
      <xdr:nvCxnSpPr>
        <xdr:cNvPr id="390" name="直線コネクタ 389"/>
        <xdr:cNvCxnSpPr/>
      </xdr:nvCxnSpPr>
      <xdr:spPr>
        <a:xfrm flipV="1">
          <a:off x="14401800" y="701717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146050</xdr:rowOff>
    </xdr:to>
    <xdr:cxnSp macro="">
      <xdr:nvCxnSpPr>
        <xdr:cNvPr id="393" name="直線コネクタ 392"/>
        <xdr:cNvCxnSpPr/>
      </xdr:nvCxnSpPr>
      <xdr:spPr>
        <a:xfrm flipV="1">
          <a:off x="13512800" y="71539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3" name="円/楕円 402"/>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404"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5" name="円/楕円 404"/>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6" name="テキスト ボックス 405"/>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7" name="円/楕円 406"/>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08" name="テキスト ボックス 407"/>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9" name="円/楕円 408"/>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410" name="テキスト ボックス 40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11" name="円/楕円 410"/>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12" name="テキスト ボックス 411"/>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将来負担比率は将来負担額を充当可能財源が上回り、算定されなかった。</a:t>
          </a:r>
          <a:endParaRPr kumimoji="1" lang="en-US" altLang="ja-JP" sz="1300">
            <a:latin typeface="ＭＳ Ｐゴシック"/>
          </a:endParaRPr>
        </a:p>
        <a:p>
          <a:r>
            <a:rPr kumimoji="1" lang="ja-JP" altLang="en-US" sz="1300">
              <a:latin typeface="ＭＳ Ｐゴシック"/>
            </a:rPr>
            <a:t>　一般会計、公営企業ともに地方債が減少しており、今後も地方債借入の抑制を図り、財政健全化に努める。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145034</xdr:rowOff>
    </xdr:from>
    <xdr:to>
      <xdr:col>21</xdr:col>
      <xdr:colOff>0</xdr:colOff>
      <xdr:row>15</xdr:row>
      <xdr:rowOff>16087</xdr:rowOff>
    </xdr:to>
    <xdr:cxnSp macro="">
      <xdr:nvCxnSpPr>
        <xdr:cNvPr id="446" name="直線コネクタ 445"/>
        <xdr:cNvCxnSpPr/>
      </xdr:nvCxnSpPr>
      <xdr:spPr>
        <a:xfrm flipV="1">
          <a:off x="13512800" y="2373884"/>
          <a:ext cx="889000" cy="2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7"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9" name="フローチャート : 判断 448"/>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0" name="テキスト ボックス 449"/>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3" name="フローチャート : 判断 452"/>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4" name="テキスト ボックス 453"/>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5" name="フローチャート : 判断 454"/>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6" name="テキスト ボックス 455"/>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94234</xdr:rowOff>
    </xdr:from>
    <xdr:to>
      <xdr:col>21</xdr:col>
      <xdr:colOff>50800</xdr:colOff>
      <xdr:row>14</xdr:row>
      <xdr:rowOff>24384</xdr:rowOff>
    </xdr:to>
    <xdr:sp macro="" textlink="">
      <xdr:nvSpPr>
        <xdr:cNvPr id="462" name="円/楕円 461"/>
        <xdr:cNvSpPr/>
      </xdr:nvSpPr>
      <xdr:spPr>
        <a:xfrm>
          <a:off x="14351000" y="23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34561</xdr:rowOff>
    </xdr:from>
    <xdr:ext cx="762000" cy="259045"/>
    <xdr:sp macro="" textlink="">
      <xdr:nvSpPr>
        <xdr:cNvPr id="463" name="テキスト ボックス 462"/>
        <xdr:cNvSpPr txBox="1"/>
      </xdr:nvSpPr>
      <xdr:spPr>
        <a:xfrm>
          <a:off x="14020800" y="209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136737</xdr:rowOff>
    </xdr:from>
    <xdr:to>
      <xdr:col>19</xdr:col>
      <xdr:colOff>533400</xdr:colOff>
      <xdr:row>15</xdr:row>
      <xdr:rowOff>66887</xdr:rowOff>
    </xdr:to>
    <xdr:sp macro="" textlink="">
      <xdr:nvSpPr>
        <xdr:cNvPr id="464" name="円/楕円 463"/>
        <xdr:cNvSpPr/>
      </xdr:nvSpPr>
      <xdr:spPr>
        <a:xfrm>
          <a:off x="13462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77064</xdr:rowOff>
    </xdr:from>
    <xdr:ext cx="762000" cy="259045"/>
    <xdr:sp macro="" textlink="">
      <xdr:nvSpPr>
        <xdr:cNvPr id="465" name="テキスト ボックス 464"/>
        <xdr:cNvSpPr txBox="1"/>
      </xdr:nvSpPr>
      <xdr:spPr>
        <a:xfrm>
          <a:off x="13131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人件費に充当された一般財源の額は前年度から</a:t>
          </a:r>
          <a:r>
            <a:rPr kumimoji="1" lang="en-US" altLang="ja-JP" sz="1200">
              <a:latin typeface="ＭＳ Ｐゴシック"/>
            </a:rPr>
            <a:t>6,488</a:t>
          </a:r>
          <a:r>
            <a:rPr kumimoji="1" lang="ja-JP" altLang="en-US" sz="1200">
              <a:latin typeface="ＭＳ Ｐゴシック"/>
            </a:rPr>
            <a:t>千円減少し、</a:t>
          </a:r>
          <a:r>
            <a:rPr kumimoji="1" lang="en-US" altLang="ja-JP" sz="1200">
              <a:latin typeface="ＭＳ Ｐゴシック"/>
            </a:rPr>
            <a:t>1,201,544</a:t>
          </a:r>
          <a:r>
            <a:rPr kumimoji="1" lang="ja-JP" altLang="en-US" sz="1200">
              <a:latin typeface="ＭＳ Ｐゴシック"/>
            </a:rPr>
            <a:t>千円</a:t>
          </a:r>
          <a:r>
            <a:rPr kumimoji="1" lang="en-US" altLang="ja-JP" sz="1200">
              <a:latin typeface="ＭＳ Ｐゴシック"/>
            </a:rPr>
            <a:t>(</a:t>
          </a:r>
          <a:r>
            <a:rPr kumimoji="1" lang="ja-JP" altLang="en-US" sz="1200">
              <a:latin typeface="ＭＳ Ｐゴシック"/>
            </a:rPr>
            <a:t>対前年度比</a:t>
          </a:r>
          <a:r>
            <a:rPr kumimoji="1" lang="en-US" altLang="ja-JP" sz="1200">
              <a:latin typeface="ＭＳ Ｐゴシック"/>
            </a:rPr>
            <a:t>99.46%</a:t>
          </a:r>
          <a:r>
            <a:rPr kumimoji="1" lang="ja-JP" altLang="en-US" sz="1200">
              <a:latin typeface="ＭＳ Ｐゴシック"/>
            </a:rPr>
            <a:t>）となっている。</a:t>
          </a:r>
          <a:endParaRPr kumimoji="1" lang="en-US" altLang="ja-JP" sz="1200">
            <a:latin typeface="ＭＳ Ｐゴシック"/>
          </a:endParaRPr>
        </a:p>
        <a:p>
          <a:r>
            <a:rPr kumimoji="1" lang="ja-JP" altLang="en-US" sz="1200">
              <a:latin typeface="ＭＳ Ｐゴシック"/>
            </a:rPr>
            <a:t>　人件費に係る経常収支比率が前年度から</a:t>
          </a:r>
          <a:r>
            <a:rPr kumimoji="1" lang="en-US" altLang="ja-JP" sz="1200">
              <a:latin typeface="ＭＳ Ｐゴシック"/>
            </a:rPr>
            <a:t>2.0</a:t>
          </a:r>
          <a:r>
            <a:rPr kumimoji="1" lang="ja-JP" altLang="en-US" sz="1200">
              <a:latin typeface="ＭＳ Ｐゴシック"/>
            </a:rPr>
            <a:t>ポイント減少した大きな要因は町税等の増加により比率算出上分母となる経常一般財源の額が大きく増加したことである。</a:t>
          </a:r>
          <a:endParaRPr kumimoji="1" lang="en-US" altLang="ja-JP" sz="1200">
            <a:latin typeface="ＭＳ Ｐゴシック"/>
          </a:endParaRPr>
        </a:p>
        <a:p>
          <a:r>
            <a:rPr kumimoji="1" lang="ja-JP" altLang="en-US" sz="1200">
              <a:latin typeface="ＭＳ Ｐゴシック"/>
            </a:rPr>
            <a:t>　今後も適正な定員管理を行い、人件費の抑制に努める。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33274</xdr:rowOff>
    </xdr:from>
    <xdr:to>
      <xdr:col>7</xdr:col>
      <xdr:colOff>15875</xdr:colOff>
      <xdr:row>35</xdr:row>
      <xdr:rowOff>124714</xdr:rowOff>
    </xdr:to>
    <xdr:cxnSp macro="">
      <xdr:nvCxnSpPr>
        <xdr:cNvPr id="64" name="直線コネクタ 63"/>
        <xdr:cNvCxnSpPr/>
      </xdr:nvCxnSpPr>
      <xdr:spPr>
        <a:xfrm flipV="1">
          <a:off x="3987800" y="60340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152146</xdr:rowOff>
    </xdr:to>
    <xdr:cxnSp macro="">
      <xdr:nvCxnSpPr>
        <xdr:cNvPr id="67" name="直線コネクタ 66"/>
        <xdr:cNvCxnSpPr/>
      </xdr:nvCxnSpPr>
      <xdr:spPr>
        <a:xfrm flipV="1">
          <a:off x="3098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124714</xdr:rowOff>
    </xdr:from>
    <xdr:to>
      <xdr:col>4</xdr:col>
      <xdr:colOff>346075</xdr:colOff>
      <xdr:row>35</xdr:row>
      <xdr:rowOff>152146</xdr:rowOff>
    </xdr:to>
    <xdr:cxnSp macro="">
      <xdr:nvCxnSpPr>
        <xdr:cNvPr id="70" name="直線コネクタ 69"/>
        <xdr:cNvCxnSpPr/>
      </xdr:nvCxnSpPr>
      <xdr:spPr>
        <a:xfrm>
          <a:off x="2209800" y="6125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124714</xdr:rowOff>
    </xdr:from>
    <xdr:to>
      <xdr:col>3</xdr:col>
      <xdr:colOff>142875</xdr:colOff>
      <xdr:row>36</xdr:row>
      <xdr:rowOff>17272</xdr:rowOff>
    </xdr:to>
    <xdr:cxnSp macro="">
      <xdr:nvCxnSpPr>
        <xdr:cNvPr id="73" name="直線コネクタ 72"/>
        <xdr:cNvCxnSpPr/>
      </xdr:nvCxnSpPr>
      <xdr:spPr>
        <a:xfrm flipV="1">
          <a:off x="1320800" y="61254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153924</xdr:rowOff>
    </xdr:from>
    <xdr:to>
      <xdr:col>7</xdr:col>
      <xdr:colOff>66675</xdr:colOff>
      <xdr:row>35</xdr:row>
      <xdr:rowOff>84074</xdr:rowOff>
    </xdr:to>
    <xdr:sp macro="" textlink="">
      <xdr:nvSpPr>
        <xdr:cNvPr id="83" name="円/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62501</xdr:rowOff>
    </xdr:from>
    <xdr:ext cx="762000" cy="259045"/>
    <xdr:sp macro="" textlink="">
      <xdr:nvSpPr>
        <xdr:cNvPr id="84" name="人件費該当値テキスト"/>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5" name="円/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101346</xdr:rowOff>
    </xdr:from>
    <xdr:to>
      <xdr:col>4</xdr:col>
      <xdr:colOff>396875</xdr:colOff>
      <xdr:row>36</xdr:row>
      <xdr:rowOff>31496</xdr:rowOff>
    </xdr:to>
    <xdr:sp macro="" textlink="">
      <xdr:nvSpPr>
        <xdr:cNvPr id="87" name="円/楕円 86"/>
        <xdr:cNvSpPr/>
      </xdr:nvSpPr>
      <xdr:spPr>
        <a:xfrm>
          <a:off x="3048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41673</xdr:rowOff>
    </xdr:from>
    <xdr:ext cx="762000" cy="259045"/>
    <xdr:sp macro="" textlink="">
      <xdr:nvSpPr>
        <xdr:cNvPr id="88" name="テキスト ボックス 87"/>
        <xdr:cNvSpPr txBox="1"/>
      </xdr:nvSpPr>
      <xdr:spPr>
        <a:xfrm>
          <a:off x="2717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73914</xdr:rowOff>
    </xdr:from>
    <xdr:to>
      <xdr:col>3</xdr:col>
      <xdr:colOff>193675</xdr:colOff>
      <xdr:row>36</xdr:row>
      <xdr:rowOff>4064</xdr:rowOff>
    </xdr:to>
    <xdr:sp macro="" textlink="">
      <xdr:nvSpPr>
        <xdr:cNvPr id="89" name="円/楕円 88"/>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14241</xdr:rowOff>
    </xdr:from>
    <xdr:ext cx="762000" cy="259045"/>
    <xdr:sp macro="" textlink="">
      <xdr:nvSpPr>
        <xdr:cNvPr id="90" name="テキスト ボックス 89"/>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137922</xdr:rowOff>
    </xdr:from>
    <xdr:to>
      <xdr:col>1</xdr:col>
      <xdr:colOff>676275</xdr:colOff>
      <xdr:row>36</xdr:row>
      <xdr:rowOff>68072</xdr:rowOff>
    </xdr:to>
    <xdr:sp macro="" textlink="">
      <xdr:nvSpPr>
        <xdr:cNvPr id="91" name="円/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前年度まで本来、扶助費に計上すべきである民間保育所委託料を物件費に計上していたが、平成</a:t>
          </a:r>
          <a:r>
            <a:rPr kumimoji="1" lang="en-US" altLang="ja-JP" sz="1100">
              <a:latin typeface="ＭＳ Ｐゴシック"/>
            </a:rPr>
            <a:t>27</a:t>
          </a:r>
          <a:r>
            <a:rPr kumimoji="1" lang="ja-JP" altLang="en-US" sz="1100">
              <a:latin typeface="ＭＳ Ｐゴシック"/>
            </a:rPr>
            <a:t>年度より扶助費への計上に修正した。</a:t>
          </a:r>
          <a:endParaRPr kumimoji="1" lang="en-US" altLang="ja-JP" sz="1100">
            <a:latin typeface="ＭＳ Ｐゴシック"/>
          </a:endParaRPr>
        </a:p>
        <a:p>
          <a:r>
            <a:rPr kumimoji="1" lang="ja-JP" altLang="en-US" sz="1100">
              <a:latin typeface="ＭＳ Ｐゴシック"/>
            </a:rPr>
            <a:t>　一方で平成</a:t>
          </a:r>
          <a:r>
            <a:rPr kumimoji="1" lang="en-US" altLang="ja-JP" sz="1100">
              <a:latin typeface="ＭＳ Ｐゴシック"/>
            </a:rPr>
            <a:t>27</a:t>
          </a:r>
          <a:r>
            <a:rPr kumimoji="1" lang="ja-JP" altLang="en-US" sz="1100">
              <a:latin typeface="ＭＳ Ｐゴシック"/>
            </a:rPr>
            <a:t>年度から新たに放課後児童クラブを開設したことにより、運営委託料が物件費に新規で発生している。合計では物件費に充当された一般財源の額は</a:t>
          </a:r>
          <a:r>
            <a:rPr kumimoji="1" lang="en-US" altLang="ja-JP" sz="1100">
              <a:latin typeface="ＭＳ Ｐゴシック"/>
            </a:rPr>
            <a:t>39,417</a:t>
          </a:r>
          <a:r>
            <a:rPr kumimoji="1" lang="ja-JP" altLang="en-US" sz="1100">
              <a:latin typeface="ＭＳ Ｐゴシック"/>
            </a:rPr>
            <a:t>千円減少し、</a:t>
          </a:r>
          <a:r>
            <a:rPr kumimoji="1" lang="en-US" altLang="ja-JP" sz="1100">
              <a:latin typeface="ＭＳ Ｐゴシック"/>
            </a:rPr>
            <a:t>1,238,747</a:t>
          </a:r>
          <a:r>
            <a:rPr kumimoji="1" lang="ja-JP" altLang="en-US" sz="1100">
              <a:latin typeface="ＭＳ Ｐゴシック"/>
            </a:rPr>
            <a:t>千円</a:t>
          </a:r>
          <a:r>
            <a:rPr kumimoji="1" lang="en-US" altLang="ja-JP" sz="1100">
              <a:latin typeface="ＭＳ Ｐゴシック"/>
            </a:rPr>
            <a:t>(</a:t>
          </a:r>
          <a:r>
            <a:rPr kumimoji="1" lang="ja-JP" altLang="en-US" sz="1100">
              <a:latin typeface="ＭＳ Ｐゴシック"/>
            </a:rPr>
            <a:t>対前年度比</a:t>
          </a:r>
          <a:r>
            <a:rPr kumimoji="1" lang="en-US" altLang="ja-JP" sz="1100">
              <a:latin typeface="ＭＳ Ｐゴシック"/>
            </a:rPr>
            <a:t>96.92%</a:t>
          </a:r>
          <a:r>
            <a:rPr kumimoji="1" lang="ja-JP" altLang="en-US" sz="1100">
              <a:latin typeface="ＭＳ Ｐゴシック"/>
            </a:rPr>
            <a:t>）となった。比率算出上分母となる経常一般財源の額も大きく増加したため、ポイントの減少は</a:t>
          </a:r>
          <a:r>
            <a:rPr kumimoji="1" lang="en-US" altLang="ja-JP" sz="1100">
              <a:latin typeface="ＭＳ Ｐゴシック"/>
            </a:rPr>
            <a:t>2.6</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今回はポイント減少となったが、物件費全体としては増加傾向となっているので、今後、施設の維持管理費節減に努める。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50256</xdr:rowOff>
    </xdr:from>
    <xdr:to>
      <xdr:col>24</xdr:col>
      <xdr:colOff>31750</xdr:colOff>
      <xdr:row>18</xdr:row>
      <xdr:rowOff>48623</xdr:rowOff>
    </xdr:to>
    <xdr:cxnSp macro="">
      <xdr:nvCxnSpPr>
        <xdr:cNvPr id="127" name="直線コネクタ 126"/>
        <xdr:cNvCxnSpPr/>
      </xdr:nvCxnSpPr>
      <xdr:spPr>
        <a:xfrm flipV="1">
          <a:off x="15671800" y="2964906"/>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102507</xdr:rowOff>
    </xdr:from>
    <xdr:to>
      <xdr:col>22</xdr:col>
      <xdr:colOff>565150</xdr:colOff>
      <xdr:row>18</xdr:row>
      <xdr:rowOff>48623</xdr:rowOff>
    </xdr:to>
    <xdr:cxnSp macro="">
      <xdr:nvCxnSpPr>
        <xdr:cNvPr id="130" name="直線コネクタ 129"/>
        <xdr:cNvCxnSpPr/>
      </xdr:nvCxnSpPr>
      <xdr:spPr>
        <a:xfrm>
          <a:off x="14782800" y="30171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102507</xdr:rowOff>
    </xdr:to>
    <xdr:cxnSp macro="">
      <xdr:nvCxnSpPr>
        <xdr:cNvPr id="133" name="直線コネクタ 132"/>
        <xdr:cNvCxnSpPr/>
      </xdr:nvCxnSpPr>
      <xdr:spPr>
        <a:xfrm>
          <a:off x="13893800" y="2938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156391</xdr:rowOff>
    </xdr:from>
    <xdr:to>
      <xdr:col>20</xdr:col>
      <xdr:colOff>158750</xdr:colOff>
      <xdr:row>17</xdr:row>
      <xdr:rowOff>24130</xdr:rowOff>
    </xdr:to>
    <xdr:cxnSp macro="">
      <xdr:nvCxnSpPr>
        <xdr:cNvPr id="136" name="直線コネクタ 135"/>
        <xdr:cNvCxnSpPr/>
      </xdr:nvCxnSpPr>
      <xdr:spPr>
        <a:xfrm>
          <a:off x="13004800" y="289959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170906</xdr:rowOff>
    </xdr:from>
    <xdr:to>
      <xdr:col>24</xdr:col>
      <xdr:colOff>82550</xdr:colOff>
      <xdr:row>17</xdr:row>
      <xdr:rowOff>101056</xdr:rowOff>
    </xdr:to>
    <xdr:sp macro="" textlink="">
      <xdr:nvSpPr>
        <xdr:cNvPr id="146" name="円/楕円 145"/>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142983</xdr:rowOff>
    </xdr:from>
    <xdr:ext cx="762000" cy="259045"/>
    <xdr:sp macro="" textlink="">
      <xdr:nvSpPr>
        <xdr:cNvPr id="147" name="物件費該当値テキスト"/>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169273</xdr:rowOff>
    </xdr:from>
    <xdr:to>
      <xdr:col>22</xdr:col>
      <xdr:colOff>615950</xdr:colOff>
      <xdr:row>18</xdr:row>
      <xdr:rowOff>99423</xdr:rowOff>
    </xdr:to>
    <xdr:sp macro="" textlink="">
      <xdr:nvSpPr>
        <xdr:cNvPr id="148" name="円/楕円 147"/>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84200</xdr:rowOff>
    </xdr:from>
    <xdr:ext cx="736600" cy="259045"/>
    <xdr:sp macro="" textlink="">
      <xdr:nvSpPr>
        <xdr:cNvPr id="149" name="テキスト ボックス 148"/>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51707</xdr:rowOff>
    </xdr:from>
    <xdr:to>
      <xdr:col>21</xdr:col>
      <xdr:colOff>412750</xdr:colOff>
      <xdr:row>17</xdr:row>
      <xdr:rowOff>153307</xdr:rowOff>
    </xdr:to>
    <xdr:sp macro="" textlink="">
      <xdr:nvSpPr>
        <xdr:cNvPr id="150" name="円/楕円 149"/>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138084</xdr:rowOff>
    </xdr:from>
    <xdr:ext cx="762000" cy="259045"/>
    <xdr:sp macro="" textlink="">
      <xdr:nvSpPr>
        <xdr:cNvPr id="151" name="テキスト ボックス 150"/>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2" name="円/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105591</xdr:rowOff>
    </xdr:from>
    <xdr:to>
      <xdr:col>19</xdr:col>
      <xdr:colOff>6350</xdr:colOff>
      <xdr:row>17</xdr:row>
      <xdr:rowOff>35741</xdr:rowOff>
    </xdr:to>
    <xdr:sp macro="" textlink="">
      <xdr:nvSpPr>
        <xdr:cNvPr id="154" name="円/楕円 153"/>
        <xdr:cNvSpPr/>
      </xdr:nvSpPr>
      <xdr:spPr>
        <a:xfrm>
          <a:off x="12954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20518</xdr:rowOff>
    </xdr:from>
    <xdr:ext cx="762000" cy="259045"/>
    <xdr:sp macro="" textlink="">
      <xdr:nvSpPr>
        <xdr:cNvPr id="155" name="テキスト ボックス 154"/>
        <xdr:cNvSpPr txBox="1"/>
      </xdr:nvSpPr>
      <xdr:spPr>
        <a:xfrm>
          <a:off x="12623800" y="293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前年度まで本来、扶助費に計上すべきである民間保育所委託料を物件費に計上していたが、平成</a:t>
          </a:r>
          <a:r>
            <a:rPr kumimoji="1" lang="en-US" altLang="ja-JP" sz="1100">
              <a:latin typeface="ＭＳ Ｐゴシック"/>
            </a:rPr>
            <a:t>27</a:t>
          </a:r>
          <a:r>
            <a:rPr kumimoji="1" lang="ja-JP" altLang="en-US" sz="1100">
              <a:latin typeface="ＭＳ Ｐゴシック"/>
            </a:rPr>
            <a:t>年度より扶助費への計上に修正した。</a:t>
          </a:r>
          <a:endParaRPr kumimoji="1" lang="en-US" altLang="ja-JP" sz="1100">
            <a:latin typeface="ＭＳ Ｐゴシック"/>
          </a:endParaRPr>
        </a:p>
        <a:p>
          <a:r>
            <a:rPr kumimoji="1" lang="ja-JP" altLang="en-US" sz="1100">
              <a:latin typeface="ＭＳ Ｐゴシック"/>
            </a:rPr>
            <a:t>　このことにより、扶助費に充当された一般財源の額は</a:t>
          </a:r>
          <a:r>
            <a:rPr kumimoji="1" lang="en-US" altLang="ja-JP" sz="1100">
              <a:latin typeface="ＭＳ Ｐゴシック"/>
            </a:rPr>
            <a:t>130,290</a:t>
          </a:r>
          <a:r>
            <a:rPr kumimoji="1" lang="ja-JP" altLang="en-US" sz="1100">
              <a:latin typeface="ＭＳ Ｐゴシック"/>
            </a:rPr>
            <a:t>千円増加し、</a:t>
          </a:r>
          <a:r>
            <a:rPr kumimoji="1" lang="en-US" altLang="ja-JP" sz="1100">
              <a:latin typeface="ＭＳ Ｐゴシック"/>
            </a:rPr>
            <a:t>383,114</a:t>
          </a:r>
          <a:r>
            <a:rPr kumimoji="1" lang="ja-JP" altLang="en-US" sz="1100">
              <a:latin typeface="ＭＳ Ｐゴシック"/>
            </a:rPr>
            <a:t>千円</a:t>
          </a:r>
          <a:r>
            <a:rPr kumimoji="1" lang="en-US" altLang="ja-JP" sz="1100">
              <a:latin typeface="ＭＳ Ｐゴシック"/>
            </a:rPr>
            <a:t>(</a:t>
          </a:r>
          <a:r>
            <a:rPr kumimoji="1" lang="ja-JP" altLang="en-US" sz="1100">
              <a:latin typeface="ＭＳ Ｐゴシック"/>
            </a:rPr>
            <a:t>対前年度比</a:t>
          </a:r>
          <a:r>
            <a:rPr kumimoji="1" lang="en-US" altLang="ja-JP" sz="1100">
              <a:latin typeface="ＭＳ Ｐゴシック"/>
            </a:rPr>
            <a:t>151.53%</a:t>
          </a:r>
          <a:r>
            <a:rPr kumimoji="1" lang="ja-JP" altLang="en-US" sz="1100">
              <a:latin typeface="ＭＳ Ｐゴシック"/>
            </a:rPr>
            <a:t>）となったが、比率算出上分母となる経常一般財源の額も大きく増加したため、ポイントの増加は</a:t>
          </a:r>
          <a:r>
            <a:rPr kumimoji="1" lang="en-US" altLang="ja-JP" sz="1100">
              <a:latin typeface="ＭＳ Ｐゴシック"/>
            </a:rPr>
            <a:t>1.4</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障害者や子育て支援などに対する扶助費は増加傾向にあるが、今後も適正な運用に努める。</a:t>
          </a:r>
          <a:endParaRPr kumimoji="1" lang="en-US" altLang="ja-JP" sz="1100">
            <a:latin typeface="ＭＳ Ｐゴシック"/>
          </a:endParaRPr>
        </a:p>
        <a:p>
          <a:r>
            <a:rPr kumimoji="1" lang="ja-JP" altLang="en-US" sz="1200">
              <a:latin typeface="ＭＳ Ｐゴシック"/>
            </a:rPr>
            <a:t>　</a:t>
          </a:r>
          <a:endParaRPr kumimoji="1" lang="en-US" altLang="ja-JP" sz="12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54</xdr:row>
      <xdr:rowOff>114300</xdr:rowOff>
    </xdr:to>
    <xdr:cxnSp macro="">
      <xdr:nvCxnSpPr>
        <xdr:cNvPr id="188" name="直線コネクタ 187"/>
        <xdr:cNvCxnSpPr/>
      </xdr:nvCxnSpPr>
      <xdr:spPr>
        <a:xfrm>
          <a:off x="3987800" y="9194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91" name="直線コネクタ 190"/>
        <xdr:cNvCxnSpPr/>
      </xdr:nvCxnSpPr>
      <xdr:spPr>
        <a:xfrm>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127000</xdr:rowOff>
    </xdr:from>
    <xdr:to>
      <xdr:col>4</xdr:col>
      <xdr:colOff>346075</xdr:colOff>
      <xdr:row>53</xdr:row>
      <xdr:rowOff>69850</xdr:rowOff>
    </xdr:to>
    <xdr:cxnSp macro="">
      <xdr:nvCxnSpPr>
        <xdr:cNvPr id="194" name="直線コネクタ 193"/>
        <xdr:cNvCxnSpPr/>
      </xdr:nvCxnSpPr>
      <xdr:spPr>
        <a:xfrm>
          <a:off x="2209800" y="904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52</xdr:row>
      <xdr:rowOff>165100</xdr:rowOff>
    </xdr:to>
    <xdr:cxnSp macro="">
      <xdr:nvCxnSpPr>
        <xdr:cNvPr id="197" name="直線コネクタ 196"/>
        <xdr:cNvCxnSpPr/>
      </xdr:nvCxnSpPr>
      <xdr:spPr>
        <a:xfrm flipV="1">
          <a:off x="1320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63500</xdr:rowOff>
    </xdr:from>
    <xdr:to>
      <xdr:col>7</xdr:col>
      <xdr:colOff>66675</xdr:colOff>
      <xdr:row>54</xdr:row>
      <xdr:rowOff>165100</xdr:rowOff>
    </xdr:to>
    <xdr:sp macro="" textlink="">
      <xdr:nvSpPr>
        <xdr:cNvPr id="207" name="円/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9" name="円/楕円 208"/>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10" name="テキスト ボックス 209"/>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1" name="円/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76200</xdr:rowOff>
    </xdr:from>
    <xdr:to>
      <xdr:col>3</xdr:col>
      <xdr:colOff>193675</xdr:colOff>
      <xdr:row>53</xdr:row>
      <xdr:rowOff>6350</xdr:rowOff>
    </xdr:to>
    <xdr:sp macro="" textlink="">
      <xdr:nvSpPr>
        <xdr:cNvPr id="213" name="円/楕円 212"/>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16527</xdr:rowOff>
    </xdr:from>
    <xdr:ext cx="762000" cy="259045"/>
    <xdr:sp macro="" textlink="">
      <xdr:nvSpPr>
        <xdr:cNvPr id="214" name="テキスト ボックス 213"/>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5" name="円/楕円 214"/>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6" name="テキスト ボックス 215"/>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その他経費に充当された一般財源の額は、繰出し金の増加等の影響により前年度から</a:t>
          </a:r>
          <a:r>
            <a:rPr kumimoji="1" lang="en-US" altLang="ja-JP" sz="1200">
              <a:latin typeface="ＭＳ Ｐゴシック"/>
            </a:rPr>
            <a:t>44,299</a:t>
          </a:r>
          <a:r>
            <a:rPr kumimoji="1" lang="ja-JP" altLang="en-US" sz="1200">
              <a:latin typeface="ＭＳ Ｐゴシック"/>
            </a:rPr>
            <a:t>千円増加し、</a:t>
          </a:r>
          <a:r>
            <a:rPr kumimoji="1" lang="en-US" altLang="ja-JP" sz="1200">
              <a:latin typeface="ＭＳ Ｐゴシック"/>
            </a:rPr>
            <a:t>1,031,602</a:t>
          </a:r>
          <a:r>
            <a:rPr kumimoji="1" lang="ja-JP" altLang="en-US" sz="1200">
              <a:latin typeface="ＭＳ Ｐゴシック"/>
            </a:rPr>
            <a:t>千円</a:t>
          </a:r>
          <a:r>
            <a:rPr kumimoji="1" lang="en-US" altLang="ja-JP" sz="1200">
              <a:latin typeface="ＭＳ Ｐゴシック"/>
            </a:rPr>
            <a:t>(</a:t>
          </a:r>
          <a:r>
            <a:rPr kumimoji="1" lang="ja-JP" altLang="en-US" sz="1200">
              <a:latin typeface="ＭＳ Ｐゴシック"/>
            </a:rPr>
            <a:t>対前年度比</a:t>
          </a:r>
          <a:r>
            <a:rPr kumimoji="1" lang="en-US" altLang="ja-JP" sz="1200">
              <a:latin typeface="ＭＳ Ｐゴシック"/>
            </a:rPr>
            <a:t>104.49%</a:t>
          </a:r>
          <a:r>
            <a:rPr kumimoji="1" lang="ja-JP" altLang="en-US" sz="1200">
              <a:latin typeface="ＭＳ Ｐゴシック"/>
            </a:rPr>
            <a:t>）となったが、比率算出上分母となる経常一般財源の額も大きく増加したため、ポイントは</a:t>
          </a:r>
          <a:r>
            <a:rPr kumimoji="1" lang="en-US" altLang="ja-JP" sz="1200">
              <a:latin typeface="ＭＳ Ｐゴシック"/>
            </a:rPr>
            <a:t>0.8</a:t>
          </a:r>
          <a:r>
            <a:rPr kumimoji="1" lang="ja-JP" altLang="en-US" sz="1200">
              <a:latin typeface="ＭＳ Ｐゴシック"/>
            </a:rPr>
            <a:t>ポイントの減少となった。</a:t>
          </a:r>
        </a:p>
        <a:p>
          <a:r>
            <a:rPr kumimoji="1" lang="ja-JP" altLang="en-US" sz="1200">
              <a:latin typeface="ＭＳ Ｐゴシック"/>
            </a:rPr>
            <a:t>　今後も他会計への繰出し金の適正化を図るとともに、施設の維持管理も適切に行い維持補修費の抑制に努める。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85090</xdr:rowOff>
    </xdr:to>
    <xdr:cxnSp macro="">
      <xdr:nvCxnSpPr>
        <xdr:cNvPr id="249" name="直線コネクタ 248"/>
        <xdr:cNvCxnSpPr/>
      </xdr:nvCxnSpPr>
      <xdr:spPr>
        <a:xfrm flipV="1">
          <a:off x="15671800" y="979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85090</xdr:rowOff>
    </xdr:from>
    <xdr:to>
      <xdr:col>22</xdr:col>
      <xdr:colOff>565150</xdr:colOff>
      <xdr:row>57</xdr:row>
      <xdr:rowOff>161290</xdr:rowOff>
    </xdr:to>
    <xdr:cxnSp macro="">
      <xdr:nvCxnSpPr>
        <xdr:cNvPr id="252" name="直線コネクタ 251"/>
        <xdr:cNvCxnSpPr/>
      </xdr:nvCxnSpPr>
      <xdr:spPr>
        <a:xfrm flipV="1">
          <a:off x="14782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161290</xdr:rowOff>
    </xdr:to>
    <xdr:cxnSp macro="">
      <xdr:nvCxnSpPr>
        <xdr:cNvPr id="255" name="直線コネクタ 254"/>
        <xdr:cNvCxnSpPr/>
      </xdr:nvCxnSpPr>
      <xdr:spPr>
        <a:xfrm>
          <a:off x="13893800" y="983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62230</xdr:rowOff>
    </xdr:to>
    <xdr:cxnSp macro="">
      <xdr:nvCxnSpPr>
        <xdr:cNvPr id="258" name="直線コネクタ 257"/>
        <xdr:cNvCxnSpPr/>
      </xdr:nvCxnSpPr>
      <xdr:spPr>
        <a:xfrm>
          <a:off x="13004800" y="980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68" name="円/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0" name="円/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2" name="円/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4" name="円/楕円 273"/>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5" name="テキスト ボックス 274"/>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6" name="円/楕円 275"/>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7" name="テキスト ボックス 276"/>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補助</a:t>
          </a:r>
          <a:r>
            <a:rPr kumimoji="1" lang="ja-JP" altLang="ja-JP" sz="1200">
              <a:solidFill>
                <a:schemeClr val="dk1"/>
              </a:solidFill>
              <a:effectLst/>
              <a:latin typeface="+mn-lt"/>
              <a:ea typeface="+mn-ea"/>
              <a:cs typeface="+mn-cs"/>
            </a:rPr>
            <a:t>費</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に充当された一般財源の額は</a:t>
          </a:r>
          <a:r>
            <a:rPr kumimoji="1" lang="ja-JP" altLang="en-US" sz="1200">
              <a:solidFill>
                <a:schemeClr val="dk1"/>
              </a:solidFill>
              <a:effectLst/>
              <a:latin typeface="+mn-lt"/>
              <a:ea typeface="+mn-ea"/>
              <a:cs typeface="+mn-cs"/>
            </a:rPr>
            <a:t>、一部事務組合によるごみ処理施設建設に伴う負担金が生じたこと等の影響により</a:t>
          </a:r>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186,132</a:t>
          </a:r>
          <a:r>
            <a:rPr kumimoji="1" lang="ja-JP" altLang="en-US" sz="1200">
              <a:solidFill>
                <a:schemeClr val="dk1"/>
              </a:solidFill>
              <a:effectLst/>
              <a:latin typeface="+mn-lt"/>
              <a:ea typeface="+mn-ea"/>
              <a:cs typeface="+mn-cs"/>
            </a:rPr>
            <a:t>円増加し</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1,140,853</a:t>
          </a:r>
          <a:r>
            <a:rPr kumimoji="1" lang="ja-JP" altLang="ja-JP" sz="1200">
              <a:solidFill>
                <a:schemeClr val="dk1"/>
              </a:solidFill>
              <a:effectLst/>
              <a:latin typeface="+mn-lt"/>
              <a:ea typeface="+mn-ea"/>
              <a:cs typeface="+mn-cs"/>
            </a:rPr>
            <a:t>千円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対前年度比</a:t>
          </a:r>
          <a:r>
            <a:rPr kumimoji="1" lang="en-US" altLang="ja-JP" sz="1200">
              <a:solidFill>
                <a:schemeClr val="dk1"/>
              </a:solidFill>
              <a:effectLst/>
              <a:latin typeface="+mn-lt"/>
              <a:ea typeface="+mn-ea"/>
              <a:cs typeface="+mn-cs"/>
            </a:rPr>
            <a:t>119.50%</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たが、比率算出上分母となる経常一般財源の額も大きく増加したため、ポイントの増加は</a:t>
          </a:r>
          <a:r>
            <a:rPr kumimoji="1" lang="en-US" altLang="ja-JP" sz="1200">
              <a:solidFill>
                <a:schemeClr val="dk1"/>
              </a:solidFill>
              <a:effectLst/>
              <a:latin typeface="+mn-lt"/>
              <a:ea typeface="+mn-ea"/>
              <a:cs typeface="+mn-cs"/>
            </a:rPr>
            <a:t>1.0</a:t>
          </a:r>
          <a:r>
            <a:rPr kumimoji="1" lang="ja-JP" altLang="en-US" sz="1200">
              <a:solidFill>
                <a:schemeClr val="dk1"/>
              </a:solidFill>
              <a:effectLst/>
              <a:latin typeface="+mn-lt"/>
              <a:ea typeface="+mn-ea"/>
              <a:cs typeface="+mn-cs"/>
            </a:rPr>
            <a:t>となった。</a:t>
          </a:r>
        </a:p>
        <a:p>
          <a:r>
            <a:rPr kumimoji="1" lang="ja-JP" altLang="en-US" sz="1200">
              <a:solidFill>
                <a:schemeClr val="dk1"/>
              </a:solidFill>
              <a:effectLst/>
              <a:latin typeface="+mn-lt"/>
              <a:ea typeface="+mn-ea"/>
              <a:cs typeface="+mn-cs"/>
            </a:rPr>
            <a:t>　類似団体平均値を上回っている要因は補助費等に占める負担金の割合が高く、病院、消防施設等を運営している一部事務組合への負担が経常収支比率を押し上げているものである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106426</xdr:rowOff>
    </xdr:to>
    <xdr:cxnSp macro="">
      <xdr:nvCxnSpPr>
        <xdr:cNvPr id="307" name="直線コネクタ 306"/>
        <xdr:cNvCxnSpPr/>
      </xdr:nvCxnSpPr>
      <xdr:spPr>
        <a:xfrm>
          <a:off x="15671800" y="64043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60706</xdr:rowOff>
    </xdr:from>
    <xdr:to>
      <xdr:col>22</xdr:col>
      <xdr:colOff>565150</xdr:colOff>
      <xdr:row>37</xdr:row>
      <xdr:rowOff>60706</xdr:rowOff>
    </xdr:to>
    <xdr:cxnSp macro="">
      <xdr:nvCxnSpPr>
        <xdr:cNvPr id="310" name="直線コネクタ 309"/>
        <xdr:cNvCxnSpPr/>
      </xdr:nvCxnSpPr>
      <xdr:spPr>
        <a:xfrm>
          <a:off x="14782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60706</xdr:rowOff>
    </xdr:to>
    <xdr:cxnSp macro="">
      <xdr:nvCxnSpPr>
        <xdr:cNvPr id="313" name="直線コネクタ 312"/>
        <xdr:cNvCxnSpPr/>
      </xdr:nvCxnSpPr>
      <xdr:spPr>
        <a:xfrm>
          <a:off x="13893800" y="6358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92710</xdr:rowOff>
    </xdr:to>
    <xdr:cxnSp macro="">
      <xdr:nvCxnSpPr>
        <xdr:cNvPr id="316" name="直線コネクタ 315"/>
        <xdr:cNvCxnSpPr/>
      </xdr:nvCxnSpPr>
      <xdr:spPr>
        <a:xfrm flipV="1">
          <a:off x="13004800" y="63586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6" name="円/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28" name="円/楕円 327"/>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29" name="テキスト ボックス 328"/>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0" name="円/楕円 329"/>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1" name="テキスト ボックス 33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2" name="円/楕円 331"/>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3" name="テキスト ボックス 33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34" name="円/楕円 333"/>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5" name="テキスト ボックス 334"/>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地方債の借入抑制に努めたことにより元利償還額は減少しており、公債費に充当された一般財源の額は</a:t>
          </a:r>
          <a:r>
            <a:rPr kumimoji="1" lang="en-US" altLang="ja-JP" sz="1200">
              <a:latin typeface="ＭＳ Ｐゴシック"/>
            </a:rPr>
            <a:t>56,766</a:t>
          </a:r>
          <a:r>
            <a:rPr kumimoji="1" lang="ja-JP" altLang="en-US" sz="1200">
              <a:latin typeface="ＭＳ Ｐゴシック"/>
            </a:rPr>
            <a:t>千円減少し、</a:t>
          </a:r>
          <a:r>
            <a:rPr kumimoji="1" lang="en-US" altLang="ja-JP" sz="1200">
              <a:latin typeface="ＭＳ Ｐゴシック"/>
            </a:rPr>
            <a:t>682,263</a:t>
          </a:r>
          <a:r>
            <a:rPr kumimoji="1" lang="ja-JP" altLang="en-US" sz="1200">
              <a:latin typeface="ＭＳ Ｐゴシック"/>
            </a:rPr>
            <a:t>千円</a:t>
          </a:r>
          <a:r>
            <a:rPr kumimoji="1" lang="en-US" altLang="ja-JP" sz="1200">
              <a:latin typeface="ＭＳ Ｐゴシック"/>
            </a:rPr>
            <a:t>(</a:t>
          </a:r>
          <a:r>
            <a:rPr kumimoji="1" lang="ja-JP" altLang="en-US" sz="1200">
              <a:latin typeface="ＭＳ Ｐゴシック"/>
            </a:rPr>
            <a:t>対前年度比</a:t>
          </a:r>
          <a:r>
            <a:rPr kumimoji="1" lang="en-US" altLang="ja-JP" sz="1200">
              <a:latin typeface="ＭＳ Ｐゴシック"/>
            </a:rPr>
            <a:t>92.32%</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比率算出上分母となる経常一般財源の額も大きく増加したため、ポイントの減少は</a:t>
          </a:r>
          <a:r>
            <a:rPr kumimoji="1" lang="en-US" altLang="ja-JP" sz="1200">
              <a:latin typeface="ＭＳ Ｐゴシック"/>
            </a:rPr>
            <a:t>1.9</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今後も地方債の新規借入を抑制し、地方債現在高の減少に努める。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138430</xdr:rowOff>
    </xdr:to>
    <xdr:cxnSp macro="">
      <xdr:nvCxnSpPr>
        <xdr:cNvPr id="368" name="直線コネクタ 367"/>
        <xdr:cNvCxnSpPr/>
      </xdr:nvCxnSpPr>
      <xdr:spPr>
        <a:xfrm flipV="1">
          <a:off x="3987800" y="12852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76</xdr:row>
      <xdr:rowOff>58420</xdr:rowOff>
    </xdr:to>
    <xdr:cxnSp macro="">
      <xdr:nvCxnSpPr>
        <xdr:cNvPr id="371" name="直線コネクタ 370"/>
        <xdr:cNvCxnSpPr/>
      </xdr:nvCxnSpPr>
      <xdr:spPr>
        <a:xfrm flipV="1">
          <a:off x="3098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58420</xdr:rowOff>
    </xdr:to>
    <xdr:cxnSp macro="">
      <xdr:nvCxnSpPr>
        <xdr:cNvPr id="374" name="直線コネクタ 373"/>
        <xdr:cNvCxnSpPr/>
      </xdr:nvCxnSpPr>
      <xdr:spPr>
        <a:xfrm>
          <a:off x="2209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27939</xdr:rowOff>
    </xdr:to>
    <xdr:cxnSp macro="">
      <xdr:nvCxnSpPr>
        <xdr:cNvPr id="377" name="直線コネクタ 376"/>
        <xdr:cNvCxnSpPr/>
      </xdr:nvCxnSpPr>
      <xdr:spPr>
        <a:xfrm flipV="1">
          <a:off x="1320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7" name="円/楕円 386"/>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8"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9" name="円/楕円 388"/>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0" name="テキスト ボックス 389"/>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1" name="円/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2" name="テキスト ボックス 39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3" name="円/楕円 392"/>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4" name="テキスト ボックス 393"/>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95" name="円/楕円 394"/>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96" name="テキスト ボックス 395"/>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公債費以外の各経費に充当された一般財源の額は、前年度から</a:t>
          </a:r>
          <a:r>
            <a:rPr kumimoji="1" lang="en-US" altLang="ja-JP" sz="1200">
              <a:latin typeface="ＭＳ Ｐゴシック"/>
            </a:rPr>
            <a:t>314,816</a:t>
          </a:r>
          <a:r>
            <a:rPr kumimoji="1" lang="ja-JP" altLang="en-US" sz="1200">
              <a:latin typeface="ＭＳ Ｐゴシック"/>
            </a:rPr>
            <a:t>千円増加し、</a:t>
          </a:r>
          <a:r>
            <a:rPr kumimoji="1" lang="en-US" altLang="ja-JP" sz="1200">
              <a:latin typeface="ＭＳ Ｐゴシック"/>
            </a:rPr>
            <a:t>4,995,860</a:t>
          </a:r>
          <a:r>
            <a:rPr kumimoji="1" lang="ja-JP" altLang="en-US" sz="1200">
              <a:latin typeface="ＭＳ Ｐゴシック"/>
            </a:rPr>
            <a:t>千円</a:t>
          </a:r>
          <a:r>
            <a:rPr kumimoji="1" lang="en-US" altLang="ja-JP" sz="1200">
              <a:latin typeface="ＭＳ Ｐゴシック"/>
            </a:rPr>
            <a:t>(</a:t>
          </a:r>
          <a:r>
            <a:rPr kumimoji="1" lang="ja-JP" altLang="en-US" sz="1200">
              <a:latin typeface="ＭＳ Ｐゴシック"/>
            </a:rPr>
            <a:t>対前年度比</a:t>
          </a:r>
          <a:r>
            <a:rPr kumimoji="1" lang="en-US" altLang="ja-JP" sz="1200">
              <a:latin typeface="ＭＳ Ｐゴシック"/>
            </a:rPr>
            <a:t>106.73%</a:t>
          </a:r>
          <a:r>
            <a:rPr kumimoji="1" lang="ja-JP" altLang="en-US" sz="1200">
              <a:latin typeface="ＭＳ Ｐゴシック"/>
            </a:rPr>
            <a:t>）となったが、比率算出上分母となる経常一般財源の額も大きく増加したため、ポイントは</a:t>
          </a:r>
          <a:r>
            <a:rPr kumimoji="1" lang="en-US" altLang="ja-JP" sz="1200">
              <a:latin typeface="ＭＳ Ｐゴシック"/>
            </a:rPr>
            <a:t>3.0</a:t>
          </a:r>
          <a:r>
            <a:rPr kumimoji="1" lang="ja-JP" altLang="en-US" sz="1200">
              <a:latin typeface="ＭＳ Ｐゴシック"/>
            </a:rPr>
            <a:t>ポイントの減少となった。</a:t>
          </a:r>
          <a:endParaRPr kumimoji="1" lang="en-US" altLang="ja-JP" sz="1200">
            <a:latin typeface="ＭＳ Ｐゴシック"/>
          </a:endParaRPr>
        </a:p>
        <a:p>
          <a:r>
            <a:rPr kumimoji="1" lang="ja-JP" altLang="en-US" sz="1200">
              <a:latin typeface="ＭＳ Ｐゴシック"/>
            </a:rPr>
            <a:t>　今後、類似団体平均値を上回る費目を中心に適正化・効率化に努める。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76</xdr:row>
      <xdr:rowOff>122428</xdr:rowOff>
    </xdr:to>
    <xdr:cxnSp macro="">
      <xdr:nvCxnSpPr>
        <xdr:cNvPr id="427" name="直線コネクタ 426"/>
        <xdr:cNvCxnSpPr/>
      </xdr:nvCxnSpPr>
      <xdr:spPr>
        <a:xfrm flipV="1">
          <a:off x="15671800" y="130154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122428</xdr:rowOff>
    </xdr:to>
    <xdr:cxnSp macro="">
      <xdr:nvCxnSpPr>
        <xdr:cNvPr id="430" name="直線コネクタ 429"/>
        <xdr:cNvCxnSpPr/>
      </xdr:nvCxnSpPr>
      <xdr:spPr>
        <a:xfrm>
          <a:off x="14782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42418</xdr:rowOff>
    </xdr:from>
    <xdr:to>
      <xdr:col>21</xdr:col>
      <xdr:colOff>361950</xdr:colOff>
      <xdr:row>76</xdr:row>
      <xdr:rowOff>99568</xdr:rowOff>
    </xdr:to>
    <xdr:cxnSp macro="">
      <xdr:nvCxnSpPr>
        <xdr:cNvPr id="433" name="直線コネクタ 432"/>
        <xdr:cNvCxnSpPr/>
      </xdr:nvCxnSpPr>
      <xdr:spPr>
        <a:xfrm>
          <a:off x="13893800" y="1290116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42418</xdr:rowOff>
    </xdr:from>
    <xdr:to>
      <xdr:col>20</xdr:col>
      <xdr:colOff>158750</xdr:colOff>
      <xdr:row>75</xdr:row>
      <xdr:rowOff>152146</xdr:rowOff>
    </xdr:to>
    <xdr:cxnSp macro="">
      <xdr:nvCxnSpPr>
        <xdr:cNvPr id="436" name="直線コネクタ 435"/>
        <xdr:cNvCxnSpPr/>
      </xdr:nvCxnSpPr>
      <xdr:spPr>
        <a:xfrm flipV="1">
          <a:off x="13004800" y="12901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105918</xdr:rowOff>
    </xdr:from>
    <xdr:to>
      <xdr:col>24</xdr:col>
      <xdr:colOff>82550</xdr:colOff>
      <xdr:row>76</xdr:row>
      <xdr:rowOff>36069</xdr:rowOff>
    </xdr:to>
    <xdr:sp macro="" textlink="">
      <xdr:nvSpPr>
        <xdr:cNvPr id="446" name="円/楕円 445"/>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122445</xdr:rowOff>
    </xdr:from>
    <xdr:ext cx="762000" cy="259045"/>
    <xdr:sp macro="" textlink="">
      <xdr:nvSpPr>
        <xdr:cNvPr id="447"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71628</xdr:rowOff>
    </xdr:from>
    <xdr:to>
      <xdr:col>22</xdr:col>
      <xdr:colOff>615950</xdr:colOff>
      <xdr:row>77</xdr:row>
      <xdr:rowOff>1778</xdr:rowOff>
    </xdr:to>
    <xdr:sp macro="" textlink="">
      <xdr:nvSpPr>
        <xdr:cNvPr id="448" name="円/楕円 447"/>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49" name="テキスト ボックス 44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0" name="円/楕円 449"/>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1" name="テキスト ボックス 450"/>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163068</xdr:rowOff>
    </xdr:from>
    <xdr:to>
      <xdr:col>20</xdr:col>
      <xdr:colOff>209550</xdr:colOff>
      <xdr:row>75</xdr:row>
      <xdr:rowOff>93218</xdr:rowOff>
    </xdr:to>
    <xdr:sp macro="" textlink="">
      <xdr:nvSpPr>
        <xdr:cNvPr id="452" name="円/楕円 451"/>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103395</xdr:rowOff>
    </xdr:from>
    <xdr:ext cx="762000" cy="259045"/>
    <xdr:sp macro="" textlink="">
      <xdr:nvSpPr>
        <xdr:cNvPr id="453" name="テキスト ボックス 452"/>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4" name="円/楕円 453"/>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55" name="テキスト ボックス 454"/>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41172</xdr:rowOff>
    </xdr:from>
    <xdr:to>
      <xdr:col>4</xdr:col>
      <xdr:colOff>1117600</xdr:colOff>
      <xdr:row>18</xdr:row>
      <xdr:rowOff>137412</xdr:rowOff>
    </xdr:to>
    <xdr:cxnSp macro="">
      <xdr:nvCxnSpPr>
        <xdr:cNvPr id="52" name="直線コネクタ 51"/>
        <xdr:cNvCxnSpPr/>
      </xdr:nvCxnSpPr>
      <xdr:spPr bwMode="auto">
        <a:xfrm>
          <a:off x="5003800" y="3174897"/>
          <a:ext cx="647700" cy="9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17577</xdr:rowOff>
    </xdr:from>
    <xdr:to>
      <xdr:col>4</xdr:col>
      <xdr:colOff>469900</xdr:colOff>
      <xdr:row>18</xdr:row>
      <xdr:rowOff>41172</xdr:rowOff>
    </xdr:to>
    <xdr:cxnSp macro="">
      <xdr:nvCxnSpPr>
        <xdr:cNvPr id="55" name="直線コネクタ 54"/>
        <xdr:cNvCxnSpPr/>
      </xdr:nvCxnSpPr>
      <xdr:spPr bwMode="auto">
        <a:xfrm>
          <a:off x="4305300" y="3151302"/>
          <a:ext cx="698500" cy="23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121084</xdr:rowOff>
    </xdr:from>
    <xdr:to>
      <xdr:col>3</xdr:col>
      <xdr:colOff>904875</xdr:colOff>
      <xdr:row>18</xdr:row>
      <xdr:rowOff>17577</xdr:rowOff>
    </xdr:to>
    <xdr:cxnSp macro="">
      <xdr:nvCxnSpPr>
        <xdr:cNvPr id="58" name="直線コネクタ 57"/>
        <xdr:cNvCxnSpPr/>
      </xdr:nvCxnSpPr>
      <xdr:spPr bwMode="auto">
        <a:xfrm>
          <a:off x="3606800" y="3083359"/>
          <a:ext cx="698500" cy="67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65795</xdr:rowOff>
    </xdr:from>
    <xdr:to>
      <xdr:col>3</xdr:col>
      <xdr:colOff>206375</xdr:colOff>
      <xdr:row>17</xdr:row>
      <xdr:rowOff>121084</xdr:rowOff>
    </xdr:to>
    <xdr:cxnSp macro="">
      <xdr:nvCxnSpPr>
        <xdr:cNvPr id="61" name="直線コネクタ 60"/>
        <xdr:cNvCxnSpPr/>
      </xdr:nvCxnSpPr>
      <xdr:spPr bwMode="auto">
        <a:xfrm>
          <a:off x="2908300" y="3028070"/>
          <a:ext cx="698500" cy="55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86612</xdr:rowOff>
    </xdr:from>
    <xdr:to>
      <xdr:col>5</xdr:col>
      <xdr:colOff>34925</xdr:colOff>
      <xdr:row>19</xdr:row>
      <xdr:rowOff>16762</xdr:rowOff>
    </xdr:to>
    <xdr:sp macro="" textlink="">
      <xdr:nvSpPr>
        <xdr:cNvPr id="71" name="円/楕円 70"/>
        <xdr:cNvSpPr/>
      </xdr:nvSpPr>
      <xdr:spPr bwMode="auto">
        <a:xfrm>
          <a:off x="5600700" y="32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58689</xdr:rowOff>
    </xdr:from>
    <xdr:ext cx="762000" cy="259045"/>
    <xdr:sp macro="" textlink="">
      <xdr:nvSpPr>
        <xdr:cNvPr id="72" name="人口1人当たり決算額の推移該当値テキスト130"/>
        <xdr:cNvSpPr txBox="1"/>
      </xdr:nvSpPr>
      <xdr:spPr>
        <a:xfrm>
          <a:off x="5740400" y="319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161822</xdr:rowOff>
    </xdr:from>
    <xdr:to>
      <xdr:col>4</xdr:col>
      <xdr:colOff>520700</xdr:colOff>
      <xdr:row>18</xdr:row>
      <xdr:rowOff>91972</xdr:rowOff>
    </xdr:to>
    <xdr:sp macro="" textlink="">
      <xdr:nvSpPr>
        <xdr:cNvPr id="73" name="円/楕円 72"/>
        <xdr:cNvSpPr/>
      </xdr:nvSpPr>
      <xdr:spPr bwMode="auto">
        <a:xfrm>
          <a:off x="4953000" y="312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76749</xdr:rowOff>
    </xdr:from>
    <xdr:ext cx="736600" cy="259045"/>
    <xdr:sp macro="" textlink="">
      <xdr:nvSpPr>
        <xdr:cNvPr id="74" name="テキスト ボックス 73"/>
        <xdr:cNvSpPr txBox="1"/>
      </xdr:nvSpPr>
      <xdr:spPr>
        <a:xfrm>
          <a:off x="4622800" y="3210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138227</xdr:rowOff>
    </xdr:from>
    <xdr:to>
      <xdr:col>3</xdr:col>
      <xdr:colOff>955675</xdr:colOff>
      <xdr:row>18</xdr:row>
      <xdr:rowOff>68377</xdr:rowOff>
    </xdr:to>
    <xdr:sp macro="" textlink="">
      <xdr:nvSpPr>
        <xdr:cNvPr id="75" name="円/楕円 74"/>
        <xdr:cNvSpPr/>
      </xdr:nvSpPr>
      <xdr:spPr bwMode="auto">
        <a:xfrm>
          <a:off x="4254500" y="3100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53154</xdr:rowOff>
    </xdr:from>
    <xdr:ext cx="762000" cy="259045"/>
    <xdr:sp macro="" textlink="">
      <xdr:nvSpPr>
        <xdr:cNvPr id="76" name="テキスト ボックス 75"/>
        <xdr:cNvSpPr txBox="1"/>
      </xdr:nvSpPr>
      <xdr:spPr>
        <a:xfrm>
          <a:off x="3924300" y="31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70284</xdr:rowOff>
    </xdr:from>
    <xdr:to>
      <xdr:col>3</xdr:col>
      <xdr:colOff>257175</xdr:colOff>
      <xdr:row>18</xdr:row>
      <xdr:rowOff>434</xdr:rowOff>
    </xdr:to>
    <xdr:sp macro="" textlink="">
      <xdr:nvSpPr>
        <xdr:cNvPr id="77" name="円/楕円 76"/>
        <xdr:cNvSpPr/>
      </xdr:nvSpPr>
      <xdr:spPr bwMode="auto">
        <a:xfrm>
          <a:off x="3556000" y="303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10611</xdr:rowOff>
    </xdr:from>
    <xdr:ext cx="762000" cy="259045"/>
    <xdr:sp macro="" textlink="">
      <xdr:nvSpPr>
        <xdr:cNvPr id="78" name="テキスト ボックス 77"/>
        <xdr:cNvSpPr txBox="1"/>
      </xdr:nvSpPr>
      <xdr:spPr>
        <a:xfrm>
          <a:off x="3225800" y="280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14995</xdr:rowOff>
    </xdr:from>
    <xdr:to>
      <xdr:col>2</xdr:col>
      <xdr:colOff>692150</xdr:colOff>
      <xdr:row>17</xdr:row>
      <xdr:rowOff>116595</xdr:rowOff>
    </xdr:to>
    <xdr:sp macro="" textlink="">
      <xdr:nvSpPr>
        <xdr:cNvPr id="79" name="円/楕円 78"/>
        <xdr:cNvSpPr/>
      </xdr:nvSpPr>
      <xdr:spPr bwMode="auto">
        <a:xfrm>
          <a:off x="2857500" y="297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126772</xdr:rowOff>
    </xdr:from>
    <xdr:ext cx="762000" cy="259045"/>
    <xdr:sp macro="" textlink="">
      <xdr:nvSpPr>
        <xdr:cNvPr id="80" name="テキスト ボックス 79"/>
        <xdr:cNvSpPr txBox="1"/>
      </xdr:nvSpPr>
      <xdr:spPr>
        <a:xfrm>
          <a:off x="2527300" y="274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90555</xdr:rowOff>
    </xdr:from>
    <xdr:to>
      <xdr:col>4</xdr:col>
      <xdr:colOff>1117600</xdr:colOff>
      <xdr:row>36</xdr:row>
      <xdr:rowOff>147444</xdr:rowOff>
    </xdr:to>
    <xdr:cxnSp macro="">
      <xdr:nvCxnSpPr>
        <xdr:cNvPr id="115" name="直線コネクタ 114"/>
        <xdr:cNvCxnSpPr/>
      </xdr:nvCxnSpPr>
      <xdr:spPr bwMode="auto">
        <a:xfrm>
          <a:off x="5003800" y="7043805"/>
          <a:ext cx="647700" cy="5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316836</xdr:rowOff>
    </xdr:from>
    <xdr:to>
      <xdr:col>4</xdr:col>
      <xdr:colOff>469900</xdr:colOff>
      <xdr:row>36</xdr:row>
      <xdr:rowOff>90555</xdr:rowOff>
    </xdr:to>
    <xdr:cxnSp macro="">
      <xdr:nvCxnSpPr>
        <xdr:cNvPr id="118" name="直線コネクタ 117"/>
        <xdr:cNvCxnSpPr/>
      </xdr:nvCxnSpPr>
      <xdr:spPr bwMode="auto">
        <a:xfrm>
          <a:off x="4305300" y="6927186"/>
          <a:ext cx="698500" cy="1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308835</xdr:rowOff>
    </xdr:from>
    <xdr:to>
      <xdr:col>3</xdr:col>
      <xdr:colOff>904875</xdr:colOff>
      <xdr:row>35</xdr:row>
      <xdr:rowOff>316836</xdr:rowOff>
    </xdr:to>
    <xdr:cxnSp macro="">
      <xdr:nvCxnSpPr>
        <xdr:cNvPr id="121" name="直線コネクタ 120"/>
        <xdr:cNvCxnSpPr/>
      </xdr:nvCxnSpPr>
      <xdr:spPr bwMode="auto">
        <a:xfrm>
          <a:off x="3606800" y="6919185"/>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271083</xdr:rowOff>
    </xdr:from>
    <xdr:to>
      <xdr:col>3</xdr:col>
      <xdr:colOff>206375</xdr:colOff>
      <xdr:row>35</xdr:row>
      <xdr:rowOff>308835</xdr:rowOff>
    </xdr:to>
    <xdr:cxnSp macro="">
      <xdr:nvCxnSpPr>
        <xdr:cNvPr id="124" name="直線コネクタ 123"/>
        <xdr:cNvCxnSpPr/>
      </xdr:nvCxnSpPr>
      <xdr:spPr bwMode="auto">
        <a:xfrm>
          <a:off x="2908300" y="6881433"/>
          <a:ext cx="698500" cy="3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96644</xdr:rowOff>
    </xdr:from>
    <xdr:to>
      <xdr:col>5</xdr:col>
      <xdr:colOff>34925</xdr:colOff>
      <xdr:row>37</xdr:row>
      <xdr:rowOff>26794</xdr:rowOff>
    </xdr:to>
    <xdr:sp macro="" textlink="">
      <xdr:nvSpPr>
        <xdr:cNvPr id="134" name="円/楕円 133"/>
        <xdr:cNvSpPr/>
      </xdr:nvSpPr>
      <xdr:spPr bwMode="auto">
        <a:xfrm>
          <a:off x="5600700" y="704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68721</xdr:rowOff>
    </xdr:from>
    <xdr:ext cx="762000" cy="259045"/>
    <xdr:sp macro="" textlink="">
      <xdr:nvSpPr>
        <xdr:cNvPr id="135" name="人口1人当たり決算額の推移該当値テキスト445"/>
        <xdr:cNvSpPr txBox="1"/>
      </xdr:nvSpPr>
      <xdr:spPr>
        <a:xfrm>
          <a:off x="5740400" y="702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39755</xdr:rowOff>
    </xdr:from>
    <xdr:to>
      <xdr:col>4</xdr:col>
      <xdr:colOff>520700</xdr:colOff>
      <xdr:row>36</xdr:row>
      <xdr:rowOff>141355</xdr:rowOff>
    </xdr:to>
    <xdr:sp macro="" textlink="">
      <xdr:nvSpPr>
        <xdr:cNvPr id="136" name="円/楕円 135"/>
        <xdr:cNvSpPr/>
      </xdr:nvSpPr>
      <xdr:spPr bwMode="auto">
        <a:xfrm>
          <a:off x="4953000" y="699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126132</xdr:rowOff>
    </xdr:from>
    <xdr:ext cx="736600" cy="259045"/>
    <xdr:sp macro="" textlink="">
      <xdr:nvSpPr>
        <xdr:cNvPr id="137" name="テキスト ボックス 136"/>
        <xdr:cNvSpPr txBox="1"/>
      </xdr:nvSpPr>
      <xdr:spPr>
        <a:xfrm>
          <a:off x="4622800" y="70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266036</xdr:rowOff>
    </xdr:from>
    <xdr:to>
      <xdr:col>3</xdr:col>
      <xdr:colOff>955675</xdr:colOff>
      <xdr:row>36</xdr:row>
      <xdr:rowOff>24736</xdr:rowOff>
    </xdr:to>
    <xdr:sp macro="" textlink="">
      <xdr:nvSpPr>
        <xdr:cNvPr id="138" name="円/楕円 137"/>
        <xdr:cNvSpPr/>
      </xdr:nvSpPr>
      <xdr:spPr bwMode="auto">
        <a:xfrm>
          <a:off x="4254500" y="687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9513</xdr:rowOff>
    </xdr:from>
    <xdr:ext cx="762000" cy="259045"/>
    <xdr:sp macro="" textlink="">
      <xdr:nvSpPr>
        <xdr:cNvPr id="139" name="テキスト ボックス 138"/>
        <xdr:cNvSpPr txBox="1"/>
      </xdr:nvSpPr>
      <xdr:spPr>
        <a:xfrm>
          <a:off x="3924300" y="69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258035</xdr:rowOff>
    </xdr:from>
    <xdr:to>
      <xdr:col>3</xdr:col>
      <xdr:colOff>257175</xdr:colOff>
      <xdr:row>36</xdr:row>
      <xdr:rowOff>16735</xdr:rowOff>
    </xdr:to>
    <xdr:sp macro="" textlink="">
      <xdr:nvSpPr>
        <xdr:cNvPr id="140" name="円/楕円 139"/>
        <xdr:cNvSpPr/>
      </xdr:nvSpPr>
      <xdr:spPr bwMode="auto">
        <a:xfrm>
          <a:off x="3556000" y="686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1512</xdr:rowOff>
    </xdr:from>
    <xdr:ext cx="762000" cy="259045"/>
    <xdr:sp macro="" textlink="">
      <xdr:nvSpPr>
        <xdr:cNvPr id="141" name="テキスト ボックス 140"/>
        <xdr:cNvSpPr txBox="1"/>
      </xdr:nvSpPr>
      <xdr:spPr>
        <a:xfrm>
          <a:off x="3225800" y="695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220283</xdr:rowOff>
    </xdr:from>
    <xdr:to>
      <xdr:col>2</xdr:col>
      <xdr:colOff>692150</xdr:colOff>
      <xdr:row>35</xdr:row>
      <xdr:rowOff>321883</xdr:rowOff>
    </xdr:to>
    <xdr:sp macro="" textlink="">
      <xdr:nvSpPr>
        <xdr:cNvPr id="142" name="円/楕円 141"/>
        <xdr:cNvSpPr/>
      </xdr:nvSpPr>
      <xdr:spPr bwMode="auto">
        <a:xfrm>
          <a:off x="2857500" y="683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306660</xdr:rowOff>
    </xdr:from>
    <xdr:ext cx="762000" cy="259045"/>
    <xdr:sp macro="" textlink="">
      <xdr:nvSpPr>
        <xdr:cNvPr id="143" name="テキスト ボックス 142"/>
        <xdr:cNvSpPr txBox="1"/>
      </xdr:nvSpPr>
      <xdr:spPr>
        <a:xfrm>
          <a:off x="2527300" y="6917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74263</xdr:rowOff>
    </xdr:from>
    <xdr:to>
      <xdr:col>6</xdr:col>
      <xdr:colOff>511175</xdr:colOff>
      <xdr:row>38</xdr:row>
      <xdr:rowOff>99847</xdr:rowOff>
    </xdr:to>
    <xdr:cxnSp macro="">
      <xdr:nvCxnSpPr>
        <xdr:cNvPr id="61" name="直線コネクタ 60"/>
        <xdr:cNvCxnSpPr/>
      </xdr:nvCxnSpPr>
      <xdr:spPr>
        <a:xfrm>
          <a:off x="3797300" y="6589363"/>
          <a:ext cx="8382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42278</xdr:rowOff>
    </xdr:from>
    <xdr:to>
      <xdr:col>5</xdr:col>
      <xdr:colOff>358775</xdr:colOff>
      <xdr:row>38</xdr:row>
      <xdr:rowOff>74263</xdr:rowOff>
    </xdr:to>
    <xdr:cxnSp macro="">
      <xdr:nvCxnSpPr>
        <xdr:cNvPr id="64" name="直線コネクタ 63"/>
        <xdr:cNvCxnSpPr/>
      </xdr:nvCxnSpPr>
      <xdr:spPr>
        <a:xfrm>
          <a:off x="2908300" y="6557378"/>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167304</xdr:rowOff>
    </xdr:from>
    <xdr:to>
      <xdr:col>4</xdr:col>
      <xdr:colOff>155575</xdr:colOff>
      <xdr:row>38</xdr:row>
      <xdr:rowOff>42278</xdr:rowOff>
    </xdr:to>
    <xdr:cxnSp macro="">
      <xdr:nvCxnSpPr>
        <xdr:cNvPr id="67" name="直線コネクタ 66"/>
        <xdr:cNvCxnSpPr/>
      </xdr:nvCxnSpPr>
      <xdr:spPr>
        <a:xfrm>
          <a:off x="2019300" y="6510954"/>
          <a:ext cx="889000" cy="4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108039</xdr:rowOff>
    </xdr:from>
    <xdr:to>
      <xdr:col>2</xdr:col>
      <xdr:colOff>638175</xdr:colOff>
      <xdr:row>37</xdr:row>
      <xdr:rowOff>167304</xdr:rowOff>
    </xdr:to>
    <xdr:cxnSp macro="">
      <xdr:nvCxnSpPr>
        <xdr:cNvPr id="70" name="直線コネクタ 69"/>
        <xdr:cNvCxnSpPr/>
      </xdr:nvCxnSpPr>
      <xdr:spPr>
        <a:xfrm>
          <a:off x="1130300" y="6451689"/>
          <a:ext cx="889000" cy="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49047</xdr:rowOff>
    </xdr:from>
    <xdr:to>
      <xdr:col>6</xdr:col>
      <xdr:colOff>561975</xdr:colOff>
      <xdr:row>38</xdr:row>
      <xdr:rowOff>150647</xdr:rowOff>
    </xdr:to>
    <xdr:sp macro="" textlink="">
      <xdr:nvSpPr>
        <xdr:cNvPr id="80" name="円/楕円 79"/>
        <xdr:cNvSpPr/>
      </xdr:nvSpPr>
      <xdr:spPr>
        <a:xfrm>
          <a:off x="4584700" y="65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27474</xdr:rowOff>
    </xdr:from>
    <xdr:ext cx="534377" cy="259045"/>
    <xdr:sp macro="" textlink="">
      <xdr:nvSpPr>
        <xdr:cNvPr id="81" name="人件費該当値テキスト"/>
        <xdr:cNvSpPr txBox="1"/>
      </xdr:nvSpPr>
      <xdr:spPr>
        <a:xfrm>
          <a:off x="4686300" y="65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23463</xdr:rowOff>
    </xdr:from>
    <xdr:to>
      <xdr:col>5</xdr:col>
      <xdr:colOff>409575</xdr:colOff>
      <xdr:row>38</xdr:row>
      <xdr:rowOff>125063</xdr:rowOff>
    </xdr:to>
    <xdr:sp macro="" textlink="">
      <xdr:nvSpPr>
        <xdr:cNvPr id="82" name="円/楕円 81"/>
        <xdr:cNvSpPr/>
      </xdr:nvSpPr>
      <xdr:spPr>
        <a:xfrm>
          <a:off x="3746500" y="65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116190</xdr:rowOff>
    </xdr:from>
    <xdr:ext cx="534377" cy="259045"/>
    <xdr:sp macro="" textlink="">
      <xdr:nvSpPr>
        <xdr:cNvPr id="83" name="テキスト ボックス 82"/>
        <xdr:cNvSpPr txBox="1"/>
      </xdr:nvSpPr>
      <xdr:spPr>
        <a:xfrm>
          <a:off x="3530111" y="66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162928</xdr:rowOff>
    </xdr:from>
    <xdr:to>
      <xdr:col>4</xdr:col>
      <xdr:colOff>206375</xdr:colOff>
      <xdr:row>38</xdr:row>
      <xdr:rowOff>93078</xdr:rowOff>
    </xdr:to>
    <xdr:sp macro="" textlink="">
      <xdr:nvSpPr>
        <xdr:cNvPr id="84" name="円/楕円 83"/>
        <xdr:cNvSpPr/>
      </xdr:nvSpPr>
      <xdr:spPr>
        <a:xfrm>
          <a:off x="2857500" y="650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84205</xdr:rowOff>
    </xdr:from>
    <xdr:ext cx="534377" cy="259045"/>
    <xdr:sp macro="" textlink="">
      <xdr:nvSpPr>
        <xdr:cNvPr id="85" name="テキスト ボックス 84"/>
        <xdr:cNvSpPr txBox="1"/>
      </xdr:nvSpPr>
      <xdr:spPr>
        <a:xfrm>
          <a:off x="2641111" y="65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116503</xdr:rowOff>
    </xdr:from>
    <xdr:to>
      <xdr:col>3</xdr:col>
      <xdr:colOff>3175</xdr:colOff>
      <xdr:row>38</xdr:row>
      <xdr:rowOff>46653</xdr:rowOff>
    </xdr:to>
    <xdr:sp macro="" textlink="">
      <xdr:nvSpPr>
        <xdr:cNvPr id="86" name="円/楕円 85"/>
        <xdr:cNvSpPr/>
      </xdr:nvSpPr>
      <xdr:spPr>
        <a:xfrm>
          <a:off x="1968500" y="64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37781</xdr:rowOff>
    </xdr:from>
    <xdr:ext cx="534377" cy="259045"/>
    <xdr:sp macro="" textlink="">
      <xdr:nvSpPr>
        <xdr:cNvPr id="87" name="テキスト ボックス 86"/>
        <xdr:cNvSpPr txBox="1"/>
      </xdr:nvSpPr>
      <xdr:spPr>
        <a:xfrm>
          <a:off x="1752111" y="65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57239</xdr:rowOff>
    </xdr:from>
    <xdr:to>
      <xdr:col>1</xdr:col>
      <xdr:colOff>485775</xdr:colOff>
      <xdr:row>37</xdr:row>
      <xdr:rowOff>158838</xdr:rowOff>
    </xdr:to>
    <xdr:sp macro="" textlink="">
      <xdr:nvSpPr>
        <xdr:cNvPr id="88" name="円/楕円 87"/>
        <xdr:cNvSpPr/>
      </xdr:nvSpPr>
      <xdr:spPr>
        <a:xfrm>
          <a:off x="1079500" y="6400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149966</xdr:rowOff>
    </xdr:from>
    <xdr:ext cx="534377" cy="259045"/>
    <xdr:sp macro="" textlink="">
      <xdr:nvSpPr>
        <xdr:cNvPr id="89" name="テキスト ボックス 88"/>
        <xdr:cNvSpPr txBox="1"/>
      </xdr:nvSpPr>
      <xdr:spPr>
        <a:xfrm>
          <a:off x="863111" y="64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16680</xdr:rowOff>
    </xdr:from>
    <xdr:to>
      <xdr:col>6</xdr:col>
      <xdr:colOff>511175</xdr:colOff>
      <xdr:row>55</xdr:row>
      <xdr:rowOff>102765</xdr:rowOff>
    </xdr:to>
    <xdr:cxnSp macro="">
      <xdr:nvCxnSpPr>
        <xdr:cNvPr id="121" name="直線コネクタ 120"/>
        <xdr:cNvCxnSpPr/>
      </xdr:nvCxnSpPr>
      <xdr:spPr>
        <a:xfrm>
          <a:off x="3797300" y="9446430"/>
          <a:ext cx="838200" cy="8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16680</xdr:rowOff>
    </xdr:from>
    <xdr:to>
      <xdr:col>5</xdr:col>
      <xdr:colOff>358775</xdr:colOff>
      <xdr:row>55</xdr:row>
      <xdr:rowOff>84803</xdr:rowOff>
    </xdr:to>
    <xdr:cxnSp macro="">
      <xdr:nvCxnSpPr>
        <xdr:cNvPr id="124" name="直線コネクタ 123"/>
        <xdr:cNvCxnSpPr/>
      </xdr:nvCxnSpPr>
      <xdr:spPr>
        <a:xfrm flipV="1">
          <a:off x="2908300" y="9446430"/>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84803</xdr:rowOff>
    </xdr:from>
    <xdr:to>
      <xdr:col>4</xdr:col>
      <xdr:colOff>155575</xdr:colOff>
      <xdr:row>55</xdr:row>
      <xdr:rowOff>128597</xdr:rowOff>
    </xdr:to>
    <xdr:cxnSp macro="">
      <xdr:nvCxnSpPr>
        <xdr:cNvPr id="127" name="直線コネクタ 126"/>
        <xdr:cNvCxnSpPr/>
      </xdr:nvCxnSpPr>
      <xdr:spPr>
        <a:xfrm flipV="1">
          <a:off x="2019300" y="9514553"/>
          <a:ext cx="889000" cy="4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132369</xdr:rowOff>
    </xdr:from>
    <xdr:to>
      <xdr:col>2</xdr:col>
      <xdr:colOff>638175</xdr:colOff>
      <xdr:row>55</xdr:row>
      <xdr:rowOff>128597</xdr:rowOff>
    </xdr:to>
    <xdr:cxnSp macro="">
      <xdr:nvCxnSpPr>
        <xdr:cNvPr id="130" name="直線コネクタ 129"/>
        <xdr:cNvCxnSpPr/>
      </xdr:nvCxnSpPr>
      <xdr:spPr>
        <a:xfrm>
          <a:off x="1130300" y="9390669"/>
          <a:ext cx="889000" cy="16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51965</xdr:rowOff>
    </xdr:from>
    <xdr:to>
      <xdr:col>6</xdr:col>
      <xdr:colOff>561975</xdr:colOff>
      <xdr:row>55</xdr:row>
      <xdr:rowOff>153565</xdr:rowOff>
    </xdr:to>
    <xdr:sp macro="" textlink="">
      <xdr:nvSpPr>
        <xdr:cNvPr id="140" name="円/楕円 139"/>
        <xdr:cNvSpPr/>
      </xdr:nvSpPr>
      <xdr:spPr>
        <a:xfrm>
          <a:off x="4584700" y="94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74842</xdr:rowOff>
    </xdr:from>
    <xdr:ext cx="534377" cy="259045"/>
    <xdr:sp macro="" textlink="">
      <xdr:nvSpPr>
        <xdr:cNvPr id="141" name="物件費該当値テキスト"/>
        <xdr:cNvSpPr txBox="1"/>
      </xdr:nvSpPr>
      <xdr:spPr>
        <a:xfrm>
          <a:off x="4686300" y="93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61,762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137330</xdr:rowOff>
    </xdr:from>
    <xdr:to>
      <xdr:col>5</xdr:col>
      <xdr:colOff>409575</xdr:colOff>
      <xdr:row>55</xdr:row>
      <xdr:rowOff>67480</xdr:rowOff>
    </xdr:to>
    <xdr:sp macro="" textlink="">
      <xdr:nvSpPr>
        <xdr:cNvPr id="142" name="円/楕円 141"/>
        <xdr:cNvSpPr/>
      </xdr:nvSpPr>
      <xdr:spPr>
        <a:xfrm>
          <a:off x="3746500" y="9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84007</xdr:rowOff>
    </xdr:from>
    <xdr:ext cx="534377" cy="259045"/>
    <xdr:sp macro="" textlink="">
      <xdr:nvSpPr>
        <xdr:cNvPr id="143" name="テキスト ボックス 142"/>
        <xdr:cNvSpPr txBox="1"/>
      </xdr:nvSpPr>
      <xdr:spPr>
        <a:xfrm>
          <a:off x="3530111" y="91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34003</xdr:rowOff>
    </xdr:from>
    <xdr:to>
      <xdr:col>4</xdr:col>
      <xdr:colOff>206375</xdr:colOff>
      <xdr:row>55</xdr:row>
      <xdr:rowOff>135603</xdr:rowOff>
    </xdr:to>
    <xdr:sp macro="" textlink="">
      <xdr:nvSpPr>
        <xdr:cNvPr id="144" name="円/楕円 143"/>
        <xdr:cNvSpPr/>
      </xdr:nvSpPr>
      <xdr:spPr>
        <a:xfrm>
          <a:off x="2857500" y="946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152130</xdr:rowOff>
    </xdr:from>
    <xdr:ext cx="534377" cy="259045"/>
    <xdr:sp macro="" textlink="">
      <xdr:nvSpPr>
        <xdr:cNvPr id="145" name="テキスト ボックス 144"/>
        <xdr:cNvSpPr txBox="1"/>
      </xdr:nvSpPr>
      <xdr:spPr>
        <a:xfrm>
          <a:off x="2641111" y="923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77797</xdr:rowOff>
    </xdr:from>
    <xdr:to>
      <xdr:col>3</xdr:col>
      <xdr:colOff>3175</xdr:colOff>
      <xdr:row>56</xdr:row>
      <xdr:rowOff>7947</xdr:rowOff>
    </xdr:to>
    <xdr:sp macro="" textlink="">
      <xdr:nvSpPr>
        <xdr:cNvPr id="146" name="円/楕円 145"/>
        <xdr:cNvSpPr/>
      </xdr:nvSpPr>
      <xdr:spPr>
        <a:xfrm>
          <a:off x="1968500" y="950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24474</xdr:rowOff>
    </xdr:from>
    <xdr:ext cx="534377" cy="259045"/>
    <xdr:sp macro="" textlink="">
      <xdr:nvSpPr>
        <xdr:cNvPr id="147" name="テキスト ボックス 146"/>
        <xdr:cNvSpPr txBox="1"/>
      </xdr:nvSpPr>
      <xdr:spPr>
        <a:xfrm>
          <a:off x="1752111" y="92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81569</xdr:rowOff>
    </xdr:from>
    <xdr:to>
      <xdr:col>1</xdr:col>
      <xdr:colOff>485775</xdr:colOff>
      <xdr:row>55</xdr:row>
      <xdr:rowOff>11719</xdr:rowOff>
    </xdr:to>
    <xdr:sp macro="" textlink="">
      <xdr:nvSpPr>
        <xdr:cNvPr id="148" name="円/楕円 147"/>
        <xdr:cNvSpPr/>
      </xdr:nvSpPr>
      <xdr:spPr>
        <a:xfrm>
          <a:off x="1079500" y="93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28246</xdr:rowOff>
    </xdr:from>
    <xdr:ext cx="534377" cy="259045"/>
    <xdr:sp macro="" textlink="">
      <xdr:nvSpPr>
        <xdr:cNvPr id="149" name="テキスト ボックス 148"/>
        <xdr:cNvSpPr txBox="1"/>
      </xdr:nvSpPr>
      <xdr:spPr>
        <a:xfrm>
          <a:off x="863111" y="911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138938</xdr:rowOff>
    </xdr:from>
    <xdr:to>
      <xdr:col>6</xdr:col>
      <xdr:colOff>511175</xdr:colOff>
      <xdr:row>76</xdr:row>
      <xdr:rowOff>61291</xdr:rowOff>
    </xdr:to>
    <xdr:cxnSp macro="">
      <xdr:nvCxnSpPr>
        <xdr:cNvPr id="178" name="直線コネクタ 177"/>
        <xdr:cNvCxnSpPr/>
      </xdr:nvCxnSpPr>
      <xdr:spPr>
        <a:xfrm flipV="1">
          <a:off x="3797300" y="12997688"/>
          <a:ext cx="838200" cy="9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61291</xdr:rowOff>
    </xdr:from>
    <xdr:to>
      <xdr:col>5</xdr:col>
      <xdr:colOff>358775</xdr:colOff>
      <xdr:row>76</xdr:row>
      <xdr:rowOff>67539</xdr:rowOff>
    </xdr:to>
    <xdr:cxnSp macro="">
      <xdr:nvCxnSpPr>
        <xdr:cNvPr id="181" name="直線コネクタ 180"/>
        <xdr:cNvCxnSpPr/>
      </xdr:nvCxnSpPr>
      <xdr:spPr>
        <a:xfrm flipV="1">
          <a:off x="2908300" y="1309149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36982</xdr:rowOff>
    </xdr:from>
    <xdr:to>
      <xdr:col>4</xdr:col>
      <xdr:colOff>155575</xdr:colOff>
      <xdr:row>76</xdr:row>
      <xdr:rowOff>67539</xdr:rowOff>
    </xdr:to>
    <xdr:cxnSp macro="">
      <xdr:nvCxnSpPr>
        <xdr:cNvPr id="184" name="直線コネクタ 183"/>
        <xdr:cNvCxnSpPr/>
      </xdr:nvCxnSpPr>
      <xdr:spPr>
        <a:xfrm>
          <a:off x="2019300" y="13067182"/>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107391</xdr:rowOff>
    </xdr:from>
    <xdr:to>
      <xdr:col>2</xdr:col>
      <xdr:colOff>638175</xdr:colOff>
      <xdr:row>76</xdr:row>
      <xdr:rowOff>36982</xdr:rowOff>
    </xdr:to>
    <xdr:cxnSp macro="">
      <xdr:nvCxnSpPr>
        <xdr:cNvPr id="187" name="直線コネクタ 186"/>
        <xdr:cNvCxnSpPr/>
      </xdr:nvCxnSpPr>
      <xdr:spPr>
        <a:xfrm>
          <a:off x="1130300" y="1296614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88138</xdr:rowOff>
    </xdr:from>
    <xdr:to>
      <xdr:col>6</xdr:col>
      <xdr:colOff>561975</xdr:colOff>
      <xdr:row>76</xdr:row>
      <xdr:rowOff>18287</xdr:rowOff>
    </xdr:to>
    <xdr:sp macro="" textlink="">
      <xdr:nvSpPr>
        <xdr:cNvPr id="197" name="円/楕円 196"/>
        <xdr:cNvSpPr/>
      </xdr:nvSpPr>
      <xdr:spPr>
        <a:xfrm>
          <a:off x="45847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111015</xdr:rowOff>
    </xdr:from>
    <xdr:ext cx="469744" cy="259045"/>
    <xdr:sp macro="" textlink="">
      <xdr:nvSpPr>
        <xdr:cNvPr id="198" name="維持補修費該当値テキスト"/>
        <xdr:cNvSpPr txBox="1"/>
      </xdr:nvSpPr>
      <xdr:spPr>
        <a:xfrm>
          <a:off x="4686300"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10491</xdr:rowOff>
    </xdr:from>
    <xdr:to>
      <xdr:col>5</xdr:col>
      <xdr:colOff>409575</xdr:colOff>
      <xdr:row>76</xdr:row>
      <xdr:rowOff>112091</xdr:rowOff>
    </xdr:to>
    <xdr:sp macro="" textlink="">
      <xdr:nvSpPr>
        <xdr:cNvPr id="199" name="円/楕円 198"/>
        <xdr:cNvSpPr/>
      </xdr:nvSpPr>
      <xdr:spPr>
        <a:xfrm>
          <a:off x="3746500" y="130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128617</xdr:rowOff>
    </xdr:from>
    <xdr:ext cx="469744" cy="259045"/>
    <xdr:sp macro="" textlink="">
      <xdr:nvSpPr>
        <xdr:cNvPr id="200" name="テキスト ボックス 199"/>
        <xdr:cNvSpPr txBox="1"/>
      </xdr:nvSpPr>
      <xdr:spPr>
        <a:xfrm>
          <a:off x="3562427" y="128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16739</xdr:rowOff>
    </xdr:from>
    <xdr:to>
      <xdr:col>4</xdr:col>
      <xdr:colOff>206375</xdr:colOff>
      <xdr:row>76</xdr:row>
      <xdr:rowOff>118339</xdr:rowOff>
    </xdr:to>
    <xdr:sp macro="" textlink="">
      <xdr:nvSpPr>
        <xdr:cNvPr id="201" name="円/楕円 200"/>
        <xdr:cNvSpPr/>
      </xdr:nvSpPr>
      <xdr:spPr>
        <a:xfrm>
          <a:off x="2857500" y="130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134866</xdr:rowOff>
    </xdr:from>
    <xdr:ext cx="469744" cy="259045"/>
    <xdr:sp macro="" textlink="">
      <xdr:nvSpPr>
        <xdr:cNvPr id="202" name="テキスト ボックス 201"/>
        <xdr:cNvSpPr txBox="1"/>
      </xdr:nvSpPr>
      <xdr:spPr>
        <a:xfrm>
          <a:off x="2673427" y="128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157632</xdr:rowOff>
    </xdr:from>
    <xdr:to>
      <xdr:col>3</xdr:col>
      <xdr:colOff>3175</xdr:colOff>
      <xdr:row>76</xdr:row>
      <xdr:rowOff>87782</xdr:rowOff>
    </xdr:to>
    <xdr:sp macro="" textlink="">
      <xdr:nvSpPr>
        <xdr:cNvPr id="203" name="円/楕円 202"/>
        <xdr:cNvSpPr/>
      </xdr:nvSpPr>
      <xdr:spPr>
        <a:xfrm>
          <a:off x="19685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104309</xdr:rowOff>
    </xdr:from>
    <xdr:ext cx="469744" cy="259045"/>
    <xdr:sp macro="" textlink="">
      <xdr:nvSpPr>
        <xdr:cNvPr id="204" name="テキスト ボックス 203"/>
        <xdr:cNvSpPr txBox="1"/>
      </xdr:nvSpPr>
      <xdr:spPr>
        <a:xfrm>
          <a:off x="1784427" y="1279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56591</xdr:rowOff>
    </xdr:from>
    <xdr:to>
      <xdr:col>1</xdr:col>
      <xdr:colOff>485775</xdr:colOff>
      <xdr:row>75</xdr:row>
      <xdr:rowOff>158192</xdr:rowOff>
    </xdr:to>
    <xdr:sp macro="" textlink="">
      <xdr:nvSpPr>
        <xdr:cNvPr id="205" name="円/楕円 204"/>
        <xdr:cNvSpPr/>
      </xdr:nvSpPr>
      <xdr:spPr>
        <a:xfrm>
          <a:off x="1079500" y="1291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3268</xdr:rowOff>
    </xdr:from>
    <xdr:ext cx="469744" cy="259045"/>
    <xdr:sp macro="" textlink="">
      <xdr:nvSpPr>
        <xdr:cNvPr id="206" name="テキスト ボックス 205"/>
        <xdr:cNvSpPr txBox="1"/>
      </xdr:nvSpPr>
      <xdr:spPr>
        <a:xfrm>
          <a:off x="895427" y="1269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57156</xdr:rowOff>
    </xdr:from>
    <xdr:to>
      <xdr:col>6</xdr:col>
      <xdr:colOff>511175</xdr:colOff>
      <xdr:row>98</xdr:row>
      <xdr:rowOff>120955</xdr:rowOff>
    </xdr:to>
    <xdr:cxnSp macro="">
      <xdr:nvCxnSpPr>
        <xdr:cNvPr id="236" name="直線コネクタ 235"/>
        <xdr:cNvCxnSpPr/>
      </xdr:nvCxnSpPr>
      <xdr:spPr>
        <a:xfrm flipV="1">
          <a:off x="3797300" y="16687806"/>
          <a:ext cx="838200" cy="2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120955</xdr:rowOff>
    </xdr:from>
    <xdr:to>
      <xdr:col>5</xdr:col>
      <xdr:colOff>358775</xdr:colOff>
      <xdr:row>99</xdr:row>
      <xdr:rowOff>31838</xdr:rowOff>
    </xdr:to>
    <xdr:cxnSp macro="">
      <xdr:nvCxnSpPr>
        <xdr:cNvPr id="239" name="直線コネクタ 238"/>
        <xdr:cNvCxnSpPr/>
      </xdr:nvCxnSpPr>
      <xdr:spPr>
        <a:xfrm flipV="1">
          <a:off x="2908300" y="16923055"/>
          <a:ext cx="889000" cy="8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31838</xdr:rowOff>
    </xdr:from>
    <xdr:to>
      <xdr:col>4</xdr:col>
      <xdr:colOff>155575</xdr:colOff>
      <xdr:row>99</xdr:row>
      <xdr:rowOff>76340</xdr:rowOff>
    </xdr:to>
    <xdr:cxnSp macro="">
      <xdr:nvCxnSpPr>
        <xdr:cNvPr id="242" name="直線コネクタ 241"/>
        <xdr:cNvCxnSpPr/>
      </xdr:nvCxnSpPr>
      <xdr:spPr>
        <a:xfrm flipV="1">
          <a:off x="2019300" y="17005388"/>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76340</xdr:rowOff>
    </xdr:from>
    <xdr:to>
      <xdr:col>2</xdr:col>
      <xdr:colOff>638175</xdr:colOff>
      <xdr:row>99</xdr:row>
      <xdr:rowOff>83255</xdr:rowOff>
    </xdr:to>
    <xdr:cxnSp macro="">
      <xdr:nvCxnSpPr>
        <xdr:cNvPr id="245" name="直線コネクタ 244"/>
        <xdr:cNvCxnSpPr/>
      </xdr:nvCxnSpPr>
      <xdr:spPr>
        <a:xfrm flipV="1">
          <a:off x="1130300" y="17049890"/>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6356</xdr:rowOff>
    </xdr:from>
    <xdr:to>
      <xdr:col>6</xdr:col>
      <xdr:colOff>561975</xdr:colOff>
      <xdr:row>97</xdr:row>
      <xdr:rowOff>107956</xdr:rowOff>
    </xdr:to>
    <xdr:sp macro="" textlink="">
      <xdr:nvSpPr>
        <xdr:cNvPr id="255" name="円/楕円 254"/>
        <xdr:cNvSpPr/>
      </xdr:nvSpPr>
      <xdr:spPr>
        <a:xfrm>
          <a:off x="4584700" y="16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156233</xdr:rowOff>
    </xdr:from>
    <xdr:ext cx="534377" cy="259045"/>
    <xdr:sp macro="" textlink="">
      <xdr:nvSpPr>
        <xdr:cNvPr id="256" name="扶助費該当値テキスト"/>
        <xdr:cNvSpPr txBox="1"/>
      </xdr:nvSpPr>
      <xdr:spPr>
        <a:xfrm>
          <a:off x="4686300" y="1661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70155</xdr:rowOff>
    </xdr:from>
    <xdr:to>
      <xdr:col>5</xdr:col>
      <xdr:colOff>409575</xdr:colOff>
      <xdr:row>99</xdr:row>
      <xdr:rowOff>305</xdr:rowOff>
    </xdr:to>
    <xdr:sp macro="" textlink="">
      <xdr:nvSpPr>
        <xdr:cNvPr id="257" name="円/楕円 256"/>
        <xdr:cNvSpPr/>
      </xdr:nvSpPr>
      <xdr:spPr>
        <a:xfrm>
          <a:off x="3746500" y="168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162882</xdr:rowOff>
    </xdr:from>
    <xdr:ext cx="534377" cy="259045"/>
    <xdr:sp macro="" textlink="">
      <xdr:nvSpPr>
        <xdr:cNvPr id="258" name="テキスト ボックス 257"/>
        <xdr:cNvSpPr txBox="1"/>
      </xdr:nvSpPr>
      <xdr:spPr>
        <a:xfrm>
          <a:off x="3530111" y="169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152488</xdr:rowOff>
    </xdr:from>
    <xdr:to>
      <xdr:col>4</xdr:col>
      <xdr:colOff>206375</xdr:colOff>
      <xdr:row>99</xdr:row>
      <xdr:rowOff>82638</xdr:rowOff>
    </xdr:to>
    <xdr:sp macro="" textlink="">
      <xdr:nvSpPr>
        <xdr:cNvPr id="259" name="円/楕円 258"/>
        <xdr:cNvSpPr/>
      </xdr:nvSpPr>
      <xdr:spPr>
        <a:xfrm>
          <a:off x="2857500" y="169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73765</xdr:rowOff>
    </xdr:from>
    <xdr:ext cx="534377" cy="259045"/>
    <xdr:sp macro="" textlink="">
      <xdr:nvSpPr>
        <xdr:cNvPr id="260" name="テキスト ボックス 259"/>
        <xdr:cNvSpPr txBox="1"/>
      </xdr:nvSpPr>
      <xdr:spPr>
        <a:xfrm>
          <a:off x="2641111" y="1704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25540</xdr:rowOff>
    </xdr:from>
    <xdr:to>
      <xdr:col>3</xdr:col>
      <xdr:colOff>3175</xdr:colOff>
      <xdr:row>99</xdr:row>
      <xdr:rowOff>127140</xdr:rowOff>
    </xdr:to>
    <xdr:sp macro="" textlink="">
      <xdr:nvSpPr>
        <xdr:cNvPr id="261" name="円/楕円 260"/>
        <xdr:cNvSpPr/>
      </xdr:nvSpPr>
      <xdr:spPr>
        <a:xfrm>
          <a:off x="1968500" y="169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118267</xdr:rowOff>
    </xdr:from>
    <xdr:ext cx="534377" cy="259045"/>
    <xdr:sp macro="" textlink="">
      <xdr:nvSpPr>
        <xdr:cNvPr id="262" name="テキスト ボックス 261"/>
        <xdr:cNvSpPr txBox="1"/>
      </xdr:nvSpPr>
      <xdr:spPr>
        <a:xfrm>
          <a:off x="1752111"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32455</xdr:rowOff>
    </xdr:from>
    <xdr:to>
      <xdr:col>1</xdr:col>
      <xdr:colOff>485775</xdr:colOff>
      <xdr:row>99</xdr:row>
      <xdr:rowOff>134055</xdr:rowOff>
    </xdr:to>
    <xdr:sp macro="" textlink="">
      <xdr:nvSpPr>
        <xdr:cNvPr id="263" name="円/楕円 262"/>
        <xdr:cNvSpPr/>
      </xdr:nvSpPr>
      <xdr:spPr>
        <a:xfrm>
          <a:off x="1079500" y="170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125182</xdr:rowOff>
    </xdr:from>
    <xdr:ext cx="534377" cy="259045"/>
    <xdr:sp macro="" textlink="">
      <xdr:nvSpPr>
        <xdr:cNvPr id="264" name="テキスト ボックス 263"/>
        <xdr:cNvSpPr txBox="1"/>
      </xdr:nvSpPr>
      <xdr:spPr>
        <a:xfrm>
          <a:off x="863111" y="170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8222</xdr:rowOff>
    </xdr:from>
    <xdr:to>
      <xdr:col>15</xdr:col>
      <xdr:colOff>180975</xdr:colOff>
      <xdr:row>36</xdr:row>
      <xdr:rowOff>33989</xdr:rowOff>
    </xdr:to>
    <xdr:cxnSp macro="">
      <xdr:nvCxnSpPr>
        <xdr:cNvPr id="295" name="直線コネクタ 294"/>
        <xdr:cNvCxnSpPr/>
      </xdr:nvCxnSpPr>
      <xdr:spPr>
        <a:xfrm flipV="1">
          <a:off x="9639300" y="6008972"/>
          <a:ext cx="838200" cy="1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43829</xdr:rowOff>
    </xdr:from>
    <xdr:to>
      <xdr:col>14</xdr:col>
      <xdr:colOff>28575</xdr:colOff>
      <xdr:row>36</xdr:row>
      <xdr:rowOff>33989</xdr:rowOff>
    </xdr:to>
    <xdr:cxnSp macro="">
      <xdr:nvCxnSpPr>
        <xdr:cNvPr id="298" name="直線コネクタ 297"/>
        <xdr:cNvCxnSpPr/>
      </xdr:nvCxnSpPr>
      <xdr:spPr>
        <a:xfrm>
          <a:off x="8750300" y="6044579"/>
          <a:ext cx="889000" cy="1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1125</xdr:rowOff>
    </xdr:from>
    <xdr:to>
      <xdr:col>12</xdr:col>
      <xdr:colOff>511175</xdr:colOff>
      <xdr:row>35</xdr:row>
      <xdr:rowOff>43829</xdr:rowOff>
    </xdr:to>
    <xdr:cxnSp macro="">
      <xdr:nvCxnSpPr>
        <xdr:cNvPr id="301" name="直線コネクタ 300"/>
        <xdr:cNvCxnSpPr/>
      </xdr:nvCxnSpPr>
      <xdr:spPr>
        <a:xfrm>
          <a:off x="7861300" y="6001875"/>
          <a:ext cx="889000" cy="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1125</xdr:rowOff>
    </xdr:from>
    <xdr:to>
      <xdr:col>11</xdr:col>
      <xdr:colOff>307975</xdr:colOff>
      <xdr:row>35</xdr:row>
      <xdr:rowOff>117243</xdr:rowOff>
    </xdr:to>
    <xdr:cxnSp macro="">
      <xdr:nvCxnSpPr>
        <xdr:cNvPr id="304" name="直線コネクタ 303"/>
        <xdr:cNvCxnSpPr/>
      </xdr:nvCxnSpPr>
      <xdr:spPr>
        <a:xfrm flipV="1">
          <a:off x="6972300" y="6001875"/>
          <a:ext cx="889000" cy="1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128872</xdr:rowOff>
    </xdr:from>
    <xdr:to>
      <xdr:col>15</xdr:col>
      <xdr:colOff>231775</xdr:colOff>
      <xdr:row>35</xdr:row>
      <xdr:rowOff>59022</xdr:rowOff>
    </xdr:to>
    <xdr:sp macro="" textlink="">
      <xdr:nvSpPr>
        <xdr:cNvPr id="314" name="円/楕円 313"/>
        <xdr:cNvSpPr/>
      </xdr:nvSpPr>
      <xdr:spPr>
        <a:xfrm>
          <a:off x="10426700" y="59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151749</xdr:rowOff>
    </xdr:from>
    <xdr:ext cx="534377" cy="259045"/>
    <xdr:sp macro="" textlink="">
      <xdr:nvSpPr>
        <xdr:cNvPr id="315" name="補助費等該当値テキスト"/>
        <xdr:cNvSpPr txBox="1"/>
      </xdr:nvSpPr>
      <xdr:spPr>
        <a:xfrm>
          <a:off x="10528300" y="58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154639</xdr:rowOff>
    </xdr:from>
    <xdr:to>
      <xdr:col>14</xdr:col>
      <xdr:colOff>79375</xdr:colOff>
      <xdr:row>36</xdr:row>
      <xdr:rowOff>84789</xdr:rowOff>
    </xdr:to>
    <xdr:sp macro="" textlink="">
      <xdr:nvSpPr>
        <xdr:cNvPr id="316" name="円/楕円 315"/>
        <xdr:cNvSpPr/>
      </xdr:nvSpPr>
      <xdr:spPr>
        <a:xfrm>
          <a:off x="9588500" y="615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101316</xdr:rowOff>
    </xdr:from>
    <xdr:ext cx="534377" cy="259045"/>
    <xdr:sp macro="" textlink="">
      <xdr:nvSpPr>
        <xdr:cNvPr id="317" name="テキスト ボックス 316"/>
        <xdr:cNvSpPr txBox="1"/>
      </xdr:nvSpPr>
      <xdr:spPr>
        <a:xfrm>
          <a:off x="9372111" y="5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164479</xdr:rowOff>
    </xdr:from>
    <xdr:to>
      <xdr:col>12</xdr:col>
      <xdr:colOff>561975</xdr:colOff>
      <xdr:row>35</xdr:row>
      <xdr:rowOff>94629</xdr:rowOff>
    </xdr:to>
    <xdr:sp macro="" textlink="">
      <xdr:nvSpPr>
        <xdr:cNvPr id="318" name="円/楕円 317"/>
        <xdr:cNvSpPr/>
      </xdr:nvSpPr>
      <xdr:spPr>
        <a:xfrm>
          <a:off x="8699500" y="59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111156</xdr:rowOff>
    </xdr:from>
    <xdr:ext cx="534377" cy="259045"/>
    <xdr:sp macro="" textlink="">
      <xdr:nvSpPr>
        <xdr:cNvPr id="319" name="テキスト ボックス 318"/>
        <xdr:cNvSpPr txBox="1"/>
      </xdr:nvSpPr>
      <xdr:spPr>
        <a:xfrm>
          <a:off x="8483111" y="57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121775</xdr:rowOff>
    </xdr:from>
    <xdr:to>
      <xdr:col>11</xdr:col>
      <xdr:colOff>358775</xdr:colOff>
      <xdr:row>35</xdr:row>
      <xdr:rowOff>51925</xdr:rowOff>
    </xdr:to>
    <xdr:sp macro="" textlink="">
      <xdr:nvSpPr>
        <xdr:cNvPr id="320" name="円/楕円 319"/>
        <xdr:cNvSpPr/>
      </xdr:nvSpPr>
      <xdr:spPr>
        <a:xfrm>
          <a:off x="7810500" y="59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68452</xdr:rowOff>
    </xdr:from>
    <xdr:ext cx="534377" cy="259045"/>
    <xdr:sp macro="" textlink="">
      <xdr:nvSpPr>
        <xdr:cNvPr id="321" name="テキスト ボックス 320"/>
        <xdr:cNvSpPr txBox="1"/>
      </xdr:nvSpPr>
      <xdr:spPr>
        <a:xfrm>
          <a:off x="7594111" y="57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66443</xdr:rowOff>
    </xdr:from>
    <xdr:to>
      <xdr:col>10</xdr:col>
      <xdr:colOff>155575</xdr:colOff>
      <xdr:row>35</xdr:row>
      <xdr:rowOff>168043</xdr:rowOff>
    </xdr:to>
    <xdr:sp macro="" textlink="">
      <xdr:nvSpPr>
        <xdr:cNvPr id="322" name="円/楕円 321"/>
        <xdr:cNvSpPr/>
      </xdr:nvSpPr>
      <xdr:spPr>
        <a:xfrm>
          <a:off x="6921500" y="60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13120</xdr:rowOff>
    </xdr:from>
    <xdr:ext cx="534377" cy="259045"/>
    <xdr:sp macro="" textlink="">
      <xdr:nvSpPr>
        <xdr:cNvPr id="323" name="テキスト ボックス 322"/>
        <xdr:cNvSpPr txBox="1"/>
      </xdr:nvSpPr>
      <xdr:spPr>
        <a:xfrm>
          <a:off x="6705111" y="584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35916</xdr:rowOff>
    </xdr:from>
    <xdr:to>
      <xdr:col>15</xdr:col>
      <xdr:colOff>180975</xdr:colOff>
      <xdr:row>57</xdr:row>
      <xdr:rowOff>163330</xdr:rowOff>
    </xdr:to>
    <xdr:cxnSp macro="">
      <xdr:nvCxnSpPr>
        <xdr:cNvPr id="352" name="直線コネクタ 351"/>
        <xdr:cNvCxnSpPr/>
      </xdr:nvCxnSpPr>
      <xdr:spPr>
        <a:xfrm>
          <a:off x="9639300" y="9808566"/>
          <a:ext cx="838200" cy="1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35916</xdr:rowOff>
    </xdr:from>
    <xdr:to>
      <xdr:col>14</xdr:col>
      <xdr:colOff>28575</xdr:colOff>
      <xdr:row>58</xdr:row>
      <xdr:rowOff>104313</xdr:rowOff>
    </xdr:to>
    <xdr:cxnSp macro="">
      <xdr:nvCxnSpPr>
        <xdr:cNvPr id="355" name="直線コネクタ 354"/>
        <xdr:cNvCxnSpPr/>
      </xdr:nvCxnSpPr>
      <xdr:spPr>
        <a:xfrm flipV="1">
          <a:off x="8750300" y="9808566"/>
          <a:ext cx="8890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162194</xdr:rowOff>
    </xdr:from>
    <xdr:to>
      <xdr:col>12</xdr:col>
      <xdr:colOff>511175</xdr:colOff>
      <xdr:row>58</xdr:row>
      <xdr:rowOff>104313</xdr:rowOff>
    </xdr:to>
    <xdr:cxnSp macro="">
      <xdr:nvCxnSpPr>
        <xdr:cNvPr id="358" name="直線コネクタ 357"/>
        <xdr:cNvCxnSpPr/>
      </xdr:nvCxnSpPr>
      <xdr:spPr>
        <a:xfrm>
          <a:off x="7861300" y="9934844"/>
          <a:ext cx="889000" cy="11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162194</xdr:rowOff>
    </xdr:from>
    <xdr:to>
      <xdr:col>11</xdr:col>
      <xdr:colOff>307975</xdr:colOff>
      <xdr:row>58</xdr:row>
      <xdr:rowOff>86246</xdr:rowOff>
    </xdr:to>
    <xdr:cxnSp macro="">
      <xdr:nvCxnSpPr>
        <xdr:cNvPr id="361" name="直線コネクタ 360"/>
        <xdr:cNvCxnSpPr/>
      </xdr:nvCxnSpPr>
      <xdr:spPr>
        <a:xfrm flipV="1">
          <a:off x="6972300" y="9934844"/>
          <a:ext cx="889000" cy="9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112530</xdr:rowOff>
    </xdr:from>
    <xdr:to>
      <xdr:col>15</xdr:col>
      <xdr:colOff>231775</xdr:colOff>
      <xdr:row>58</xdr:row>
      <xdr:rowOff>42680</xdr:rowOff>
    </xdr:to>
    <xdr:sp macro="" textlink="">
      <xdr:nvSpPr>
        <xdr:cNvPr id="371" name="円/楕円 370"/>
        <xdr:cNvSpPr/>
      </xdr:nvSpPr>
      <xdr:spPr>
        <a:xfrm>
          <a:off x="10426700" y="9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90957</xdr:rowOff>
    </xdr:from>
    <xdr:ext cx="534377" cy="259045"/>
    <xdr:sp macro="" textlink="">
      <xdr:nvSpPr>
        <xdr:cNvPr id="372" name="普通建設事業費該当値テキスト"/>
        <xdr:cNvSpPr txBox="1"/>
      </xdr:nvSpPr>
      <xdr:spPr>
        <a:xfrm>
          <a:off x="10528300" y="98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156566</xdr:rowOff>
    </xdr:from>
    <xdr:to>
      <xdr:col>14</xdr:col>
      <xdr:colOff>79375</xdr:colOff>
      <xdr:row>57</xdr:row>
      <xdr:rowOff>86716</xdr:rowOff>
    </xdr:to>
    <xdr:sp macro="" textlink="">
      <xdr:nvSpPr>
        <xdr:cNvPr id="373" name="円/楕円 372"/>
        <xdr:cNvSpPr/>
      </xdr:nvSpPr>
      <xdr:spPr>
        <a:xfrm>
          <a:off x="9588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77843</xdr:rowOff>
    </xdr:from>
    <xdr:ext cx="534377" cy="259045"/>
    <xdr:sp macro="" textlink="">
      <xdr:nvSpPr>
        <xdr:cNvPr id="374" name="テキスト ボックス 373"/>
        <xdr:cNvSpPr txBox="1"/>
      </xdr:nvSpPr>
      <xdr:spPr>
        <a:xfrm>
          <a:off x="9372111"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53513</xdr:rowOff>
    </xdr:from>
    <xdr:to>
      <xdr:col>12</xdr:col>
      <xdr:colOff>561975</xdr:colOff>
      <xdr:row>58</xdr:row>
      <xdr:rowOff>155113</xdr:rowOff>
    </xdr:to>
    <xdr:sp macro="" textlink="">
      <xdr:nvSpPr>
        <xdr:cNvPr id="375" name="円/楕円 374"/>
        <xdr:cNvSpPr/>
      </xdr:nvSpPr>
      <xdr:spPr>
        <a:xfrm>
          <a:off x="8699500" y="99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146240</xdr:rowOff>
    </xdr:from>
    <xdr:ext cx="534377" cy="259045"/>
    <xdr:sp macro="" textlink="">
      <xdr:nvSpPr>
        <xdr:cNvPr id="376" name="テキスト ボックス 375"/>
        <xdr:cNvSpPr txBox="1"/>
      </xdr:nvSpPr>
      <xdr:spPr>
        <a:xfrm>
          <a:off x="8483111" y="100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111394</xdr:rowOff>
    </xdr:from>
    <xdr:to>
      <xdr:col>11</xdr:col>
      <xdr:colOff>358775</xdr:colOff>
      <xdr:row>58</xdr:row>
      <xdr:rowOff>41544</xdr:rowOff>
    </xdr:to>
    <xdr:sp macro="" textlink="">
      <xdr:nvSpPr>
        <xdr:cNvPr id="377" name="円/楕円 376"/>
        <xdr:cNvSpPr/>
      </xdr:nvSpPr>
      <xdr:spPr>
        <a:xfrm>
          <a:off x="7810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32671</xdr:rowOff>
    </xdr:from>
    <xdr:ext cx="534377" cy="259045"/>
    <xdr:sp macro="" textlink="">
      <xdr:nvSpPr>
        <xdr:cNvPr id="378" name="テキスト ボックス 377"/>
        <xdr:cNvSpPr txBox="1"/>
      </xdr:nvSpPr>
      <xdr:spPr>
        <a:xfrm>
          <a:off x="7594111" y="997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35446</xdr:rowOff>
    </xdr:from>
    <xdr:to>
      <xdr:col>10</xdr:col>
      <xdr:colOff>155575</xdr:colOff>
      <xdr:row>58</xdr:row>
      <xdr:rowOff>137046</xdr:rowOff>
    </xdr:to>
    <xdr:sp macro="" textlink="">
      <xdr:nvSpPr>
        <xdr:cNvPr id="379" name="円/楕円 378"/>
        <xdr:cNvSpPr/>
      </xdr:nvSpPr>
      <xdr:spPr>
        <a:xfrm>
          <a:off x="6921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128173</xdr:rowOff>
    </xdr:from>
    <xdr:ext cx="534377" cy="259045"/>
    <xdr:sp macro="" textlink="">
      <xdr:nvSpPr>
        <xdr:cNvPr id="380" name="テキスト ボックス 379"/>
        <xdr:cNvSpPr txBox="1"/>
      </xdr:nvSpPr>
      <xdr:spPr>
        <a:xfrm>
          <a:off x="6705111" y="100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58831</xdr:rowOff>
    </xdr:from>
    <xdr:to>
      <xdr:col>15</xdr:col>
      <xdr:colOff>180975</xdr:colOff>
      <xdr:row>78</xdr:row>
      <xdr:rowOff>31224</xdr:rowOff>
    </xdr:to>
    <xdr:cxnSp macro="">
      <xdr:nvCxnSpPr>
        <xdr:cNvPr id="411" name="直線コネクタ 410"/>
        <xdr:cNvCxnSpPr/>
      </xdr:nvCxnSpPr>
      <xdr:spPr>
        <a:xfrm>
          <a:off x="9639300" y="13260481"/>
          <a:ext cx="838200" cy="1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151874</xdr:rowOff>
    </xdr:from>
    <xdr:to>
      <xdr:col>15</xdr:col>
      <xdr:colOff>231775</xdr:colOff>
      <xdr:row>78</xdr:row>
      <xdr:rowOff>82024</xdr:rowOff>
    </xdr:to>
    <xdr:sp macro="" textlink="">
      <xdr:nvSpPr>
        <xdr:cNvPr id="421" name="円/楕円 420"/>
        <xdr:cNvSpPr/>
      </xdr:nvSpPr>
      <xdr:spPr>
        <a:xfrm>
          <a:off x="10426700" y="13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130301</xdr:rowOff>
    </xdr:from>
    <xdr:ext cx="534377" cy="259045"/>
    <xdr:sp macro="" textlink="">
      <xdr:nvSpPr>
        <xdr:cNvPr id="422" name="普通建設事業費 （ うち新規整備　）該当値テキスト"/>
        <xdr:cNvSpPr txBox="1"/>
      </xdr:nvSpPr>
      <xdr:spPr>
        <a:xfrm>
          <a:off x="10528300" y="133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8031</xdr:rowOff>
    </xdr:from>
    <xdr:to>
      <xdr:col>14</xdr:col>
      <xdr:colOff>79375</xdr:colOff>
      <xdr:row>77</xdr:row>
      <xdr:rowOff>109631</xdr:rowOff>
    </xdr:to>
    <xdr:sp macro="" textlink="">
      <xdr:nvSpPr>
        <xdr:cNvPr id="423" name="円/楕円 422"/>
        <xdr:cNvSpPr/>
      </xdr:nvSpPr>
      <xdr:spPr>
        <a:xfrm>
          <a:off x="9588500" y="1320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126158</xdr:rowOff>
    </xdr:from>
    <xdr:ext cx="534377" cy="259045"/>
    <xdr:sp macro="" textlink="">
      <xdr:nvSpPr>
        <xdr:cNvPr id="424" name="テキスト ボックス 423"/>
        <xdr:cNvSpPr txBox="1"/>
      </xdr:nvSpPr>
      <xdr:spPr>
        <a:xfrm>
          <a:off x="9372111" y="129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79400</xdr:rowOff>
    </xdr:from>
    <xdr:to>
      <xdr:col>15</xdr:col>
      <xdr:colOff>180975</xdr:colOff>
      <xdr:row>98</xdr:row>
      <xdr:rowOff>147269</xdr:rowOff>
    </xdr:to>
    <xdr:cxnSp macro="">
      <xdr:nvCxnSpPr>
        <xdr:cNvPr id="453" name="直線コネクタ 452"/>
        <xdr:cNvCxnSpPr/>
      </xdr:nvCxnSpPr>
      <xdr:spPr>
        <a:xfrm>
          <a:off x="9639300" y="16881500"/>
          <a:ext cx="838200" cy="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96469</xdr:rowOff>
    </xdr:from>
    <xdr:to>
      <xdr:col>15</xdr:col>
      <xdr:colOff>231775</xdr:colOff>
      <xdr:row>99</xdr:row>
      <xdr:rowOff>26619</xdr:rowOff>
    </xdr:to>
    <xdr:sp macro="" textlink="">
      <xdr:nvSpPr>
        <xdr:cNvPr id="463" name="円/楕円 462"/>
        <xdr:cNvSpPr/>
      </xdr:nvSpPr>
      <xdr:spPr>
        <a:xfrm>
          <a:off x="10426700" y="168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11396</xdr:rowOff>
    </xdr:from>
    <xdr:ext cx="469744" cy="259045"/>
    <xdr:sp macro="" textlink="">
      <xdr:nvSpPr>
        <xdr:cNvPr id="464" name="普通建設事業費 （ うち更新整備　）該当値テキスト"/>
        <xdr:cNvSpPr txBox="1"/>
      </xdr:nvSpPr>
      <xdr:spPr>
        <a:xfrm>
          <a:off x="10528300" y="1681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28600</xdr:rowOff>
    </xdr:from>
    <xdr:to>
      <xdr:col>14</xdr:col>
      <xdr:colOff>79375</xdr:colOff>
      <xdr:row>98</xdr:row>
      <xdr:rowOff>130200</xdr:rowOff>
    </xdr:to>
    <xdr:sp macro="" textlink="">
      <xdr:nvSpPr>
        <xdr:cNvPr id="465" name="円/楕円 464"/>
        <xdr:cNvSpPr/>
      </xdr:nvSpPr>
      <xdr:spPr>
        <a:xfrm>
          <a:off x="9588500" y="168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121327</xdr:rowOff>
    </xdr:from>
    <xdr:ext cx="534377" cy="259045"/>
    <xdr:sp macro="" textlink="">
      <xdr:nvSpPr>
        <xdr:cNvPr id="466" name="テキスト ボックス 465"/>
        <xdr:cNvSpPr txBox="1"/>
      </xdr:nvSpPr>
      <xdr:spPr>
        <a:xfrm>
          <a:off x="9372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0" name="テキスト ボックス 47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2" name="テキスト ボックス 48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4" name="テキスト ボックス 48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11593</xdr:rowOff>
    </xdr:from>
    <xdr:to>
      <xdr:col>23</xdr:col>
      <xdr:colOff>516889</xdr:colOff>
      <xdr:row>38</xdr:row>
      <xdr:rowOff>139700</xdr:rowOff>
    </xdr:to>
    <xdr:cxnSp macro="">
      <xdr:nvCxnSpPr>
        <xdr:cNvPr id="488" name="直線コネクタ 487"/>
        <xdr:cNvCxnSpPr/>
      </xdr:nvCxnSpPr>
      <xdr:spPr>
        <a:xfrm flipV="1">
          <a:off x="16317595" y="5840893"/>
          <a:ext cx="1269" cy="813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150664</xdr:rowOff>
    </xdr:from>
    <xdr:ext cx="249299" cy="259045"/>
    <xdr:sp macro="" textlink="">
      <xdr:nvSpPr>
        <xdr:cNvPr id="489" name="災害復旧事業費最小値テキスト"/>
        <xdr:cNvSpPr txBox="1"/>
      </xdr:nvSpPr>
      <xdr:spPr>
        <a:xfrm>
          <a:off x="16370300" y="6665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129720</xdr:rowOff>
    </xdr:from>
    <xdr:ext cx="534377" cy="259045"/>
    <xdr:sp macro="" textlink="">
      <xdr:nvSpPr>
        <xdr:cNvPr id="491" name="災害復旧事業費最大値テキスト"/>
        <xdr:cNvSpPr txBox="1"/>
      </xdr:nvSpPr>
      <xdr:spPr>
        <a:xfrm>
          <a:off x="16370300" y="56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34</xdr:row>
      <xdr:rowOff>11593</xdr:rowOff>
    </xdr:from>
    <xdr:to>
      <xdr:col>23</xdr:col>
      <xdr:colOff>606425</xdr:colOff>
      <xdr:row>34</xdr:row>
      <xdr:rowOff>11593</xdr:rowOff>
    </xdr:to>
    <xdr:cxnSp macro="">
      <xdr:nvCxnSpPr>
        <xdr:cNvPr id="492" name="直線コネクタ 491"/>
        <xdr:cNvCxnSpPr/>
      </xdr:nvCxnSpPr>
      <xdr:spPr>
        <a:xfrm>
          <a:off x="16230600" y="584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90688</xdr:rowOff>
    </xdr:from>
    <xdr:to>
      <xdr:col>23</xdr:col>
      <xdr:colOff>517525</xdr:colOff>
      <xdr:row>38</xdr:row>
      <xdr:rowOff>60650</xdr:rowOff>
    </xdr:to>
    <xdr:cxnSp macro="">
      <xdr:nvCxnSpPr>
        <xdr:cNvPr id="493" name="直線コネクタ 492"/>
        <xdr:cNvCxnSpPr/>
      </xdr:nvCxnSpPr>
      <xdr:spPr>
        <a:xfrm flipV="1">
          <a:off x="15481300" y="6262888"/>
          <a:ext cx="838200" cy="31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23665</xdr:rowOff>
    </xdr:from>
    <xdr:ext cx="378565" cy="259045"/>
    <xdr:sp macro="" textlink="">
      <xdr:nvSpPr>
        <xdr:cNvPr id="494" name="災害復旧事業費平均値テキスト"/>
        <xdr:cNvSpPr txBox="1"/>
      </xdr:nvSpPr>
      <xdr:spPr>
        <a:xfrm>
          <a:off x="16370300" y="65387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45238</xdr:rowOff>
    </xdr:from>
    <xdr:to>
      <xdr:col>23</xdr:col>
      <xdr:colOff>568325</xdr:colOff>
      <xdr:row>38</xdr:row>
      <xdr:rowOff>146838</xdr:rowOff>
    </xdr:to>
    <xdr:sp macro="" textlink="">
      <xdr:nvSpPr>
        <xdr:cNvPr id="495" name="フローチャート : 判断 494"/>
        <xdr:cNvSpPr/>
      </xdr:nvSpPr>
      <xdr:spPr>
        <a:xfrm>
          <a:off x="162687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31710</xdr:rowOff>
    </xdr:from>
    <xdr:to>
      <xdr:col>22</xdr:col>
      <xdr:colOff>365125</xdr:colOff>
      <xdr:row>38</xdr:row>
      <xdr:rowOff>60650</xdr:rowOff>
    </xdr:to>
    <xdr:cxnSp macro="">
      <xdr:nvCxnSpPr>
        <xdr:cNvPr id="496" name="直線コネクタ 495"/>
        <xdr:cNvCxnSpPr/>
      </xdr:nvCxnSpPr>
      <xdr:spPr>
        <a:xfrm>
          <a:off x="14592300" y="6546810"/>
          <a:ext cx="889000" cy="2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27636</xdr:rowOff>
    </xdr:from>
    <xdr:to>
      <xdr:col>22</xdr:col>
      <xdr:colOff>415925</xdr:colOff>
      <xdr:row>38</xdr:row>
      <xdr:rowOff>129236</xdr:rowOff>
    </xdr:to>
    <xdr:sp macro="" textlink="">
      <xdr:nvSpPr>
        <xdr:cNvPr id="497" name="フローチャート : 判断 496"/>
        <xdr:cNvSpPr/>
      </xdr:nvSpPr>
      <xdr:spPr>
        <a:xfrm>
          <a:off x="15430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120363</xdr:rowOff>
    </xdr:from>
    <xdr:ext cx="469744" cy="259045"/>
    <xdr:sp macro="" textlink="">
      <xdr:nvSpPr>
        <xdr:cNvPr id="498" name="テキスト ボックス 497"/>
        <xdr:cNvSpPr txBox="1"/>
      </xdr:nvSpPr>
      <xdr:spPr>
        <a:xfrm>
          <a:off x="15246427" y="663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133665</xdr:rowOff>
    </xdr:from>
    <xdr:to>
      <xdr:col>21</xdr:col>
      <xdr:colOff>161925</xdr:colOff>
      <xdr:row>38</xdr:row>
      <xdr:rowOff>31710</xdr:rowOff>
    </xdr:to>
    <xdr:cxnSp macro="">
      <xdr:nvCxnSpPr>
        <xdr:cNvPr id="499" name="直線コネクタ 498"/>
        <xdr:cNvCxnSpPr/>
      </xdr:nvCxnSpPr>
      <xdr:spPr>
        <a:xfrm>
          <a:off x="13703300" y="5791515"/>
          <a:ext cx="889000" cy="7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167493</xdr:rowOff>
    </xdr:from>
    <xdr:to>
      <xdr:col>21</xdr:col>
      <xdr:colOff>212725</xdr:colOff>
      <xdr:row>38</xdr:row>
      <xdr:rowOff>97643</xdr:rowOff>
    </xdr:to>
    <xdr:sp macro="" textlink="">
      <xdr:nvSpPr>
        <xdr:cNvPr id="500" name="フローチャート : 判断 499"/>
        <xdr:cNvSpPr/>
      </xdr:nvSpPr>
      <xdr:spPr>
        <a:xfrm>
          <a:off x="14541500" y="651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88770</xdr:rowOff>
    </xdr:from>
    <xdr:ext cx="469744" cy="259045"/>
    <xdr:sp macro="" textlink="">
      <xdr:nvSpPr>
        <xdr:cNvPr id="501" name="テキスト ボックス 500"/>
        <xdr:cNvSpPr txBox="1"/>
      </xdr:nvSpPr>
      <xdr:spPr>
        <a:xfrm>
          <a:off x="14357427" y="660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8026</xdr:rowOff>
    </xdr:from>
    <xdr:to>
      <xdr:col>19</xdr:col>
      <xdr:colOff>644525</xdr:colOff>
      <xdr:row>33</xdr:row>
      <xdr:rowOff>133665</xdr:rowOff>
    </xdr:to>
    <xdr:cxnSp macro="">
      <xdr:nvCxnSpPr>
        <xdr:cNvPr id="502" name="直線コネクタ 501"/>
        <xdr:cNvCxnSpPr/>
      </xdr:nvCxnSpPr>
      <xdr:spPr>
        <a:xfrm>
          <a:off x="12814300" y="5151526"/>
          <a:ext cx="889000" cy="6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115463</xdr:rowOff>
    </xdr:from>
    <xdr:to>
      <xdr:col>20</xdr:col>
      <xdr:colOff>9525</xdr:colOff>
      <xdr:row>38</xdr:row>
      <xdr:rowOff>45613</xdr:rowOff>
    </xdr:to>
    <xdr:sp macro="" textlink="">
      <xdr:nvSpPr>
        <xdr:cNvPr id="503" name="フローチャート : 判断 502"/>
        <xdr:cNvSpPr/>
      </xdr:nvSpPr>
      <xdr:spPr>
        <a:xfrm>
          <a:off x="13652500" y="64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36740</xdr:rowOff>
    </xdr:from>
    <xdr:ext cx="469744" cy="259045"/>
    <xdr:sp macro="" textlink="">
      <xdr:nvSpPr>
        <xdr:cNvPr id="504" name="テキスト ボックス 503"/>
        <xdr:cNvSpPr txBox="1"/>
      </xdr:nvSpPr>
      <xdr:spPr>
        <a:xfrm>
          <a:off x="13468427" y="655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98639</xdr:rowOff>
    </xdr:from>
    <xdr:to>
      <xdr:col>18</xdr:col>
      <xdr:colOff>492125</xdr:colOff>
      <xdr:row>38</xdr:row>
      <xdr:rowOff>28789</xdr:rowOff>
    </xdr:to>
    <xdr:sp macro="" textlink="">
      <xdr:nvSpPr>
        <xdr:cNvPr id="505" name="フローチャート : 判断 504"/>
        <xdr:cNvSpPr/>
      </xdr:nvSpPr>
      <xdr:spPr>
        <a:xfrm>
          <a:off x="12763500" y="644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19915</xdr:rowOff>
    </xdr:from>
    <xdr:ext cx="469744" cy="259045"/>
    <xdr:sp macro="" textlink="">
      <xdr:nvSpPr>
        <xdr:cNvPr id="506" name="テキスト ボックス 505"/>
        <xdr:cNvSpPr txBox="1"/>
      </xdr:nvSpPr>
      <xdr:spPr>
        <a:xfrm>
          <a:off x="12579427" y="653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39888</xdr:rowOff>
    </xdr:from>
    <xdr:to>
      <xdr:col>23</xdr:col>
      <xdr:colOff>568325</xdr:colOff>
      <xdr:row>36</xdr:row>
      <xdr:rowOff>141488</xdr:rowOff>
    </xdr:to>
    <xdr:sp macro="" textlink="">
      <xdr:nvSpPr>
        <xdr:cNvPr id="512" name="円/楕円 511"/>
        <xdr:cNvSpPr/>
      </xdr:nvSpPr>
      <xdr:spPr>
        <a:xfrm>
          <a:off x="16268700" y="62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62765</xdr:rowOff>
    </xdr:from>
    <xdr:ext cx="469744" cy="259045"/>
    <xdr:sp macro="" textlink="">
      <xdr:nvSpPr>
        <xdr:cNvPr id="513" name="災害復旧事業費該当値テキスト"/>
        <xdr:cNvSpPr txBox="1"/>
      </xdr:nvSpPr>
      <xdr:spPr>
        <a:xfrm>
          <a:off x="16370300" y="60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9850</xdr:rowOff>
    </xdr:from>
    <xdr:to>
      <xdr:col>22</xdr:col>
      <xdr:colOff>415925</xdr:colOff>
      <xdr:row>38</xdr:row>
      <xdr:rowOff>111450</xdr:rowOff>
    </xdr:to>
    <xdr:sp macro="" textlink="">
      <xdr:nvSpPr>
        <xdr:cNvPr id="514" name="円/楕円 513"/>
        <xdr:cNvSpPr/>
      </xdr:nvSpPr>
      <xdr:spPr>
        <a:xfrm>
          <a:off x="15430500" y="65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127977</xdr:rowOff>
    </xdr:from>
    <xdr:ext cx="469744" cy="259045"/>
    <xdr:sp macro="" textlink="">
      <xdr:nvSpPr>
        <xdr:cNvPr id="515" name="テキスト ボックス 514"/>
        <xdr:cNvSpPr txBox="1"/>
      </xdr:nvSpPr>
      <xdr:spPr>
        <a:xfrm>
          <a:off x="15246427" y="630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152359</xdr:rowOff>
    </xdr:from>
    <xdr:to>
      <xdr:col>21</xdr:col>
      <xdr:colOff>212725</xdr:colOff>
      <xdr:row>38</xdr:row>
      <xdr:rowOff>82510</xdr:rowOff>
    </xdr:to>
    <xdr:sp macro="" textlink="">
      <xdr:nvSpPr>
        <xdr:cNvPr id="516" name="円/楕円 515"/>
        <xdr:cNvSpPr/>
      </xdr:nvSpPr>
      <xdr:spPr>
        <a:xfrm>
          <a:off x="14541500" y="6496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99036</xdr:rowOff>
    </xdr:from>
    <xdr:ext cx="469744" cy="259045"/>
    <xdr:sp macro="" textlink="">
      <xdr:nvSpPr>
        <xdr:cNvPr id="517" name="テキスト ボックス 516"/>
        <xdr:cNvSpPr txBox="1"/>
      </xdr:nvSpPr>
      <xdr:spPr>
        <a:xfrm>
          <a:off x="14357427" y="627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82865</xdr:rowOff>
    </xdr:from>
    <xdr:to>
      <xdr:col>20</xdr:col>
      <xdr:colOff>9525</xdr:colOff>
      <xdr:row>34</xdr:row>
      <xdr:rowOff>13015</xdr:rowOff>
    </xdr:to>
    <xdr:sp macro="" textlink="">
      <xdr:nvSpPr>
        <xdr:cNvPr id="518" name="円/楕円 517"/>
        <xdr:cNvSpPr/>
      </xdr:nvSpPr>
      <xdr:spPr>
        <a:xfrm>
          <a:off x="13652500" y="57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29542</xdr:rowOff>
    </xdr:from>
    <xdr:ext cx="534377" cy="259045"/>
    <xdr:sp macro="" textlink="">
      <xdr:nvSpPr>
        <xdr:cNvPr id="519" name="テキスト ボックス 518"/>
        <xdr:cNvSpPr txBox="1"/>
      </xdr:nvSpPr>
      <xdr:spPr>
        <a:xfrm>
          <a:off x="13436111" y="551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128676</xdr:rowOff>
    </xdr:from>
    <xdr:to>
      <xdr:col>18</xdr:col>
      <xdr:colOff>492125</xdr:colOff>
      <xdr:row>30</xdr:row>
      <xdr:rowOff>58826</xdr:rowOff>
    </xdr:to>
    <xdr:sp macro="" textlink="">
      <xdr:nvSpPr>
        <xdr:cNvPr id="520" name="円/楕円 519"/>
        <xdr:cNvSpPr/>
      </xdr:nvSpPr>
      <xdr:spPr>
        <a:xfrm>
          <a:off x="12763500" y="510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75353</xdr:rowOff>
    </xdr:from>
    <xdr:ext cx="534377" cy="259045"/>
    <xdr:sp macro="" textlink="">
      <xdr:nvSpPr>
        <xdr:cNvPr id="521" name="テキスト ボックス 520"/>
        <xdr:cNvSpPr txBox="1"/>
      </xdr:nvSpPr>
      <xdr:spPr>
        <a:xfrm>
          <a:off x="12547111" y="48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6" name="直線コネクタ 595"/>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7"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8" name="直線コネクタ 597"/>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9"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0" name="直線コネクタ 599"/>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149186</xdr:rowOff>
    </xdr:from>
    <xdr:to>
      <xdr:col>23</xdr:col>
      <xdr:colOff>517525</xdr:colOff>
      <xdr:row>77</xdr:row>
      <xdr:rowOff>16436</xdr:rowOff>
    </xdr:to>
    <xdr:cxnSp macro="">
      <xdr:nvCxnSpPr>
        <xdr:cNvPr id="601" name="直線コネクタ 600"/>
        <xdr:cNvCxnSpPr/>
      </xdr:nvCxnSpPr>
      <xdr:spPr>
        <a:xfrm>
          <a:off x="15481300" y="13179386"/>
          <a:ext cx="8382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2"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3" name="フローチャート : 判断 602"/>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119028</xdr:rowOff>
    </xdr:from>
    <xdr:to>
      <xdr:col>22</xdr:col>
      <xdr:colOff>365125</xdr:colOff>
      <xdr:row>76</xdr:row>
      <xdr:rowOff>149186</xdr:rowOff>
    </xdr:to>
    <xdr:cxnSp macro="">
      <xdr:nvCxnSpPr>
        <xdr:cNvPr id="604" name="直線コネクタ 603"/>
        <xdr:cNvCxnSpPr/>
      </xdr:nvCxnSpPr>
      <xdr:spPr>
        <a:xfrm>
          <a:off x="14592300" y="1314922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5" name="フローチャート : 判断 604"/>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6" name="テキスト ボックス 605"/>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105246</xdr:rowOff>
    </xdr:from>
    <xdr:to>
      <xdr:col>21</xdr:col>
      <xdr:colOff>161925</xdr:colOff>
      <xdr:row>76</xdr:row>
      <xdr:rowOff>119028</xdr:rowOff>
    </xdr:to>
    <xdr:cxnSp macro="">
      <xdr:nvCxnSpPr>
        <xdr:cNvPr id="607" name="直線コネクタ 606"/>
        <xdr:cNvCxnSpPr/>
      </xdr:nvCxnSpPr>
      <xdr:spPr>
        <a:xfrm>
          <a:off x="13703300" y="13135446"/>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8" name="フローチャート : 判断 607"/>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9" name="テキスト ボックス 608"/>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102029</xdr:rowOff>
    </xdr:from>
    <xdr:to>
      <xdr:col>19</xdr:col>
      <xdr:colOff>644525</xdr:colOff>
      <xdr:row>76</xdr:row>
      <xdr:rowOff>105246</xdr:rowOff>
    </xdr:to>
    <xdr:cxnSp macro="">
      <xdr:nvCxnSpPr>
        <xdr:cNvPr id="610" name="直線コネクタ 609"/>
        <xdr:cNvCxnSpPr/>
      </xdr:nvCxnSpPr>
      <xdr:spPr>
        <a:xfrm>
          <a:off x="12814300" y="1313222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1" name="フローチャート : 判断 610"/>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2" name="テキスト ボックス 611"/>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3" name="フローチャート : 判断 612"/>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4" name="テキスト ボックス 613"/>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137086</xdr:rowOff>
    </xdr:from>
    <xdr:to>
      <xdr:col>23</xdr:col>
      <xdr:colOff>568325</xdr:colOff>
      <xdr:row>77</xdr:row>
      <xdr:rowOff>67236</xdr:rowOff>
    </xdr:to>
    <xdr:sp macro="" textlink="">
      <xdr:nvSpPr>
        <xdr:cNvPr id="620" name="円/楕円 619"/>
        <xdr:cNvSpPr/>
      </xdr:nvSpPr>
      <xdr:spPr>
        <a:xfrm>
          <a:off x="16268700" y="131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115513</xdr:rowOff>
    </xdr:from>
    <xdr:ext cx="534377" cy="259045"/>
    <xdr:sp macro="" textlink="">
      <xdr:nvSpPr>
        <xdr:cNvPr id="621" name="公債費該当値テキスト"/>
        <xdr:cNvSpPr txBox="1"/>
      </xdr:nvSpPr>
      <xdr:spPr>
        <a:xfrm>
          <a:off x="16370300" y="1314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98386</xdr:rowOff>
    </xdr:from>
    <xdr:to>
      <xdr:col>22</xdr:col>
      <xdr:colOff>415925</xdr:colOff>
      <xdr:row>77</xdr:row>
      <xdr:rowOff>28536</xdr:rowOff>
    </xdr:to>
    <xdr:sp macro="" textlink="">
      <xdr:nvSpPr>
        <xdr:cNvPr id="622" name="円/楕円 621"/>
        <xdr:cNvSpPr/>
      </xdr:nvSpPr>
      <xdr:spPr>
        <a:xfrm>
          <a:off x="15430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19663</xdr:rowOff>
    </xdr:from>
    <xdr:ext cx="534377" cy="259045"/>
    <xdr:sp macro="" textlink="">
      <xdr:nvSpPr>
        <xdr:cNvPr id="623" name="テキスト ボックス 622"/>
        <xdr:cNvSpPr txBox="1"/>
      </xdr:nvSpPr>
      <xdr:spPr>
        <a:xfrm>
          <a:off x="15214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68228</xdr:rowOff>
    </xdr:from>
    <xdr:to>
      <xdr:col>21</xdr:col>
      <xdr:colOff>212725</xdr:colOff>
      <xdr:row>76</xdr:row>
      <xdr:rowOff>169828</xdr:rowOff>
    </xdr:to>
    <xdr:sp macro="" textlink="">
      <xdr:nvSpPr>
        <xdr:cNvPr id="624" name="円/楕円 623"/>
        <xdr:cNvSpPr/>
      </xdr:nvSpPr>
      <xdr:spPr>
        <a:xfrm>
          <a:off x="14541500" y="13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160955</xdr:rowOff>
    </xdr:from>
    <xdr:ext cx="534377" cy="259045"/>
    <xdr:sp macro="" textlink="">
      <xdr:nvSpPr>
        <xdr:cNvPr id="625" name="テキスト ボックス 624"/>
        <xdr:cNvSpPr txBox="1"/>
      </xdr:nvSpPr>
      <xdr:spPr>
        <a:xfrm>
          <a:off x="14325111" y="131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54446</xdr:rowOff>
    </xdr:from>
    <xdr:to>
      <xdr:col>20</xdr:col>
      <xdr:colOff>9525</xdr:colOff>
      <xdr:row>76</xdr:row>
      <xdr:rowOff>156046</xdr:rowOff>
    </xdr:to>
    <xdr:sp macro="" textlink="">
      <xdr:nvSpPr>
        <xdr:cNvPr id="626" name="円/楕円 625"/>
        <xdr:cNvSpPr/>
      </xdr:nvSpPr>
      <xdr:spPr>
        <a:xfrm>
          <a:off x="13652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147173</xdr:rowOff>
    </xdr:from>
    <xdr:ext cx="534377" cy="259045"/>
    <xdr:sp macro="" textlink="">
      <xdr:nvSpPr>
        <xdr:cNvPr id="627" name="テキスト ボックス 626"/>
        <xdr:cNvSpPr txBox="1"/>
      </xdr:nvSpPr>
      <xdr:spPr>
        <a:xfrm>
          <a:off x="13436111" y="131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51229</xdr:rowOff>
    </xdr:from>
    <xdr:to>
      <xdr:col>18</xdr:col>
      <xdr:colOff>492125</xdr:colOff>
      <xdr:row>76</xdr:row>
      <xdr:rowOff>152829</xdr:rowOff>
    </xdr:to>
    <xdr:sp macro="" textlink="">
      <xdr:nvSpPr>
        <xdr:cNvPr id="628" name="円/楕円 627"/>
        <xdr:cNvSpPr/>
      </xdr:nvSpPr>
      <xdr:spPr>
        <a:xfrm>
          <a:off x="12763500" y="130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143956</xdr:rowOff>
    </xdr:from>
    <xdr:ext cx="534377" cy="259045"/>
    <xdr:sp macro="" textlink="">
      <xdr:nvSpPr>
        <xdr:cNvPr id="629" name="テキスト ボックス 628"/>
        <xdr:cNvSpPr txBox="1"/>
      </xdr:nvSpPr>
      <xdr:spPr>
        <a:xfrm>
          <a:off x="12547111" y="1317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9" name="テキスト ボックス 64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3" name="直線コネクタ 652"/>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4"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5" name="直線コネクタ 654"/>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6"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7" name="直線コネクタ 656"/>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39015</xdr:rowOff>
    </xdr:from>
    <xdr:to>
      <xdr:col>23</xdr:col>
      <xdr:colOff>517525</xdr:colOff>
      <xdr:row>98</xdr:row>
      <xdr:rowOff>54153</xdr:rowOff>
    </xdr:to>
    <xdr:cxnSp macro="">
      <xdr:nvCxnSpPr>
        <xdr:cNvPr id="658" name="直線コネクタ 657"/>
        <xdr:cNvCxnSpPr/>
      </xdr:nvCxnSpPr>
      <xdr:spPr>
        <a:xfrm flipV="1">
          <a:off x="15481300" y="16841115"/>
          <a:ext cx="8382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59"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0" name="フローチャート : 判断 659"/>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54153</xdr:rowOff>
    </xdr:from>
    <xdr:to>
      <xdr:col>22</xdr:col>
      <xdr:colOff>365125</xdr:colOff>
      <xdr:row>98</xdr:row>
      <xdr:rowOff>66269</xdr:rowOff>
    </xdr:to>
    <xdr:cxnSp macro="">
      <xdr:nvCxnSpPr>
        <xdr:cNvPr id="661" name="直線コネクタ 660"/>
        <xdr:cNvCxnSpPr/>
      </xdr:nvCxnSpPr>
      <xdr:spPr>
        <a:xfrm flipV="1">
          <a:off x="14592300" y="16856253"/>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2" name="フローチャート : 判断 661"/>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3" name="テキスト ボックス 662"/>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53518</xdr:rowOff>
    </xdr:from>
    <xdr:to>
      <xdr:col>21</xdr:col>
      <xdr:colOff>161925</xdr:colOff>
      <xdr:row>98</xdr:row>
      <xdr:rowOff>66269</xdr:rowOff>
    </xdr:to>
    <xdr:cxnSp macro="">
      <xdr:nvCxnSpPr>
        <xdr:cNvPr id="664" name="直線コネクタ 663"/>
        <xdr:cNvCxnSpPr/>
      </xdr:nvCxnSpPr>
      <xdr:spPr>
        <a:xfrm>
          <a:off x="13703300" y="16855618"/>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5" name="フローチャート : 判断 664"/>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6" name="テキスト ボックス 665"/>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121208</xdr:rowOff>
    </xdr:from>
    <xdr:to>
      <xdr:col>19</xdr:col>
      <xdr:colOff>644525</xdr:colOff>
      <xdr:row>98</xdr:row>
      <xdr:rowOff>53518</xdr:rowOff>
    </xdr:to>
    <xdr:cxnSp macro="">
      <xdr:nvCxnSpPr>
        <xdr:cNvPr id="667" name="直線コネクタ 666"/>
        <xdr:cNvCxnSpPr/>
      </xdr:nvCxnSpPr>
      <xdr:spPr>
        <a:xfrm>
          <a:off x="12814300" y="16751858"/>
          <a:ext cx="889000" cy="10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8" name="フローチャート : 判断 667"/>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69" name="テキスト ボックス 668"/>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0" name="フローチャート : 判断 669"/>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31793</xdr:rowOff>
    </xdr:from>
    <xdr:ext cx="534377" cy="259045"/>
    <xdr:sp macro="" textlink="">
      <xdr:nvSpPr>
        <xdr:cNvPr id="671" name="テキスト ボックス 670"/>
        <xdr:cNvSpPr txBox="1"/>
      </xdr:nvSpPr>
      <xdr:spPr>
        <a:xfrm>
          <a:off x="12547111" y="1683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159665</xdr:rowOff>
    </xdr:from>
    <xdr:to>
      <xdr:col>23</xdr:col>
      <xdr:colOff>568325</xdr:colOff>
      <xdr:row>98</xdr:row>
      <xdr:rowOff>89815</xdr:rowOff>
    </xdr:to>
    <xdr:sp macro="" textlink="">
      <xdr:nvSpPr>
        <xdr:cNvPr id="677" name="円/楕円 676"/>
        <xdr:cNvSpPr/>
      </xdr:nvSpPr>
      <xdr:spPr>
        <a:xfrm>
          <a:off x="162687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138092</xdr:rowOff>
    </xdr:from>
    <xdr:ext cx="534377" cy="259045"/>
    <xdr:sp macro="" textlink="">
      <xdr:nvSpPr>
        <xdr:cNvPr id="678" name="積立金該当値テキスト"/>
        <xdr:cNvSpPr txBox="1"/>
      </xdr:nvSpPr>
      <xdr:spPr>
        <a:xfrm>
          <a:off x="16370300" y="167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3353</xdr:rowOff>
    </xdr:from>
    <xdr:to>
      <xdr:col>22</xdr:col>
      <xdr:colOff>415925</xdr:colOff>
      <xdr:row>98</xdr:row>
      <xdr:rowOff>104953</xdr:rowOff>
    </xdr:to>
    <xdr:sp macro="" textlink="">
      <xdr:nvSpPr>
        <xdr:cNvPr id="679" name="円/楕円 678"/>
        <xdr:cNvSpPr/>
      </xdr:nvSpPr>
      <xdr:spPr>
        <a:xfrm>
          <a:off x="15430500" y="16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96080</xdr:rowOff>
    </xdr:from>
    <xdr:ext cx="534377" cy="259045"/>
    <xdr:sp macro="" textlink="">
      <xdr:nvSpPr>
        <xdr:cNvPr id="680" name="テキスト ボックス 679"/>
        <xdr:cNvSpPr txBox="1"/>
      </xdr:nvSpPr>
      <xdr:spPr>
        <a:xfrm>
          <a:off x="15214111" y="168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15469</xdr:rowOff>
    </xdr:from>
    <xdr:to>
      <xdr:col>21</xdr:col>
      <xdr:colOff>212725</xdr:colOff>
      <xdr:row>98</xdr:row>
      <xdr:rowOff>117069</xdr:rowOff>
    </xdr:to>
    <xdr:sp macro="" textlink="">
      <xdr:nvSpPr>
        <xdr:cNvPr id="681" name="円/楕円 680"/>
        <xdr:cNvSpPr/>
      </xdr:nvSpPr>
      <xdr:spPr>
        <a:xfrm>
          <a:off x="14541500" y="168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108196</xdr:rowOff>
    </xdr:from>
    <xdr:ext cx="534377" cy="259045"/>
    <xdr:sp macro="" textlink="">
      <xdr:nvSpPr>
        <xdr:cNvPr id="682" name="テキスト ボックス 681"/>
        <xdr:cNvSpPr txBox="1"/>
      </xdr:nvSpPr>
      <xdr:spPr>
        <a:xfrm>
          <a:off x="14325111" y="1691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2718</xdr:rowOff>
    </xdr:from>
    <xdr:to>
      <xdr:col>20</xdr:col>
      <xdr:colOff>9525</xdr:colOff>
      <xdr:row>98</xdr:row>
      <xdr:rowOff>104318</xdr:rowOff>
    </xdr:to>
    <xdr:sp macro="" textlink="">
      <xdr:nvSpPr>
        <xdr:cNvPr id="683" name="円/楕円 682"/>
        <xdr:cNvSpPr/>
      </xdr:nvSpPr>
      <xdr:spPr>
        <a:xfrm>
          <a:off x="13652500" y="16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95445</xdr:rowOff>
    </xdr:from>
    <xdr:ext cx="534377" cy="259045"/>
    <xdr:sp macro="" textlink="">
      <xdr:nvSpPr>
        <xdr:cNvPr id="684" name="テキスト ボックス 683"/>
        <xdr:cNvSpPr txBox="1"/>
      </xdr:nvSpPr>
      <xdr:spPr>
        <a:xfrm>
          <a:off x="13436111" y="168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70408</xdr:rowOff>
    </xdr:from>
    <xdr:to>
      <xdr:col>18</xdr:col>
      <xdr:colOff>492125</xdr:colOff>
      <xdr:row>98</xdr:row>
      <xdr:rowOff>558</xdr:rowOff>
    </xdr:to>
    <xdr:sp macro="" textlink="">
      <xdr:nvSpPr>
        <xdr:cNvPr id="685" name="円/楕円 684"/>
        <xdr:cNvSpPr/>
      </xdr:nvSpPr>
      <xdr:spPr>
        <a:xfrm>
          <a:off x="12763500" y="167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17085</xdr:rowOff>
    </xdr:from>
    <xdr:ext cx="534377" cy="259045"/>
    <xdr:sp macro="" textlink="">
      <xdr:nvSpPr>
        <xdr:cNvPr id="686" name="テキスト ボックス 685"/>
        <xdr:cNvSpPr txBox="1"/>
      </xdr:nvSpPr>
      <xdr:spPr>
        <a:xfrm>
          <a:off x="12547111" y="164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2" name="直線コネクタ 711"/>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5"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6" name="直線コネクタ 715"/>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134475</xdr:rowOff>
    </xdr:from>
    <xdr:to>
      <xdr:col>32</xdr:col>
      <xdr:colOff>187325</xdr:colOff>
      <xdr:row>33</xdr:row>
      <xdr:rowOff>162397</xdr:rowOff>
    </xdr:to>
    <xdr:cxnSp macro="">
      <xdr:nvCxnSpPr>
        <xdr:cNvPr id="717" name="直線コネクタ 716"/>
        <xdr:cNvCxnSpPr/>
      </xdr:nvCxnSpPr>
      <xdr:spPr>
        <a:xfrm>
          <a:off x="21323300" y="5620875"/>
          <a:ext cx="8382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18"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9" name="フローチャート : 判断 718"/>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134475</xdr:rowOff>
    </xdr:from>
    <xdr:to>
      <xdr:col>31</xdr:col>
      <xdr:colOff>34925</xdr:colOff>
      <xdr:row>34</xdr:row>
      <xdr:rowOff>103287</xdr:rowOff>
    </xdr:to>
    <xdr:cxnSp macro="">
      <xdr:nvCxnSpPr>
        <xdr:cNvPr id="720" name="直線コネクタ 719"/>
        <xdr:cNvCxnSpPr/>
      </xdr:nvCxnSpPr>
      <xdr:spPr>
        <a:xfrm flipV="1">
          <a:off x="20434300" y="5620875"/>
          <a:ext cx="889000" cy="3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1" name="フローチャート : 判断 720"/>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2" name="テキスト ボックス 721"/>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103287</xdr:rowOff>
    </xdr:from>
    <xdr:to>
      <xdr:col>29</xdr:col>
      <xdr:colOff>517525</xdr:colOff>
      <xdr:row>34</xdr:row>
      <xdr:rowOff>164519</xdr:rowOff>
    </xdr:to>
    <xdr:cxnSp macro="">
      <xdr:nvCxnSpPr>
        <xdr:cNvPr id="723" name="直線コネクタ 722"/>
        <xdr:cNvCxnSpPr/>
      </xdr:nvCxnSpPr>
      <xdr:spPr>
        <a:xfrm flipV="1">
          <a:off x="19545300" y="5932587"/>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4" name="フローチャート : 判断 723"/>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5" name="テキスト ボックス 724"/>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100348</xdr:rowOff>
    </xdr:from>
    <xdr:to>
      <xdr:col>28</xdr:col>
      <xdr:colOff>314325</xdr:colOff>
      <xdr:row>34</xdr:row>
      <xdr:rowOff>164519</xdr:rowOff>
    </xdr:to>
    <xdr:cxnSp macro="">
      <xdr:nvCxnSpPr>
        <xdr:cNvPr id="726" name="直線コネクタ 725"/>
        <xdr:cNvCxnSpPr/>
      </xdr:nvCxnSpPr>
      <xdr:spPr>
        <a:xfrm>
          <a:off x="18656300" y="5929648"/>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7" name="フローチャート : 判断 726"/>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28" name="テキスト ボックス 727"/>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9" name="フローチャート : 判断 728"/>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0" name="テキスト ボックス 729"/>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111597</xdr:rowOff>
    </xdr:from>
    <xdr:to>
      <xdr:col>32</xdr:col>
      <xdr:colOff>238125</xdr:colOff>
      <xdr:row>34</xdr:row>
      <xdr:rowOff>41747</xdr:rowOff>
    </xdr:to>
    <xdr:sp macro="" textlink="">
      <xdr:nvSpPr>
        <xdr:cNvPr id="736" name="円/楕円 735"/>
        <xdr:cNvSpPr/>
      </xdr:nvSpPr>
      <xdr:spPr>
        <a:xfrm>
          <a:off x="22110700" y="57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134474</xdr:rowOff>
    </xdr:from>
    <xdr:ext cx="469744" cy="259045"/>
    <xdr:sp macro="" textlink="">
      <xdr:nvSpPr>
        <xdr:cNvPr id="737" name="投資及び出資金該当値テキスト"/>
        <xdr:cNvSpPr txBox="1"/>
      </xdr:nvSpPr>
      <xdr:spPr>
        <a:xfrm>
          <a:off x="22212300" y="56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83675</xdr:rowOff>
    </xdr:from>
    <xdr:to>
      <xdr:col>31</xdr:col>
      <xdr:colOff>85725</xdr:colOff>
      <xdr:row>33</xdr:row>
      <xdr:rowOff>13825</xdr:rowOff>
    </xdr:to>
    <xdr:sp macro="" textlink="">
      <xdr:nvSpPr>
        <xdr:cNvPr id="738" name="円/楕円 737"/>
        <xdr:cNvSpPr/>
      </xdr:nvSpPr>
      <xdr:spPr>
        <a:xfrm>
          <a:off x="21272500" y="5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30352</xdr:rowOff>
    </xdr:from>
    <xdr:ext cx="469744" cy="259045"/>
    <xdr:sp macro="" textlink="">
      <xdr:nvSpPr>
        <xdr:cNvPr id="739" name="テキスト ボックス 738"/>
        <xdr:cNvSpPr txBox="1"/>
      </xdr:nvSpPr>
      <xdr:spPr>
        <a:xfrm>
          <a:off x="21088427" y="5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52487</xdr:rowOff>
    </xdr:from>
    <xdr:to>
      <xdr:col>29</xdr:col>
      <xdr:colOff>568325</xdr:colOff>
      <xdr:row>34</xdr:row>
      <xdr:rowOff>154087</xdr:rowOff>
    </xdr:to>
    <xdr:sp macro="" textlink="">
      <xdr:nvSpPr>
        <xdr:cNvPr id="740" name="円/楕円 739"/>
        <xdr:cNvSpPr/>
      </xdr:nvSpPr>
      <xdr:spPr>
        <a:xfrm>
          <a:off x="20383500" y="58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170614</xdr:rowOff>
    </xdr:from>
    <xdr:ext cx="469744" cy="259045"/>
    <xdr:sp macro="" textlink="">
      <xdr:nvSpPr>
        <xdr:cNvPr id="741" name="テキスト ボックス 740"/>
        <xdr:cNvSpPr txBox="1"/>
      </xdr:nvSpPr>
      <xdr:spPr>
        <a:xfrm>
          <a:off x="20199427" y="56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113719</xdr:rowOff>
    </xdr:from>
    <xdr:to>
      <xdr:col>28</xdr:col>
      <xdr:colOff>365125</xdr:colOff>
      <xdr:row>35</xdr:row>
      <xdr:rowOff>43869</xdr:rowOff>
    </xdr:to>
    <xdr:sp macro="" textlink="">
      <xdr:nvSpPr>
        <xdr:cNvPr id="742" name="円/楕円 741"/>
        <xdr:cNvSpPr/>
      </xdr:nvSpPr>
      <xdr:spPr>
        <a:xfrm>
          <a:off x="19494500" y="5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60396</xdr:rowOff>
    </xdr:from>
    <xdr:ext cx="469744" cy="259045"/>
    <xdr:sp macro="" textlink="">
      <xdr:nvSpPr>
        <xdr:cNvPr id="743" name="テキスト ボックス 742"/>
        <xdr:cNvSpPr txBox="1"/>
      </xdr:nvSpPr>
      <xdr:spPr>
        <a:xfrm>
          <a:off x="19310427" y="571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49548</xdr:rowOff>
    </xdr:from>
    <xdr:to>
      <xdr:col>27</xdr:col>
      <xdr:colOff>161925</xdr:colOff>
      <xdr:row>34</xdr:row>
      <xdr:rowOff>151148</xdr:rowOff>
    </xdr:to>
    <xdr:sp macro="" textlink="">
      <xdr:nvSpPr>
        <xdr:cNvPr id="744" name="円/楕円 743"/>
        <xdr:cNvSpPr/>
      </xdr:nvSpPr>
      <xdr:spPr>
        <a:xfrm>
          <a:off x="18605500" y="587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167675</xdr:rowOff>
    </xdr:from>
    <xdr:ext cx="469744" cy="259045"/>
    <xdr:sp macro="" textlink="">
      <xdr:nvSpPr>
        <xdr:cNvPr id="745" name="テキスト ボックス 744"/>
        <xdr:cNvSpPr txBox="1"/>
      </xdr:nvSpPr>
      <xdr:spPr>
        <a:xfrm>
          <a:off x="18421427" y="565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9" name="テキスト ボックス 75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7" name="直線コネクタ 766"/>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0"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1" name="直線コネクタ 770"/>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141712</xdr:rowOff>
    </xdr:from>
    <xdr:to>
      <xdr:col>32</xdr:col>
      <xdr:colOff>187325</xdr:colOff>
      <xdr:row>57</xdr:row>
      <xdr:rowOff>142809</xdr:rowOff>
    </xdr:to>
    <xdr:cxnSp macro="">
      <xdr:nvCxnSpPr>
        <xdr:cNvPr id="772" name="直線コネクタ 771"/>
        <xdr:cNvCxnSpPr/>
      </xdr:nvCxnSpPr>
      <xdr:spPr>
        <a:xfrm>
          <a:off x="21323300" y="9914362"/>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3"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4" name="フローチャート : 判断 773"/>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120863</xdr:rowOff>
    </xdr:from>
    <xdr:to>
      <xdr:col>31</xdr:col>
      <xdr:colOff>34925</xdr:colOff>
      <xdr:row>57</xdr:row>
      <xdr:rowOff>141712</xdr:rowOff>
    </xdr:to>
    <xdr:cxnSp macro="">
      <xdr:nvCxnSpPr>
        <xdr:cNvPr id="775" name="直線コネクタ 774"/>
        <xdr:cNvCxnSpPr/>
      </xdr:nvCxnSpPr>
      <xdr:spPr>
        <a:xfrm>
          <a:off x="20434300" y="9893513"/>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6" name="フローチャート : 判断 775"/>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7" name="テキスト ボックス 776"/>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57404</xdr:rowOff>
    </xdr:from>
    <xdr:to>
      <xdr:col>29</xdr:col>
      <xdr:colOff>517525</xdr:colOff>
      <xdr:row>57</xdr:row>
      <xdr:rowOff>120863</xdr:rowOff>
    </xdr:to>
    <xdr:cxnSp macro="">
      <xdr:nvCxnSpPr>
        <xdr:cNvPr id="778" name="直線コネクタ 777"/>
        <xdr:cNvCxnSpPr/>
      </xdr:nvCxnSpPr>
      <xdr:spPr>
        <a:xfrm>
          <a:off x="19545300" y="9830054"/>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9" name="フローチャート : 判断 778"/>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0" name="テキスト ボックス 779"/>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91237</xdr:rowOff>
    </xdr:from>
    <xdr:to>
      <xdr:col>28</xdr:col>
      <xdr:colOff>314325</xdr:colOff>
      <xdr:row>57</xdr:row>
      <xdr:rowOff>57404</xdr:rowOff>
    </xdr:to>
    <xdr:cxnSp macro="">
      <xdr:nvCxnSpPr>
        <xdr:cNvPr id="781" name="直線コネクタ 780"/>
        <xdr:cNvCxnSpPr/>
      </xdr:nvCxnSpPr>
      <xdr:spPr>
        <a:xfrm>
          <a:off x="18656300" y="9006637"/>
          <a:ext cx="889000" cy="8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2" name="フローチャート : 判断 781"/>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3" name="テキスト ボックス 782"/>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4" name="フローチャート : 判断 783"/>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5" name="テキスト ボックス 784"/>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92009</xdr:rowOff>
    </xdr:from>
    <xdr:to>
      <xdr:col>32</xdr:col>
      <xdr:colOff>238125</xdr:colOff>
      <xdr:row>58</xdr:row>
      <xdr:rowOff>22159</xdr:rowOff>
    </xdr:to>
    <xdr:sp macro="" textlink="">
      <xdr:nvSpPr>
        <xdr:cNvPr id="791" name="円/楕円 790"/>
        <xdr:cNvSpPr/>
      </xdr:nvSpPr>
      <xdr:spPr>
        <a:xfrm>
          <a:off x="22110700" y="98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114886</xdr:rowOff>
    </xdr:from>
    <xdr:ext cx="469744" cy="259045"/>
    <xdr:sp macro="" textlink="">
      <xdr:nvSpPr>
        <xdr:cNvPr id="792" name="貸付金該当値テキスト"/>
        <xdr:cNvSpPr txBox="1"/>
      </xdr:nvSpPr>
      <xdr:spPr>
        <a:xfrm>
          <a:off x="22212300" y="971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90912</xdr:rowOff>
    </xdr:from>
    <xdr:to>
      <xdr:col>31</xdr:col>
      <xdr:colOff>85725</xdr:colOff>
      <xdr:row>58</xdr:row>
      <xdr:rowOff>21062</xdr:rowOff>
    </xdr:to>
    <xdr:sp macro="" textlink="">
      <xdr:nvSpPr>
        <xdr:cNvPr id="793" name="円/楕円 792"/>
        <xdr:cNvSpPr/>
      </xdr:nvSpPr>
      <xdr:spPr>
        <a:xfrm>
          <a:off x="21272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37589</xdr:rowOff>
    </xdr:from>
    <xdr:ext cx="469744" cy="259045"/>
    <xdr:sp macro="" textlink="">
      <xdr:nvSpPr>
        <xdr:cNvPr id="794" name="テキスト ボックス 793"/>
        <xdr:cNvSpPr txBox="1"/>
      </xdr:nvSpPr>
      <xdr:spPr>
        <a:xfrm>
          <a:off x="21088427" y="96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70063</xdr:rowOff>
    </xdr:from>
    <xdr:to>
      <xdr:col>29</xdr:col>
      <xdr:colOff>568325</xdr:colOff>
      <xdr:row>58</xdr:row>
      <xdr:rowOff>213</xdr:rowOff>
    </xdr:to>
    <xdr:sp macro="" textlink="">
      <xdr:nvSpPr>
        <xdr:cNvPr id="795" name="円/楕円 794"/>
        <xdr:cNvSpPr/>
      </xdr:nvSpPr>
      <xdr:spPr>
        <a:xfrm>
          <a:off x="20383500" y="9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16740</xdr:rowOff>
    </xdr:from>
    <xdr:ext cx="469744" cy="259045"/>
    <xdr:sp macro="" textlink="">
      <xdr:nvSpPr>
        <xdr:cNvPr id="796" name="テキスト ボックス 795"/>
        <xdr:cNvSpPr txBox="1"/>
      </xdr:nvSpPr>
      <xdr:spPr>
        <a:xfrm>
          <a:off x="20199427" y="96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6604</xdr:rowOff>
    </xdr:from>
    <xdr:to>
      <xdr:col>28</xdr:col>
      <xdr:colOff>365125</xdr:colOff>
      <xdr:row>57</xdr:row>
      <xdr:rowOff>108204</xdr:rowOff>
    </xdr:to>
    <xdr:sp macro="" textlink="">
      <xdr:nvSpPr>
        <xdr:cNvPr id="797" name="円/楕円 796"/>
        <xdr:cNvSpPr/>
      </xdr:nvSpPr>
      <xdr:spPr>
        <a:xfrm>
          <a:off x="19494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124731</xdr:rowOff>
    </xdr:from>
    <xdr:ext cx="469744" cy="259045"/>
    <xdr:sp macro="" textlink="">
      <xdr:nvSpPr>
        <xdr:cNvPr id="798" name="テキスト ボックス 797"/>
        <xdr:cNvSpPr txBox="1"/>
      </xdr:nvSpPr>
      <xdr:spPr>
        <a:xfrm>
          <a:off x="19310427" y="955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40437</xdr:rowOff>
    </xdr:from>
    <xdr:to>
      <xdr:col>27</xdr:col>
      <xdr:colOff>161925</xdr:colOff>
      <xdr:row>52</xdr:row>
      <xdr:rowOff>142037</xdr:rowOff>
    </xdr:to>
    <xdr:sp macro="" textlink="">
      <xdr:nvSpPr>
        <xdr:cNvPr id="799" name="円/楕円 798"/>
        <xdr:cNvSpPr/>
      </xdr:nvSpPr>
      <xdr:spPr>
        <a:xfrm>
          <a:off x="18605500" y="89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158564</xdr:rowOff>
    </xdr:from>
    <xdr:ext cx="534377" cy="259045"/>
    <xdr:sp macro="" textlink="">
      <xdr:nvSpPr>
        <xdr:cNvPr id="800" name="テキスト ボックス 799"/>
        <xdr:cNvSpPr txBox="1"/>
      </xdr:nvSpPr>
      <xdr:spPr>
        <a:xfrm>
          <a:off x="18389111" y="87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5" name="直線コネクタ 824"/>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6"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7" name="直線コネクタ 826"/>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8"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9" name="直線コネクタ 828"/>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45822</xdr:rowOff>
    </xdr:from>
    <xdr:to>
      <xdr:col>32</xdr:col>
      <xdr:colOff>187325</xdr:colOff>
      <xdr:row>77</xdr:row>
      <xdr:rowOff>77960</xdr:rowOff>
    </xdr:to>
    <xdr:cxnSp macro="">
      <xdr:nvCxnSpPr>
        <xdr:cNvPr id="830" name="直線コネクタ 829"/>
        <xdr:cNvCxnSpPr/>
      </xdr:nvCxnSpPr>
      <xdr:spPr>
        <a:xfrm flipV="1">
          <a:off x="21323300" y="13247472"/>
          <a:ext cx="8382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1"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2" name="フローチャート : 判断 831"/>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24219</xdr:rowOff>
    </xdr:from>
    <xdr:to>
      <xdr:col>31</xdr:col>
      <xdr:colOff>34925</xdr:colOff>
      <xdr:row>77</xdr:row>
      <xdr:rowOff>77960</xdr:rowOff>
    </xdr:to>
    <xdr:cxnSp macro="">
      <xdr:nvCxnSpPr>
        <xdr:cNvPr id="833" name="直線コネクタ 832"/>
        <xdr:cNvCxnSpPr/>
      </xdr:nvCxnSpPr>
      <xdr:spPr>
        <a:xfrm>
          <a:off x="20434300" y="13225869"/>
          <a:ext cx="889000" cy="5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4" name="フローチャート : 判断 833"/>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5" name="テキスト ボックス 834"/>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24219</xdr:rowOff>
    </xdr:from>
    <xdr:to>
      <xdr:col>29</xdr:col>
      <xdr:colOff>517525</xdr:colOff>
      <xdr:row>77</xdr:row>
      <xdr:rowOff>58889</xdr:rowOff>
    </xdr:to>
    <xdr:cxnSp macro="">
      <xdr:nvCxnSpPr>
        <xdr:cNvPr id="836" name="直線コネクタ 835"/>
        <xdr:cNvCxnSpPr/>
      </xdr:nvCxnSpPr>
      <xdr:spPr>
        <a:xfrm flipV="1">
          <a:off x="19545300" y="13225869"/>
          <a:ext cx="8890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7" name="フローチャート : 判断 836"/>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8" name="テキスト ボックス 837"/>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110973</xdr:rowOff>
    </xdr:from>
    <xdr:to>
      <xdr:col>28</xdr:col>
      <xdr:colOff>314325</xdr:colOff>
      <xdr:row>77</xdr:row>
      <xdr:rowOff>58889</xdr:rowOff>
    </xdr:to>
    <xdr:cxnSp macro="">
      <xdr:nvCxnSpPr>
        <xdr:cNvPr id="839" name="直線コネクタ 838"/>
        <xdr:cNvCxnSpPr/>
      </xdr:nvCxnSpPr>
      <xdr:spPr>
        <a:xfrm>
          <a:off x="18656300" y="13141173"/>
          <a:ext cx="889000" cy="1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0" name="フローチャート : 判断 839"/>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1" name="テキスト ボックス 840"/>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2" name="フローチャート : 判断 841"/>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3" name="テキスト ボックス 842"/>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166472</xdr:rowOff>
    </xdr:from>
    <xdr:to>
      <xdr:col>32</xdr:col>
      <xdr:colOff>238125</xdr:colOff>
      <xdr:row>77</xdr:row>
      <xdr:rowOff>96622</xdr:rowOff>
    </xdr:to>
    <xdr:sp macro="" textlink="">
      <xdr:nvSpPr>
        <xdr:cNvPr id="849" name="円/楕円 848"/>
        <xdr:cNvSpPr/>
      </xdr:nvSpPr>
      <xdr:spPr>
        <a:xfrm>
          <a:off x="22110700" y="131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144899</xdr:rowOff>
    </xdr:from>
    <xdr:ext cx="534377" cy="259045"/>
    <xdr:sp macro="" textlink="">
      <xdr:nvSpPr>
        <xdr:cNvPr id="850" name="繰出金該当値テキスト"/>
        <xdr:cNvSpPr txBox="1"/>
      </xdr:nvSpPr>
      <xdr:spPr>
        <a:xfrm>
          <a:off x="22212300" y="131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27160</xdr:rowOff>
    </xdr:from>
    <xdr:to>
      <xdr:col>31</xdr:col>
      <xdr:colOff>85725</xdr:colOff>
      <xdr:row>77</xdr:row>
      <xdr:rowOff>128760</xdr:rowOff>
    </xdr:to>
    <xdr:sp macro="" textlink="">
      <xdr:nvSpPr>
        <xdr:cNvPr id="851" name="円/楕円 850"/>
        <xdr:cNvSpPr/>
      </xdr:nvSpPr>
      <xdr:spPr>
        <a:xfrm>
          <a:off x="21272500" y="132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119887</xdr:rowOff>
    </xdr:from>
    <xdr:ext cx="534377" cy="259045"/>
    <xdr:sp macro="" textlink="">
      <xdr:nvSpPr>
        <xdr:cNvPr id="852" name="テキスト ボックス 851"/>
        <xdr:cNvSpPr txBox="1"/>
      </xdr:nvSpPr>
      <xdr:spPr>
        <a:xfrm>
          <a:off x="21056111" y="13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144869</xdr:rowOff>
    </xdr:from>
    <xdr:to>
      <xdr:col>29</xdr:col>
      <xdr:colOff>568325</xdr:colOff>
      <xdr:row>77</xdr:row>
      <xdr:rowOff>75019</xdr:rowOff>
    </xdr:to>
    <xdr:sp macro="" textlink="">
      <xdr:nvSpPr>
        <xdr:cNvPr id="853" name="円/楕円 852"/>
        <xdr:cNvSpPr/>
      </xdr:nvSpPr>
      <xdr:spPr>
        <a:xfrm>
          <a:off x="20383500" y="131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66146</xdr:rowOff>
    </xdr:from>
    <xdr:ext cx="534377" cy="259045"/>
    <xdr:sp macro="" textlink="">
      <xdr:nvSpPr>
        <xdr:cNvPr id="854" name="テキスト ボックス 853"/>
        <xdr:cNvSpPr txBox="1"/>
      </xdr:nvSpPr>
      <xdr:spPr>
        <a:xfrm>
          <a:off x="20167111" y="132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8089</xdr:rowOff>
    </xdr:from>
    <xdr:to>
      <xdr:col>28</xdr:col>
      <xdr:colOff>365125</xdr:colOff>
      <xdr:row>77</xdr:row>
      <xdr:rowOff>109689</xdr:rowOff>
    </xdr:to>
    <xdr:sp macro="" textlink="">
      <xdr:nvSpPr>
        <xdr:cNvPr id="855" name="円/楕円 854"/>
        <xdr:cNvSpPr/>
      </xdr:nvSpPr>
      <xdr:spPr>
        <a:xfrm>
          <a:off x="19494500" y="132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100816</xdr:rowOff>
    </xdr:from>
    <xdr:ext cx="534377" cy="259045"/>
    <xdr:sp macro="" textlink="">
      <xdr:nvSpPr>
        <xdr:cNvPr id="856" name="テキスト ボックス 855"/>
        <xdr:cNvSpPr txBox="1"/>
      </xdr:nvSpPr>
      <xdr:spPr>
        <a:xfrm>
          <a:off x="19278111" y="1330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60173</xdr:rowOff>
    </xdr:from>
    <xdr:to>
      <xdr:col>27</xdr:col>
      <xdr:colOff>161925</xdr:colOff>
      <xdr:row>76</xdr:row>
      <xdr:rowOff>161773</xdr:rowOff>
    </xdr:to>
    <xdr:sp macro="" textlink="">
      <xdr:nvSpPr>
        <xdr:cNvPr id="857" name="円/楕円 856"/>
        <xdr:cNvSpPr/>
      </xdr:nvSpPr>
      <xdr:spPr>
        <a:xfrm>
          <a:off x="18605500" y="130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6849</xdr:rowOff>
    </xdr:from>
    <xdr:ext cx="534377" cy="259045"/>
    <xdr:sp macro="" textlink="">
      <xdr:nvSpPr>
        <xdr:cNvPr id="858" name="テキスト ボックス 857"/>
        <xdr:cNvSpPr txBox="1"/>
      </xdr:nvSpPr>
      <xdr:spPr>
        <a:xfrm>
          <a:off x="18389111" y="128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367,903</a:t>
          </a:r>
          <a:r>
            <a:rPr kumimoji="1" lang="ja-JP" altLang="en-US" sz="1300">
              <a:latin typeface="ＭＳ Ｐゴシック"/>
            </a:rPr>
            <a:t>円となっている。性質別経費の主要な構成項目の内、補助費等については負担金の割合が高く、病院、消防施設、ごみ処理施設等を運営している一部事務組合への負担により、例年、類似団体平均を上回っている。このことに加えて平成</a:t>
          </a:r>
          <a:r>
            <a:rPr kumimoji="1" lang="en-US" altLang="ja-JP" sz="1300">
              <a:latin typeface="ＭＳ Ｐゴシック"/>
            </a:rPr>
            <a:t>27</a:t>
          </a:r>
          <a:r>
            <a:rPr kumimoji="1" lang="ja-JP" altLang="en-US" sz="1300">
              <a:latin typeface="ＭＳ Ｐゴシック"/>
            </a:rPr>
            <a:t>年度はごみ処理施設建設に伴う負担金が生じたことにより金額が増加している。災害復旧事業費については東日本大震災以降、減少傾向となっていたが、平成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月の関東・東北豪雨の影響により増加に転じたものである。</a:t>
          </a:r>
          <a:endParaRPr kumimoji="1" lang="en-US" altLang="ja-JP" sz="1300">
            <a:latin typeface="ＭＳ Ｐゴシック"/>
          </a:endParaRPr>
        </a:p>
        <a:p>
          <a:r>
            <a:rPr kumimoji="1" lang="ja-JP" altLang="en-US" sz="1300">
              <a:latin typeface="ＭＳ Ｐゴシック"/>
            </a:rPr>
            <a:t>　また、投資及び出資金について類似団体平均値を大きく上回っている要因は一部事務組合への病院事業負への出資金によるものである。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28,308
28,152
225.49
11,366,395
10,414,592
804,294
6,703,618
6,330,605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68181</xdr:rowOff>
    </xdr:from>
    <xdr:to>
      <xdr:col>6</xdr:col>
      <xdr:colOff>511175</xdr:colOff>
      <xdr:row>34</xdr:row>
      <xdr:rowOff>98225</xdr:rowOff>
    </xdr:to>
    <xdr:cxnSp macro="">
      <xdr:nvCxnSpPr>
        <xdr:cNvPr id="63" name="直線コネクタ 62"/>
        <xdr:cNvCxnSpPr/>
      </xdr:nvCxnSpPr>
      <xdr:spPr>
        <a:xfrm>
          <a:off x="3797300" y="5897481"/>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68181</xdr:rowOff>
    </xdr:from>
    <xdr:to>
      <xdr:col>5</xdr:col>
      <xdr:colOff>358775</xdr:colOff>
      <xdr:row>34</xdr:row>
      <xdr:rowOff>102798</xdr:rowOff>
    </xdr:to>
    <xdr:cxnSp macro="">
      <xdr:nvCxnSpPr>
        <xdr:cNvPr id="66" name="直線コネクタ 65"/>
        <xdr:cNvCxnSpPr/>
      </xdr:nvCxnSpPr>
      <xdr:spPr>
        <a:xfrm flipV="1">
          <a:off x="2908300" y="5897481"/>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155049</xdr:rowOff>
    </xdr:from>
    <xdr:to>
      <xdr:col>4</xdr:col>
      <xdr:colOff>155575</xdr:colOff>
      <xdr:row>34</xdr:row>
      <xdr:rowOff>102798</xdr:rowOff>
    </xdr:to>
    <xdr:cxnSp macro="">
      <xdr:nvCxnSpPr>
        <xdr:cNvPr id="69" name="直線コネクタ 68"/>
        <xdr:cNvCxnSpPr/>
      </xdr:nvCxnSpPr>
      <xdr:spPr>
        <a:xfrm>
          <a:off x="2019300" y="5812899"/>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119126</xdr:rowOff>
    </xdr:from>
    <xdr:to>
      <xdr:col>2</xdr:col>
      <xdr:colOff>638175</xdr:colOff>
      <xdr:row>33</xdr:row>
      <xdr:rowOff>155049</xdr:rowOff>
    </xdr:to>
    <xdr:cxnSp macro="">
      <xdr:nvCxnSpPr>
        <xdr:cNvPr id="72" name="直線コネクタ 71"/>
        <xdr:cNvCxnSpPr/>
      </xdr:nvCxnSpPr>
      <xdr:spPr>
        <a:xfrm>
          <a:off x="1130300" y="5605526"/>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47425</xdr:rowOff>
    </xdr:from>
    <xdr:to>
      <xdr:col>6</xdr:col>
      <xdr:colOff>561975</xdr:colOff>
      <xdr:row>34</xdr:row>
      <xdr:rowOff>149025</xdr:rowOff>
    </xdr:to>
    <xdr:sp macro="" textlink="">
      <xdr:nvSpPr>
        <xdr:cNvPr id="82" name="円/楕円 81"/>
        <xdr:cNvSpPr/>
      </xdr:nvSpPr>
      <xdr:spPr>
        <a:xfrm>
          <a:off x="4584700" y="58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70302</xdr:rowOff>
    </xdr:from>
    <xdr:ext cx="469744" cy="259045"/>
    <xdr:sp macro="" textlink="">
      <xdr:nvSpPr>
        <xdr:cNvPr id="83" name="議会費該当値テキスト"/>
        <xdr:cNvSpPr txBox="1"/>
      </xdr:nvSpPr>
      <xdr:spPr>
        <a:xfrm>
          <a:off x="4686300" y="572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17381</xdr:rowOff>
    </xdr:from>
    <xdr:to>
      <xdr:col>5</xdr:col>
      <xdr:colOff>409575</xdr:colOff>
      <xdr:row>34</xdr:row>
      <xdr:rowOff>118981</xdr:rowOff>
    </xdr:to>
    <xdr:sp macro="" textlink="">
      <xdr:nvSpPr>
        <xdr:cNvPr id="84" name="円/楕円 83"/>
        <xdr:cNvSpPr/>
      </xdr:nvSpPr>
      <xdr:spPr>
        <a:xfrm>
          <a:off x="3746500" y="58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135508</xdr:rowOff>
    </xdr:from>
    <xdr:ext cx="469744" cy="259045"/>
    <xdr:sp macro="" textlink="">
      <xdr:nvSpPr>
        <xdr:cNvPr id="85" name="テキスト ボックス 84"/>
        <xdr:cNvSpPr txBox="1"/>
      </xdr:nvSpPr>
      <xdr:spPr>
        <a:xfrm>
          <a:off x="3562427" y="562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51998</xdr:rowOff>
    </xdr:from>
    <xdr:to>
      <xdr:col>4</xdr:col>
      <xdr:colOff>206375</xdr:colOff>
      <xdr:row>34</xdr:row>
      <xdr:rowOff>153598</xdr:rowOff>
    </xdr:to>
    <xdr:sp macro="" textlink="">
      <xdr:nvSpPr>
        <xdr:cNvPr id="86" name="円/楕円 85"/>
        <xdr:cNvSpPr/>
      </xdr:nvSpPr>
      <xdr:spPr>
        <a:xfrm>
          <a:off x="2857500" y="58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170125</xdr:rowOff>
    </xdr:from>
    <xdr:ext cx="469744" cy="259045"/>
    <xdr:sp macro="" textlink="">
      <xdr:nvSpPr>
        <xdr:cNvPr id="87" name="テキスト ボックス 86"/>
        <xdr:cNvSpPr txBox="1"/>
      </xdr:nvSpPr>
      <xdr:spPr>
        <a:xfrm>
          <a:off x="2673427" y="56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104249</xdr:rowOff>
    </xdr:from>
    <xdr:to>
      <xdr:col>3</xdr:col>
      <xdr:colOff>3175</xdr:colOff>
      <xdr:row>34</xdr:row>
      <xdr:rowOff>34399</xdr:rowOff>
    </xdr:to>
    <xdr:sp macro="" textlink="">
      <xdr:nvSpPr>
        <xdr:cNvPr id="88" name="円/楕円 87"/>
        <xdr:cNvSpPr/>
      </xdr:nvSpPr>
      <xdr:spPr>
        <a:xfrm>
          <a:off x="1968500" y="57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50926</xdr:rowOff>
    </xdr:from>
    <xdr:ext cx="469744" cy="259045"/>
    <xdr:sp macro="" textlink="">
      <xdr:nvSpPr>
        <xdr:cNvPr id="89" name="テキスト ボックス 88"/>
        <xdr:cNvSpPr txBox="1"/>
      </xdr:nvSpPr>
      <xdr:spPr>
        <a:xfrm>
          <a:off x="1784427" y="55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68326</xdr:rowOff>
    </xdr:from>
    <xdr:to>
      <xdr:col>1</xdr:col>
      <xdr:colOff>485775</xdr:colOff>
      <xdr:row>32</xdr:row>
      <xdr:rowOff>169926</xdr:rowOff>
    </xdr:to>
    <xdr:sp macro="" textlink="">
      <xdr:nvSpPr>
        <xdr:cNvPr id="90" name="円/楕円 89"/>
        <xdr:cNvSpPr/>
      </xdr:nvSpPr>
      <xdr:spPr>
        <a:xfrm>
          <a:off x="1079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15003</xdr:rowOff>
    </xdr:from>
    <xdr:ext cx="469744" cy="259045"/>
    <xdr:sp macro="" textlink="">
      <xdr:nvSpPr>
        <xdr:cNvPr id="91" name="テキスト ボックス 90"/>
        <xdr:cNvSpPr txBox="1"/>
      </xdr:nvSpPr>
      <xdr:spPr>
        <a:xfrm>
          <a:off x="895427"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99764</xdr:rowOff>
    </xdr:from>
    <xdr:to>
      <xdr:col>6</xdr:col>
      <xdr:colOff>511175</xdr:colOff>
      <xdr:row>56</xdr:row>
      <xdr:rowOff>124803</xdr:rowOff>
    </xdr:to>
    <xdr:cxnSp macro="">
      <xdr:nvCxnSpPr>
        <xdr:cNvPr id="120" name="直線コネクタ 119"/>
        <xdr:cNvCxnSpPr/>
      </xdr:nvCxnSpPr>
      <xdr:spPr>
        <a:xfrm flipV="1">
          <a:off x="3797300" y="9700964"/>
          <a:ext cx="8382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124803</xdr:rowOff>
    </xdr:from>
    <xdr:to>
      <xdr:col>5</xdr:col>
      <xdr:colOff>358775</xdr:colOff>
      <xdr:row>57</xdr:row>
      <xdr:rowOff>62571</xdr:rowOff>
    </xdr:to>
    <xdr:cxnSp macro="">
      <xdr:nvCxnSpPr>
        <xdr:cNvPr id="123" name="直線コネクタ 122"/>
        <xdr:cNvCxnSpPr/>
      </xdr:nvCxnSpPr>
      <xdr:spPr>
        <a:xfrm flipV="1">
          <a:off x="2908300" y="9726003"/>
          <a:ext cx="889000" cy="10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35801</xdr:rowOff>
    </xdr:from>
    <xdr:to>
      <xdr:col>4</xdr:col>
      <xdr:colOff>155575</xdr:colOff>
      <xdr:row>57</xdr:row>
      <xdr:rowOff>62571</xdr:rowOff>
    </xdr:to>
    <xdr:cxnSp macro="">
      <xdr:nvCxnSpPr>
        <xdr:cNvPr id="126" name="直線コネクタ 125"/>
        <xdr:cNvCxnSpPr/>
      </xdr:nvCxnSpPr>
      <xdr:spPr>
        <a:xfrm>
          <a:off x="2019300" y="9808451"/>
          <a:ext cx="889000" cy="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141925</xdr:rowOff>
    </xdr:from>
    <xdr:to>
      <xdr:col>2</xdr:col>
      <xdr:colOff>638175</xdr:colOff>
      <xdr:row>57</xdr:row>
      <xdr:rowOff>35801</xdr:rowOff>
    </xdr:to>
    <xdr:cxnSp macro="">
      <xdr:nvCxnSpPr>
        <xdr:cNvPr id="129" name="直線コネクタ 128"/>
        <xdr:cNvCxnSpPr/>
      </xdr:nvCxnSpPr>
      <xdr:spPr>
        <a:xfrm>
          <a:off x="1130300" y="9743125"/>
          <a:ext cx="889000" cy="6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48964</xdr:rowOff>
    </xdr:from>
    <xdr:to>
      <xdr:col>6</xdr:col>
      <xdr:colOff>561975</xdr:colOff>
      <xdr:row>56</xdr:row>
      <xdr:rowOff>150564</xdr:rowOff>
    </xdr:to>
    <xdr:sp macro="" textlink="">
      <xdr:nvSpPr>
        <xdr:cNvPr id="139" name="円/楕円 138"/>
        <xdr:cNvSpPr/>
      </xdr:nvSpPr>
      <xdr:spPr>
        <a:xfrm>
          <a:off x="4584700" y="965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71841</xdr:rowOff>
    </xdr:from>
    <xdr:ext cx="534377" cy="259045"/>
    <xdr:sp macro="" textlink="">
      <xdr:nvSpPr>
        <xdr:cNvPr id="140" name="総務費該当値テキスト"/>
        <xdr:cNvSpPr txBox="1"/>
      </xdr:nvSpPr>
      <xdr:spPr>
        <a:xfrm>
          <a:off x="4686300" y="95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74003</xdr:rowOff>
    </xdr:from>
    <xdr:to>
      <xdr:col>5</xdr:col>
      <xdr:colOff>409575</xdr:colOff>
      <xdr:row>57</xdr:row>
      <xdr:rowOff>4153</xdr:rowOff>
    </xdr:to>
    <xdr:sp macro="" textlink="">
      <xdr:nvSpPr>
        <xdr:cNvPr id="141" name="円/楕円 140"/>
        <xdr:cNvSpPr/>
      </xdr:nvSpPr>
      <xdr:spPr>
        <a:xfrm>
          <a:off x="3746500" y="96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20680</xdr:rowOff>
    </xdr:from>
    <xdr:ext cx="534377" cy="259045"/>
    <xdr:sp macro="" textlink="">
      <xdr:nvSpPr>
        <xdr:cNvPr id="142" name="テキスト ボックス 141"/>
        <xdr:cNvSpPr txBox="1"/>
      </xdr:nvSpPr>
      <xdr:spPr>
        <a:xfrm>
          <a:off x="3530111" y="945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11771</xdr:rowOff>
    </xdr:from>
    <xdr:to>
      <xdr:col>4</xdr:col>
      <xdr:colOff>206375</xdr:colOff>
      <xdr:row>57</xdr:row>
      <xdr:rowOff>113371</xdr:rowOff>
    </xdr:to>
    <xdr:sp macro="" textlink="">
      <xdr:nvSpPr>
        <xdr:cNvPr id="143" name="円/楕円 142"/>
        <xdr:cNvSpPr/>
      </xdr:nvSpPr>
      <xdr:spPr>
        <a:xfrm>
          <a:off x="2857500" y="978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104498</xdr:rowOff>
    </xdr:from>
    <xdr:ext cx="534377" cy="259045"/>
    <xdr:sp macro="" textlink="">
      <xdr:nvSpPr>
        <xdr:cNvPr id="144" name="テキスト ボックス 143"/>
        <xdr:cNvSpPr txBox="1"/>
      </xdr:nvSpPr>
      <xdr:spPr>
        <a:xfrm>
          <a:off x="2641111" y="987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156451</xdr:rowOff>
    </xdr:from>
    <xdr:to>
      <xdr:col>3</xdr:col>
      <xdr:colOff>3175</xdr:colOff>
      <xdr:row>57</xdr:row>
      <xdr:rowOff>86601</xdr:rowOff>
    </xdr:to>
    <xdr:sp macro="" textlink="">
      <xdr:nvSpPr>
        <xdr:cNvPr id="145" name="円/楕円 144"/>
        <xdr:cNvSpPr/>
      </xdr:nvSpPr>
      <xdr:spPr>
        <a:xfrm>
          <a:off x="1968500" y="9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77728</xdr:rowOff>
    </xdr:from>
    <xdr:ext cx="534377" cy="259045"/>
    <xdr:sp macro="" textlink="">
      <xdr:nvSpPr>
        <xdr:cNvPr id="146" name="テキスト ボックス 145"/>
        <xdr:cNvSpPr txBox="1"/>
      </xdr:nvSpPr>
      <xdr:spPr>
        <a:xfrm>
          <a:off x="1752111" y="98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91125</xdr:rowOff>
    </xdr:from>
    <xdr:to>
      <xdr:col>1</xdr:col>
      <xdr:colOff>485775</xdr:colOff>
      <xdr:row>57</xdr:row>
      <xdr:rowOff>21275</xdr:rowOff>
    </xdr:to>
    <xdr:sp macro="" textlink="">
      <xdr:nvSpPr>
        <xdr:cNvPr id="147" name="円/楕円 146"/>
        <xdr:cNvSpPr/>
      </xdr:nvSpPr>
      <xdr:spPr>
        <a:xfrm>
          <a:off x="1079500" y="96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37802</xdr:rowOff>
    </xdr:from>
    <xdr:ext cx="534377" cy="259045"/>
    <xdr:sp macro="" textlink="">
      <xdr:nvSpPr>
        <xdr:cNvPr id="148" name="テキスト ボックス 147"/>
        <xdr:cNvSpPr txBox="1"/>
      </xdr:nvSpPr>
      <xdr:spPr>
        <a:xfrm>
          <a:off x="863111" y="94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127287</xdr:rowOff>
    </xdr:from>
    <xdr:to>
      <xdr:col>6</xdr:col>
      <xdr:colOff>511175</xdr:colOff>
      <xdr:row>76</xdr:row>
      <xdr:rowOff>156510</xdr:rowOff>
    </xdr:to>
    <xdr:cxnSp macro="">
      <xdr:nvCxnSpPr>
        <xdr:cNvPr id="178" name="直線コネクタ 177"/>
        <xdr:cNvCxnSpPr/>
      </xdr:nvCxnSpPr>
      <xdr:spPr>
        <a:xfrm>
          <a:off x="3797300" y="13157487"/>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127287</xdr:rowOff>
    </xdr:from>
    <xdr:to>
      <xdr:col>5</xdr:col>
      <xdr:colOff>358775</xdr:colOff>
      <xdr:row>77</xdr:row>
      <xdr:rowOff>51147</xdr:rowOff>
    </xdr:to>
    <xdr:cxnSp macro="">
      <xdr:nvCxnSpPr>
        <xdr:cNvPr id="181" name="直線コネクタ 180"/>
        <xdr:cNvCxnSpPr/>
      </xdr:nvCxnSpPr>
      <xdr:spPr>
        <a:xfrm flipV="1">
          <a:off x="2908300" y="13157487"/>
          <a:ext cx="889000" cy="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51147</xdr:rowOff>
    </xdr:from>
    <xdr:to>
      <xdr:col>4</xdr:col>
      <xdr:colOff>155575</xdr:colOff>
      <xdr:row>77</xdr:row>
      <xdr:rowOff>71196</xdr:rowOff>
    </xdr:to>
    <xdr:cxnSp macro="">
      <xdr:nvCxnSpPr>
        <xdr:cNvPr id="184" name="直線コネクタ 183"/>
        <xdr:cNvCxnSpPr/>
      </xdr:nvCxnSpPr>
      <xdr:spPr>
        <a:xfrm flipV="1">
          <a:off x="2019300" y="13252797"/>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14221</xdr:rowOff>
    </xdr:from>
    <xdr:to>
      <xdr:col>2</xdr:col>
      <xdr:colOff>638175</xdr:colOff>
      <xdr:row>77</xdr:row>
      <xdr:rowOff>71196</xdr:rowOff>
    </xdr:to>
    <xdr:cxnSp macro="">
      <xdr:nvCxnSpPr>
        <xdr:cNvPr id="187" name="直線コネクタ 186"/>
        <xdr:cNvCxnSpPr/>
      </xdr:nvCxnSpPr>
      <xdr:spPr>
        <a:xfrm>
          <a:off x="1130300" y="13215871"/>
          <a:ext cx="889000" cy="5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105710</xdr:rowOff>
    </xdr:from>
    <xdr:to>
      <xdr:col>6</xdr:col>
      <xdr:colOff>561975</xdr:colOff>
      <xdr:row>77</xdr:row>
      <xdr:rowOff>35860</xdr:rowOff>
    </xdr:to>
    <xdr:sp macro="" textlink="">
      <xdr:nvSpPr>
        <xdr:cNvPr id="197" name="円/楕円 196"/>
        <xdr:cNvSpPr/>
      </xdr:nvSpPr>
      <xdr:spPr>
        <a:xfrm>
          <a:off x="4584700" y="131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84137</xdr:rowOff>
    </xdr:from>
    <xdr:ext cx="599010" cy="259045"/>
    <xdr:sp macro="" textlink="">
      <xdr:nvSpPr>
        <xdr:cNvPr id="198" name="民生費該当値テキスト"/>
        <xdr:cNvSpPr txBox="1"/>
      </xdr:nvSpPr>
      <xdr:spPr>
        <a:xfrm>
          <a:off x="4686300" y="1311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76487</xdr:rowOff>
    </xdr:from>
    <xdr:to>
      <xdr:col>5</xdr:col>
      <xdr:colOff>409575</xdr:colOff>
      <xdr:row>77</xdr:row>
      <xdr:rowOff>6637</xdr:rowOff>
    </xdr:to>
    <xdr:sp macro="" textlink="">
      <xdr:nvSpPr>
        <xdr:cNvPr id="199" name="円/楕円 198"/>
        <xdr:cNvSpPr/>
      </xdr:nvSpPr>
      <xdr:spPr>
        <a:xfrm>
          <a:off x="3746500" y="1310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169214</xdr:rowOff>
    </xdr:from>
    <xdr:ext cx="599010" cy="259045"/>
    <xdr:sp macro="" textlink="">
      <xdr:nvSpPr>
        <xdr:cNvPr id="200" name="テキスト ボックス 199"/>
        <xdr:cNvSpPr txBox="1"/>
      </xdr:nvSpPr>
      <xdr:spPr>
        <a:xfrm>
          <a:off x="3497794" y="131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347</xdr:rowOff>
    </xdr:from>
    <xdr:to>
      <xdr:col>4</xdr:col>
      <xdr:colOff>206375</xdr:colOff>
      <xdr:row>77</xdr:row>
      <xdr:rowOff>101947</xdr:rowOff>
    </xdr:to>
    <xdr:sp macro="" textlink="">
      <xdr:nvSpPr>
        <xdr:cNvPr id="201" name="円/楕円 200"/>
        <xdr:cNvSpPr/>
      </xdr:nvSpPr>
      <xdr:spPr>
        <a:xfrm>
          <a:off x="2857500" y="132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93074</xdr:rowOff>
    </xdr:from>
    <xdr:ext cx="534377" cy="259045"/>
    <xdr:sp macro="" textlink="">
      <xdr:nvSpPr>
        <xdr:cNvPr id="202" name="テキスト ボックス 201"/>
        <xdr:cNvSpPr txBox="1"/>
      </xdr:nvSpPr>
      <xdr:spPr>
        <a:xfrm>
          <a:off x="2641111" y="1329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20396</xdr:rowOff>
    </xdr:from>
    <xdr:to>
      <xdr:col>3</xdr:col>
      <xdr:colOff>3175</xdr:colOff>
      <xdr:row>77</xdr:row>
      <xdr:rowOff>121996</xdr:rowOff>
    </xdr:to>
    <xdr:sp macro="" textlink="">
      <xdr:nvSpPr>
        <xdr:cNvPr id="203" name="円/楕円 202"/>
        <xdr:cNvSpPr/>
      </xdr:nvSpPr>
      <xdr:spPr>
        <a:xfrm>
          <a:off x="1968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113123</xdr:rowOff>
    </xdr:from>
    <xdr:ext cx="534377" cy="259045"/>
    <xdr:sp macro="" textlink="">
      <xdr:nvSpPr>
        <xdr:cNvPr id="204" name="テキスト ボックス 203"/>
        <xdr:cNvSpPr txBox="1"/>
      </xdr:nvSpPr>
      <xdr:spPr>
        <a:xfrm>
          <a:off x="1752111" y="1331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134871</xdr:rowOff>
    </xdr:from>
    <xdr:to>
      <xdr:col>1</xdr:col>
      <xdr:colOff>485775</xdr:colOff>
      <xdr:row>77</xdr:row>
      <xdr:rowOff>65021</xdr:rowOff>
    </xdr:to>
    <xdr:sp macro="" textlink="">
      <xdr:nvSpPr>
        <xdr:cNvPr id="205" name="円/楕円 204"/>
        <xdr:cNvSpPr/>
      </xdr:nvSpPr>
      <xdr:spPr>
        <a:xfrm>
          <a:off x="1079500" y="131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56148</xdr:rowOff>
    </xdr:from>
    <xdr:ext cx="534377" cy="259045"/>
    <xdr:sp macro="" textlink="">
      <xdr:nvSpPr>
        <xdr:cNvPr id="206" name="テキスト ボックス 205"/>
        <xdr:cNvSpPr txBox="1"/>
      </xdr:nvSpPr>
      <xdr:spPr>
        <a:xfrm>
          <a:off x="863111" y="1325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40683</xdr:rowOff>
    </xdr:from>
    <xdr:to>
      <xdr:col>6</xdr:col>
      <xdr:colOff>511175</xdr:colOff>
      <xdr:row>97</xdr:row>
      <xdr:rowOff>44047</xdr:rowOff>
    </xdr:to>
    <xdr:cxnSp macro="">
      <xdr:nvCxnSpPr>
        <xdr:cNvPr id="238" name="直線コネクタ 237"/>
        <xdr:cNvCxnSpPr/>
      </xdr:nvCxnSpPr>
      <xdr:spPr>
        <a:xfrm flipV="1">
          <a:off x="3797300" y="16499883"/>
          <a:ext cx="838200" cy="1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44047</xdr:rowOff>
    </xdr:from>
    <xdr:to>
      <xdr:col>5</xdr:col>
      <xdr:colOff>358775</xdr:colOff>
      <xdr:row>97</xdr:row>
      <xdr:rowOff>92886</xdr:rowOff>
    </xdr:to>
    <xdr:cxnSp macro="">
      <xdr:nvCxnSpPr>
        <xdr:cNvPr id="241" name="直線コネクタ 240"/>
        <xdr:cNvCxnSpPr/>
      </xdr:nvCxnSpPr>
      <xdr:spPr>
        <a:xfrm flipV="1">
          <a:off x="2908300" y="16674697"/>
          <a:ext cx="889000" cy="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92886</xdr:rowOff>
    </xdr:from>
    <xdr:to>
      <xdr:col>4</xdr:col>
      <xdr:colOff>155575</xdr:colOff>
      <xdr:row>97</xdr:row>
      <xdr:rowOff>156714</xdr:rowOff>
    </xdr:to>
    <xdr:cxnSp macro="">
      <xdr:nvCxnSpPr>
        <xdr:cNvPr id="244" name="直線コネクタ 243"/>
        <xdr:cNvCxnSpPr/>
      </xdr:nvCxnSpPr>
      <xdr:spPr>
        <a:xfrm flipV="1">
          <a:off x="2019300" y="16723536"/>
          <a:ext cx="889000" cy="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29597</xdr:rowOff>
    </xdr:from>
    <xdr:to>
      <xdr:col>2</xdr:col>
      <xdr:colOff>638175</xdr:colOff>
      <xdr:row>97</xdr:row>
      <xdr:rowOff>156714</xdr:rowOff>
    </xdr:to>
    <xdr:cxnSp macro="">
      <xdr:nvCxnSpPr>
        <xdr:cNvPr id="247" name="直線コネクタ 246"/>
        <xdr:cNvCxnSpPr/>
      </xdr:nvCxnSpPr>
      <xdr:spPr>
        <a:xfrm>
          <a:off x="1130300" y="16660247"/>
          <a:ext cx="889000" cy="12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161333</xdr:rowOff>
    </xdr:from>
    <xdr:to>
      <xdr:col>6</xdr:col>
      <xdr:colOff>561975</xdr:colOff>
      <xdr:row>96</xdr:row>
      <xdr:rowOff>91483</xdr:rowOff>
    </xdr:to>
    <xdr:sp macro="" textlink="">
      <xdr:nvSpPr>
        <xdr:cNvPr id="257" name="円/楕円 256"/>
        <xdr:cNvSpPr/>
      </xdr:nvSpPr>
      <xdr:spPr>
        <a:xfrm>
          <a:off x="4584700" y="164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12760</xdr:rowOff>
    </xdr:from>
    <xdr:ext cx="534377" cy="259045"/>
    <xdr:sp macro="" textlink="">
      <xdr:nvSpPr>
        <xdr:cNvPr id="258" name="衛生費該当値テキスト"/>
        <xdr:cNvSpPr txBox="1"/>
      </xdr:nvSpPr>
      <xdr:spPr>
        <a:xfrm>
          <a:off x="4686300" y="163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164697</xdr:rowOff>
    </xdr:from>
    <xdr:to>
      <xdr:col>5</xdr:col>
      <xdr:colOff>409575</xdr:colOff>
      <xdr:row>97</xdr:row>
      <xdr:rowOff>94847</xdr:rowOff>
    </xdr:to>
    <xdr:sp macro="" textlink="">
      <xdr:nvSpPr>
        <xdr:cNvPr id="259" name="円/楕円 258"/>
        <xdr:cNvSpPr/>
      </xdr:nvSpPr>
      <xdr:spPr>
        <a:xfrm>
          <a:off x="3746500" y="1662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111374</xdr:rowOff>
    </xdr:from>
    <xdr:ext cx="534377" cy="259045"/>
    <xdr:sp macro="" textlink="">
      <xdr:nvSpPr>
        <xdr:cNvPr id="260" name="テキスト ボックス 259"/>
        <xdr:cNvSpPr txBox="1"/>
      </xdr:nvSpPr>
      <xdr:spPr>
        <a:xfrm>
          <a:off x="3530111" y="1639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42086</xdr:rowOff>
    </xdr:from>
    <xdr:to>
      <xdr:col>4</xdr:col>
      <xdr:colOff>206375</xdr:colOff>
      <xdr:row>97</xdr:row>
      <xdr:rowOff>143686</xdr:rowOff>
    </xdr:to>
    <xdr:sp macro="" textlink="">
      <xdr:nvSpPr>
        <xdr:cNvPr id="261" name="円/楕円 260"/>
        <xdr:cNvSpPr/>
      </xdr:nvSpPr>
      <xdr:spPr>
        <a:xfrm>
          <a:off x="2857500" y="1667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160213</xdr:rowOff>
    </xdr:from>
    <xdr:ext cx="534377" cy="259045"/>
    <xdr:sp macro="" textlink="">
      <xdr:nvSpPr>
        <xdr:cNvPr id="262" name="テキスト ボックス 261"/>
        <xdr:cNvSpPr txBox="1"/>
      </xdr:nvSpPr>
      <xdr:spPr>
        <a:xfrm>
          <a:off x="2641111" y="1644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105914</xdr:rowOff>
    </xdr:from>
    <xdr:to>
      <xdr:col>3</xdr:col>
      <xdr:colOff>3175</xdr:colOff>
      <xdr:row>98</xdr:row>
      <xdr:rowOff>36064</xdr:rowOff>
    </xdr:to>
    <xdr:sp macro="" textlink="">
      <xdr:nvSpPr>
        <xdr:cNvPr id="263" name="円/楕円 262"/>
        <xdr:cNvSpPr/>
      </xdr:nvSpPr>
      <xdr:spPr>
        <a:xfrm>
          <a:off x="1968500" y="167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52591</xdr:rowOff>
    </xdr:from>
    <xdr:ext cx="534377" cy="259045"/>
    <xdr:sp macro="" textlink="">
      <xdr:nvSpPr>
        <xdr:cNvPr id="264" name="テキスト ボックス 263"/>
        <xdr:cNvSpPr txBox="1"/>
      </xdr:nvSpPr>
      <xdr:spPr>
        <a:xfrm>
          <a:off x="1752111" y="1651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150247</xdr:rowOff>
    </xdr:from>
    <xdr:to>
      <xdr:col>1</xdr:col>
      <xdr:colOff>485775</xdr:colOff>
      <xdr:row>97</xdr:row>
      <xdr:rowOff>80397</xdr:rowOff>
    </xdr:to>
    <xdr:sp macro="" textlink="">
      <xdr:nvSpPr>
        <xdr:cNvPr id="265" name="円/楕円 264"/>
        <xdr:cNvSpPr/>
      </xdr:nvSpPr>
      <xdr:spPr>
        <a:xfrm>
          <a:off x="1079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96924</xdr:rowOff>
    </xdr:from>
    <xdr:ext cx="534377" cy="259045"/>
    <xdr:sp macro="" textlink="">
      <xdr:nvSpPr>
        <xdr:cNvPr id="266" name="テキスト ボックス 265"/>
        <xdr:cNvSpPr txBox="1"/>
      </xdr:nvSpPr>
      <xdr:spPr>
        <a:xfrm>
          <a:off x="863111" y="163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70739</xdr:rowOff>
    </xdr:from>
    <xdr:to>
      <xdr:col>15</xdr:col>
      <xdr:colOff>180975</xdr:colOff>
      <xdr:row>36</xdr:row>
      <xdr:rowOff>137414</xdr:rowOff>
    </xdr:to>
    <xdr:cxnSp macro="">
      <xdr:nvCxnSpPr>
        <xdr:cNvPr id="295" name="直線コネクタ 294"/>
        <xdr:cNvCxnSpPr/>
      </xdr:nvCxnSpPr>
      <xdr:spPr>
        <a:xfrm>
          <a:off x="9639300" y="6071489"/>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30734</xdr:rowOff>
    </xdr:from>
    <xdr:to>
      <xdr:col>14</xdr:col>
      <xdr:colOff>28575</xdr:colOff>
      <xdr:row>35</xdr:row>
      <xdr:rowOff>70739</xdr:rowOff>
    </xdr:to>
    <xdr:cxnSp macro="">
      <xdr:nvCxnSpPr>
        <xdr:cNvPr id="298" name="直線コネクタ 297"/>
        <xdr:cNvCxnSpPr/>
      </xdr:nvCxnSpPr>
      <xdr:spPr>
        <a:xfrm>
          <a:off x="8750300" y="6031484"/>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130175</xdr:rowOff>
    </xdr:from>
    <xdr:to>
      <xdr:col>12</xdr:col>
      <xdr:colOff>511175</xdr:colOff>
      <xdr:row>35</xdr:row>
      <xdr:rowOff>30734</xdr:rowOff>
    </xdr:to>
    <xdr:cxnSp macro="">
      <xdr:nvCxnSpPr>
        <xdr:cNvPr id="301" name="直線コネクタ 300"/>
        <xdr:cNvCxnSpPr/>
      </xdr:nvCxnSpPr>
      <xdr:spPr>
        <a:xfrm>
          <a:off x="7861300" y="5959475"/>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25781</xdr:rowOff>
    </xdr:from>
    <xdr:to>
      <xdr:col>11</xdr:col>
      <xdr:colOff>307975</xdr:colOff>
      <xdr:row>34</xdr:row>
      <xdr:rowOff>130175</xdr:rowOff>
    </xdr:to>
    <xdr:cxnSp macro="">
      <xdr:nvCxnSpPr>
        <xdr:cNvPr id="304" name="直線コネクタ 303"/>
        <xdr:cNvCxnSpPr/>
      </xdr:nvCxnSpPr>
      <xdr:spPr>
        <a:xfrm>
          <a:off x="6972300" y="5683631"/>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86614</xdr:rowOff>
    </xdr:from>
    <xdr:to>
      <xdr:col>15</xdr:col>
      <xdr:colOff>231775</xdr:colOff>
      <xdr:row>37</xdr:row>
      <xdr:rowOff>16764</xdr:rowOff>
    </xdr:to>
    <xdr:sp macro="" textlink="">
      <xdr:nvSpPr>
        <xdr:cNvPr id="314" name="円/楕円 313"/>
        <xdr:cNvSpPr/>
      </xdr:nvSpPr>
      <xdr:spPr>
        <a:xfrm>
          <a:off x="10426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109491</xdr:rowOff>
    </xdr:from>
    <xdr:ext cx="469744" cy="259045"/>
    <xdr:sp macro="" textlink="">
      <xdr:nvSpPr>
        <xdr:cNvPr id="315" name="労働費該当値テキスト"/>
        <xdr:cNvSpPr txBox="1"/>
      </xdr:nvSpPr>
      <xdr:spPr>
        <a:xfrm>
          <a:off x="10528300" y="61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19939</xdr:rowOff>
    </xdr:from>
    <xdr:to>
      <xdr:col>14</xdr:col>
      <xdr:colOff>79375</xdr:colOff>
      <xdr:row>35</xdr:row>
      <xdr:rowOff>121539</xdr:rowOff>
    </xdr:to>
    <xdr:sp macro="" textlink="">
      <xdr:nvSpPr>
        <xdr:cNvPr id="316" name="円/楕円 315"/>
        <xdr:cNvSpPr/>
      </xdr:nvSpPr>
      <xdr:spPr>
        <a:xfrm>
          <a:off x="9588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138066</xdr:rowOff>
    </xdr:from>
    <xdr:ext cx="469744" cy="259045"/>
    <xdr:sp macro="" textlink="">
      <xdr:nvSpPr>
        <xdr:cNvPr id="317" name="テキスト ボックス 316"/>
        <xdr:cNvSpPr txBox="1"/>
      </xdr:nvSpPr>
      <xdr:spPr>
        <a:xfrm>
          <a:off x="9404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151384</xdr:rowOff>
    </xdr:from>
    <xdr:to>
      <xdr:col>12</xdr:col>
      <xdr:colOff>561975</xdr:colOff>
      <xdr:row>35</xdr:row>
      <xdr:rowOff>81534</xdr:rowOff>
    </xdr:to>
    <xdr:sp macro="" textlink="">
      <xdr:nvSpPr>
        <xdr:cNvPr id="318" name="円/楕円 317"/>
        <xdr:cNvSpPr/>
      </xdr:nvSpPr>
      <xdr:spPr>
        <a:xfrm>
          <a:off x="8699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98061</xdr:rowOff>
    </xdr:from>
    <xdr:ext cx="469744" cy="259045"/>
    <xdr:sp macro="" textlink="">
      <xdr:nvSpPr>
        <xdr:cNvPr id="319" name="テキスト ボックス 318"/>
        <xdr:cNvSpPr txBox="1"/>
      </xdr:nvSpPr>
      <xdr:spPr>
        <a:xfrm>
          <a:off x="8515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79375</xdr:rowOff>
    </xdr:from>
    <xdr:to>
      <xdr:col>11</xdr:col>
      <xdr:colOff>358775</xdr:colOff>
      <xdr:row>35</xdr:row>
      <xdr:rowOff>9525</xdr:rowOff>
    </xdr:to>
    <xdr:sp macro="" textlink="">
      <xdr:nvSpPr>
        <xdr:cNvPr id="320" name="円/楕円 319"/>
        <xdr:cNvSpPr/>
      </xdr:nvSpPr>
      <xdr:spPr>
        <a:xfrm>
          <a:off x="7810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26052</xdr:rowOff>
    </xdr:from>
    <xdr:ext cx="469744" cy="259045"/>
    <xdr:sp macro="" textlink="">
      <xdr:nvSpPr>
        <xdr:cNvPr id="321" name="テキスト ボックス 320"/>
        <xdr:cNvSpPr txBox="1"/>
      </xdr:nvSpPr>
      <xdr:spPr>
        <a:xfrm>
          <a:off x="7626427" y="56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146431</xdr:rowOff>
    </xdr:from>
    <xdr:to>
      <xdr:col>10</xdr:col>
      <xdr:colOff>155575</xdr:colOff>
      <xdr:row>33</xdr:row>
      <xdr:rowOff>76581</xdr:rowOff>
    </xdr:to>
    <xdr:sp macro="" textlink="">
      <xdr:nvSpPr>
        <xdr:cNvPr id="322" name="円/楕円 321"/>
        <xdr:cNvSpPr/>
      </xdr:nvSpPr>
      <xdr:spPr>
        <a:xfrm>
          <a:off x="6921500" y="56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93108</xdr:rowOff>
    </xdr:from>
    <xdr:ext cx="469744" cy="259045"/>
    <xdr:sp macro="" textlink="">
      <xdr:nvSpPr>
        <xdr:cNvPr id="323" name="テキスト ボックス 322"/>
        <xdr:cNvSpPr txBox="1"/>
      </xdr:nvSpPr>
      <xdr:spPr>
        <a:xfrm>
          <a:off x="6737427" y="54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49952</xdr:rowOff>
    </xdr:from>
    <xdr:to>
      <xdr:col>15</xdr:col>
      <xdr:colOff>180975</xdr:colOff>
      <xdr:row>57</xdr:row>
      <xdr:rowOff>166309</xdr:rowOff>
    </xdr:to>
    <xdr:cxnSp macro="">
      <xdr:nvCxnSpPr>
        <xdr:cNvPr id="350" name="直線コネクタ 349"/>
        <xdr:cNvCxnSpPr/>
      </xdr:nvCxnSpPr>
      <xdr:spPr>
        <a:xfrm flipV="1">
          <a:off x="9639300" y="9822602"/>
          <a:ext cx="838200" cy="1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92700</xdr:rowOff>
    </xdr:from>
    <xdr:to>
      <xdr:col>14</xdr:col>
      <xdr:colOff>28575</xdr:colOff>
      <xdr:row>57</xdr:row>
      <xdr:rowOff>166309</xdr:rowOff>
    </xdr:to>
    <xdr:cxnSp macro="">
      <xdr:nvCxnSpPr>
        <xdr:cNvPr id="353" name="直線コネクタ 352"/>
        <xdr:cNvCxnSpPr/>
      </xdr:nvCxnSpPr>
      <xdr:spPr>
        <a:xfrm>
          <a:off x="8750300" y="986535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92700</xdr:rowOff>
    </xdr:from>
    <xdr:to>
      <xdr:col>12</xdr:col>
      <xdr:colOff>511175</xdr:colOff>
      <xdr:row>57</xdr:row>
      <xdr:rowOff>161348</xdr:rowOff>
    </xdr:to>
    <xdr:cxnSp macro="">
      <xdr:nvCxnSpPr>
        <xdr:cNvPr id="356" name="直線コネクタ 355"/>
        <xdr:cNvCxnSpPr/>
      </xdr:nvCxnSpPr>
      <xdr:spPr>
        <a:xfrm flipV="1">
          <a:off x="7861300" y="9865350"/>
          <a:ext cx="889000" cy="6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116383</xdr:rowOff>
    </xdr:from>
    <xdr:to>
      <xdr:col>11</xdr:col>
      <xdr:colOff>307975</xdr:colOff>
      <xdr:row>57</xdr:row>
      <xdr:rowOff>161348</xdr:rowOff>
    </xdr:to>
    <xdr:cxnSp macro="">
      <xdr:nvCxnSpPr>
        <xdr:cNvPr id="359" name="直線コネクタ 358"/>
        <xdr:cNvCxnSpPr/>
      </xdr:nvCxnSpPr>
      <xdr:spPr>
        <a:xfrm>
          <a:off x="6972300" y="9889033"/>
          <a:ext cx="889000" cy="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170602</xdr:rowOff>
    </xdr:from>
    <xdr:to>
      <xdr:col>15</xdr:col>
      <xdr:colOff>231775</xdr:colOff>
      <xdr:row>57</xdr:row>
      <xdr:rowOff>100752</xdr:rowOff>
    </xdr:to>
    <xdr:sp macro="" textlink="">
      <xdr:nvSpPr>
        <xdr:cNvPr id="369" name="円/楕円 368"/>
        <xdr:cNvSpPr/>
      </xdr:nvSpPr>
      <xdr:spPr>
        <a:xfrm>
          <a:off x="10426700" y="977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22029</xdr:rowOff>
    </xdr:from>
    <xdr:ext cx="534377" cy="259045"/>
    <xdr:sp macro="" textlink="">
      <xdr:nvSpPr>
        <xdr:cNvPr id="370" name="農林水産業費該当値テキスト"/>
        <xdr:cNvSpPr txBox="1"/>
      </xdr:nvSpPr>
      <xdr:spPr>
        <a:xfrm>
          <a:off x="10528300" y="962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115509</xdr:rowOff>
    </xdr:from>
    <xdr:to>
      <xdr:col>14</xdr:col>
      <xdr:colOff>79375</xdr:colOff>
      <xdr:row>58</xdr:row>
      <xdr:rowOff>45659</xdr:rowOff>
    </xdr:to>
    <xdr:sp macro="" textlink="">
      <xdr:nvSpPr>
        <xdr:cNvPr id="371" name="円/楕円 370"/>
        <xdr:cNvSpPr/>
      </xdr:nvSpPr>
      <xdr:spPr>
        <a:xfrm>
          <a:off x="9588500" y="98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36786</xdr:rowOff>
    </xdr:from>
    <xdr:ext cx="469744" cy="259045"/>
    <xdr:sp macro="" textlink="">
      <xdr:nvSpPr>
        <xdr:cNvPr id="372" name="テキスト ボックス 371"/>
        <xdr:cNvSpPr txBox="1"/>
      </xdr:nvSpPr>
      <xdr:spPr>
        <a:xfrm>
          <a:off x="9404427" y="998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41900</xdr:rowOff>
    </xdr:from>
    <xdr:to>
      <xdr:col>12</xdr:col>
      <xdr:colOff>561975</xdr:colOff>
      <xdr:row>57</xdr:row>
      <xdr:rowOff>143500</xdr:rowOff>
    </xdr:to>
    <xdr:sp macro="" textlink="">
      <xdr:nvSpPr>
        <xdr:cNvPr id="373" name="円/楕円 372"/>
        <xdr:cNvSpPr/>
      </xdr:nvSpPr>
      <xdr:spPr>
        <a:xfrm>
          <a:off x="86995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134627</xdr:rowOff>
    </xdr:from>
    <xdr:ext cx="469744" cy="259045"/>
    <xdr:sp macro="" textlink="">
      <xdr:nvSpPr>
        <xdr:cNvPr id="374" name="テキスト ボックス 373"/>
        <xdr:cNvSpPr txBox="1"/>
      </xdr:nvSpPr>
      <xdr:spPr>
        <a:xfrm>
          <a:off x="8515427" y="99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110548</xdr:rowOff>
    </xdr:from>
    <xdr:to>
      <xdr:col>11</xdr:col>
      <xdr:colOff>358775</xdr:colOff>
      <xdr:row>58</xdr:row>
      <xdr:rowOff>40698</xdr:rowOff>
    </xdr:to>
    <xdr:sp macro="" textlink="">
      <xdr:nvSpPr>
        <xdr:cNvPr id="375" name="円/楕円 374"/>
        <xdr:cNvSpPr/>
      </xdr:nvSpPr>
      <xdr:spPr>
        <a:xfrm>
          <a:off x="7810500" y="98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31825</xdr:rowOff>
    </xdr:from>
    <xdr:ext cx="469744" cy="259045"/>
    <xdr:sp macro="" textlink="">
      <xdr:nvSpPr>
        <xdr:cNvPr id="376" name="テキスト ボックス 375"/>
        <xdr:cNvSpPr txBox="1"/>
      </xdr:nvSpPr>
      <xdr:spPr>
        <a:xfrm>
          <a:off x="7626427" y="99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65583</xdr:rowOff>
    </xdr:from>
    <xdr:to>
      <xdr:col>10</xdr:col>
      <xdr:colOff>155575</xdr:colOff>
      <xdr:row>57</xdr:row>
      <xdr:rowOff>167183</xdr:rowOff>
    </xdr:to>
    <xdr:sp macro="" textlink="">
      <xdr:nvSpPr>
        <xdr:cNvPr id="377" name="円/楕円 376"/>
        <xdr:cNvSpPr/>
      </xdr:nvSpPr>
      <xdr:spPr>
        <a:xfrm>
          <a:off x="69215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158310</xdr:rowOff>
    </xdr:from>
    <xdr:ext cx="469744" cy="259045"/>
    <xdr:sp macro="" textlink="">
      <xdr:nvSpPr>
        <xdr:cNvPr id="378" name="テキスト ボックス 377"/>
        <xdr:cNvSpPr txBox="1"/>
      </xdr:nvSpPr>
      <xdr:spPr>
        <a:xfrm>
          <a:off x="6737427" y="99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81544</xdr:rowOff>
    </xdr:from>
    <xdr:to>
      <xdr:col>15</xdr:col>
      <xdr:colOff>180975</xdr:colOff>
      <xdr:row>76</xdr:row>
      <xdr:rowOff>139426</xdr:rowOff>
    </xdr:to>
    <xdr:cxnSp macro="">
      <xdr:nvCxnSpPr>
        <xdr:cNvPr id="405" name="直線コネクタ 404"/>
        <xdr:cNvCxnSpPr/>
      </xdr:nvCxnSpPr>
      <xdr:spPr>
        <a:xfrm flipV="1">
          <a:off x="9639300" y="12940294"/>
          <a:ext cx="838200" cy="2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72492</xdr:rowOff>
    </xdr:from>
    <xdr:to>
      <xdr:col>14</xdr:col>
      <xdr:colOff>28575</xdr:colOff>
      <xdr:row>76</xdr:row>
      <xdr:rowOff>139426</xdr:rowOff>
    </xdr:to>
    <xdr:cxnSp macro="">
      <xdr:nvCxnSpPr>
        <xdr:cNvPr id="408" name="直線コネクタ 407"/>
        <xdr:cNvCxnSpPr/>
      </xdr:nvCxnSpPr>
      <xdr:spPr>
        <a:xfrm>
          <a:off x="8750300" y="12588342"/>
          <a:ext cx="889000" cy="5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894</xdr:rowOff>
    </xdr:from>
    <xdr:to>
      <xdr:col>12</xdr:col>
      <xdr:colOff>511175</xdr:colOff>
      <xdr:row>73</xdr:row>
      <xdr:rowOff>72492</xdr:rowOff>
    </xdr:to>
    <xdr:cxnSp macro="">
      <xdr:nvCxnSpPr>
        <xdr:cNvPr id="411" name="直線コネクタ 410"/>
        <xdr:cNvCxnSpPr/>
      </xdr:nvCxnSpPr>
      <xdr:spPr>
        <a:xfrm>
          <a:off x="7861300" y="12345294"/>
          <a:ext cx="889000" cy="24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894</xdr:rowOff>
    </xdr:from>
    <xdr:to>
      <xdr:col>11</xdr:col>
      <xdr:colOff>307975</xdr:colOff>
      <xdr:row>75</xdr:row>
      <xdr:rowOff>133939</xdr:rowOff>
    </xdr:to>
    <xdr:cxnSp macro="">
      <xdr:nvCxnSpPr>
        <xdr:cNvPr id="414" name="直線コネクタ 413"/>
        <xdr:cNvCxnSpPr/>
      </xdr:nvCxnSpPr>
      <xdr:spPr>
        <a:xfrm flipV="1">
          <a:off x="6972300" y="12345294"/>
          <a:ext cx="889000" cy="6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30744</xdr:rowOff>
    </xdr:from>
    <xdr:to>
      <xdr:col>15</xdr:col>
      <xdr:colOff>231775</xdr:colOff>
      <xdr:row>75</xdr:row>
      <xdr:rowOff>132344</xdr:rowOff>
    </xdr:to>
    <xdr:sp macro="" textlink="">
      <xdr:nvSpPr>
        <xdr:cNvPr id="424" name="円/楕円 423"/>
        <xdr:cNvSpPr/>
      </xdr:nvSpPr>
      <xdr:spPr>
        <a:xfrm>
          <a:off x="10426700" y="12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53621</xdr:rowOff>
    </xdr:from>
    <xdr:ext cx="534377" cy="259045"/>
    <xdr:sp macro="" textlink="">
      <xdr:nvSpPr>
        <xdr:cNvPr id="425" name="商工費該当値テキスト"/>
        <xdr:cNvSpPr txBox="1"/>
      </xdr:nvSpPr>
      <xdr:spPr>
        <a:xfrm>
          <a:off x="10528300" y="127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88626</xdr:rowOff>
    </xdr:from>
    <xdr:to>
      <xdr:col>14</xdr:col>
      <xdr:colOff>79375</xdr:colOff>
      <xdr:row>77</xdr:row>
      <xdr:rowOff>18776</xdr:rowOff>
    </xdr:to>
    <xdr:sp macro="" textlink="">
      <xdr:nvSpPr>
        <xdr:cNvPr id="426" name="円/楕円 425"/>
        <xdr:cNvSpPr/>
      </xdr:nvSpPr>
      <xdr:spPr>
        <a:xfrm>
          <a:off x="9588500" y="131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35303</xdr:rowOff>
    </xdr:from>
    <xdr:ext cx="469744" cy="259045"/>
    <xdr:sp macro="" textlink="">
      <xdr:nvSpPr>
        <xdr:cNvPr id="427" name="テキスト ボックス 426"/>
        <xdr:cNvSpPr txBox="1"/>
      </xdr:nvSpPr>
      <xdr:spPr>
        <a:xfrm>
          <a:off x="9404427" y="1289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21692</xdr:rowOff>
    </xdr:from>
    <xdr:to>
      <xdr:col>12</xdr:col>
      <xdr:colOff>561975</xdr:colOff>
      <xdr:row>73</xdr:row>
      <xdr:rowOff>123292</xdr:rowOff>
    </xdr:to>
    <xdr:sp macro="" textlink="">
      <xdr:nvSpPr>
        <xdr:cNvPr id="428" name="円/楕円 427"/>
        <xdr:cNvSpPr/>
      </xdr:nvSpPr>
      <xdr:spPr>
        <a:xfrm>
          <a:off x="8699500" y="125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139819</xdr:rowOff>
    </xdr:from>
    <xdr:ext cx="534377" cy="259045"/>
    <xdr:sp macro="" textlink="">
      <xdr:nvSpPr>
        <xdr:cNvPr id="429" name="テキスト ボックス 428"/>
        <xdr:cNvSpPr txBox="1"/>
      </xdr:nvSpPr>
      <xdr:spPr>
        <a:xfrm>
          <a:off x="8483111" y="1231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20,220</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121544</xdr:rowOff>
    </xdr:from>
    <xdr:to>
      <xdr:col>11</xdr:col>
      <xdr:colOff>358775</xdr:colOff>
      <xdr:row>72</xdr:row>
      <xdr:rowOff>51694</xdr:rowOff>
    </xdr:to>
    <xdr:sp macro="" textlink="">
      <xdr:nvSpPr>
        <xdr:cNvPr id="430" name="円/楕円 429"/>
        <xdr:cNvSpPr/>
      </xdr:nvSpPr>
      <xdr:spPr>
        <a:xfrm>
          <a:off x="7810500" y="1229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68221</xdr:rowOff>
    </xdr:from>
    <xdr:ext cx="534377" cy="259045"/>
    <xdr:sp macro="" textlink="">
      <xdr:nvSpPr>
        <xdr:cNvPr id="431" name="テキスト ボックス 430"/>
        <xdr:cNvSpPr txBox="1"/>
      </xdr:nvSpPr>
      <xdr:spPr>
        <a:xfrm>
          <a:off x="7594111" y="120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83139</xdr:rowOff>
    </xdr:from>
    <xdr:to>
      <xdr:col>10</xdr:col>
      <xdr:colOff>155575</xdr:colOff>
      <xdr:row>76</xdr:row>
      <xdr:rowOff>13289</xdr:rowOff>
    </xdr:to>
    <xdr:sp macro="" textlink="">
      <xdr:nvSpPr>
        <xdr:cNvPr id="432" name="円/楕円 431"/>
        <xdr:cNvSpPr/>
      </xdr:nvSpPr>
      <xdr:spPr>
        <a:xfrm>
          <a:off x="6921500" y="129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29816</xdr:rowOff>
    </xdr:from>
    <xdr:ext cx="534377" cy="259045"/>
    <xdr:sp macro="" textlink="">
      <xdr:nvSpPr>
        <xdr:cNvPr id="433" name="テキスト ボックス 432"/>
        <xdr:cNvSpPr txBox="1"/>
      </xdr:nvSpPr>
      <xdr:spPr>
        <a:xfrm>
          <a:off x="6705111" y="1271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170586</xdr:rowOff>
    </xdr:from>
    <xdr:to>
      <xdr:col>15</xdr:col>
      <xdr:colOff>180975</xdr:colOff>
      <xdr:row>97</xdr:row>
      <xdr:rowOff>14415</xdr:rowOff>
    </xdr:to>
    <xdr:cxnSp macro="">
      <xdr:nvCxnSpPr>
        <xdr:cNvPr id="462" name="直線コネクタ 461"/>
        <xdr:cNvCxnSpPr/>
      </xdr:nvCxnSpPr>
      <xdr:spPr>
        <a:xfrm>
          <a:off x="9639300" y="16629786"/>
          <a:ext cx="8382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170586</xdr:rowOff>
    </xdr:from>
    <xdr:to>
      <xdr:col>14</xdr:col>
      <xdr:colOff>28575</xdr:colOff>
      <xdr:row>97</xdr:row>
      <xdr:rowOff>10922</xdr:rowOff>
    </xdr:to>
    <xdr:cxnSp macro="">
      <xdr:nvCxnSpPr>
        <xdr:cNvPr id="465" name="直線コネクタ 464"/>
        <xdr:cNvCxnSpPr/>
      </xdr:nvCxnSpPr>
      <xdr:spPr>
        <a:xfrm flipV="1">
          <a:off x="8750300" y="16629786"/>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128879</xdr:rowOff>
    </xdr:from>
    <xdr:to>
      <xdr:col>12</xdr:col>
      <xdr:colOff>511175</xdr:colOff>
      <xdr:row>97</xdr:row>
      <xdr:rowOff>10922</xdr:rowOff>
    </xdr:to>
    <xdr:cxnSp macro="">
      <xdr:nvCxnSpPr>
        <xdr:cNvPr id="468" name="直線コネクタ 467"/>
        <xdr:cNvCxnSpPr/>
      </xdr:nvCxnSpPr>
      <xdr:spPr>
        <a:xfrm>
          <a:off x="7861300" y="1658807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32702</xdr:rowOff>
    </xdr:from>
    <xdr:to>
      <xdr:col>11</xdr:col>
      <xdr:colOff>307975</xdr:colOff>
      <xdr:row>96</xdr:row>
      <xdr:rowOff>128879</xdr:rowOff>
    </xdr:to>
    <xdr:cxnSp macro="">
      <xdr:nvCxnSpPr>
        <xdr:cNvPr id="471" name="直線コネクタ 470"/>
        <xdr:cNvCxnSpPr/>
      </xdr:nvCxnSpPr>
      <xdr:spPr>
        <a:xfrm>
          <a:off x="6972300" y="16491902"/>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135065</xdr:rowOff>
    </xdr:from>
    <xdr:to>
      <xdr:col>15</xdr:col>
      <xdr:colOff>231775</xdr:colOff>
      <xdr:row>97</xdr:row>
      <xdr:rowOff>65215</xdr:rowOff>
    </xdr:to>
    <xdr:sp macro="" textlink="">
      <xdr:nvSpPr>
        <xdr:cNvPr id="481" name="円/楕円 480"/>
        <xdr:cNvSpPr/>
      </xdr:nvSpPr>
      <xdr:spPr>
        <a:xfrm>
          <a:off x="10426700" y="165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113492</xdr:rowOff>
    </xdr:from>
    <xdr:ext cx="534377" cy="259045"/>
    <xdr:sp macro="" textlink="">
      <xdr:nvSpPr>
        <xdr:cNvPr id="482" name="土木費該当値テキスト"/>
        <xdr:cNvSpPr txBox="1"/>
      </xdr:nvSpPr>
      <xdr:spPr>
        <a:xfrm>
          <a:off x="10528300" y="165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119786</xdr:rowOff>
    </xdr:from>
    <xdr:to>
      <xdr:col>14</xdr:col>
      <xdr:colOff>79375</xdr:colOff>
      <xdr:row>97</xdr:row>
      <xdr:rowOff>49936</xdr:rowOff>
    </xdr:to>
    <xdr:sp macro="" textlink="">
      <xdr:nvSpPr>
        <xdr:cNvPr id="483" name="円/楕円 482"/>
        <xdr:cNvSpPr/>
      </xdr:nvSpPr>
      <xdr:spPr>
        <a:xfrm>
          <a:off x="9588500" y="165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41063</xdr:rowOff>
    </xdr:from>
    <xdr:ext cx="534377" cy="259045"/>
    <xdr:sp macro="" textlink="">
      <xdr:nvSpPr>
        <xdr:cNvPr id="484" name="テキスト ボックス 483"/>
        <xdr:cNvSpPr txBox="1"/>
      </xdr:nvSpPr>
      <xdr:spPr>
        <a:xfrm>
          <a:off x="9372111" y="166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131572</xdr:rowOff>
    </xdr:from>
    <xdr:to>
      <xdr:col>12</xdr:col>
      <xdr:colOff>561975</xdr:colOff>
      <xdr:row>97</xdr:row>
      <xdr:rowOff>61722</xdr:rowOff>
    </xdr:to>
    <xdr:sp macro="" textlink="">
      <xdr:nvSpPr>
        <xdr:cNvPr id="485" name="円/楕円 484"/>
        <xdr:cNvSpPr/>
      </xdr:nvSpPr>
      <xdr:spPr>
        <a:xfrm>
          <a:off x="8699500" y="165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52849</xdr:rowOff>
    </xdr:from>
    <xdr:ext cx="534377" cy="259045"/>
    <xdr:sp macro="" textlink="">
      <xdr:nvSpPr>
        <xdr:cNvPr id="486" name="テキスト ボックス 485"/>
        <xdr:cNvSpPr txBox="1"/>
      </xdr:nvSpPr>
      <xdr:spPr>
        <a:xfrm>
          <a:off x="8483111" y="166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78079</xdr:rowOff>
    </xdr:from>
    <xdr:to>
      <xdr:col>11</xdr:col>
      <xdr:colOff>358775</xdr:colOff>
      <xdr:row>97</xdr:row>
      <xdr:rowOff>8229</xdr:rowOff>
    </xdr:to>
    <xdr:sp macro="" textlink="">
      <xdr:nvSpPr>
        <xdr:cNvPr id="487" name="円/楕円 486"/>
        <xdr:cNvSpPr/>
      </xdr:nvSpPr>
      <xdr:spPr>
        <a:xfrm>
          <a:off x="7810500" y="165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170806</xdr:rowOff>
    </xdr:from>
    <xdr:ext cx="534377" cy="259045"/>
    <xdr:sp macro="" textlink="">
      <xdr:nvSpPr>
        <xdr:cNvPr id="488" name="テキスト ボックス 487"/>
        <xdr:cNvSpPr txBox="1"/>
      </xdr:nvSpPr>
      <xdr:spPr>
        <a:xfrm>
          <a:off x="7594111" y="166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153352</xdr:rowOff>
    </xdr:from>
    <xdr:to>
      <xdr:col>10</xdr:col>
      <xdr:colOff>155575</xdr:colOff>
      <xdr:row>96</xdr:row>
      <xdr:rowOff>83502</xdr:rowOff>
    </xdr:to>
    <xdr:sp macro="" textlink="">
      <xdr:nvSpPr>
        <xdr:cNvPr id="489" name="円/楕円 488"/>
        <xdr:cNvSpPr/>
      </xdr:nvSpPr>
      <xdr:spPr>
        <a:xfrm>
          <a:off x="6921500" y="164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100029</xdr:rowOff>
    </xdr:from>
    <xdr:ext cx="534377" cy="259045"/>
    <xdr:sp macro="" textlink="">
      <xdr:nvSpPr>
        <xdr:cNvPr id="490" name="テキスト ボックス 489"/>
        <xdr:cNvSpPr txBox="1"/>
      </xdr:nvSpPr>
      <xdr:spPr>
        <a:xfrm>
          <a:off x="6705111" y="162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101654</xdr:rowOff>
    </xdr:from>
    <xdr:to>
      <xdr:col>23</xdr:col>
      <xdr:colOff>517525</xdr:colOff>
      <xdr:row>38</xdr:row>
      <xdr:rowOff>106226</xdr:rowOff>
    </xdr:to>
    <xdr:cxnSp macro="">
      <xdr:nvCxnSpPr>
        <xdr:cNvPr id="522" name="直線コネクタ 521"/>
        <xdr:cNvCxnSpPr/>
      </xdr:nvCxnSpPr>
      <xdr:spPr>
        <a:xfrm>
          <a:off x="15481300" y="66167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94437</xdr:rowOff>
    </xdr:from>
    <xdr:to>
      <xdr:col>22</xdr:col>
      <xdr:colOff>365125</xdr:colOff>
      <xdr:row>38</xdr:row>
      <xdr:rowOff>101654</xdr:rowOff>
    </xdr:to>
    <xdr:cxnSp macro="">
      <xdr:nvCxnSpPr>
        <xdr:cNvPr id="525" name="直線コネクタ 524"/>
        <xdr:cNvCxnSpPr/>
      </xdr:nvCxnSpPr>
      <xdr:spPr>
        <a:xfrm>
          <a:off x="14592300" y="6609537"/>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43263</xdr:rowOff>
    </xdr:from>
    <xdr:to>
      <xdr:col>21</xdr:col>
      <xdr:colOff>161925</xdr:colOff>
      <xdr:row>38</xdr:row>
      <xdr:rowOff>94437</xdr:rowOff>
    </xdr:to>
    <xdr:cxnSp macro="">
      <xdr:nvCxnSpPr>
        <xdr:cNvPr id="528" name="直線コネクタ 527"/>
        <xdr:cNvCxnSpPr/>
      </xdr:nvCxnSpPr>
      <xdr:spPr>
        <a:xfrm>
          <a:off x="13703300" y="6558363"/>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135095</xdr:rowOff>
    </xdr:from>
    <xdr:to>
      <xdr:col>19</xdr:col>
      <xdr:colOff>644525</xdr:colOff>
      <xdr:row>38</xdr:row>
      <xdr:rowOff>43263</xdr:rowOff>
    </xdr:to>
    <xdr:cxnSp macro="">
      <xdr:nvCxnSpPr>
        <xdr:cNvPr id="531" name="直線コネクタ 530"/>
        <xdr:cNvCxnSpPr/>
      </xdr:nvCxnSpPr>
      <xdr:spPr>
        <a:xfrm>
          <a:off x="12814300" y="6478745"/>
          <a:ext cx="889000" cy="7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55426</xdr:rowOff>
    </xdr:from>
    <xdr:to>
      <xdr:col>23</xdr:col>
      <xdr:colOff>568325</xdr:colOff>
      <xdr:row>38</xdr:row>
      <xdr:rowOff>157026</xdr:rowOff>
    </xdr:to>
    <xdr:sp macro="" textlink="">
      <xdr:nvSpPr>
        <xdr:cNvPr id="541" name="円/楕円 540"/>
        <xdr:cNvSpPr/>
      </xdr:nvSpPr>
      <xdr:spPr>
        <a:xfrm>
          <a:off x="16268700" y="657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33853</xdr:rowOff>
    </xdr:from>
    <xdr:ext cx="534377" cy="259045"/>
    <xdr:sp macro="" textlink="">
      <xdr:nvSpPr>
        <xdr:cNvPr id="542" name="消防費該当値テキスト"/>
        <xdr:cNvSpPr txBox="1"/>
      </xdr:nvSpPr>
      <xdr:spPr>
        <a:xfrm>
          <a:off x="16370300" y="65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50854</xdr:rowOff>
    </xdr:from>
    <xdr:to>
      <xdr:col>22</xdr:col>
      <xdr:colOff>415925</xdr:colOff>
      <xdr:row>38</xdr:row>
      <xdr:rowOff>152454</xdr:rowOff>
    </xdr:to>
    <xdr:sp macro="" textlink="">
      <xdr:nvSpPr>
        <xdr:cNvPr id="543" name="円/楕円 542"/>
        <xdr:cNvSpPr/>
      </xdr:nvSpPr>
      <xdr:spPr>
        <a:xfrm>
          <a:off x="15430500" y="65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143581</xdr:rowOff>
    </xdr:from>
    <xdr:ext cx="534377" cy="259045"/>
    <xdr:sp macro="" textlink="">
      <xdr:nvSpPr>
        <xdr:cNvPr id="544" name="テキスト ボックス 543"/>
        <xdr:cNvSpPr txBox="1"/>
      </xdr:nvSpPr>
      <xdr:spPr>
        <a:xfrm>
          <a:off x="15214111" y="665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43637</xdr:rowOff>
    </xdr:from>
    <xdr:to>
      <xdr:col>21</xdr:col>
      <xdr:colOff>212725</xdr:colOff>
      <xdr:row>38</xdr:row>
      <xdr:rowOff>145237</xdr:rowOff>
    </xdr:to>
    <xdr:sp macro="" textlink="">
      <xdr:nvSpPr>
        <xdr:cNvPr id="545" name="円/楕円 544"/>
        <xdr:cNvSpPr/>
      </xdr:nvSpPr>
      <xdr:spPr>
        <a:xfrm>
          <a:off x="14541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136364</xdr:rowOff>
    </xdr:from>
    <xdr:ext cx="534377" cy="259045"/>
    <xdr:sp macro="" textlink="">
      <xdr:nvSpPr>
        <xdr:cNvPr id="546" name="テキスト ボックス 545"/>
        <xdr:cNvSpPr txBox="1"/>
      </xdr:nvSpPr>
      <xdr:spPr>
        <a:xfrm>
          <a:off x="14325111"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163913</xdr:rowOff>
    </xdr:from>
    <xdr:to>
      <xdr:col>20</xdr:col>
      <xdr:colOff>9525</xdr:colOff>
      <xdr:row>38</xdr:row>
      <xdr:rowOff>94063</xdr:rowOff>
    </xdr:to>
    <xdr:sp macro="" textlink="">
      <xdr:nvSpPr>
        <xdr:cNvPr id="547" name="円/楕円 546"/>
        <xdr:cNvSpPr/>
      </xdr:nvSpPr>
      <xdr:spPr>
        <a:xfrm>
          <a:off x="13652500" y="650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110591</xdr:rowOff>
    </xdr:from>
    <xdr:ext cx="534377" cy="259045"/>
    <xdr:sp macro="" textlink="">
      <xdr:nvSpPr>
        <xdr:cNvPr id="548" name="テキスト ボックス 547"/>
        <xdr:cNvSpPr txBox="1"/>
      </xdr:nvSpPr>
      <xdr:spPr>
        <a:xfrm>
          <a:off x="13436111" y="62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84295</xdr:rowOff>
    </xdr:from>
    <xdr:to>
      <xdr:col>18</xdr:col>
      <xdr:colOff>492125</xdr:colOff>
      <xdr:row>38</xdr:row>
      <xdr:rowOff>14446</xdr:rowOff>
    </xdr:to>
    <xdr:sp macro="" textlink="">
      <xdr:nvSpPr>
        <xdr:cNvPr id="549" name="円/楕円 548"/>
        <xdr:cNvSpPr/>
      </xdr:nvSpPr>
      <xdr:spPr>
        <a:xfrm>
          <a:off x="12763500" y="64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30972</xdr:rowOff>
    </xdr:from>
    <xdr:ext cx="534377" cy="259045"/>
    <xdr:sp macro="" textlink="">
      <xdr:nvSpPr>
        <xdr:cNvPr id="550" name="テキスト ボックス 549"/>
        <xdr:cNvSpPr txBox="1"/>
      </xdr:nvSpPr>
      <xdr:spPr>
        <a:xfrm>
          <a:off x="12547111" y="62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142139</xdr:rowOff>
    </xdr:from>
    <xdr:to>
      <xdr:col>23</xdr:col>
      <xdr:colOff>517525</xdr:colOff>
      <xdr:row>58</xdr:row>
      <xdr:rowOff>74778</xdr:rowOff>
    </xdr:to>
    <xdr:cxnSp macro="">
      <xdr:nvCxnSpPr>
        <xdr:cNvPr id="580" name="直線コネクタ 579"/>
        <xdr:cNvCxnSpPr/>
      </xdr:nvCxnSpPr>
      <xdr:spPr>
        <a:xfrm>
          <a:off x="15481300" y="9914789"/>
          <a:ext cx="8382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142139</xdr:rowOff>
    </xdr:from>
    <xdr:to>
      <xdr:col>22</xdr:col>
      <xdr:colOff>365125</xdr:colOff>
      <xdr:row>58</xdr:row>
      <xdr:rowOff>81611</xdr:rowOff>
    </xdr:to>
    <xdr:cxnSp macro="">
      <xdr:nvCxnSpPr>
        <xdr:cNvPr id="583" name="直線コネクタ 582"/>
        <xdr:cNvCxnSpPr/>
      </xdr:nvCxnSpPr>
      <xdr:spPr>
        <a:xfrm flipV="1">
          <a:off x="14592300" y="9914789"/>
          <a:ext cx="889000" cy="1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119355</xdr:rowOff>
    </xdr:from>
    <xdr:to>
      <xdr:col>21</xdr:col>
      <xdr:colOff>161925</xdr:colOff>
      <xdr:row>58</xdr:row>
      <xdr:rowOff>81611</xdr:rowOff>
    </xdr:to>
    <xdr:cxnSp macro="">
      <xdr:nvCxnSpPr>
        <xdr:cNvPr id="586" name="直線コネクタ 585"/>
        <xdr:cNvCxnSpPr/>
      </xdr:nvCxnSpPr>
      <xdr:spPr>
        <a:xfrm>
          <a:off x="13703300" y="9892005"/>
          <a:ext cx="889000" cy="13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119355</xdr:rowOff>
    </xdr:from>
    <xdr:to>
      <xdr:col>19</xdr:col>
      <xdr:colOff>644525</xdr:colOff>
      <xdr:row>58</xdr:row>
      <xdr:rowOff>49911</xdr:rowOff>
    </xdr:to>
    <xdr:cxnSp macro="">
      <xdr:nvCxnSpPr>
        <xdr:cNvPr id="589" name="直線コネクタ 588"/>
        <xdr:cNvCxnSpPr/>
      </xdr:nvCxnSpPr>
      <xdr:spPr>
        <a:xfrm flipV="1">
          <a:off x="12814300" y="9892005"/>
          <a:ext cx="889000" cy="1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23978</xdr:rowOff>
    </xdr:from>
    <xdr:to>
      <xdr:col>23</xdr:col>
      <xdr:colOff>568325</xdr:colOff>
      <xdr:row>58</xdr:row>
      <xdr:rowOff>125578</xdr:rowOff>
    </xdr:to>
    <xdr:sp macro="" textlink="">
      <xdr:nvSpPr>
        <xdr:cNvPr id="599" name="円/楕円 598"/>
        <xdr:cNvSpPr/>
      </xdr:nvSpPr>
      <xdr:spPr>
        <a:xfrm>
          <a:off x="162687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2405</xdr:rowOff>
    </xdr:from>
    <xdr:ext cx="534377" cy="259045"/>
    <xdr:sp macro="" textlink="">
      <xdr:nvSpPr>
        <xdr:cNvPr id="600" name="教育費該当値テキスト"/>
        <xdr:cNvSpPr txBox="1"/>
      </xdr:nvSpPr>
      <xdr:spPr>
        <a:xfrm>
          <a:off x="16370300" y="99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41,112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91339</xdr:rowOff>
    </xdr:from>
    <xdr:to>
      <xdr:col>22</xdr:col>
      <xdr:colOff>415925</xdr:colOff>
      <xdr:row>58</xdr:row>
      <xdr:rowOff>21489</xdr:rowOff>
    </xdr:to>
    <xdr:sp macro="" textlink="">
      <xdr:nvSpPr>
        <xdr:cNvPr id="601" name="円/楕円 600"/>
        <xdr:cNvSpPr/>
      </xdr:nvSpPr>
      <xdr:spPr>
        <a:xfrm>
          <a:off x="15430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38016</xdr:rowOff>
    </xdr:from>
    <xdr:ext cx="534377" cy="259045"/>
    <xdr:sp macro="" textlink="">
      <xdr:nvSpPr>
        <xdr:cNvPr id="602" name="テキスト ボックス 601"/>
        <xdr:cNvSpPr txBox="1"/>
      </xdr:nvSpPr>
      <xdr:spPr>
        <a:xfrm>
          <a:off x="15214111" y="96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30811</xdr:rowOff>
    </xdr:from>
    <xdr:to>
      <xdr:col>21</xdr:col>
      <xdr:colOff>212725</xdr:colOff>
      <xdr:row>58</xdr:row>
      <xdr:rowOff>132411</xdr:rowOff>
    </xdr:to>
    <xdr:sp macro="" textlink="">
      <xdr:nvSpPr>
        <xdr:cNvPr id="603" name="円/楕円 602"/>
        <xdr:cNvSpPr/>
      </xdr:nvSpPr>
      <xdr:spPr>
        <a:xfrm>
          <a:off x="14541500" y="99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123538</xdr:rowOff>
    </xdr:from>
    <xdr:ext cx="534377" cy="259045"/>
    <xdr:sp macro="" textlink="">
      <xdr:nvSpPr>
        <xdr:cNvPr id="604" name="テキスト ボックス 603"/>
        <xdr:cNvSpPr txBox="1"/>
      </xdr:nvSpPr>
      <xdr:spPr>
        <a:xfrm>
          <a:off x="14325111" y="100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68555</xdr:rowOff>
    </xdr:from>
    <xdr:to>
      <xdr:col>20</xdr:col>
      <xdr:colOff>9525</xdr:colOff>
      <xdr:row>57</xdr:row>
      <xdr:rowOff>170155</xdr:rowOff>
    </xdr:to>
    <xdr:sp macro="" textlink="">
      <xdr:nvSpPr>
        <xdr:cNvPr id="605" name="円/楕円 604"/>
        <xdr:cNvSpPr/>
      </xdr:nvSpPr>
      <xdr:spPr>
        <a:xfrm>
          <a:off x="13652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15232</xdr:rowOff>
    </xdr:from>
    <xdr:ext cx="534377" cy="259045"/>
    <xdr:sp macro="" textlink="">
      <xdr:nvSpPr>
        <xdr:cNvPr id="606" name="テキスト ボックス 605"/>
        <xdr:cNvSpPr txBox="1"/>
      </xdr:nvSpPr>
      <xdr:spPr>
        <a:xfrm>
          <a:off x="13436111" y="961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170561</xdr:rowOff>
    </xdr:from>
    <xdr:to>
      <xdr:col>18</xdr:col>
      <xdr:colOff>492125</xdr:colOff>
      <xdr:row>58</xdr:row>
      <xdr:rowOff>100711</xdr:rowOff>
    </xdr:to>
    <xdr:sp macro="" textlink="">
      <xdr:nvSpPr>
        <xdr:cNvPr id="607" name="円/楕円 606"/>
        <xdr:cNvSpPr/>
      </xdr:nvSpPr>
      <xdr:spPr>
        <a:xfrm>
          <a:off x="12763500" y="99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117238</xdr:rowOff>
    </xdr:from>
    <xdr:ext cx="534377" cy="259045"/>
    <xdr:sp macro="" textlink="">
      <xdr:nvSpPr>
        <xdr:cNvPr id="608" name="テキスト ボックス 607"/>
        <xdr:cNvSpPr txBox="1"/>
      </xdr:nvSpPr>
      <xdr:spPr>
        <a:xfrm>
          <a:off x="12547111" y="971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11592</xdr:rowOff>
    </xdr:from>
    <xdr:to>
      <xdr:col>23</xdr:col>
      <xdr:colOff>516889</xdr:colOff>
      <xdr:row>78</xdr:row>
      <xdr:rowOff>139700</xdr:rowOff>
    </xdr:to>
    <xdr:cxnSp macro="">
      <xdr:nvCxnSpPr>
        <xdr:cNvPr id="630" name="直線コネクタ 629"/>
        <xdr:cNvCxnSpPr/>
      </xdr:nvCxnSpPr>
      <xdr:spPr>
        <a:xfrm flipV="1">
          <a:off x="16317595" y="12698892"/>
          <a:ext cx="1269" cy="813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150664</xdr:rowOff>
    </xdr:from>
    <xdr:ext cx="249299" cy="259045"/>
    <xdr:sp macro="" textlink="">
      <xdr:nvSpPr>
        <xdr:cNvPr id="631" name="災害復旧費最小値テキスト"/>
        <xdr:cNvSpPr txBox="1"/>
      </xdr:nvSpPr>
      <xdr:spPr>
        <a:xfrm>
          <a:off x="16370300" y="135237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129719</xdr:rowOff>
    </xdr:from>
    <xdr:ext cx="534377" cy="259045"/>
    <xdr:sp macro="" textlink="">
      <xdr:nvSpPr>
        <xdr:cNvPr id="633" name="災害復旧費最大値テキスト"/>
        <xdr:cNvSpPr txBox="1"/>
      </xdr:nvSpPr>
      <xdr:spPr>
        <a:xfrm>
          <a:off x="16370300" y="124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74</xdr:row>
      <xdr:rowOff>11592</xdr:rowOff>
    </xdr:from>
    <xdr:to>
      <xdr:col>23</xdr:col>
      <xdr:colOff>606425</xdr:colOff>
      <xdr:row>74</xdr:row>
      <xdr:rowOff>11592</xdr:rowOff>
    </xdr:to>
    <xdr:cxnSp macro="">
      <xdr:nvCxnSpPr>
        <xdr:cNvPr id="634" name="直線コネクタ 633"/>
        <xdr:cNvCxnSpPr/>
      </xdr:nvCxnSpPr>
      <xdr:spPr>
        <a:xfrm>
          <a:off x="16230600" y="1269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90687</xdr:rowOff>
    </xdr:from>
    <xdr:to>
      <xdr:col>23</xdr:col>
      <xdr:colOff>517525</xdr:colOff>
      <xdr:row>78</xdr:row>
      <xdr:rowOff>60651</xdr:rowOff>
    </xdr:to>
    <xdr:cxnSp macro="">
      <xdr:nvCxnSpPr>
        <xdr:cNvPr id="635" name="直線コネクタ 634"/>
        <xdr:cNvCxnSpPr/>
      </xdr:nvCxnSpPr>
      <xdr:spPr>
        <a:xfrm flipV="1">
          <a:off x="15481300" y="13120887"/>
          <a:ext cx="838200" cy="3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23665</xdr:rowOff>
    </xdr:from>
    <xdr:ext cx="378565" cy="259045"/>
    <xdr:sp macro="" textlink="">
      <xdr:nvSpPr>
        <xdr:cNvPr id="636" name="災害復旧費平均値テキスト"/>
        <xdr:cNvSpPr txBox="1"/>
      </xdr:nvSpPr>
      <xdr:spPr>
        <a:xfrm>
          <a:off x="16370300" y="133967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45238</xdr:rowOff>
    </xdr:from>
    <xdr:to>
      <xdr:col>23</xdr:col>
      <xdr:colOff>568325</xdr:colOff>
      <xdr:row>78</xdr:row>
      <xdr:rowOff>146838</xdr:rowOff>
    </xdr:to>
    <xdr:sp macro="" textlink="">
      <xdr:nvSpPr>
        <xdr:cNvPr id="637" name="フローチャート : 判断 636"/>
        <xdr:cNvSpPr/>
      </xdr:nvSpPr>
      <xdr:spPr>
        <a:xfrm>
          <a:off x="162687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31710</xdr:rowOff>
    </xdr:from>
    <xdr:to>
      <xdr:col>22</xdr:col>
      <xdr:colOff>365125</xdr:colOff>
      <xdr:row>78</xdr:row>
      <xdr:rowOff>60651</xdr:rowOff>
    </xdr:to>
    <xdr:cxnSp macro="">
      <xdr:nvCxnSpPr>
        <xdr:cNvPr id="638" name="直線コネクタ 637"/>
        <xdr:cNvCxnSpPr/>
      </xdr:nvCxnSpPr>
      <xdr:spPr>
        <a:xfrm>
          <a:off x="14592300" y="13404810"/>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27636</xdr:rowOff>
    </xdr:from>
    <xdr:to>
      <xdr:col>22</xdr:col>
      <xdr:colOff>415925</xdr:colOff>
      <xdr:row>78</xdr:row>
      <xdr:rowOff>129236</xdr:rowOff>
    </xdr:to>
    <xdr:sp macro="" textlink="">
      <xdr:nvSpPr>
        <xdr:cNvPr id="639" name="フローチャート : 判断 638"/>
        <xdr:cNvSpPr/>
      </xdr:nvSpPr>
      <xdr:spPr>
        <a:xfrm>
          <a:off x="15430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120363</xdr:rowOff>
    </xdr:from>
    <xdr:ext cx="469744" cy="259045"/>
    <xdr:sp macro="" textlink="">
      <xdr:nvSpPr>
        <xdr:cNvPr id="640" name="テキスト ボックス 639"/>
        <xdr:cNvSpPr txBox="1"/>
      </xdr:nvSpPr>
      <xdr:spPr>
        <a:xfrm>
          <a:off x="15246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133665</xdr:rowOff>
    </xdr:from>
    <xdr:to>
      <xdr:col>21</xdr:col>
      <xdr:colOff>161925</xdr:colOff>
      <xdr:row>78</xdr:row>
      <xdr:rowOff>31710</xdr:rowOff>
    </xdr:to>
    <xdr:cxnSp macro="">
      <xdr:nvCxnSpPr>
        <xdr:cNvPr id="641" name="直線コネクタ 640"/>
        <xdr:cNvCxnSpPr/>
      </xdr:nvCxnSpPr>
      <xdr:spPr>
        <a:xfrm>
          <a:off x="13703300" y="12649515"/>
          <a:ext cx="889000" cy="7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167447</xdr:rowOff>
    </xdr:from>
    <xdr:to>
      <xdr:col>21</xdr:col>
      <xdr:colOff>212725</xdr:colOff>
      <xdr:row>78</xdr:row>
      <xdr:rowOff>97597</xdr:rowOff>
    </xdr:to>
    <xdr:sp macro="" textlink="">
      <xdr:nvSpPr>
        <xdr:cNvPr id="642" name="フローチャート : 判断 641"/>
        <xdr:cNvSpPr/>
      </xdr:nvSpPr>
      <xdr:spPr>
        <a:xfrm>
          <a:off x="14541500" y="1336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88724</xdr:rowOff>
    </xdr:from>
    <xdr:ext cx="469744" cy="259045"/>
    <xdr:sp macro="" textlink="">
      <xdr:nvSpPr>
        <xdr:cNvPr id="643" name="テキスト ボックス 642"/>
        <xdr:cNvSpPr txBox="1"/>
      </xdr:nvSpPr>
      <xdr:spPr>
        <a:xfrm>
          <a:off x="14357427"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8027</xdr:rowOff>
    </xdr:from>
    <xdr:to>
      <xdr:col>19</xdr:col>
      <xdr:colOff>644525</xdr:colOff>
      <xdr:row>73</xdr:row>
      <xdr:rowOff>133665</xdr:rowOff>
    </xdr:to>
    <xdr:cxnSp macro="">
      <xdr:nvCxnSpPr>
        <xdr:cNvPr id="644" name="直線コネクタ 643"/>
        <xdr:cNvCxnSpPr/>
      </xdr:nvCxnSpPr>
      <xdr:spPr>
        <a:xfrm>
          <a:off x="12814300" y="12009527"/>
          <a:ext cx="889000" cy="6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115463</xdr:rowOff>
    </xdr:from>
    <xdr:to>
      <xdr:col>20</xdr:col>
      <xdr:colOff>9525</xdr:colOff>
      <xdr:row>78</xdr:row>
      <xdr:rowOff>45613</xdr:rowOff>
    </xdr:to>
    <xdr:sp macro="" textlink="">
      <xdr:nvSpPr>
        <xdr:cNvPr id="645" name="フローチャート : 判断 644"/>
        <xdr:cNvSpPr/>
      </xdr:nvSpPr>
      <xdr:spPr>
        <a:xfrm>
          <a:off x="13652500" y="133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36740</xdr:rowOff>
    </xdr:from>
    <xdr:ext cx="469744" cy="259045"/>
    <xdr:sp macro="" textlink="">
      <xdr:nvSpPr>
        <xdr:cNvPr id="646" name="テキスト ボックス 645"/>
        <xdr:cNvSpPr txBox="1"/>
      </xdr:nvSpPr>
      <xdr:spPr>
        <a:xfrm>
          <a:off x="13468427" y="134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98639</xdr:rowOff>
    </xdr:from>
    <xdr:to>
      <xdr:col>18</xdr:col>
      <xdr:colOff>492125</xdr:colOff>
      <xdr:row>78</xdr:row>
      <xdr:rowOff>28789</xdr:rowOff>
    </xdr:to>
    <xdr:sp macro="" textlink="">
      <xdr:nvSpPr>
        <xdr:cNvPr id="647" name="フローチャート : 判断 646"/>
        <xdr:cNvSpPr/>
      </xdr:nvSpPr>
      <xdr:spPr>
        <a:xfrm>
          <a:off x="12763500" y="1330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19916</xdr:rowOff>
    </xdr:from>
    <xdr:ext cx="469744" cy="259045"/>
    <xdr:sp macro="" textlink="">
      <xdr:nvSpPr>
        <xdr:cNvPr id="648" name="テキスト ボックス 647"/>
        <xdr:cNvSpPr txBox="1"/>
      </xdr:nvSpPr>
      <xdr:spPr>
        <a:xfrm>
          <a:off x="12579427" y="13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39887</xdr:rowOff>
    </xdr:from>
    <xdr:to>
      <xdr:col>23</xdr:col>
      <xdr:colOff>568325</xdr:colOff>
      <xdr:row>76</xdr:row>
      <xdr:rowOff>141487</xdr:rowOff>
    </xdr:to>
    <xdr:sp macro="" textlink="">
      <xdr:nvSpPr>
        <xdr:cNvPr id="654" name="円/楕円 653"/>
        <xdr:cNvSpPr/>
      </xdr:nvSpPr>
      <xdr:spPr>
        <a:xfrm>
          <a:off x="16268700" y="130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62765</xdr:rowOff>
    </xdr:from>
    <xdr:ext cx="469744" cy="259045"/>
    <xdr:sp macro="" textlink="">
      <xdr:nvSpPr>
        <xdr:cNvPr id="655" name="災害復旧費該当値テキスト"/>
        <xdr:cNvSpPr txBox="1"/>
      </xdr:nvSpPr>
      <xdr:spPr>
        <a:xfrm>
          <a:off x="16370300" y="129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9851</xdr:rowOff>
    </xdr:from>
    <xdr:to>
      <xdr:col>22</xdr:col>
      <xdr:colOff>415925</xdr:colOff>
      <xdr:row>78</xdr:row>
      <xdr:rowOff>111451</xdr:rowOff>
    </xdr:to>
    <xdr:sp macro="" textlink="">
      <xdr:nvSpPr>
        <xdr:cNvPr id="656" name="円/楕円 655"/>
        <xdr:cNvSpPr/>
      </xdr:nvSpPr>
      <xdr:spPr>
        <a:xfrm>
          <a:off x="15430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127978</xdr:rowOff>
    </xdr:from>
    <xdr:ext cx="469744" cy="259045"/>
    <xdr:sp macro="" textlink="">
      <xdr:nvSpPr>
        <xdr:cNvPr id="657" name="テキスト ボックス 656"/>
        <xdr:cNvSpPr txBox="1"/>
      </xdr:nvSpPr>
      <xdr:spPr>
        <a:xfrm>
          <a:off x="15246427" y="13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152360</xdr:rowOff>
    </xdr:from>
    <xdr:to>
      <xdr:col>21</xdr:col>
      <xdr:colOff>212725</xdr:colOff>
      <xdr:row>78</xdr:row>
      <xdr:rowOff>82510</xdr:rowOff>
    </xdr:to>
    <xdr:sp macro="" textlink="">
      <xdr:nvSpPr>
        <xdr:cNvPr id="658" name="円/楕円 657"/>
        <xdr:cNvSpPr/>
      </xdr:nvSpPr>
      <xdr:spPr>
        <a:xfrm>
          <a:off x="14541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99037</xdr:rowOff>
    </xdr:from>
    <xdr:ext cx="469744" cy="259045"/>
    <xdr:sp macro="" textlink="">
      <xdr:nvSpPr>
        <xdr:cNvPr id="659" name="テキスト ボックス 658"/>
        <xdr:cNvSpPr txBox="1"/>
      </xdr:nvSpPr>
      <xdr:spPr>
        <a:xfrm>
          <a:off x="14357427" y="131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82865</xdr:rowOff>
    </xdr:from>
    <xdr:to>
      <xdr:col>20</xdr:col>
      <xdr:colOff>9525</xdr:colOff>
      <xdr:row>74</xdr:row>
      <xdr:rowOff>13015</xdr:rowOff>
    </xdr:to>
    <xdr:sp macro="" textlink="">
      <xdr:nvSpPr>
        <xdr:cNvPr id="660" name="円/楕円 659"/>
        <xdr:cNvSpPr/>
      </xdr:nvSpPr>
      <xdr:spPr>
        <a:xfrm>
          <a:off x="13652500" y="125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29542</xdr:rowOff>
    </xdr:from>
    <xdr:ext cx="534377" cy="259045"/>
    <xdr:sp macro="" textlink="">
      <xdr:nvSpPr>
        <xdr:cNvPr id="661" name="テキスト ボックス 660"/>
        <xdr:cNvSpPr txBox="1"/>
      </xdr:nvSpPr>
      <xdr:spPr>
        <a:xfrm>
          <a:off x="13436111" y="1237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18,882</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128677</xdr:rowOff>
    </xdr:from>
    <xdr:to>
      <xdr:col>18</xdr:col>
      <xdr:colOff>492125</xdr:colOff>
      <xdr:row>70</xdr:row>
      <xdr:rowOff>58827</xdr:rowOff>
    </xdr:to>
    <xdr:sp macro="" textlink="">
      <xdr:nvSpPr>
        <xdr:cNvPr id="662" name="円/楕円 661"/>
        <xdr:cNvSpPr/>
      </xdr:nvSpPr>
      <xdr:spPr>
        <a:xfrm>
          <a:off x="12763500" y="119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75354</xdr:rowOff>
    </xdr:from>
    <xdr:ext cx="534377" cy="259045"/>
    <xdr:sp macro="" textlink="">
      <xdr:nvSpPr>
        <xdr:cNvPr id="663" name="テキスト ボックス 662"/>
        <xdr:cNvSpPr txBox="1"/>
      </xdr:nvSpPr>
      <xdr:spPr>
        <a:xfrm>
          <a:off x="12547111" y="117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9" name="直線コネクタ 688"/>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0"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1" name="直線コネクタ 690"/>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2"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3" name="直線コネクタ 692"/>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149186</xdr:rowOff>
    </xdr:from>
    <xdr:to>
      <xdr:col>23</xdr:col>
      <xdr:colOff>517525</xdr:colOff>
      <xdr:row>97</xdr:row>
      <xdr:rowOff>16436</xdr:rowOff>
    </xdr:to>
    <xdr:cxnSp macro="">
      <xdr:nvCxnSpPr>
        <xdr:cNvPr id="694" name="直線コネクタ 693"/>
        <xdr:cNvCxnSpPr/>
      </xdr:nvCxnSpPr>
      <xdr:spPr>
        <a:xfrm>
          <a:off x="15481300" y="16608386"/>
          <a:ext cx="8382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5"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6" name="フローチャート : 判断 695"/>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119028</xdr:rowOff>
    </xdr:from>
    <xdr:to>
      <xdr:col>22</xdr:col>
      <xdr:colOff>365125</xdr:colOff>
      <xdr:row>96</xdr:row>
      <xdr:rowOff>149186</xdr:rowOff>
    </xdr:to>
    <xdr:cxnSp macro="">
      <xdr:nvCxnSpPr>
        <xdr:cNvPr id="697" name="直線コネクタ 696"/>
        <xdr:cNvCxnSpPr/>
      </xdr:nvCxnSpPr>
      <xdr:spPr>
        <a:xfrm>
          <a:off x="14592300" y="16578228"/>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8" name="フローチャート : 判断 697"/>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9" name="テキスト ボックス 698"/>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105246</xdr:rowOff>
    </xdr:from>
    <xdr:to>
      <xdr:col>21</xdr:col>
      <xdr:colOff>161925</xdr:colOff>
      <xdr:row>96</xdr:row>
      <xdr:rowOff>119028</xdr:rowOff>
    </xdr:to>
    <xdr:cxnSp macro="">
      <xdr:nvCxnSpPr>
        <xdr:cNvPr id="700" name="直線コネクタ 699"/>
        <xdr:cNvCxnSpPr/>
      </xdr:nvCxnSpPr>
      <xdr:spPr>
        <a:xfrm>
          <a:off x="13703300" y="16564446"/>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1" name="フローチャート : 判断 700"/>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2" name="テキスト ボックス 701"/>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102029</xdr:rowOff>
    </xdr:from>
    <xdr:to>
      <xdr:col>19</xdr:col>
      <xdr:colOff>644525</xdr:colOff>
      <xdr:row>96</xdr:row>
      <xdr:rowOff>105246</xdr:rowOff>
    </xdr:to>
    <xdr:cxnSp macro="">
      <xdr:nvCxnSpPr>
        <xdr:cNvPr id="703" name="直線コネクタ 702"/>
        <xdr:cNvCxnSpPr/>
      </xdr:nvCxnSpPr>
      <xdr:spPr>
        <a:xfrm>
          <a:off x="12814300" y="1656122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4" name="フローチャート : 判断 703"/>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5" name="テキスト ボックス 704"/>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6" name="フローチャート : 判断 705"/>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7" name="テキスト ボックス 706"/>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137086</xdr:rowOff>
    </xdr:from>
    <xdr:to>
      <xdr:col>23</xdr:col>
      <xdr:colOff>568325</xdr:colOff>
      <xdr:row>97</xdr:row>
      <xdr:rowOff>67236</xdr:rowOff>
    </xdr:to>
    <xdr:sp macro="" textlink="">
      <xdr:nvSpPr>
        <xdr:cNvPr id="713" name="円/楕円 712"/>
        <xdr:cNvSpPr/>
      </xdr:nvSpPr>
      <xdr:spPr>
        <a:xfrm>
          <a:off x="16268700" y="165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115513</xdr:rowOff>
    </xdr:from>
    <xdr:ext cx="534377" cy="259045"/>
    <xdr:sp macro="" textlink="">
      <xdr:nvSpPr>
        <xdr:cNvPr id="714" name="公債費該当値テキスト"/>
        <xdr:cNvSpPr txBox="1"/>
      </xdr:nvSpPr>
      <xdr:spPr>
        <a:xfrm>
          <a:off x="16370300" y="1657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98386</xdr:rowOff>
    </xdr:from>
    <xdr:to>
      <xdr:col>22</xdr:col>
      <xdr:colOff>415925</xdr:colOff>
      <xdr:row>97</xdr:row>
      <xdr:rowOff>28536</xdr:rowOff>
    </xdr:to>
    <xdr:sp macro="" textlink="">
      <xdr:nvSpPr>
        <xdr:cNvPr id="715" name="円/楕円 714"/>
        <xdr:cNvSpPr/>
      </xdr:nvSpPr>
      <xdr:spPr>
        <a:xfrm>
          <a:off x="15430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19663</xdr:rowOff>
    </xdr:from>
    <xdr:ext cx="534377" cy="259045"/>
    <xdr:sp macro="" textlink="">
      <xdr:nvSpPr>
        <xdr:cNvPr id="716" name="テキスト ボックス 715"/>
        <xdr:cNvSpPr txBox="1"/>
      </xdr:nvSpPr>
      <xdr:spPr>
        <a:xfrm>
          <a:off x="15214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68228</xdr:rowOff>
    </xdr:from>
    <xdr:to>
      <xdr:col>21</xdr:col>
      <xdr:colOff>212725</xdr:colOff>
      <xdr:row>96</xdr:row>
      <xdr:rowOff>169828</xdr:rowOff>
    </xdr:to>
    <xdr:sp macro="" textlink="">
      <xdr:nvSpPr>
        <xdr:cNvPr id="717" name="円/楕円 716"/>
        <xdr:cNvSpPr/>
      </xdr:nvSpPr>
      <xdr:spPr>
        <a:xfrm>
          <a:off x="14541500" y="165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160955</xdr:rowOff>
    </xdr:from>
    <xdr:ext cx="534377" cy="259045"/>
    <xdr:sp macro="" textlink="">
      <xdr:nvSpPr>
        <xdr:cNvPr id="718" name="テキスト ボックス 717"/>
        <xdr:cNvSpPr txBox="1"/>
      </xdr:nvSpPr>
      <xdr:spPr>
        <a:xfrm>
          <a:off x="14325111" y="1662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54446</xdr:rowOff>
    </xdr:from>
    <xdr:to>
      <xdr:col>20</xdr:col>
      <xdr:colOff>9525</xdr:colOff>
      <xdr:row>96</xdr:row>
      <xdr:rowOff>156046</xdr:rowOff>
    </xdr:to>
    <xdr:sp macro="" textlink="">
      <xdr:nvSpPr>
        <xdr:cNvPr id="719" name="円/楕円 718"/>
        <xdr:cNvSpPr/>
      </xdr:nvSpPr>
      <xdr:spPr>
        <a:xfrm>
          <a:off x="13652500" y="165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147173</xdr:rowOff>
    </xdr:from>
    <xdr:ext cx="534377" cy="259045"/>
    <xdr:sp macro="" textlink="">
      <xdr:nvSpPr>
        <xdr:cNvPr id="720" name="テキスト ボックス 719"/>
        <xdr:cNvSpPr txBox="1"/>
      </xdr:nvSpPr>
      <xdr:spPr>
        <a:xfrm>
          <a:off x="13436111" y="166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51229</xdr:rowOff>
    </xdr:from>
    <xdr:to>
      <xdr:col>18</xdr:col>
      <xdr:colOff>492125</xdr:colOff>
      <xdr:row>96</xdr:row>
      <xdr:rowOff>152829</xdr:rowOff>
    </xdr:to>
    <xdr:sp macro="" textlink="">
      <xdr:nvSpPr>
        <xdr:cNvPr id="721" name="円/楕円 720"/>
        <xdr:cNvSpPr/>
      </xdr:nvSpPr>
      <xdr:spPr>
        <a:xfrm>
          <a:off x="12763500" y="165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143956</xdr:rowOff>
    </xdr:from>
    <xdr:ext cx="534377" cy="259045"/>
    <xdr:sp macro="" textlink="">
      <xdr:nvSpPr>
        <xdr:cNvPr id="722" name="テキスト ボックス 721"/>
        <xdr:cNvSpPr txBox="1"/>
      </xdr:nvSpPr>
      <xdr:spPr>
        <a:xfrm>
          <a:off x="12547111" y="166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6" name="直線コネクタ 745"/>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9"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0" name="直線コネクタ 749"/>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2"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3" name="フローチャート : 判断 752"/>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5" name="フローチャート :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8" name="フローチャート : 判断 757"/>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9" name="テキスト ボックス 758"/>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1" name="フローチャート : 判断 760"/>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2" name="テキスト ボックス 761"/>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3" name="フローチャート : 判断 762"/>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4" name="テキスト ボックス 763"/>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1"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367,903</a:t>
          </a:r>
          <a:r>
            <a:rPr kumimoji="1" lang="ja-JP" altLang="en-US" sz="1300">
              <a:latin typeface="ＭＳ Ｐゴシック"/>
            </a:rPr>
            <a:t>円となっている。目的別経費の主要な構成項目の内、衛生費はごみ処理施設建設に伴う負担金が生じたことにより金額が増加し、類似団体平均を大きく上回っている、災害復旧費については東日本大震災以降、減少傾向となっていたが、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月の関東・東北豪雨の影響により増加に転じたものである。</a:t>
          </a:r>
        </a:p>
        <a:p>
          <a:r>
            <a:rPr kumimoji="1" lang="ja-JP" altLang="en-US" sz="1300">
              <a:latin typeface="ＭＳ Ｐゴシック"/>
            </a:rPr>
            <a:t>　また、商工費について各年度ごとに大きく増減している要因は商工費において大きな割合を占めるのが企業立地奨励金であるため、企業立地の状況により年度ごとに経費が大きく変動するものである。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剰余金の積立により年々増加している。実質収支額は町税の増収もあって良好な数値となっている。実質単年度収支は基金、償還の額が微小なことから実質収支の増減に応じて推移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となっており、特に一般会計と水道事業会計の黒字額が大きくなっている。この要因として、順調な企業立地とこれに伴う転入人口の増加が挙げられ、今後もこの傾向は続くもの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引き続き各会計で赤字が発生しないよう健全財政の維持に努める。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11366395</v>
      </c>
      <c r="BO4" s="379"/>
      <c r="BP4" s="379"/>
      <c r="BQ4" s="379"/>
      <c r="BR4" s="379"/>
      <c r="BS4" s="379"/>
      <c r="BT4" s="379"/>
      <c r="BU4" s="380"/>
      <c r="BV4" s="378">
        <v>10561841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12</v>
      </c>
      <c r="CU4" s="385"/>
      <c r="CV4" s="385"/>
      <c r="CW4" s="385"/>
      <c r="CX4" s="385"/>
      <c r="CY4" s="385"/>
      <c r="CZ4" s="385"/>
      <c r="DA4" s="386"/>
      <c r="DB4" s="384">
        <v>11.3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10414592</v>
      </c>
      <c r="BO5" s="416"/>
      <c r="BP5" s="416"/>
      <c r="BQ5" s="416"/>
      <c r="BR5" s="416"/>
      <c r="BS5" s="416"/>
      <c r="BT5" s="416"/>
      <c r="BU5" s="417"/>
      <c r="BV5" s="415">
        <v>9807839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78.900000000000006</v>
      </c>
      <c r="CU5" s="413"/>
      <c r="CV5" s="413"/>
      <c r="CW5" s="413"/>
      <c r="CX5" s="413"/>
      <c r="CY5" s="413"/>
      <c r="CZ5" s="413"/>
      <c r="DA5" s="414"/>
      <c r="DB5" s="412">
        <v>83.8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951803</v>
      </c>
      <c r="BO6" s="416"/>
      <c r="BP6" s="416"/>
      <c r="BQ6" s="416"/>
      <c r="BR6" s="416"/>
      <c r="BS6" s="416"/>
      <c r="BT6" s="416"/>
      <c r="BU6" s="417"/>
      <c r="BV6" s="415">
        <v>754002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82.3</v>
      </c>
      <c r="CU6" s="453"/>
      <c r="CV6" s="453"/>
      <c r="CW6" s="453"/>
      <c r="CX6" s="453"/>
      <c r="CY6" s="453"/>
      <c r="CZ6" s="453"/>
      <c r="DA6" s="454"/>
      <c r="DB6" s="452">
        <v>87.9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147509</v>
      </c>
      <c r="BO7" s="416"/>
      <c r="BP7" s="416"/>
      <c r="BQ7" s="416"/>
      <c r="BR7" s="416"/>
      <c r="BS7" s="416"/>
      <c r="BT7" s="416"/>
      <c r="BU7" s="417"/>
      <c r="BV7" s="415">
        <v>10701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6703618</v>
      </c>
      <c r="CU7" s="416"/>
      <c r="CV7" s="416"/>
      <c r="CW7" s="416"/>
      <c r="CX7" s="416"/>
      <c r="CY7" s="416"/>
      <c r="CZ7" s="416"/>
      <c r="DA7" s="417"/>
      <c r="DB7" s="415">
        <v>6593336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804294</v>
      </c>
      <c r="BO8" s="416"/>
      <c r="BP8" s="416"/>
      <c r="BQ8" s="416"/>
      <c r="BR8" s="416"/>
      <c r="BS8" s="416"/>
      <c r="BT8" s="416"/>
      <c r="BU8" s="417"/>
      <c r="BV8" s="415">
        <v>743301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28244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60993</v>
      </c>
      <c r="BO9" s="416"/>
      <c r="BP9" s="416"/>
      <c r="BQ9" s="416"/>
      <c r="BR9" s="416"/>
      <c r="BS9" s="416"/>
      <c r="BT9" s="416"/>
      <c r="BU9" s="417"/>
      <c r="BV9" s="415">
        <v>209294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7.6</v>
      </c>
      <c r="CU9" s="413"/>
      <c r="CV9" s="413"/>
      <c r="CW9" s="413"/>
      <c r="CX9" s="413"/>
      <c r="CY9" s="413"/>
      <c r="CZ9" s="413"/>
      <c r="DA9" s="414"/>
      <c r="DB9" s="412">
        <v>9.3000000000000007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24894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5955</v>
      </c>
      <c r="BO10" s="416"/>
      <c r="BP10" s="416"/>
      <c r="BQ10" s="416"/>
      <c r="BR10" s="416"/>
      <c r="BS10" s="416"/>
      <c r="BT10" s="416"/>
      <c r="BU10" s="417"/>
      <c r="BV10" s="415">
        <v>715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v>27450</v>
      </c>
      <c r="BO11" s="416"/>
      <c r="BP11" s="416"/>
      <c r="BQ11" s="416"/>
      <c r="BR11" s="416"/>
      <c r="BS11" s="416"/>
      <c r="BT11" s="416"/>
      <c r="BU11" s="417"/>
      <c r="BV11" s="415">
        <v>31150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28308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28152</v>
      </c>
      <c r="S13" s="497"/>
      <c r="T13" s="497"/>
      <c r="U13" s="497"/>
      <c r="V13" s="498"/>
      <c r="W13" s="431" t="s">
        <v>121</v>
      </c>
      <c r="X13" s="432"/>
      <c r="Y13" s="432"/>
      <c r="Z13" s="432"/>
      <c r="AA13" s="432"/>
      <c r="AB13" s="422"/>
      <c r="AC13" s="466">
        <v>652</v>
      </c>
      <c r="AD13" s="467"/>
      <c r="AE13" s="467"/>
      <c r="AF13" s="467"/>
      <c r="AG13" s="506"/>
      <c r="AH13" s="466">
        <v>841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94398</v>
      </c>
      <c r="BO13" s="416"/>
      <c r="BP13" s="416"/>
      <c r="BQ13" s="416"/>
      <c r="BR13" s="416"/>
      <c r="BS13" s="416"/>
      <c r="BT13" s="416"/>
      <c r="BU13" s="417"/>
      <c r="BV13" s="415">
        <v>241159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3.8</v>
      </c>
      <c r="CU13" s="413"/>
      <c r="CV13" s="413"/>
      <c r="CW13" s="413"/>
      <c r="CX13" s="413"/>
      <c r="CY13" s="413"/>
      <c r="CZ13" s="413"/>
      <c r="DA13" s="414"/>
      <c r="DB13" s="412">
        <v>4.7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27751</v>
      </c>
      <c r="S14" s="497"/>
      <c r="T14" s="497"/>
      <c r="U14" s="497"/>
      <c r="V14" s="498"/>
      <c r="W14" s="405"/>
      <c r="X14" s="406"/>
      <c r="Y14" s="406"/>
      <c r="Z14" s="406"/>
      <c r="AA14" s="406"/>
      <c r="AB14" s="395"/>
      <c r="AC14" s="499">
        <v>5.6</v>
      </c>
      <c r="AD14" s="500"/>
      <c r="AE14" s="500"/>
      <c r="AF14" s="500"/>
      <c r="AG14" s="501"/>
      <c r="AH14" s="499">
        <v>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27615</v>
      </c>
      <c r="S15" s="497"/>
      <c r="T15" s="497"/>
      <c r="U15" s="497"/>
      <c r="V15" s="498"/>
      <c r="W15" s="431" t="s">
        <v>128</v>
      </c>
      <c r="X15" s="432"/>
      <c r="Y15" s="432"/>
      <c r="Z15" s="432"/>
      <c r="AA15" s="432"/>
      <c r="AB15" s="422"/>
      <c r="AC15" s="466">
        <v>3247</v>
      </c>
      <c r="AD15" s="467"/>
      <c r="AE15" s="467"/>
      <c r="AF15" s="467"/>
      <c r="AG15" s="506"/>
      <c r="AH15" s="466">
        <v>3736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3854608</v>
      </c>
      <c r="BO15" s="379"/>
      <c r="BP15" s="379"/>
      <c r="BQ15" s="379"/>
      <c r="BR15" s="379"/>
      <c r="BS15" s="379"/>
      <c r="BT15" s="379"/>
      <c r="BU15" s="380"/>
      <c r="BV15" s="378">
        <v>3651612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v>
      </c>
      <c r="AD16" s="500"/>
      <c r="AE16" s="500"/>
      <c r="AF16" s="500"/>
      <c r="AG16" s="501"/>
      <c r="AH16" s="499">
        <v>31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5155461</v>
      </c>
      <c r="BO16" s="416"/>
      <c r="BP16" s="416"/>
      <c r="BQ16" s="416"/>
      <c r="BR16" s="416"/>
      <c r="BS16" s="416"/>
      <c r="BT16" s="416"/>
      <c r="BU16" s="417"/>
      <c r="BV16" s="415">
        <v>5039426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7683</v>
      </c>
      <c r="AD17" s="467"/>
      <c r="AE17" s="467"/>
      <c r="AF17" s="467"/>
      <c r="AG17" s="506"/>
      <c r="AH17" s="466">
        <v>7444</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4955569</v>
      </c>
      <c r="BO17" s="416"/>
      <c r="BP17" s="416"/>
      <c r="BQ17" s="416"/>
      <c r="BR17" s="416"/>
      <c r="BS17" s="416"/>
      <c r="BT17" s="416"/>
      <c r="BU17" s="417"/>
      <c r="BV17" s="415">
        <v>4746530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225.49</v>
      </c>
      <c r="M18" s="528"/>
      <c r="N18" s="528"/>
      <c r="O18" s="528"/>
      <c r="P18" s="528"/>
      <c r="Q18" s="528"/>
      <c r="R18" s="529"/>
      <c r="S18" s="529"/>
      <c r="T18" s="529"/>
      <c r="U18" s="529"/>
      <c r="V18" s="530"/>
      <c r="W18" s="433"/>
      <c r="X18" s="434"/>
      <c r="Y18" s="434"/>
      <c r="Z18" s="434"/>
      <c r="AA18" s="434"/>
      <c r="AB18" s="425"/>
      <c r="AC18" s="531">
        <v>66.3</v>
      </c>
      <c r="AD18" s="532"/>
      <c r="AE18" s="532"/>
      <c r="AF18" s="532"/>
      <c r="AG18" s="533"/>
      <c r="AH18" s="531">
        <v>61.7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5678123</v>
      </c>
      <c r="BO18" s="416"/>
      <c r="BP18" s="416"/>
      <c r="BQ18" s="416"/>
      <c r="BR18" s="416"/>
      <c r="BS18" s="416"/>
      <c r="BT18" s="416"/>
      <c r="BU18" s="417"/>
      <c r="BV18" s="415">
        <v>5420073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8924700</v>
      </c>
      <c r="BO19" s="416"/>
      <c r="BP19" s="416"/>
      <c r="BQ19" s="416"/>
      <c r="BR19" s="416"/>
      <c r="BS19" s="416"/>
      <c r="BT19" s="416"/>
      <c r="BU19" s="417"/>
      <c r="BV19" s="415">
        <v>7951412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10177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6330605</v>
      </c>
      <c r="BO23" s="416"/>
      <c r="BP23" s="416"/>
      <c r="BQ23" s="416"/>
      <c r="BR23" s="416"/>
      <c r="BS23" s="416"/>
      <c r="BT23" s="416"/>
      <c r="BU23" s="417"/>
      <c r="BV23" s="415">
        <v>6656674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7612</v>
      </c>
      <c r="R24" s="467"/>
      <c r="S24" s="467"/>
      <c r="T24" s="467"/>
      <c r="U24" s="467"/>
      <c r="V24" s="506"/>
      <c r="W24" s="561"/>
      <c r="X24" s="549"/>
      <c r="Y24" s="550"/>
      <c r="Z24" s="465" t="s">
        <v>152</v>
      </c>
      <c r="AA24" s="445"/>
      <c r="AB24" s="445"/>
      <c r="AC24" s="445"/>
      <c r="AD24" s="445"/>
      <c r="AE24" s="445"/>
      <c r="AF24" s="445"/>
      <c r="AG24" s="446"/>
      <c r="AH24" s="466">
        <v>164</v>
      </c>
      <c r="AI24" s="467"/>
      <c r="AJ24" s="467"/>
      <c r="AK24" s="467"/>
      <c r="AL24" s="506"/>
      <c r="AM24" s="466">
        <v>445424</v>
      </c>
      <c r="AN24" s="467"/>
      <c r="AO24" s="467"/>
      <c r="AP24" s="467"/>
      <c r="AQ24" s="467"/>
      <c r="AR24" s="506"/>
      <c r="AS24" s="466">
        <v>2716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5593649</v>
      </c>
      <c r="BO24" s="416"/>
      <c r="BP24" s="416"/>
      <c r="BQ24" s="416"/>
      <c r="BR24" s="416"/>
      <c r="BS24" s="416"/>
      <c r="BT24" s="416"/>
      <c r="BU24" s="417"/>
      <c r="BV24" s="415">
        <v>5850470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6030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2819038</v>
      </c>
      <c r="BO25" s="379"/>
      <c r="BP25" s="379"/>
      <c r="BQ25" s="379"/>
      <c r="BR25" s="379"/>
      <c r="BS25" s="379"/>
      <c r="BT25" s="379"/>
      <c r="BU25" s="380"/>
      <c r="BV25" s="378">
        <v>1933727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5145</v>
      </c>
      <c r="R26" s="467"/>
      <c r="S26" s="467"/>
      <c r="T26" s="467"/>
      <c r="U26" s="467"/>
      <c r="V26" s="506"/>
      <c r="W26" s="561"/>
      <c r="X26" s="549"/>
      <c r="Y26" s="550"/>
      <c r="Z26" s="465" t="s">
        <v>158</v>
      </c>
      <c r="AA26" s="571"/>
      <c r="AB26" s="571"/>
      <c r="AC26" s="571"/>
      <c r="AD26" s="571"/>
      <c r="AE26" s="571"/>
      <c r="AF26" s="571"/>
      <c r="AG26" s="572"/>
      <c r="AH26" s="466">
        <v>2</v>
      </c>
      <c r="AI26" s="467"/>
      <c r="AJ26" s="467"/>
      <c r="AK26" s="467"/>
      <c r="AL26" s="506"/>
      <c r="AM26" s="466" t="s">
        <v>159</v>
      </c>
      <c r="AN26" s="467"/>
      <c r="AO26" s="467"/>
      <c r="AP26" s="467"/>
      <c r="AQ26" s="467"/>
      <c r="AR26" s="506"/>
      <c r="AS26" s="466" t="s">
        <v>159</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3090</v>
      </c>
      <c r="R27" s="467"/>
      <c r="S27" s="467"/>
      <c r="T27" s="467"/>
      <c r="U27" s="467"/>
      <c r="V27" s="506"/>
      <c r="W27" s="561"/>
      <c r="X27" s="549"/>
      <c r="Y27" s="550"/>
      <c r="Z27" s="465" t="s">
        <v>162</v>
      </c>
      <c r="AA27" s="445"/>
      <c r="AB27" s="445"/>
      <c r="AC27" s="445"/>
      <c r="AD27" s="445"/>
      <c r="AE27" s="445"/>
      <c r="AF27" s="445"/>
      <c r="AG27" s="446"/>
      <c r="AH27" s="466">
        <v>2</v>
      </c>
      <c r="AI27" s="467"/>
      <c r="AJ27" s="467"/>
      <c r="AK27" s="467"/>
      <c r="AL27" s="506"/>
      <c r="AM27" s="466" t="s">
        <v>159</v>
      </c>
      <c r="AN27" s="467"/>
      <c r="AO27" s="467"/>
      <c r="AP27" s="467"/>
      <c r="AQ27" s="467"/>
      <c r="AR27" s="506"/>
      <c r="AS27" s="466" t="s">
        <v>159</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374622</v>
      </c>
      <c r="BO27" s="585"/>
      <c r="BP27" s="585"/>
      <c r="BQ27" s="585"/>
      <c r="BR27" s="585"/>
      <c r="BS27" s="585"/>
      <c r="BT27" s="585"/>
      <c r="BU27" s="586"/>
      <c r="BV27" s="584">
        <v>374622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2550</v>
      </c>
      <c r="R28" s="467"/>
      <c r="S28" s="467"/>
      <c r="T28" s="467"/>
      <c r="U28" s="467"/>
      <c r="V28" s="506"/>
      <c r="W28" s="561"/>
      <c r="X28" s="549"/>
      <c r="Y28" s="550"/>
      <c r="Z28" s="465" t="s">
        <v>165</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2231581</v>
      </c>
      <c r="BO28" s="379"/>
      <c r="BP28" s="379"/>
      <c r="BQ28" s="379"/>
      <c r="BR28" s="379"/>
      <c r="BS28" s="379"/>
      <c r="BT28" s="379"/>
      <c r="BU28" s="380"/>
      <c r="BV28" s="378">
        <v>1825626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16</v>
      </c>
      <c r="M29" s="467"/>
      <c r="N29" s="467"/>
      <c r="O29" s="467"/>
      <c r="P29" s="506"/>
      <c r="Q29" s="466">
        <v>2400</v>
      </c>
      <c r="R29" s="467"/>
      <c r="S29" s="467"/>
      <c r="T29" s="467"/>
      <c r="U29" s="467"/>
      <c r="V29" s="506"/>
      <c r="W29" s="562"/>
      <c r="X29" s="563"/>
      <c r="Y29" s="564"/>
      <c r="Z29" s="465" t="s">
        <v>169</v>
      </c>
      <c r="AA29" s="445"/>
      <c r="AB29" s="445"/>
      <c r="AC29" s="445"/>
      <c r="AD29" s="445"/>
      <c r="AE29" s="445"/>
      <c r="AF29" s="445"/>
      <c r="AG29" s="446"/>
      <c r="AH29" s="466">
        <v>166</v>
      </c>
      <c r="AI29" s="467"/>
      <c r="AJ29" s="467"/>
      <c r="AK29" s="467"/>
      <c r="AL29" s="506"/>
      <c r="AM29" s="466">
        <v>452372</v>
      </c>
      <c r="AN29" s="467"/>
      <c r="AO29" s="467"/>
      <c r="AP29" s="467"/>
      <c r="AQ29" s="467"/>
      <c r="AR29" s="506"/>
      <c r="AS29" s="466">
        <v>2725</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40572</v>
      </c>
      <c r="BO29" s="416"/>
      <c r="BP29" s="416"/>
      <c r="BQ29" s="416"/>
      <c r="BR29" s="416"/>
      <c r="BS29" s="416"/>
      <c r="BT29" s="416"/>
      <c r="BU29" s="417"/>
      <c r="BV29" s="415">
        <v>40561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93.2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2388023</v>
      </c>
      <c r="BO30" s="585"/>
      <c r="BP30" s="585"/>
      <c r="BQ30" s="585"/>
      <c r="BR30" s="585"/>
      <c r="BS30" s="585"/>
      <c r="BT30" s="585"/>
      <c r="BU30" s="586"/>
      <c r="BV30" s="584">
        <v>2096942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黒川地域行政事務組合(普通会計)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㈱大和町地域振興公社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黒川地域行政事務組合(病院事業会計)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戸別合併処理浄化槽特別会計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黒川地域行政事務組合(介護事業会計)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宮城県市町村職員退職手当組合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宮城県市町村非常勤消防団補償報償組合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宮城県市町村自治振興センター</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宮城県後期高齢者医療広域連合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宮城県後期高齢者医療事業会計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吉田川流域溜池大和町外2市4ヶ町村組合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大衡村外一町牛野ダム管理組合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81" t="s">
        <v>537</v>
      </c>
      <c r="D34" s="1181"/>
      <c r="E34" s="1182"/>
      <c r="F34" s="32">
        <v>8</v>
      </c>
      <c r="G34" s="33">
        <v>10.15</v>
      </c>
      <c r="H34" s="33">
        <v>8.07</v>
      </c>
      <c r="I34" s="33">
        <v>11.27</v>
      </c>
      <c r="J34" s="34">
        <v>11.99</v>
      </c>
      <c r="K34" s="22"/>
      <c r="L34" s="22"/>
      <c r="M34" s="22"/>
      <c r="N34" s="22"/>
      <c r="O34" s="22"/>
      <c r="P34" s="22"/>
    </row>
    <row r="35" spans="1:16" ht="39" customHeight="1" x14ac:dyDescent="0.15">
      <c r="A35" s="22"/>
      <c r="B35" s="35"/>
      <c r="C35" s="1175" t="s">
        <v>538</v>
      </c>
      <c r="D35" s="1176"/>
      <c r="E35" s="1177"/>
      <c r="F35" s="36">
        <v>12.08</v>
      </c>
      <c r="G35" s="37">
        <v>12.21</v>
      </c>
      <c r="H35" s="37">
        <v>7.86</v>
      </c>
      <c r="I35" s="37">
        <v>4.45</v>
      </c>
      <c r="J35" s="38">
        <v>5.22</v>
      </c>
      <c r="K35" s="22"/>
      <c r="L35" s="22"/>
      <c r="M35" s="22"/>
      <c r="N35" s="22"/>
      <c r="O35" s="22"/>
      <c r="P35" s="22"/>
    </row>
    <row r="36" spans="1:16" ht="39" customHeight="1" x14ac:dyDescent="0.15">
      <c r="A36" s="22"/>
      <c r="B36" s="35"/>
      <c r="C36" s="1175" t="s">
        <v>539</v>
      </c>
      <c r="D36" s="1176"/>
      <c r="E36" s="1177"/>
      <c r="F36" s="36">
        <v>1.86</v>
      </c>
      <c r="G36" s="37">
        <v>1.69</v>
      </c>
      <c r="H36" s="37">
        <v>1.07</v>
      </c>
      <c r="I36" s="37">
        <v>1.0900000000000001</v>
      </c>
      <c r="J36" s="38">
        <v>1.58</v>
      </c>
      <c r="K36" s="22"/>
      <c r="L36" s="22"/>
      <c r="M36" s="22"/>
      <c r="N36" s="22"/>
      <c r="O36" s="22"/>
      <c r="P36" s="22"/>
    </row>
    <row r="37" spans="1:16" ht="39" customHeight="1" x14ac:dyDescent="0.15">
      <c r="A37" s="22"/>
      <c r="B37" s="35"/>
      <c r="C37" s="1175" t="s">
        <v>540</v>
      </c>
      <c r="D37" s="1176"/>
      <c r="E37" s="1177"/>
      <c r="F37" s="36">
        <v>0.32</v>
      </c>
      <c r="G37" s="37">
        <v>0.42</v>
      </c>
      <c r="H37" s="37">
        <v>1.06</v>
      </c>
      <c r="I37" s="37">
        <v>1.1000000000000001</v>
      </c>
      <c r="J37" s="38">
        <v>0.88</v>
      </c>
      <c r="K37" s="22"/>
      <c r="L37" s="22"/>
      <c r="M37" s="22"/>
      <c r="N37" s="22"/>
      <c r="O37" s="22"/>
      <c r="P37" s="22"/>
    </row>
    <row r="38" spans="1:16" ht="39" customHeight="1" x14ac:dyDescent="0.15">
      <c r="A38" s="22"/>
      <c r="B38" s="35"/>
      <c r="C38" s="1175" t="s">
        <v>541</v>
      </c>
      <c r="D38" s="1176"/>
      <c r="E38" s="1177"/>
      <c r="F38" s="36">
        <v>1.45</v>
      </c>
      <c r="G38" s="37">
        <v>0.25</v>
      </c>
      <c r="H38" s="37">
        <v>0.33</v>
      </c>
      <c r="I38" s="37">
        <v>0.22</v>
      </c>
      <c r="J38" s="38">
        <v>0.25</v>
      </c>
      <c r="K38" s="22"/>
      <c r="L38" s="22"/>
      <c r="M38" s="22"/>
      <c r="N38" s="22"/>
      <c r="O38" s="22"/>
      <c r="P38" s="22"/>
    </row>
    <row r="39" spans="1:16" ht="39" customHeight="1" x14ac:dyDescent="0.15">
      <c r="A39" s="22"/>
      <c r="B39" s="35"/>
      <c r="C39" s="1175" t="s">
        <v>542</v>
      </c>
      <c r="D39" s="1176"/>
      <c r="E39" s="1177"/>
      <c r="F39" s="36">
        <v>0.02</v>
      </c>
      <c r="G39" s="37">
        <v>0.05</v>
      </c>
      <c r="H39" s="37">
        <v>0.05</v>
      </c>
      <c r="I39" s="37">
        <v>0.02</v>
      </c>
      <c r="J39" s="38">
        <v>7.0000000000000007E-2</v>
      </c>
      <c r="K39" s="22"/>
      <c r="L39" s="22"/>
      <c r="M39" s="22"/>
      <c r="N39" s="22"/>
      <c r="O39" s="22"/>
      <c r="P39" s="22"/>
    </row>
    <row r="40" spans="1:16" ht="39" customHeight="1" x14ac:dyDescent="0.15">
      <c r="A40" s="22"/>
      <c r="B40" s="35"/>
      <c r="C40" s="1175" t="s">
        <v>543</v>
      </c>
      <c r="D40" s="1176"/>
      <c r="E40" s="1177"/>
      <c r="F40" s="36">
        <v>0.24</v>
      </c>
      <c r="G40" s="37">
        <v>0.11</v>
      </c>
      <c r="H40" s="37">
        <v>0.08</v>
      </c>
      <c r="I40" s="37">
        <v>0.04</v>
      </c>
      <c r="J40" s="38">
        <v>0.05</v>
      </c>
      <c r="K40" s="22"/>
      <c r="L40" s="22"/>
      <c r="M40" s="22"/>
      <c r="N40" s="22"/>
      <c r="O40" s="22"/>
      <c r="P40" s="22"/>
    </row>
    <row r="41" spans="1:16" ht="39" customHeight="1" x14ac:dyDescent="0.15">
      <c r="A41" s="22"/>
      <c r="B41" s="35"/>
      <c r="C41" s="1175" t="s">
        <v>544</v>
      </c>
      <c r="D41" s="1176"/>
      <c r="E41" s="1177"/>
      <c r="F41" s="36">
        <v>0.08</v>
      </c>
      <c r="G41" s="37">
        <v>0.05</v>
      </c>
      <c r="H41" s="37">
        <v>0.05</v>
      </c>
      <c r="I41" s="37">
        <v>0.04</v>
      </c>
      <c r="J41" s="38">
        <v>0.04</v>
      </c>
      <c r="K41" s="22"/>
      <c r="L41" s="22"/>
      <c r="M41" s="22"/>
      <c r="N41" s="22"/>
      <c r="O41" s="22"/>
      <c r="P41" s="22"/>
    </row>
    <row r="42" spans="1:16" ht="39" customHeight="1" x14ac:dyDescent="0.15">
      <c r="A42" s="22"/>
      <c r="B42" s="39"/>
      <c r="C42" s="1175" t="s">
        <v>545</v>
      </c>
      <c r="D42" s="1176"/>
      <c r="E42" s="1177"/>
      <c r="F42" s="36" t="s">
        <v>492</v>
      </c>
      <c r="G42" s="37" t="s">
        <v>492</v>
      </c>
      <c r="H42" s="37" t="s">
        <v>492</v>
      </c>
      <c r="I42" s="37" t="s">
        <v>492</v>
      </c>
      <c r="J42" s="38" t="s">
        <v>492</v>
      </c>
      <c r="K42" s="22"/>
      <c r="L42" s="22"/>
      <c r="M42" s="22"/>
      <c r="N42" s="22"/>
      <c r="O42" s="22"/>
      <c r="P42" s="22"/>
    </row>
    <row r="43" spans="1:16" ht="39" customHeight="1" thickBot="1" x14ac:dyDescent="0.2">
      <c r="A43" s="22"/>
      <c r="B43" s="40"/>
      <c r="C43" s="1178" t="s">
        <v>546</v>
      </c>
      <c r="D43" s="1179"/>
      <c r="E43" s="1180"/>
      <c r="F43" s="41">
        <v>0.01</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819</v>
      </c>
      <c r="L45" s="60">
        <v>829</v>
      </c>
      <c r="M45" s="60">
        <v>822</v>
      </c>
      <c r="N45" s="60">
        <v>757</v>
      </c>
      <c r="O45" s="61">
        <v>710</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362</v>
      </c>
      <c r="L48" s="64">
        <v>328</v>
      </c>
      <c r="M48" s="64">
        <v>324</v>
      </c>
      <c r="N48" s="64">
        <v>285</v>
      </c>
      <c r="O48" s="65">
        <v>315</v>
      </c>
      <c r="P48" s="48"/>
      <c r="Q48" s="48"/>
      <c r="R48" s="48"/>
      <c r="S48" s="48"/>
      <c r="T48" s="48"/>
      <c r="U48" s="48"/>
    </row>
    <row r="49" spans="1:21" ht="30.75" customHeight="1" x14ac:dyDescent="0.15">
      <c r="A49" s="48"/>
      <c r="B49" s="1193"/>
      <c r="C49" s="1194"/>
      <c r="D49" s="62"/>
      <c r="E49" s="1185" t="s">
        <v>16</v>
      </c>
      <c r="F49" s="1185"/>
      <c r="G49" s="1185"/>
      <c r="H49" s="1185"/>
      <c r="I49" s="1185"/>
      <c r="J49" s="1186"/>
      <c r="K49" s="63">
        <v>292</v>
      </c>
      <c r="L49" s="64">
        <v>219</v>
      </c>
      <c r="M49" s="64">
        <v>222</v>
      </c>
      <c r="N49" s="64">
        <v>221</v>
      </c>
      <c r="O49" s="65">
        <v>199</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492</v>
      </c>
      <c r="L51" s="64" t="s">
        <v>492</v>
      </c>
      <c r="M51" s="64" t="s">
        <v>492</v>
      </c>
      <c r="N51" s="64" t="s">
        <v>492</v>
      </c>
      <c r="O51" s="65" t="s">
        <v>492</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1152</v>
      </c>
      <c r="L52" s="64">
        <v>1078</v>
      </c>
      <c r="M52" s="64">
        <v>1070</v>
      </c>
      <c r="N52" s="64">
        <v>1059</v>
      </c>
      <c r="O52" s="65">
        <v>1065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321</v>
      </c>
      <c r="L53" s="69">
        <v>298</v>
      </c>
      <c r="M53" s="69">
        <v>298</v>
      </c>
      <c r="N53" s="69">
        <v>204</v>
      </c>
      <c r="O53" s="70">
        <v>159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199" t="s">
        <v>24</v>
      </c>
      <c r="C41" s="1200"/>
      <c r="D41" s="81"/>
      <c r="E41" s="1205" t="s">
        <v>25</v>
      </c>
      <c r="F41" s="1205"/>
      <c r="G41" s="1205"/>
      <c r="H41" s="1206"/>
      <c r="I41" s="82">
        <v>7316</v>
      </c>
      <c r="J41" s="83">
        <v>7157</v>
      </c>
      <c r="K41" s="83">
        <v>6845</v>
      </c>
      <c r="L41" s="83">
        <v>6657</v>
      </c>
      <c r="M41" s="84">
        <v>6331</v>
      </c>
    </row>
    <row r="42" spans="2:13" ht="27.75" customHeight="1" x14ac:dyDescent="0.15">
      <c r="B42" s="1201"/>
      <c r="C42" s="1202"/>
      <c r="D42" s="85"/>
      <c r="E42" s="1207" t="s">
        <v>26</v>
      </c>
      <c r="F42" s="1207"/>
      <c r="G42" s="1207"/>
      <c r="H42" s="1208"/>
      <c r="I42" s="86" t="s">
        <v>492</v>
      </c>
      <c r="J42" s="87" t="s">
        <v>492</v>
      </c>
      <c r="K42" s="87" t="s">
        <v>492</v>
      </c>
      <c r="L42" s="87" t="s">
        <v>492</v>
      </c>
      <c r="M42" s="88" t="s">
        <v>492</v>
      </c>
    </row>
    <row r="43" spans="2:13" ht="27.75" customHeight="1" x14ac:dyDescent="0.15">
      <c r="B43" s="1201"/>
      <c r="C43" s="1202"/>
      <c r="D43" s="85"/>
      <c r="E43" s="1207" t="s">
        <v>27</v>
      </c>
      <c r="F43" s="1207"/>
      <c r="G43" s="1207"/>
      <c r="H43" s="1208"/>
      <c r="I43" s="86">
        <v>4867</v>
      </c>
      <c r="J43" s="87">
        <v>4557</v>
      </c>
      <c r="K43" s="87">
        <v>4363</v>
      </c>
      <c r="L43" s="87">
        <v>3986</v>
      </c>
      <c r="M43" s="88">
        <v>4046</v>
      </c>
    </row>
    <row r="44" spans="2:13" ht="27.75" customHeight="1" x14ac:dyDescent="0.15">
      <c r="B44" s="1201"/>
      <c r="C44" s="1202"/>
      <c r="D44" s="85"/>
      <c r="E44" s="1207" t="s">
        <v>28</v>
      </c>
      <c r="F44" s="1207"/>
      <c r="G44" s="1207"/>
      <c r="H44" s="1208"/>
      <c r="I44" s="86">
        <v>2293</v>
      </c>
      <c r="J44" s="87">
        <v>2096</v>
      </c>
      <c r="K44" s="87">
        <v>1912</v>
      </c>
      <c r="L44" s="87">
        <v>1732</v>
      </c>
      <c r="M44" s="88">
        <v>1632</v>
      </c>
    </row>
    <row r="45" spans="2:13" ht="27.75" customHeight="1" x14ac:dyDescent="0.15">
      <c r="B45" s="1201"/>
      <c r="C45" s="1202"/>
      <c r="D45" s="85"/>
      <c r="E45" s="1207" t="s">
        <v>29</v>
      </c>
      <c r="F45" s="1207"/>
      <c r="G45" s="1207"/>
      <c r="H45" s="1208"/>
      <c r="I45" s="86">
        <v>1718</v>
      </c>
      <c r="J45" s="87">
        <v>1159</v>
      </c>
      <c r="K45" s="87">
        <v>1031</v>
      </c>
      <c r="L45" s="87">
        <v>984</v>
      </c>
      <c r="M45" s="88">
        <v>903</v>
      </c>
    </row>
    <row r="46" spans="2:13" ht="27.75" customHeight="1" x14ac:dyDescent="0.15">
      <c r="B46" s="1201"/>
      <c r="C46" s="1202"/>
      <c r="D46" s="85"/>
      <c r="E46" s="1207" t="s">
        <v>30</v>
      </c>
      <c r="F46" s="1207"/>
      <c r="G46" s="1207"/>
      <c r="H46" s="1208"/>
      <c r="I46" s="86" t="s">
        <v>492</v>
      </c>
      <c r="J46" s="87" t="s">
        <v>492</v>
      </c>
      <c r="K46" s="87" t="s">
        <v>492</v>
      </c>
      <c r="L46" s="87" t="s">
        <v>492</v>
      </c>
      <c r="M46" s="88" t="s">
        <v>492</v>
      </c>
    </row>
    <row r="47" spans="2:13" ht="27.75" customHeight="1" x14ac:dyDescent="0.15">
      <c r="B47" s="1201"/>
      <c r="C47" s="1202"/>
      <c r="D47" s="85"/>
      <c r="E47" s="1207" t="s">
        <v>31</v>
      </c>
      <c r="F47" s="1207"/>
      <c r="G47" s="1207"/>
      <c r="H47" s="1208"/>
      <c r="I47" s="86" t="s">
        <v>492</v>
      </c>
      <c r="J47" s="87" t="s">
        <v>492</v>
      </c>
      <c r="K47" s="87" t="s">
        <v>492</v>
      </c>
      <c r="L47" s="87" t="s">
        <v>492</v>
      </c>
      <c r="M47" s="88" t="s">
        <v>492</v>
      </c>
    </row>
    <row r="48" spans="2:13" ht="27.75" customHeight="1" x14ac:dyDescent="0.15">
      <c r="B48" s="1203"/>
      <c r="C48" s="1204"/>
      <c r="D48" s="85"/>
      <c r="E48" s="1207" t="s">
        <v>32</v>
      </c>
      <c r="F48" s="1207"/>
      <c r="G48" s="1207"/>
      <c r="H48" s="1208"/>
      <c r="I48" s="86" t="s">
        <v>492</v>
      </c>
      <c r="J48" s="87" t="s">
        <v>492</v>
      </c>
      <c r="K48" s="87" t="s">
        <v>492</v>
      </c>
      <c r="L48" s="87" t="s">
        <v>492</v>
      </c>
      <c r="M48" s="88" t="s">
        <v>492</v>
      </c>
    </row>
    <row r="49" spans="2:13" ht="27.75" customHeight="1" x14ac:dyDescent="0.15">
      <c r="B49" s="1209" t="s">
        <v>33</v>
      </c>
      <c r="C49" s="1210"/>
      <c r="D49" s="89"/>
      <c r="E49" s="1207" t="s">
        <v>34</v>
      </c>
      <c r="F49" s="1207"/>
      <c r="G49" s="1207"/>
      <c r="H49" s="1208"/>
      <c r="I49" s="86">
        <v>3063</v>
      </c>
      <c r="J49" s="87">
        <v>3332</v>
      </c>
      <c r="K49" s="87">
        <v>3812</v>
      </c>
      <c r="L49" s="87">
        <v>4274</v>
      </c>
      <c r="M49" s="88">
        <v>4898</v>
      </c>
    </row>
    <row r="50" spans="2:13" ht="27.75" customHeight="1" x14ac:dyDescent="0.15">
      <c r="B50" s="1201"/>
      <c r="C50" s="1202"/>
      <c r="D50" s="85"/>
      <c r="E50" s="1207" t="s">
        <v>35</v>
      </c>
      <c r="F50" s="1207"/>
      <c r="G50" s="1207"/>
      <c r="H50" s="1208"/>
      <c r="I50" s="86">
        <v>1760</v>
      </c>
      <c r="J50" s="87">
        <v>1791</v>
      </c>
      <c r="K50" s="87">
        <v>1844</v>
      </c>
      <c r="L50" s="87">
        <v>1679</v>
      </c>
      <c r="M50" s="88">
        <v>1876</v>
      </c>
    </row>
    <row r="51" spans="2:13" ht="27.75" customHeight="1" x14ac:dyDescent="0.15">
      <c r="B51" s="1203"/>
      <c r="C51" s="1204"/>
      <c r="D51" s="85"/>
      <c r="E51" s="1207" t="s">
        <v>36</v>
      </c>
      <c r="F51" s="1207"/>
      <c r="G51" s="1207"/>
      <c r="H51" s="1208"/>
      <c r="I51" s="86">
        <v>9901</v>
      </c>
      <c r="J51" s="87">
        <v>9823</v>
      </c>
      <c r="K51" s="87">
        <v>9409</v>
      </c>
      <c r="L51" s="87">
        <v>9318</v>
      </c>
      <c r="M51" s="88">
        <v>9055</v>
      </c>
    </row>
    <row r="52" spans="2:13" ht="27.75" customHeight="1" thickBot="1" x14ac:dyDescent="0.2">
      <c r="B52" s="1211" t="s">
        <v>37</v>
      </c>
      <c r="C52" s="1212"/>
      <c r="D52" s="90"/>
      <c r="E52" s="1213" t="s">
        <v>38</v>
      </c>
      <c r="F52" s="1213"/>
      <c r="G52" s="1213"/>
      <c r="H52" s="1214"/>
      <c r="I52" s="91">
        <v>1471</v>
      </c>
      <c r="J52" s="92">
        <v>23</v>
      </c>
      <c r="K52" s="92">
        <v>-914</v>
      </c>
      <c r="L52" s="92">
        <v>-1913</v>
      </c>
      <c r="M52" s="93">
        <v>-2918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563</v>
      </c>
    </row>
    <row r="50" spans="1:17" x14ac:dyDescent="0.15">
      <c r="B50" s="248"/>
      <c r="C50" s="244"/>
      <c r="D50" s="244"/>
      <c r="E50" s="244"/>
      <c r="F50" s="244"/>
      <c r="G50" s="1224"/>
      <c r="H50" s="1225"/>
      <c r="I50" s="1225"/>
      <c r="J50" s="1226"/>
      <c r="K50" s="354" t="s">
        <v>531</v>
      </c>
      <c r="L50" s="354" t="s">
        <v>532</v>
      </c>
      <c r="M50" s="354" t="s">
        <v>533</v>
      </c>
      <c r="N50" s="354" t="s">
        <v>534</v>
      </c>
      <c r="O50" s="354" t="s">
        <v>535</v>
      </c>
    </row>
    <row r="51" spans="1:17" x14ac:dyDescent="0.15">
      <c r="B51" s="248"/>
      <c r="C51" s="244"/>
      <c r="D51" s="244"/>
      <c r="E51" s="244"/>
      <c r="F51" s="244"/>
      <c r="G51" s="1227" t="s">
        <v>564</v>
      </c>
      <c r="H51" s="1228"/>
      <c r="I51" s="1233" t="s">
        <v>565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567</v>
      </c>
      <c r="H55" s="1239"/>
      <c r="I55" s="1237" t="s">
        <v>565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568</v>
      </c>
      <c r="C63" s="244"/>
      <c r="D63" s="244"/>
      <c r="E63" s="244"/>
      <c r="F63" s="244"/>
      <c r="G63" s="244"/>
      <c r="H63" s="244"/>
      <c r="I63" s="244"/>
      <c r="J63" s="244"/>
      <c r="K63" s="244"/>
      <c r="L63" s="244"/>
      <c r="M63" s="244"/>
      <c r="N63" s="244"/>
      <c r="O63" s="244"/>
    </row>
    <row r="64" spans="1:17" x14ac:dyDescent="0.15">
      <c r="B64" s="248"/>
      <c r="C64" s="244"/>
      <c r="D64" s="244"/>
      <c r="E64" s="244"/>
      <c r="F64" s="244"/>
      <c r="G64" s="351" t="s">
        <v>562</v>
      </c>
      <c r="I64" s="352"/>
      <c r="J64" s="352"/>
      <c r="K64" s="352"/>
      <c r="L64" s="244"/>
      <c r="M64" s="244"/>
      <c r="N64" s="244"/>
      <c r="O64" s="244"/>
    </row>
    <row r="65" spans="2:30" x14ac:dyDescent="0.15">
      <c r="B65" s="248"/>
      <c r="C65" s="244"/>
      <c r="D65" s="244"/>
      <c r="E65" s="244"/>
      <c r="F65" s="244"/>
      <c r="G65" s="1247" t="s">
        <v>571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24"/>
      <c r="H72" s="1225"/>
      <c r="I72" s="1225"/>
      <c r="J72" s="1226"/>
      <c r="K72" s="354" t="s">
        <v>531</v>
      </c>
      <c r="L72" s="354" t="s">
        <v>532</v>
      </c>
      <c r="M72" s="354" t="s">
        <v>533</v>
      </c>
      <c r="N72" s="354" t="s">
        <v>534</v>
      </c>
      <c r="O72" s="354" t="s">
        <v>535</v>
      </c>
    </row>
    <row r="73" spans="2:30" x14ac:dyDescent="0.15">
      <c r="B73" s="248"/>
      <c r="C73" s="244"/>
      <c r="D73" s="244"/>
      <c r="E73" s="244"/>
      <c r="F73" s="244"/>
      <c r="G73" s="1227" t="s">
        <v>564</v>
      </c>
      <c r="H73" s="1228"/>
      <c r="I73" s="1233" t="s">
        <v>565</v>
      </c>
      <c r="J73" s="1233"/>
      <c r="K73" s="1248">
        <v>27</v>
      </c>
      <c r="L73" s="1248">
        <v>0.4</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570</v>
      </c>
      <c r="J75" s="1237"/>
      <c r="K75" s="1249">
        <v>9.5</v>
      </c>
      <c r="L75" s="1249">
        <v>7.1</v>
      </c>
      <c r="M75" s="1249">
        <v>5.4</v>
      </c>
      <c r="N75" s="1249">
        <v>4.7</v>
      </c>
      <c r="O75" s="1249">
        <v>3.8</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567</v>
      </c>
      <c r="H77" s="1239"/>
      <c r="I77" s="1237" t="s">
        <v>565</v>
      </c>
      <c r="J77" s="1237"/>
      <c r="K77" s="1248">
        <v>40.200000000000003</v>
      </c>
      <c r="L77" s="1248">
        <v>30.7</v>
      </c>
      <c r="M77" s="1236">
        <v>22.3</v>
      </c>
      <c r="N77" s="1236">
        <v>20.3</v>
      </c>
      <c r="O77" s="1236">
        <v>13</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570</v>
      </c>
      <c r="J79" s="1246"/>
      <c r="K79" s="1251">
        <v>10.1</v>
      </c>
      <c r="L79" s="1251">
        <v>9.1999999999999993</v>
      </c>
      <c r="M79" s="1251">
        <v>8.5</v>
      </c>
      <c r="N79" s="1251">
        <v>7.7</v>
      </c>
      <c r="O79" s="1251">
        <v>6.8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530</v>
      </c>
      <c r="G2" s="111"/>
      <c r="H2" s="112"/>
    </row>
    <row r="3" spans="1:8" x14ac:dyDescent="0.15">
      <c r="A3" s="108" t="s">
        <v>523</v>
      </c>
      <c r="B3" s="113"/>
      <c r="C3" s="114"/>
      <c r="D3" s="115">
        <v>17015</v>
      </c>
      <c r="E3" s="116"/>
      <c r="F3" s="117">
        <v>42839</v>
      </c>
      <c r="G3" s="118"/>
      <c r="H3" s="119"/>
    </row>
    <row r="4" spans="1:8" x14ac:dyDescent="0.15">
      <c r="A4" s="120"/>
      <c r="B4" s="121"/>
      <c r="C4" s="122"/>
      <c r="D4" s="123">
        <v>13782</v>
      </c>
      <c r="E4" s="124"/>
      <c r="F4" s="125">
        <v>22027</v>
      </c>
      <c r="G4" s="126"/>
      <c r="H4" s="127"/>
    </row>
    <row r="5" spans="1:8" x14ac:dyDescent="0.15">
      <c r="A5" s="108" t="s">
        <v>525</v>
      </c>
      <c r="B5" s="113"/>
      <c r="C5" s="114"/>
      <c r="D5" s="115">
        <v>29548</v>
      </c>
      <c r="E5" s="116"/>
      <c r="F5" s="117">
        <v>46819</v>
      </c>
      <c r="G5" s="118"/>
      <c r="H5" s="119"/>
    </row>
    <row r="6" spans="1:8" x14ac:dyDescent="0.15">
      <c r="A6" s="120"/>
      <c r="B6" s="121"/>
      <c r="C6" s="122"/>
      <c r="D6" s="123">
        <v>15175</v>
      </c>
      <c r="E6" s="124"/>
      <c r="F6" s="125">
        <v>24121</v>
      </c>
      <c r="G6" s="126"/>
      <c r="H6" s="127"/>
    </row>
    <row r="7" spans="1:8" x14ac:dyDescent="0.15">
      <c r="A7" s="108" t="s">
        <v>526</v>
      </c>
      <c r="B7" s="113"/>
      <c r="C7" s="114"/>
      <c r="D7" s="115">
        <v>14644</v>
      </c>
      <c r="E7" s="116"/>
      <c r="F7" s="117">
        <v>53270</v>
      </c>
      <c r="G7" s="118"/>
      <c r="H7" s="119"/>
    </row>
    <row r="8" spans="1:8" x14ac:dyDescent="0.15">
      <c r="A8" s="120"/>
      <c r="B8" s="121"/>
      <c r="C8" s="122"/>
      <c r="D8" s="123">
        <v>11923</v>
      </c>
      <c r="E8" s="124"/>
      <c r="F8" s="125">
        <v>24316</v>
      </c>
      <c r="G8" s="126"/>
      <c r="H8" s="127"/>
    </row>
    <row r="9" spans="1:8" x14ac:dyDescent="0.15">
      <c r="A9" s="108" t="s">
        <v>527</v>
      </c>
      <c r="B9" s="113"/>
      <c r="C9" s="114"/>
      <c r="D9" s="115">
        <v>46120</v>
      </c>
      <c r="E9" s="116"/>
      <c r="F9" s="117">
        <v>53292</v>
      </c>
      <c r="G9" s="118"/>
      <c r="H9" s="119"/>
    </row>
    <row r="10" spans="1:8" x14ac:dyDescent="0.15">
      <c r="A10" s="120"/>
      <c r="B10" s="121"/>
      <c r="C10" s="122"/>
      <c r="D10" s="123">
        <v>15735</v>
      </c>
      <c r="E10" s="124"/>
      <c r="F10" s="125">
        <v>28900</v>
      </c>
      <c r="G10" s="126"/>
      <c r="H10" s="127"/>
    </row>
    <row r="11" spans="1:8" x14ac:dyDescent="0.15">
      <c r="A11" s="108" t="s">
        <v>528</v>
      </c>
      <c r="B11" s="113"/>
      <c r="C11" s="114"/>
      <c r="D11" s="115">
        <v>29399</v>
      </c>
      <c r="E11" s="116"/>
      <c r="F11" s="117">
        <v>49919</v>
      </c>
      <c r="G11" s="118"/>
      <c r="H11" s="119"/>
    </row>
    <row r="12" spans="1:8" x14ac:dyDescent="0.15">
      <c r="A12" s="120"/>
      <c r="B12" s="121"/>
      <c r="C12" s="128"/>
      <c r="D12" s="123">
        <v>12433</v>
      </c>
      <c r="E12" s="124"/>
      <c r="F12" s="125">
        <v>26398</v>
      </c>
      <c r="G12" s="126"/>
      <c r="H12" s="127"/>
    </row>
    <row r="13" spans="1:8" x14ac:dyDescent="0.15">
      <c r="A13" s="108"/>
      <c r="B13" s="113"/>
      <c r="C13" s="129"/>
      <c r="D13" s="130">
        <v>27345</v>
      </c>
      <c r="E13" s="131"/>
      <c r="F13" s="132">
        <v>49228</v>
      </c>
      <c r="G13" s="133"/>
      <c r="H13" s="119"/>
    </row>
    <row r="14" spans="1:8" x14ac:dyDescent="0.15">
      <c r="A14" s="120"/>
      <c r="B14" s="121"/>
      <c r="C14" s="122"/>
      <c r="D14" s="123">
        <v>13810</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8.02</v>
      </c>
      <c r="C19" s="134">
        <f>ROUND(VALUE(SUBSTITUTE(実質収支比率等に係る経年分析!G$48,"▲","-")),2)</f>
        <v>10.18</v>
      </c>
      <c r="D19" s="134">
        <f>ROUND(VALUE(SUBSTITUTE(実質収支比率等に係る経年分析!H$48,"▲","-")),2)</f>
        <v>8.07</v>
      </c>
      <c r="E19" s="134">
        <f>ROUND(VALUE(SUBSTITUTE(実質収支比率等に係る経年分析!I$48,"▲","-")),2)</f>
        <v>11.27</v>
      </c>
      <c r="F19" s="134">
        <f>ROUND(VALUE(SUBSTITUTE(実質収支比率等に係る経年分析!J$48,"▲","-")),2)</f>
        <v>12</v>
      </c>
    </row>
    <row r="20" spans="1:11" x14ac:dyDescent="0.15">
      <c r="A20" s="134" t="s">
        <v>43</v>
      </c>
      <c r="B20" s="134">
        <f>ROUND(VALUE(SUBSTITUTE(実質収支比率等に係る経年分析!F$47,"▲","-")),2)</f>
        <v>15.03</v>
      </c>
      <c r="C20" s="134">
        <f>ROUND(VALUE(SUBSTITUTE(実質収支比率等に係る経年分析!G$47,"▲","-")),2)</f>
        <v>18.850000000000001</v>
      </c>
      <c r="D20" s="134">
        <f>ROUND(VALUE(SUBSTITUTE(実質収支比率等に係る経年分析!H$47,"▲","-")),2)</f>
        <v>23.51</v>
      </c>
      <c r="E20" s="134">
        <f>ROUND(VALUE(SUBSTITUTE(実質収支比率等に係る経年分析!I$47,"▲","-")),2)</f>
        <v>27.69</v>
      </c>
      <c r="F20" s="134">
        <f>ROUND(VALUE(SUBSTITUTE(実質収支比率等に係る経年分析!J$47,"▲","-")),2)</f>
        <v>33.29</v>
      </c>
    </row>
    <row r="21" spans="1:11" x14ac:dyDescent="0.15">
      <c r="A21" s="134" t="s">
        <v>44</v>
      </c>
      <c r="B21" s="134">
        <f>IF(ISNUMBER(VALUE(SUBSTITUTE(実質収支比率等に係る経年分析!F$49,"▲","-"))),ROUND(VALUE(SUBSTITUTE(実質収支比率等に係る経年分析!F$49,"▲","-")),2),NA())</f>
        <v>2.61</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-1.87</v>
      </c>
      <c r="E21" s="134">
        <f>IF(ISNUMBER(VALUE(SUBSTITUTE(実質収支比率等に係る経年分析!I$49,"▲","-"))),ROUND(VALUE(SUBSTITUTE(実質収支比率等に係る経年分析!I$49,"▲","-")),2),NA())</f>
        <v>3.66</v>
      </c>
      <c r="F21" s="134">
        <f>IF(ISNUMBER(VALUE(SUBSTITUTE(実質収支比率等に係る経年分析!J$49,"▲","-"))),ROUND(VALUE(SUBSTITUTE(実質収支比率等に係る経年分析!J$49,"▲","-")),2),NA())</f>
        <v>1.41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戸別合併処理浄化槽特別会計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x14ac:dyDescent="0.15">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1.0900000000000001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1152</v>
      </c>
      <c r="E42" s="136"/>
      <c r="F42" s="136"/>
      <c r="G42" s="136">
        <f>'実質公債費比率（分子）の構造'!L$52</f>
        <v>1078</v>
      </c>
      <c r="H42" s="136"/>
      <c r="I42" s="136"/>
      <c r="J42" s="136">
        <f>'実質公債費比率（分子）の構造'!M$52</f>
        <v>1070</v>
      </c>
      <c r="K42" s="136"/>
      <c r="L42" s="136"/>
      <c r="M42" s="136">
        <f>'実質公債費比率（分子）の構造'!N$52</f>
        <v>1059</v>
      </c>
      <c r="N42" s="136"/>
      <c r="O42" s="136"/>
      <c r="P42" s="136">
        <f>'実質公債費比率（分子）の構造'!O$52</f>
        <v>1065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292</v>
      </c>
      <c r="C45" s="136"/>
      <c r="D45" s="136"/>
      <c r="E45" s="136">
        <f>'実質公債費比率（分子）の構造'!L$49</f>
        <v>219</v>
      </c>
      <c r="F45" s="136"/>
      <c r="G45" s="136"/>
      <c r="H45" s="136">
        <f>'実質公債費比率（分子）の構造'!M$49</f>
        <v>222</v>
      </c>
      <c r="I45" s="136"/>
      <c r="J45" s="136"/>
      <c r="K45" s="136">
        <f>'実質公債費比率（分子）の構造'!N$49</f>
        <v>221</v>
      </c>
      <c r="L45" s="136"/>
      <c r="M45" s="136"/>
      <c r="N45" s="136">
        <f>'実質公債費比率（分子）の構造'!O$49</f>
        <v>199</v>
      </c>
      <c r="O45" s="136"/>
      <c r="P45" s="136"/>
    </row>
    <row r="46" spans="1:16" x14ac:dyDescent="0.15">
      <c r="A46" s="136" t="s">
        <v>55</v>
      </c>
      <c r="B46" s="136">
        <f>'実質公債費比率（分子）の構造'!K$48</f>
        <v>362</v>
      </c>
      <c r="C46" s="136"/>
      <c r="D46" s="136"/>
      <c r="E46" s="136">
        <f>'実質公債費比率（分子）の構造'!L$48</f>
        <v>328</v>
      </c>
      <c r="F46" s="136"/>
      <c r="G46" s="136"/>
      <c r="H46" s="136">
        <f>'実質公債費比率（分子）の構造'!M$48</f>
        <v>324</v>
      </c>
      <c r="I46" s="136"/>
      <c r="J46" s="136"/>
      <c r="K46" s="136">
        <f>'実質公債費比率（分子）の構造'!N$48</f>
        <v>285</v>
      </c>
      <c r="L46" s="136"/>
      <c r="M46" s="136"/>
      <c r="N46" s="136">
        <f>'実質公債費比率（分子）の構造'!O$48</f>
        <v>315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819</v>
      </c>
      <c r="C49" s="136"/>
      <c r="D49" s="136"/>
      <c r="E49" s="136">
        <f>'実質公債費比率（分子）の構造'!L$45</f>
        <v>829</v>
      </c>
      <c r="F49" s="136"/>
      <c r="G49" s="136"/>
      <c r="H49" s="136">
        <f>'実質公債費比率（分子）の構造'!M$45</f>
        <v>822</v>
      </c>
      <c r="I49" s="136"/>
      <c r="J49" s="136"/>
      <c r="K49" s="136">
        <f>'実質公債費比率（分子）の構造'!N$45</f>
        <v>757</v>
      </c>
      <c r="L49" s="136"/>
      <c r="M49" s="136"/>
      <c r="N49" s="136">
        <f>'実質公債費比率（分子）の構造'!O$45</f>
        <v>710</v>
      </c>
      <c r="O49" s="136"/>
      <c r="P49" s="136"/>
    </row>
    <row r="50" spans="1:16" x14ac:dyDescent="0.15">
      <c r="A50" s="136" t="s">
        <v>59</v>
      </c>
      <c r="B50" s="136" t="e">
        <f>NA()</f>
        <v>#N/A</v>
      </c>
      <c r="C50" s="136">
        <f>IF(ISNUMBER('実質公債費比率（分子）の構造'!K$53),'実質公債費比率（分子）の構造'!K$53,NA())</f>
        <v>321</v>
      </c>
      <c r="D50" s="136" t="e">
        <f>NA()</f>
        <v>#N/A</v>
      </c>
      <c r="E50" s="136" t="e">
        <f>NA()</f>
        <v>#N/A</v>
      </c>
      <c r="F50" s="136">
        <f>IF(ISNUMBER('実質公債費比率（分子）の構造'!L$53),'実質公債費比率（分子）の構造'!L$53,NA())</f>
        <v>298</v>
      </c>
      <c r="G50" s="136" t="e">
        <f>NA()</f>
        <v>#N/A</v>
      </c>
      <c r="H50" s="136" t="e">
        <f>NA()</f>
        <v>#N/A</v>
      </c>
      <c r="I50" s="136">
        <f>IF(ISNUMBER('実質公債費比率（分子）の構造'!M$53),'実質公債費比率（分子）の構造'!M$53,NA())</f>
        <v>298</v>
      </c>
      <c r="J50" s="136" t="e">
        <f>NA()</f>
        <v>#N/A</v>
      </c>
      <c r="K50" s="136" t="e">
        <f>NA()</f>
        <v>#N/A</v>
      </c>
      <c r="L50" s="136">
        <f>IF(ISNUMBER('実質公債費比率（分子）の構造'!N$53),'実質公債費比率（分子）の構造'!N$53,NA())</f>
        <v>204</v>
      </c>
      <c r="M50" s="136" t="e">
        <f>NA()</f>
        <v>#N/A</v>
      </c>
      <c r="N50" s="136" t="e">
        <f>NA()</f>
        <v>#N/A</v>
      </c>
      <c r="O50" s="136">
        <f>IF(ISNUMBER('実質公債費比率（分子）の構造'!O$53),'実質公債費比率（分子）の構造'!O$53,NA())</f>
        <v>159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9901</v>
      </c>
      <c r="E56" s="135"/>
      <c r="F56" s="135"/>
      <c r="G56" s="135">
        <f>'将来負担比率（分子）の構造'!J$51</f>
        <v>9823</v>
      </c>
      <c r="H56" s="135"/>
      <c r="I56" s="135"/>
      <c r="J56" s="135">
        <f>'将来負担比率（分子）の構造'!K$51</f>
        <v>9409</v>
      </c>
      <c r="K56" s="135"/>
      <c r="L56" s="135"/>
      <c r="M56" s="135">
        <f>'将来負担比率（分子）の構造'!L$51</f>
        <v>9318</v>
      </c>
      <c r="N56" s="135"/>
      <c r="O56" s="135"/>
      <c r="P56" s="135">
        <f>'将来負担比率（分子）の構造'!M$51</f>
        <v>9055</v>
      </c>
    </row>
    <row r="57" spans="1:16" x14ac:dyDescent="0.15">
      <c r="A57" s="135" t="s">
        <v>35</v>
      </c>
      <c r="B57" s="135"/>
      <c r="C57" s="135"/>
      <c r="D57" s="135">
        <f>'将来負担比率（分子）の構造'!I$50</f>
        <v>1760</v>
      </c>
      <c r="E57" s="135"/>
      <c r="F57" s="135"/>
      <c r="G57" s="135">
        <f>'将来負担比率（分子）の構造'!J$50</f>
        <v>1791</v>
      </c>
      <c r="H57" s="135"/>
      <c r="I57" s="135"/>
      <c r="J57" s="135">
        <f>'将来負担比率（分子）の構造'!K$50</f>
        <v>1844</v>
      </c>
      <c r="K57" s="135"/>
      <c r="L57" s="135"/>
      <c r="M57" s="135">
        <f>'将来負担比率（分子）の構造'!L$50</f>
        <v>1679</v>
      </c>
      <c r="N57" s="135"/>
      <c r="O57" s="135"/>
      <c r="P57" s="135">
        <f>'将来負担比率（分子）の構造'!M$50</f>
        <v>1876</v>
      </c>
    </row>
    <row r="58" spans="1:16" x14ac:dyDescent="0.15">
      <c r="A58" s="135" t="s">
        <v>34</v>
      </c>
      <c r="B58" s="135"/>
      <c r="C58" s="135"/>
      <c r="D58" s="135">
        <f>'将来負担比率（分子）の構造'!I$49</f>
        <v>3063</v>
      </c>
      <c r="E58" s="135"/>
      <c r="F58" s="135"/>
      <c r="G58" s="135">
        <f>'将来負担比率（分子）の構造'!J$49</f>
        <v>3332</v>
      </c>
      <c r="H58" s="135"/>
      <c r="I58" s="135"/>
      <c r="J58" s="135">
        <f>'将来負担比率（分子）の構造'!K$49</f>
        <v>3812</v>
      </c>
      <c r="K58" s="135"/>
      <c r="L58" s="135"/>
      <c r="M58" s="135">
        <f>'将来負担比率（分子）の構造'!L$49</f>
        <v>4274</v>
      </c>
      <c r="N58" s="135"/>
      <c r="O58" s="135"/>
      <c r="P58" s="135">
        <f>'将来負担比率（分子）の構造'!M$49</f>
        <v>4898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1718</v>
      </c>
      <c r="C62" s="135"/>
      <c r="D62" s="135"/>
      <c r="E62" s="135">
        <f>'将来負担比率（分子）の構造'!J$45</f>
        <v>1159</v>
      </c>
      <c r="F62" s="135"/>
      <c r="G62" s="135"/>
      <c r="H62" s="135">
        <f>'将来負担比率（分子）の構造'!K$45</f>
        <v>1031</v>
      </c>
      <c r="I62" s="135"/>
      <c r="J62" s="135"/>
      <c r="K62" s="135">
        <f>'将来負担比率（分子）の構造'!L$45</f>
        <v>984</v>
      </c>
      <c r="L62" s="135"/>
      <c r="M62" s="135"/>
      <c r="N62" s="135">
        <f>'将来負担比率（分子）の構造'!M$45</f>
        <v>903</v>
      </c>
      <c r="O62" s="135"/>
      <c r="P62" s="135"/>
    </row>
    <row r="63" spans="1:16" x14ac:dyDescent="0.15">
      <c r="A63" s="135" t="s">
        <v>28</v>
      </c>
      <c r="B63" s="135">
        <f>'将来負担比率（分子）の構造'!I$44</f>
        <v>2293</v>
      </c>
      <c r="C63" s="135"/>
      <c r="D63" s="135"/>
      <c r="E63" s="135">
        <f>'将来負担比率（分子）の構造'!J$44</f>
        <v>2096</v>
      </c>
      <c r="F63" s="135"/>
      <c r="G63" s="135"/>
      <c r="H63" s="135">
        <f>'将来負担比率（分子）の構造'!K$44</f>
        <v>1912</v>
      </c>
      <c r="I63" s="135"/>
      <c r="J63" s="135"/>
      <c r="K63" s="135">
        <f>'将来負担比率（分子）の構造'!L$44</f>
        <v>1732</v>
      </c>
      <c r="L63" s="135"/>
      <c r="M63" s="135"/>
      <c r="N63" s="135">
        <f>'将来負担比率（分子）の構造'!M$44</f>
        <v>1632</v>
      </c>
      <c r="O63" s="135"/>
      <c r="P63" s="135"/>
    </row>
    <row r="64" spans="1:16" x14ac:dyDescent="0.15">
      <c r="A64" s="135" t="s">
        <v>27</v>
      </c>
      <c r="B64" s="135">
        <f>'将来負担比率（分子）の構造'!I$43</f>
        <v>4867</v>
      </c>
      <c r="C64" s="135"/>
      <c r="D64" s="135"/>
      <c r="E64" s="135">
        <f>'将来負担比率（分子）の構造'!J$43</f>
        <v>4557</v>
      </c>
      <c r="F64" s="135"/>
      <c r="G64" s="135"/>
      <c r="H64" s="135">
        <f>'将来負担比率（分子）の構造'!K$43</f>
        <v>4363</v>
      </c>
      <c r="I64" s="135"/>
      <c r="J64" s="135"/>
      <c r="K64" s="135">
        <f>'将来負担比率（分子）の構造'!L$43</f>
        <v>3986</v>
      </c>
      <c r="L64" s="135"/>
      <c r="M64" s="135"/>
      <c r="N64" s="135">
        <f>'将来負担比率（分子）の構造'!M$43</f>
        <v>4046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7316</v>
      </c>
      <c r="C66" s="135"/>
      <c r="D66" s="135"/>
      <c r="E66" s="135">
        <f>'将来負担比率（分子）の構造'!J$41</f>
        <v>7157</v>
      </c>
      <c r="F66" s="135"/>
      <c r="G66" s="135"/>
      <c r="H66" s="135">
        <f>'将来負担比率（分子）の構造'!K$41</f>
        <v>6845</v>
      </c>
      <c r="I66" s="135"/>
      <c r="J66" s="135"/>
      <c r="K66" s="135">
        <f>'将来負担比率（分子）の構造'!L$41</f>
        <v>6657</v>
      </c>
      <c r="L66" s="135"/>
      <c r="M66" s="135"/>
      <c r="N66" s="135">
        <f>'将来負担比率（分子）の構造'!M$41</f>
        <v>6331</v>
      </c>
      <c r="O66" s="135"/>
      <c r="P66" s="135"/>
    </row>
    <row r="67" spans="1:16" x14ac:dyDescent="0.15">
      <c r="A67" s="135" t="s">
        <v>63</v>
      </c>
      <c r="B67" s="135" t="e">
        <f>NA()</f>
        <v>#N/A</v>
      </c>
      <c r="C67" s="135">
        <f>IF(ISNUMBER('将来負担比率（分子）の構造'!I$52), IF('将来負担比率（分子）の構造'!I$52 &lt; 0, 0, '将来負担比率（分子）の構造'!I$52), NA())</f>
        <v>1471</v>
      </c>
      <c r="D67" s="135" t="e">
        <f>NA()</f>
        <v>#N/A</v>
      </c>
      <c r="E67" s="135" t="e">
        <f>NA()</f>
        <v>#N/A</v>
      </c>
      <c r="F67" s="135">
        <f>IF(ISNUMBER('将来負担比率（分子）の構造'!J$52), IF('将来負担比率（分子）の構造'!J$52 &lt; 0, 0, '将来負担比率（分子）の構造'!J$52), NA())</f>
        <v>23</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5009534</v>
      </c>
      <c r="S5" s="613"/>
      <c r="T5" s="613"/>
      <c r="U5" s="613"/>
      <c r="V5" s="613"/>
      <c r="W5" s="613"/>
      <c r="X5" s="613"/>
      <c r="Y5" s="614"/>
      <c r="Z5" s="615">
        <v>44.1</v>
      </c>
      <c r="AA5" s="615"/>
      <c r="AB5" s="615"/>
      <c r="AC5" s="615"/>
      <c r="AD5" s="616">
        <v>4788412</v>
      </c>
      <c r="AE5" s="616"/>
      <c r="AF5" s="616"/>
      <c r="AG5" s="616"/>
      <c r="AH5" s="616"/>
      <c r="AI5" s="616"/>
      <c r="AJ5" s="616"/>
      <c r="AK5" s="616"/>
      <c r="AL5" s="617">
        <v>69.400000000000006</v>
      </c>
      <c r="AM5" s="618"/>
      <c r="AN5" s="618"/>
      <c r="AO5" s="619"/>
      <c r="AP5" s="609" t="s">
        <v>208</v>
      </c>
      <c r="AQ5" s="610"/>
      <c r="AR5" s="610"/>
      <c r="AS5" s="610"/>
      <c r="AT5" s="610"/>
      <c r="AU5" s="610"/>
      <c r="AV5" s="610"/>
      <c r="AW5" s="610"/>
      <c r="AX5" s="610"/>
      <c r="AY5" s="610"/>
      <c r="AZ5" s="610"/>
      <c r="BA5" s="610"/>
      <c r="BB5" s="610"/>
      <c r="BC5" s="610"/>
      <c r="BD5" s="610"/>
      <c r="BE5" s="610"/>
      <c r="BF5" s="611"/>
      <c r="BG5" s="623">
        <v>4788092</v>
      </c>
      <c r="BH5" s="624"/>
      <c r="BI5" s="624"/>
      <c r="BJ5" s="624"/>
      <c r="BK5" s="624"/>
      <c r="BL5" s="624"/>
      <c r="BM5" s="624"/>
      <c r="BN5" s="625"/>
      <c r="BO5" s="626">
        <v>95.6</v>
      </c>
      <c r="BP5" s="626"/>
      <c r="BQ5" s="626"/>
      <c r="BR5" s="626"/>
      <c r="BS5" s="627" t="s">
        <v>209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201</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x14ac:dyDescent="0.15">
      <c r="B6" s="620" t="s">
        <v>213</v>
      </c>
      <c r="C6" s="621"/>
      <c r="D6" s="621"/>
      <c r="E6" s="621"/>
      <c r="F6" s="621"/>
      <c r="G6" s="621"/>
      <c r="H6" s="621"/>
      <c r="I6" s="621"/>
      <c r="J6" s="621"/>
      <c r="K6" s="621"/>
      <c r="L6" s="621"/>
      <c r="M6" s="621"/>
      <c r="N6" s="621"/>
      <c r="O6" s="621"/>
      <c r="P6" s="621"/>
      <c r="Q6" s="622"/>
      <c r="R6" s="623">
        <v>121288</v>
      </c>
      <c r="S6" s="624"/>
      <c r="T6" s="624"/>
      <c r="U6" s="624"/>
      <c r="V6" s="624"/>
      <c r="W6" s="624"/>
      <c r="X6" s="624"/>
      <c r="Y6" s="625"/>
      <c r="Z6" s="626">
        <v>1.1000000000000001</v>
      </c>
      <c r="AA6" s="626"/>
      <c r="AB6" s="626"/>
      <c r="AC6" s="626"/>
      <c r="AD6" s="627">
        <v>121288</v>
      </c>
      <c r="AE6" s="627"/>
      <c r="AF6" s="627"/>
      <c r="AG6" s="627"/>
      <c r="AH6" s="627"/>
      <c r="AI6" s="627"/>
      <c r="AJ6" s="627"/>
      <c r="AK6" s="627"/>
      <c r="AL6" s="628">
        <v>1.8</v>
      </c>
      <c r="AM6" s="629"/>
      <c r="AN6" s="629"/>
      <c r="AO6" s="630"/>
      <c r="AP6" s="620" t="s">
        <v>214</v>
      </c>
      <c r="AQ6" s="621"/>
      <c r="AR6" s="621"/>
      <c r="AS6" s="621"/>
      <c r="AT6" s="621"/>
      <c r="AU6" s="621"/>
      <c r="AV6" s="621"/>
      <c r="AW6" s="621"/>
      <c r="AX6" s="621"/>
      <c r="AY6" s="621"/>
      <c r="AZ6" s="621"/>
      <c r="BA6" s="621"/>
      <c r="BB6" s="621"/>
      <c r="BC6" s="621"/>
      <c r="BD6" s="621"/>
      <c r="BE6" s="621"/>
      <c r="BF6" s="622"/>
      <c r="BG6" s="623">
        <v>4788092</v>
      </c>
      <c r="BH6" s="624"/>
      <c r="BI6" s="624"/>
      <c r="BJ6" s="624"/>
      <c r="BK6" s="624"/>
      <c r="BL6" s="624"/>
      <c r="BM6" s="624"/>
      <c r="BN6" s="625"/>
      <c r="BO6" s="626">
        <v>95.6</v>
      </c>
      <c r="BP6" s="626"/>
      <c r="BQ6" s="626"/>
      <c r="BR6" s="626"/>
      <c r="BS6" s="627" t="s">
        <v>209</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130981</v>
      </c>
      <c r="CS6" s="624"/>
      <c r="CT6" s="624"/>
      <c r="CU6" s="624"/>
      <c r="CV6" s="624"/>
      <c r="CW6" s="624"/>
      <c r="CX6" s="624"/>
      <c r="CY6" s="625"/>
      <c r="CZ6" s="626">
        <v>1.3</v>
      </c>
      <c r="DA6" s="626"/>
      <c r="DB6" s="626"/>
      <c r="DC6" s="626"/>
      <c r="DD6" s="632" t="s">
        <v>209</v>
      </c>
      <c r="DE6" s="624"/>
      <c r="DF6" s="624"/>
      <c r="DG6" s="624"/>
      <c r="DH6" s="624"/>
      <c r="DI6" s="624"/>
      <c r="DJ6" s="624"/>
      <c r="DK6" s="624"/>
      <c r="DL6" s="624"/>
      <c r="DM6" s="624"/>
      <c r="DN6" s="624"/>
      <c r="DO6" s="624"/>
      <c r="DP6" s="625"/>
      <c r="DQ6" s="632">
        <v>130966</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4375</v>
      </c>
      <c r="S7" s="624"/>
      <c r="T7" s="624"/>
      <c r="U7" s="624"/>
      <c r="V7" s="624"/>
      <c r="W7" s="624"/>
      <c r="X7" s="624"/>
      <c r="Y7" s="625"/>
      <c r="Z7" s="626">
        <v>0</v>
      </c>
      <c r="AA7" s="626"/>
      <c r="AB7" s="626"/>
      <c r="AC7" s="626"/>
      <c r="AD7" s="627">
        <v>4375</v>
      </c>
      <c r="AE7" s="627"/>
      <c r="AF7" s="627"/>
      <c r="AG7" s="627"/>
      <c r="AH7" s="627"/>
      <c r="AI7" s="627"/>
      <c r="AJ7" s="627"/>
      <c r="AK7" s="627"/>
      <c r="AL7" s="628">
        <v>0.1</v>
      </c>
      <c r="AM7" s="629"/>
      <c r="AN7" s="629"/>
      <c r="AO7" s="630"/>
      <c r="AP7" s="620" t="s">
        <v>217</v>
      </c>
      <c r="AQ7" s="621"/>
      <c r="AR7" s="621"/>
      <c r="AS7" s="621"/>
      <c r="AT7" s="621"/>
      <c r="AU7" s="621"/>
      <c r="AV7" s="621"/>
      <c r="AW7" s="621"/>
      <c r="AX7" s="621"/>
      <c r="AY7" s="621"/>
      <c r="AZ7" s="621"/>
      <c r="BA7" s="621"/>
      <c r="BB7" s="621"/>
      <c r="BC7" s="621"/>
      <c r="BD7" s="621"/>
      <c r="BE7" s="621"/>
      <c r="BF7" s="622"/>
      <c r="BG7" s="623">
        <v>1940049</v>
      </c>
      <c r="BH7" s="624"/>
      <c r="BI7" s="624"/>
      <c r="BJ7" s="624"/>
      <c r="BK7" s="624"/>
      <c r="BL7" s="624"/>
      <c r="BM7" s="624"/>
      <c r="BN7" s="625"/>
      <c r="BO7" s="626">
        <v>38.700000000000003</v>
      </c>
      <c r="BP7" s="626"/>
      <c r="BQ7" s="626"/>
      <c r="BR7" s="626"/>
      <c r="BS7" s="627" t="s">
        <v>209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1705291</v>
      </c>
      <c r="CS7" s="624"/>
      <c r="CT7" s="624"/>
      <c r="CU7" s="624"/>
      <c r="CV7" s="624"/>
      <c r="CW7" s="624"/>
      <c r="CX7" s="624"/>
      <c r="CY7" s="625"/>
      <c r="CZ7" s="626">
        <v>16.399999999999999</v>
      </c>
      <c r="DA7" s="626"/>
      <c r="DB7" s="626"/>
      <c r="DC7" s="626"/>
      <c r="DD7" s="632">
        <v>312282</v>
      </c>
      <c r="DE7" s="624"/>
      <c r="DF7" s="624"/>
      <c r="DG7" s="624"/>
      <c r="DH7" s="624"/>
      <c r="DI7" s="624"/>
      <c r="DJ7" s="624"/>
      <c r="DK7" s="624"/>
      <c r="DL7" s="624"/>
      <c r="DM7" s="624"/>
      <c r="DN7" s="624"/>
      <c r="DO7" s="624"/>
      <c r="DP7" s="625"/>
      <c r="DQ7" s="632">
        <v>1326328</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9938</v>
      </c>
      <c r="S8" s="624"/>
      <c r="T8" s="624"/>
      <c r="U8" s="624"/>
      <c r="V8" s="624"/>
      <c r="W8" s="624"/>
      <c r="X8" s="624"/>
      <c r="Y8" s="625"/>
      <c r="Z8" s="626">
        <v>0.1</v>
      </c>
      <c r="AA8" s="626"/>
      <c r="AB8" s="626"/>
      <c r="AC8" s="626"/>
      <c r="AD8" s="627">
        <v>9938</v>
      </c>
      <c r="AE8" s="627"/>
      <c r="AF8" s="627"/>
      <c r="AG8" s="627"/>
      <c r="AH8" s="627"/>
      <c r="AI8" s="627"/>
      <c r="AJ8" s="627"/>
      <c r="AK8" s="627"/>
      <c r="AL8" s="628">
        <v>0.1</v>
      </c>
      <c r="AM8" s="629"/>
      <c r="AN8" s="629"/>
      <c r="AO8" s="630"/>
      <c r="AP8" s="620" t="s">
        <v>220</v>
      </c>
      <c r="AQ8" s="621"/>
      <c r="AR8" s="621"/>
      <c r="AS8" s="621"/>
      <c r="AT8" s="621"/>
      <c r="AU8" s="621"/>
      <c r="AV8" s="621"/>
      <c r="AW8" s="621"/>
      <c r="AX8" s="621"/>
      <c r="AY8" s="621"/>
      <c r="AZ8" s="621"/>
      <c r="BA8" s="621"/>
      <c r="BB8" s="621"/>
      <c r="BC8" s="621"/>
      <c r="BD8" s="621"/>
      <c r="BE8" s="621"/>
      <c r="BF8" s="622"/>
      <c r="BG8" s="623">
        <v>46785</v>
      </c>
      <c r="BH8" s="624"/>
      <c r="BI8" s="624"/>
      <c r="BJ8" s="624"/>
      <c r="BK8" s="624"/>
      <c r="BL8" s="624"/>
      <c r="BM8" s="624"/>
      <c r="BN8" s="625"/>
      <c r="BO8" s="626">
        <v>0.9</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2909895</v>
      </c>
      <c r="CS8" s="624"/>
      <c r="CT8" s="624"/>
      <c r="CU8" s="624"/>
      <c r="CV8" s="624"/>
      <c r="CW8" s="624"/>
      <c r="CX8" s="624"/>
      <c r="CY8" s="625"/>
      <c r="CZ8" s="626">
        <v>27.9</v>
      </c>
      <c r="DA8" s="626"/>
      <c r="DB8" s="626"/>
      <c r="DC8" s="626"/>
      <c r="DD8" s="632">
        <v>15523</v>
      </c>
      <c r="DE8" s="624"/>
      <c r="DF8" s="624"/>
      <c r="DG8" s="624"/>
      <c r="DH8" s="624"/>
      <c r="DI8" s="624"/>
      <c r="DJ8" s="624"/>
      <c r="DK8" s="624"/>
      <c r="DL8" s="624"/>
      <c r="DM8" s="624"/>
      <c r="DN8" s="624"/>
      <c r="DO8" s="624"/>
      <c r="DP8" s="625"/>
      <c r="DQ8" s="632">
        <v>1498333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10281</v>
      </c>
      <c r="S9" s="624"/>
      <c r="T9" s="624"/>
      <c r="U9" s="624"/>
      <c r="V9" s="624"/>
      <c r="W9" s="624"/>
      <c r="X9" s="624"/>
      <c r="Y9" s="625"/>
      <c r="Z9" s="626">
        <v>0.1</v>
      </c>
      <c r="AA9" s="626"/>
      <c r="AB9" s="626"/>
      <c r="AC9" s="626"/>
      <c r="AD9" s="627">
        <v>10281</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1161539</v>
      </c>
      <c r="BH9" s="624"/>
      <c r="BI9" s="624"/>
      <c r="BJ9" s="624"/>
      <c r="BK9" s="624"/>
      <c r="BL9" s="624"/>
      <c r="BM9" s="624"/>
      <c r="BN9" s="625"/>
      <c r="BO9" s="626">
        <v>23.2</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1558761</v>
      </c>
      <c r="CS9" s="624"/>
      <c r="CT9" s="624"/>
      <c r="CU9" s="624"/>
      <c r="CV9" s="624"/>
      <c r="CW9" s="624"/>
      <c r="CX9" s="624"/>
      <c r="CY9" s="625"/>
      <c r="CZ9" s="626">
        <v>15</v>
      </c>
      <c r="DA9" s="626"/>
      <c r="DB9" s="626"/>
      <c r="DC9" s="626"/>
      <c r="DD9" s="632">
        <v>101969</v>
      </c>
      <c r="DE9" s="624"/>
      <c r="DF9" s="624"/>
      <c r="DG9" s="624"/>
      <c r="DH9" s="624"/>
      <c r="DI9" s="624"/>
      <c r="DJ9" s="624"/>
      <c r="DK9" s="624"/>
      <c r="DL9" s="624"/>
      <c r="DM9" s="624"/>
      <c r="DN9" s="624"/>
      <c r="DO9" s="624"/>
      <c r="DP9" s="625"/>
      <c r="DQ9" s="632">
        <v>1412465</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503188</v>
      </c>
      <c r="S10" s="624"/>
      <c r="T10" s="624"/>
      <c r="U10" s="624"/>
      <c r="V10" s="624"/>
      <c r="W10" s="624"/>
      <c r="X10" s="624"/>
      <c r="Y10" s="625"/>
      <c r="Z10" s="626">
        <v>4.4000000000000004</v>
      </c>
      <c r="AA10" s="626"/>
      <c r="AB10" s="626"/>
      <c r="AC10" s="626"/>
      <c r="AD10" s="627">
        <v>503188</v>
      </c>
      <c r="AE10" s="627"/>
      <c r="AF10" s="627"/>
      <c r="AG10" s="627"/>
      <c r="AH10" s="627"/>
      <c r="AI10" s="627"/>
      <c r="AJ10" s="627"/>
      <c r="AK10" s="627"/>
      <c r="AL10" s="628">
        <v>7.3</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115358</v>
      </c>
      <c r="BH10" s="624"/>
      <c r="BI10" s="624"/>
      <c r="BJ10" s="624"/>
      <c r="BK10" s="624"/>
      <c r="BL10" s="624"/>
      <c r="BM10" s="624"/>
      <c r="BN10" s="625"/>
      <c r="BO10" s="626">
        <v>2.2999999999999998</v>
      </c>
      <c r="BP10" s="626"/>
      <c r="BQ10" s="626"/>
      <c r="BR10" s="626"/>
      <c r="BS10" s="632" t="s">
        <v>110</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31306</v>
      </c>
      <c r="CS10" s="624"/>
      <c r="CT10" s="624"/>
      <c r="CU10" s="624"/>
      <c r="CV10" s="624"/>
      <c r="CW10" s="624"/>
      <c r="CX10" s="624"/>
      <c r="CY10" s="625"/>
      <c r="CZ10" s="626">
        <v>0.3</v>
      </c>
      <c r="DA10" s="626"/>
      <c r="DB10" s="626"/>
      <c r="DC10" s="626"/>
      <c r="DD10" s="632" t="s">
        <v>110</v>
      </c>
      <c r="DE10" s="624"/>
      <c r="DF10" s="624"/>
      <c r="DG10" s="624"/>
      <c r="DH10" s="624"/>
      <c r="DI10" s="624"/>
      <c r="DJ10" s="624"/>
      <c r="DK10" s="624"/>
      <c r="DL10" s="624"/>
      <c r="DM10" s="624"/>
      <c r="DN10" s="624"/>
      <c r="DO10" s="624"/>
      <c r="DP10" s="625"/>
      <c r="DQ10" s="632">
        <v>4123</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v>24437</v>
      </c>
      <c r="S11" s="624"/>
      <c r="T11" s="624"/>
      <c r="U11" s="624"/>
      <c r="V11" s="624"/>
      <c r="W11" s="624"/>
      <c r="X11" s="624"/>
      <c r="Y11" s="625"/>
      <c r="Z11" s="626">
        <v>0.2</v>
      </c>
      <c r="AA11" s="626"/>
      <c r="AB11" s="626"/>
      <c r="AC11" s="626"/>
      <c r="AD11" s="627">
        <v>24437</v>
      </c>
      <c r="AE11" s="627"/>
      <c r="AF11" s="627"/>
      <c r="AG11" s="627"/>
      <c r="AH11" s="627"/>
      <c r="AI11" s="627"/>
      <c r="AJ11" s="627"/>
      <c r="AK11" s="627"/>
      <c r="AL11" s="628">
        <v>0.4</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616367</v>
      </c>
      <c r="BH11" s="624"/>
      <c r="BI11" s="624"/>
      <c r="BJ11" s="624"/>
      <c r="BK11" s="624"/>
      <c r="BL11" s="624"/>
      <c r="BM11" s="624"/>
      <c r="BN11" s="625"/>
      <c r="BO11" s="626">
        <v>12.3</v>
      </c>
      <c r="BP11" s="626"/>
      <c r="BQ11" s="626"/>
      <c r="BR11" s="626"/>
      <c r="BS11" s="632" t="s">
        <v>110</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323442</v>
      </c>
      <c r="CS11" s="624"/>
      <c r="CT11" s="624"/>
      <c r="CU11" s="624"/>
      <c r="CV11" s="624"/>
      <c r="CW11" s="624"/>
      <c r="CX11" s="624"/>
      <c r="CY11" s="625"/>
      <c r="CZ11" s="626">
        <v>3.1</v>
      </c>
      <c r="DA11" s="626"/>
      <c r="DB11" s="626"/>
      <c r="DC11" s="626"/>
      <c r="DD11" s="632">
        <v>17536</v>
      </c>
      <c r="DE11" s="624"/>
      <c r="DF11" s="624"/>
      <c r="DG11" s="624"/>
      <c r="DH11" s="624"/>
      <c r="DI11" s="624"/>
      <c r="DJ11" s="624"/>
      <c r="DK11" s="624"/>
      <c r="DL11" s="624"/>
      <c r="DM11" s="624"/>
      <c r="DN11" s="624"/>
      <c r="DO11" s="624"/>
      <c r="DP11" s="625"/>
      <c r="DQ11" s="632">
        <v>210744</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2467259</v>
      </c>
      <c r="BH12" s="624"/>
      <c r="BI12" s="624"/>
      <c r="BJ12" s="624"/>
      <c r="BK12" s="624"/>
      <c r="BL12" s="624"/>
      <c r="BM12" s="624"/>
      <c r="BN12" s="625"/>
      <c r="BO12" s="626">
        <v>49.3</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354467</v>
      </c>
      <c r="CS12" s="624"/>
      <c r="CT12" s="624"/>
      <c r="CU12" s="624"/>
      <c r="CV12" s="624"/>
      <c r="CW12" s="624"/>
      <c r="CX12" s="624"/>
      <c r="CY12" s="625"/>
      <c r="CZ12" s="626">
        <v>3.4</v>
      </c>
      <c r="DA12" s="626"/>
      <c r="DB12" s="626"/>
      <c r="DC12" s="626"/>
      <c r="DD12" s="632" t="s">
        <v>110</v>
      </c>
      <c r="DE12" s="624"/>
      <c r="DF12" s="624"/>
      <c r="DG12" s="624"/>
      <c r="DH12" s="624"/>
      <c r="DI12" s="624"/>
      <c r="DJ12" s="624"/>
      <c r="DK12" s="624"/>
      <c r="DL12" s="624"/>
      <c r="DM12" s="624"/>
      <c r="DN12" s="624"/>
      <c r="DO12" s="624"/>
      <c r="DP12" s="625"/>
      <c r="DQ12" s="632">
        <v>308752</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29179</v>
      </c>
      <c r="S13" s="624"/>
      <c r="T13" s="624"/>
      <c r="U13" s="624"/>
      <c r="V13" s="624"/>
      <c r="W13" s="624"/>
      <c r="X13" s="624"/>
      <c r="Y13" s="625"/>
      <c r="Z13" s="626">
        <v>0.3</v>
      </c>
      <c r="AA13" s="626"/>
      <c r="AB13" s="626"/>
      <c r="AC13" s="626"/>
      <c r="AD13" s="627">
        <v>29179</v>
      </c>
      <c r="AE13" s="627"/>
      <c r="AF13" s="627"/>
      <c r="AG13" s="627"/>
      <c r="AH13" s="627"/>
      <c r="AI13" s="627"/>
      <c r="AJ13" s="627"/>
      <c r="AK13" s="627"/>
      <c r="AL13" s="628">
        <v>0.4</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2425810</v>
      </c>
      <c r="BH13" s="624"/>
      <c r="BI13" s="624"/>
      <c r="BJ13" s="624"/>
      <c r="BK13" s="624"/>
      <c r="BL13" s="624"/>
      <c r="BM13" s="624"/>
      <c r="BN13" s="625"/>
      <c r="BO13" s="626">
        <v>48.4</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831256</v>
      </c>
      <c r="CS13" s="624"/>
      <c r="CT13" s="624"/>
      <c r="CU13" s="624"/>
      <c r="CV13" s="624"/>
      <c r="CW13" s="624"/>
      <c r="CX13" s="624"/>
      <c r="CY13" s="625"/>
      <c r="CZ13" s="626">
        <v>8</v>
      </c>
      <c r="DA13" s="626"/>
      <c r="DB13" s="626"/>
      <c r="DC13" s="626"/>
      <c r="DD13" s="632">
        <v>279009</v>
      </c>
      <c r="DE13" s="624"/>
      <c r="DF13" s="624"/>
      <c r="DG13" s="624"/>
      <c r="DH13" s="624"/>
      <c r="DI13" s="624"/>
      <c r="DJ13" s="624"/>
      <c r="DK13" s="624"/>
      <c r="DL13" s="624"/>
      <c r="DM13" s="624"/>
      <c r="DN13" s="624"/>
      <c r="DO13" s="624"/>
      <c r="DP13" s="625"/>
      <c r="DQ13" s="632">
        <v>771613</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61483</v>
      </c>
      <c r="BH14" s="624"/>
      <c r="BI14" s="624"/>
      <c r="BJ14" s="624"/>
      <c r="BK14" s="624"/>
      <c r="BL14" s="624"/>
      <c r="BM14" s="624"/>
      <c r="BN14" s="625"/>
      <c r="BO14" s="626">
        <v>1.2</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425327</v>
      </c>
      <c r="CS14" s="624"/>
      <c r="CT14" s="624"/>
      <c r="CU14" s="624"/>
      <c r="CV14" s="624"/>
      <c r="CW14" s="624"/>
      <c r="CX14" s="624"/>
      <c r="CY14" s="625"/>
      <c r="CZ14" s="626">
        <v>4.0999999999999996</v>
      </c>
      <c r="DA14" s="626"/>
      <c r="DB14" s="626"/>
      <c r="DC14" s="626"/>
      <c r="DD14" s="632">
        <v>16743</v>
      </c>
      <c r="DE14" s="624"/>
      <c r="DF14" s="624"/>
      <c r="DG14" s="624"/>
      <c r="DH14" s="624"/>
      <c r="DI14" s="624"/>
      <c r="DJ14" s="624"/>
      <c r="DK14" s="624"/>
      <c r="DL14" s="624"/>
      <c r="DM14" s="624"/>
      <c r="DN14" s="624"/>
      <c r="DO14" s="624"/>
      <c r="DP14" s="625"/>
      <c r="DQ14" s="632">
        <v>417836</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13223</v>
      </c>
      <c r="S15" s="624"/>
      <c r="T15" s="624"/>
      <c r="U15" s="624"/>
      <c r="V15" s="624"/>
      <c r="W15" s="624"/>
      <c r="X15" s="624"/>
      <c r="Y15" s="625"/>
      <c r="Z15" s="626">
        <v>0.1</v>
      </c>
      <c r="AA15" s="626"/>
      <c r="AB15" s="626"/>
      <c r="AC15" s="626"/>
      <c r="AD15" s="627">
        <v>13223</v>
      </c>
      <c r="AE15" s="627"/>
      <c r="AF15" s="627"/>
      <c r="AG15" s="627"/>
      <c r="AH15" s="627"/>
      <c r="AI15" s="627"/>
      <c r="AJ15" s="627"/>
      <c r="AK15" s="627"/>
      <c r="AL15" s="628">
        <v>0.2</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319301</v>
      </c>
      <c r="BH15" s="624"/>
      <c r="BI15" s="624"/>
      <c r="BJ15" s="624"/>
      <c r="BK15" s="624"/>
      <c r="BL15" s="624"/>
      <c r="BM15" s="624"/>
      <c r="BN15" s="625"/>
      <c r="BO15" s="626">
        <v>6.4</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1163802</v>
      </c>
      <c r="CS15" s="624"/>
      <c r="CT15" s="624"/>
      <c r="CU15" s="624"/>
      <c r="CV15" s="624"/>
      <c r="CW15" s="624"/>
      <c r="CX15" s="624"/>
      <c r="CY15" s="625"/>
      <c r="CZ15" s="626">
        <v>11.2</v>
      </c>
      <c r="DA15" s="626"/>
      <c r="DB15" s="626"/>
      <c r="DC15" s="626"/>
      <c r="DD15" s="632">
        <v>89176</v>
      </c>
      <c r="DE15" s="624"/>
      <c r="DF15" s="624"/>
      <c r="DG15" s="624"/>
      <c r="DH15" s="624"/>
      <c r="DI15" s="624"/>
      <c r="DJ15" s="624"/>
      <c r="DK15" s="624"/>
      <c r="DL15" s="624"/>
      <c r="DM15" s="624"/>
      <c r="DN15" s="624"/>
      <c r="DO15" s="624"/>
      <c r="DP15" s="625"/>
      <c r="DQ15" s="632">
        <v>994959</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2052826</v>
      </c>
      <c r="S16" s="624"/>
      <c r="T16" s="624"/>
      <c r="U16" s="624"/>
      <c r="V16" s="624"/>
      <c r="W16" s="624"/>
      <c r="X16" s="624"/>
      <c r="Y16" s="625"/>
      <c r="Z16" s="626">
        <v>18.100000000000001</v>
      </c>
      <c r="AA16" s="626"/>
      <c r="AB16" s="626"/>
      <c r="AC16" s="626"/>
      <c r="AD16" s="627">
        <v>1307162</v>
      </c>
      <c r="AE16" s="627"/>
      <c r="AF16" s="627"/>
      <c r="AG16" s="627"/>
      <c r="AH16" s="627"/>
      <c r="AI16" s="627"/>
      <c r="AJ16" s="627"/>
      <c r="AK16" s="627"/>
      <c r="AL16" s="628">
        <v>18.899999999999999</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242660</v>
      </c>
      <c r="CS16" s="624"/>
      <c r="CT16" s="624"/>
      <c r="CU16" s="624"/>
      <c r="CV16" s="624"/>
      <c r="CW16" s="624"/>
      <c r="CX16" s="624"/>
      <c r="CY16" s="625"/>
      <c r="CZ16" s="626">
        <v>2.2999999999999998</v>
      </c>
      <c r="DA16" s="626"/>
      <c r="DB16" s="626"/>
      <c r="DC16" s="626"/>
      <c r="DD16" s="632" t="s">
        <v>110</v>
      </c>
      <c r="DE16" s="624"/>
      <c r="DF16" s="624"/>
      <c r="DG16" s="624"/>
      <c r="DH16" s="624"/>
      <c r="DI16" s="624"/>
      <c r="DJ16" s="624"/>
      <c r="DK16" s="624"/>
      <c r="DL16" s="624"/>
      <c r="DM16" s="624"/>
      <c r="DN16" s="624"/>
      <c r="DO16" s="624"/>
      <c r="DP16" s="625"/>
      <c r="DQ16" s="632">
        <v>214515</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1307162</v>
      </c>
      <c r="S17" s="624"/>
      <c r="T17" s="624"/>
      <c r="U17" s="624"/>
      <c r="V17" s="624"/>
      <c r="W17" s="624"/>
      <c r="X17" s="624"/>
      <c r="Y17" s="625"/>
      <c r="Z17" s="626">
        <v>11.5</v>
      </c>
      <c r="AA17" s="626"/>
      <c r="AB17" s="626"/>
      <c r="AC17" s="626"/>
      <c r="AD17" s="627">
        <v>1307162</v>
      </c>
      <c r="AE17" s="627"/>
      <c r="AF17" s="627"/>
      <c r="AG17" s="627"/>
      <c r="AH17" s="627"/>
      <c r="AI17" s="627"/>
      <c r="AJ17" s="627"/>
      <c r="AK17" s="627"/>
      <c r="AL17" s="628">
        <v>18.899999999999999</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737404</v>
      </c>
      <c r="CS17" s="624"/>
      <c r="CT17" s="624"/>
      <c r="CU17" s="624"/>
      <c r="CV17" s="624"/>
      <c r="CW17" s="624"/>
      <c r="CX17" s="624"/>
      <c r="CY17" s="625"/>
      <c r="CZ17" s="626">
        <v>7.1</v>
      </c>
      <c r="DA17" s="626"/>
      <c r="DB17" s="626"/>
      <c r="DC17" s="626"/>
      <c r="DD17" s="632" t="s">
        <v>110</v>
      </c>
      <c r="DE17" s="624"/>
      <c r="DF17" s="624"/>
      <c r="DG17" s="624"/>
      <c r="DH17" s="624"/>
      <c r="DI17" s="624"/>
      <c r="DJ17" s="624"/>
      <c r="DK17" s="624"/>
      <c r="DL17" s="624"/>
      <c r="DM17" s="624"/>
      <c r="DN17" s="624"/>
      <c r="DO17" s="624"/>
      <c r="DP17" s="625"/>
      <c r="DQ17" s="632">
        <v>682263</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238607</v>
      </c>
      <c r="S18" s="624"/>
      <c r="T18" s="624"/>
      <c r="U18" s="624"/>
      <c r="V18" s="624"/>
      <c r="W18" s="624"/>
      <c r="X18" s="624"/>
      <c r="Y18" s="625"/>
      <c r="Z18" s="626">
        <v>2.1</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507057</v>
      </c>
      <c r="S19" s="624"/>
      <c r="T19" s="624"/>
      <c r="U19" s="624"/>
      <c r="V19" s="624"/>
      <c r="W19" s="624"/>
      <c r="X19" s="624"/>
      <c r="Y19" s="625"/>
      <c r="Z19" s="626">
        <v>4.5</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221442</v>
      </c>
      <c r="BH19" s="624"/>
      <c r="BI19" s="624"/>
      <c r="BJ19" s="624"/>
      <c r="BK19" s="624"/>
      <c r="BL19" s="624"/>
      <c r="BM19" s="624"/>
      <c r="BN19" s="625"/>
      <c r="BO19" s="626">
        <v>4.4000000000000004</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7778269</v>
      </c>
      <c r="S20" s="624"/>
      <c r="T20" s="624"/>
      <c r="U20" s="624"/>
      <c r="V20" s="624"/>
      <c r="W20" s="624"/>
      <c r="X20" s="624"/>
      <c r="Y20" s="625"/>
      <c r="Z20" s="626">
        <v>68.400000000000006</v>
      </c>
      <c r="AA20" s="626"/>
      <c r="AB20" s="626"/>
      <c r="AC20" s="626"/>
      <c r="AD20" s="627">
        <v>6811483</v>
      </c>
      <c r="AE20" s="627"/>
      <c r="AF20" s="627"/>
      <c r="AG20" s="627"/>
      <c r="AH20" s="627"/>
      <c r="AI20" s="627"/>
      <c r="AJ20" s="627"/>
      <c r="AK20" s="627"/>
      <c r="AL20" s="628">
        <v>98.7</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221442</v>
      </c>
      <c r="BH20" s="624"/>
      <c r="BI20" s="624"/>
      <c r="BJ20" s="624"/>
      <c r="BK20" s="624"/>
      <c r="BL20" s="624"/>
      <c r="BM20" s="624"/>
      <c r="BN20" s="625"/>
      <c r="BO20" s="626">
        <v>4.4000000000000004</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10414592</v>
      </c>
      <c r="CS20" s="624"/>
      <c r="CT20" s="624"/>
      <c r="CU20" s="624"/>
      <c r="CV20" s="624"/>
      <c r="CW20" s="624"/>
      <c r="CX20" s="624"/>
      <c r="CY20" s="625"/>
      <c r="CZ20" s="626">
        <v>100</v>
      </c>
      <c r="DA20" s="626"/>
      <c r="DB20" s="626"/>
      <c r="DC20" s="626"/>
      <c r="DD20" s="632">
        <v>832238</v>
      </c>
      <c r="DE20" s="624"/>
      <c r="DF20" s="624"/>
      <c r="DG20" s="624"/>
      <c r="DH20" s="624"/>
      <c r="DI20" s="624"/>
      <c r="DJ20" s="624"/>
      <c r="DK20" s="624"/>
      <c r="DL20" s="624"/>
      <c r="DM20" s="624"/>
      <c r="DN20" s="624"/>
      <c r="DO20" s="624"/>
      <c r="DP20" s="625"/>
      <c r="DQ20" s="632">
        <v>7972897</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4129</v>
      </c>
      <c r="S21" s="624"/>
      <c r="T21" s="624"/>
      <c r="U21" s="624"/>
      <c r="V21" s="624"/>
      <c r="W21" s="624"/>
      <c r="X21" s="624"/>
      <c r="Y21" s="625"/>
      <c r="Z21" s="626">
        <v>0</v>
      </c>
      <c r="AA21" s="626"/>
      <c r="AB21" s="626"/>
      <c r="AC21" s="626"/>
      <c r="AD21" s="627">
        <v>4129</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320</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94704</v>
      </c>
      <c r="S22" s="624"/>
      <c r="T22" s="624"/>
      <c r="U22" s="624"/>
      <c r="V22" s="624"/>
      <c r="W22" s="624"/>
      <c r="X22" s="624"/>
      <c r="Y22" s="625"/>
      <c r="Z22" s="626">
        <v>0.8</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103082</v>
      </c>
      <c r="S23" s="624"/>
      <c r="T23" s="624"/>
      <c r="U23" s="624"/>
      <c r="V23" s="624"/>
      <c r="W23" s="624"/>
      <c r="X23" s="624"/>
      <c r="Y23" s="625"/>
      <c r="Z23" s="626">
        <v>0.9</v>
      </c>
      <c r="AA23" s="626"/>
      <c r="AB23" s="626"/>
      <c r="AC23" s="626"/>
      <c r="AD23" s="627">
        <v>11480</v>
      </c>
      <c r="AE23" s="627"/>
      <c r="AF23" s="627"/>
      <c r="AG23" s="627"/>
      <c r="AH23" s="627"/>
      <c r="AI23" s="627"/>
      <c r="AJ23" s="627"/>
      <c r="AK23" s="627"/>
      <c r="AL23" s="628">
        <v>0.2</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221122</v>
      </c>
      <c r="BH23" s="624"/>
      <c r="BI23" s="624"/>
      <c r="BJ23" s="624"/>
      <c r="BK23" s="624"/>
      <c r="BL23" s="624"/>
      <c r="BM23" s="624"/>
      <c r="BN23" s="625"/>
      <c r="BO23" s="626">
        <v>4.4000000000000004</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52587</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3665147</v>
      </c>
      <c r="CS24" s="613"/>
      <c r="CT24" s="613"/>
      <c r="CU24" s="613"/>
      <c r="CV24" s="613"/>
      <c r="CW24" s="613"/>
      <c r="CX24" s="613"/>
      <c r="CY24" s="614"/>
      <c r="CZ24" s="650">
        <v>35.200000000000003</v>
      </c>
      <c r="DA24" s="651"/>
      <c r="DB24" s="651"/>
      <c r="DC24" s="652"/>
      <c r="DD24" s="649">
        <v>2381055</v>
      </c>
      <c r="DE24" s="613"/>
      <c r="DF24" s="613"/>
      <c r="DG24" s="613"/>
      <c r="DH24" s="613"/>
      <c r="DI24" s="613"/>
      <c r="DJ24" s="613"/>
      <c r="DK24" s="614"/>
      <c r="DL24" s="649">
        <v>2266921</v>
      </c>
      <c r="DM24" s="613"/>
      <c r="DN24" s="613"/>
      <c r="DO24" s="613"/>
      <c r="DP24" s="613"/>
      <c r="DQ24" s="613"/>
      <c r="DR24" s="613"/>
      <c r="DS24" s="613"/>
      <c r="DT24" s="613"/>
      <c r="DU24" s="613"/>
      <c r="DV24" s="614"/>
      <c r="DW24" s="617">
        <v>31.5</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1413681</v>
      </c>
      <c r="S25" s="624"/>
      <c r="T25" s="624"/>
      <c r="U25" s="624"/>
      <c r="V25" s="624"/>
      <c r="W25" s="624"/>
      <c r="X25" s="624"/>
      <c r="Y25" s="625"/>
      <c r="Z25" s="626">
        <v>12.4</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1304767</v>
      </c>
      <c r="CS25" s="655"/>
      <c r="CT25" s="655"/>
      <c r="CU25" s="655"/>
      <c r="CV25" s="655"/>
      <c r="CW25" s="655"/>
      <c r="CX25" s="655"/>
      <c r="CY25" s="656"/>
      <c r="CZ25" s="657">
        <v>12.5</v>
      </c>
      <c r="DA25" s="658"/>
      <c r="DB25" s="658"/>
      <c r="DC25" s="659"/>
      <c r="DD25" s="632">
        <v>1209378</v>
      </c>
      <c r="DE25" s="655"/>
      <c r="DF25" s="655"/>
      <c r="DG25" s="655"/>
      <c r="DH25" s="655"/>
      <c r="DI25" s="655"/>
      <c r="DJ25" s="655"/>
      <c r="DK25" s="656"/>
      <c r="DL25" s="632">
        <v>1201544</v>
      </c>
      <c r="DM25" s="655"/>
      <c r="DN25" s="655"/>
      <c r="DO25" s="655"/>
      <c r="DP25" s="655"/>
      <c r="DQ25" s="655"/>
      <c r="DR25" s="655"/>
      <c r="DS25" s="655"/>
      <c r="DT25" s="655"/>
      <c r="DU25" s="655"/>
      <c r="DV25" s="656"/>
      <c r="DW25" s="628">
        <v>16.7</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v>38015</v>
      </c>
      <c r="S26" s="624"/>
      <c r="T26" s="624"/>
      <c r="U26" s="624"/>
      <c r="V26" s="624"/>
      <c r="W26" s="624"/>
      <c r="X26" s="624"/>
      <c r="Y26" s="625"/>
      <c r="Z26" s="626">
        <v>0.3</v>
      </c>
      <c r="AA26" s="626"/>
      <c r="AB26" s="626"/>
      <c r="AC26" s="626"/>
      <c r="AD26" s="627">
        <v>38015</v>
      </c>
      <c r="AE26" s="627"/>
      <c r="AF26" s="627"/>
      <c r="AG26" s="627"/>
      <c r="AH26" s="627"/>
      <c r="AI26" s="627"/>
      <c r="AJ26" s="627"/>
      <c r="AK26" s="627"/>
      <c r="AL26" s="628">
        <v>0.6</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790707</v>
      </c>
      <c r="CS26" s="624"/>
      <c r="CT26" s="624"/>
      <c r="CU26" s="624"/>
      <c r="CV26" s="624"/>
      <c r="CW26" s="624"/>
      <c r="CX26" s="624"/>
      <c r="CY26" s="625"/>
      <c r="CZ26" s="657">
        <v>7.6</v>
      </c>
      <c r="DA26" s="658"/>
      <c r="DB26" s="658"/>
      <c r="DC26" s="659"/>
      <c r="DD26" s="632">
        <v>789919</v>
      </c>
      <c r="DE26" s="624"/>
      <c r="DF26" s="624"/>
      <c r="DG26" s="624"/>
      <c r="DH26" s="624"/>
      <c r="DI26" s="624"/>
      <c r="DJ26" s="624"/>
      <c r="DK26" s="625"/>
      <c r="DL26" s="632" t="s">
        <v>209</v>
      </c>
      <c r="DM26" s="624"/>
      <c r="DN26" s="624"/>
      <c r="DO26" s="624"/>
      <c r="DP26" s="624"/>
      <c r="DQ26" s="624"/>
      <c r="DR26" s="624"/>
      <c r="DS26" s="624"/>
      <c r="DT26" s="624"/>
      <c r="DU26" s="624"/>
      <c r="DV26" s="625"/>
      <c r="DW26" s="628" t="s">
        <v>209</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748672</v>
      </c>
      <c r="S27" s="624"/>
      <c r="T27" s="624"/>
      <c r="U27" s="624"/>
      <c r="V27" s="624"/>
      <c r="W27" s="624"/>
      <c r="X27" s="624"/>
      <c r="Y27" s="625"/>
      <c r="Z27" s="626">
        <v>6.6</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5009534</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1622976</v>
      </c>
      <c r="CS27" s="655"/>
      <c r="CT27" s="655"/>
      <c r="CU27" s="655"/>
      <c r="CV27" s="655"/>
      <c r="CW27" s="655"/>
      <c r="CX27" s="655"/>
      <c r="CY27" s="656"/>
      <c r="CZ27" s="657">
        <v>15.6</v>
      </c>
      <c r="DA27" s="658"/>
      <c r="DB27" s="658"/>
      <c r="DC27" s="659"/>
      <c r="DD27" s="632">
        <v>489414</v>
      </c>
      <c r="DE27" s="655"/>
      <c r="DF27" s="655"/>
      <c r="DG27" s="655"/>
      <c r="DH27" s="655"/>
      <c r="DI27" s="655"/>
      <c r="DJ27" s="655"/>
      <c r="DK27" s="656"/>
      <c r="DL27" s="632">
        <v>383114</v>
      </c>
      <c r="DM27" s="655"/>
      <c r="DN27" s="655"/>
      <c r="DO27" s="655"/>
      <c r="DP27" s="655"/>
      <c r="DQ27" s="655"/>
      <c r="DR27" s="655"/>
      <c r="DS27" s="655"/>
      <c r="DT27" s="655"/>
      <c r="DU27" s="655"/>
      <c r="DV27" s="656"/>
      <c r="DW27" s="628">
        <v>5.3</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10498</v>
      </c>
      <c r="S28" s="624"/>
      <c r="T28" s="624"/>
      <c r="U28" s="624"/>
      <c r="V28" s="624"/>
      <c r="W28" s="624"/>
      <c r="X28" s="624"/>
      <c r="Y28" s="625"/>
      <c r="Z28" s="626">
        <v>0.1</v>
      </c>
      <c r="AA28" s="626"/>
      <c r="AB28" s="626"/>
      <c r="AC28" s="626"/>
      <c r="AD28" s="627">
        <v>3171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737404</v>
      </c>
      <c r="CS28" s="624"/>
      <c r="CT28" s="624"/>
      <c r="CU28" s="624"/>
      <c r="CV28" s="624"/>
      <c r="CW28" s="624"/>
      <c r="CX28" s="624"/>
      <c r="CY28" s="625"/>
      <c r="CZ28" s="657">
        <v>7.1</v>
      </c>
      <c r="DA28" s="658"/>
      <c r="DB28" s="658"/>
      <c r="DC28" s="659"/>
      <c r="DD28" s="632">
        <v>682263</v>
      </c>
      <c r="DE28" s="624"/>
      <c r="DF28" s="624"/>
      <c r="DG28" s="624"/>
      <c r="DH28" s="624"/>
      <c r="DI28" s="624"/>
      <c r="DJ28" s="624"/>
      <c r="DK28" s="625"/>
      <c r="DL28" s="632">
        <v>682263</v>
      </c>
      <c r="DM28" s="624"/>
      <c r="DN28" s="624"/>
      <c r="DO28" s="624"/>
      <c r="DP28" s="624"/>
      <c r="DQ28" s="624"/>
      <c r="DR28" s="624"/>
      <c r="DS28" s="624"/>
      <c r="DT28" s="624"/>
      <c r="DU28" s="624"/>
      <c r="DV28" s="625"/>
      <c r="DW28" s="628">
        <v>9.5</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5788</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737404</v>
      </c>
      <c r="CS29" s="655"/>
      <c r="CT29" s="655"/>
      <c r="CU29" s="655"/>
      <c r="CV29" s="655"/>
      <c r="CW29" s="655"/>
      <c r="CX29" s="655"/>
      <c r="CY29" s="656"/>
      <c r="CZ29" s="657">
        <v>7.1</v>
      </c>
      <c r="DA29" s="658"/>
      <c r="DB29" s="658"/>
      <c r="DC29" s="659"/>
      <c r="DD29" s="632">
        <v>682263</v>
      </c>
      <c r="DE29" s="655"/>
      <c r="DF29" s="655"/>
      <c r="DG29" s="655"/>
      <c r="DH29" s="655"/>
      <c r="DI29" s="655"/>
      <c r="DJ29" s="655"/>
      <c r="DK29" s="656"/>
      <c r="DL29" s="632">
        <v>682263</v>
      </c>
      <c r="DM29" s="655"/>
      <c r="DN29" s="655"/>
      <c r="DO29" s="655"/>
      <c r="DP29" s="655"/>
      <c r="DQ29" s="655"/>
      <c r="DR29" s="655"/>
      <c r="DS29" s="655"/>
      <c r="DT29" s="655"/>
      <c r="DU29" s="655"/>
      <c r="DV29" s="656"/>
      <c r="DW29" s="628">
        <v>9.5</v>
      </c>
      <c r="DX29" s="653"/>
      <c r="DY29" s="653"/>
      <c r="DZ29" s="653"/>
      <c r="EA29" s="653"/>
      <c r="EB29" s="653"/>
      <c r="EC29" s="654"/>
    </row>
    <row r="30" spans="2:133" ht="11.25" customHeight="1" x14ac:dyDescent="0.15">
      <c r="B30" s="620" t="s">
        <v>289</v>
      </c>
      <c r="C30" s="621"/>
      <c r="D30" s="621"/>
      <c r="E30" s="621"/>
      <c r="F30" s="621"/>
      <c r="G30" s="621"/>
      <c r="H30" s="621"/>
      <c r="I30" s="621"/>
      <c r="J30" s="621"/>
      <c r="K30" s="621"/>
      <c r="L30" s="621"/>
      <c r="M30" s="621"/>
      <c r="N30" s="621"/>
      <c r="O30" s="621"/>
      <c r="P30" s="621"/>
      <c r="Q30" s="622"/>
      <c r="R30" s="623">
        <v>109697</v>
      </c>
      <c r="S30" s="624"/>
      <c r="T30" s="624"/>
      <c r="U30" s="624"/>
      <c r="V30" s="624"/>
      <c r="W30" s="624"/>
      <c r="X30" s="624"/>
      <c r="Y30" s="625"/>
      <c r="Z30" s="626">
        <v>1</v>
      </c>
      <c r="AA30" s="626"/>
      <c r="AB30" s="626"/>
      <c r="AC30" s="626"/>
      <c r="AD30" s="627" t="s">
        <v>110</v>
      </c>
      <c r="AE30" s="627"/>
      <c r="AF30" s="627"/>
      <c r="AG30" s="627"/>
      <c r="AH30" s="627"/>
      <c r="AI30" s="627"/>
      <c r="AJ30" s="627"/>
      <c r="AK30" s="627"/>
      <c r="AL30" s="628" t="s">
        <v>110</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99.3</v>
      </c>
      <c r="BH30" s="682"/>
      <c r="BI30" s="682"/>
      <c r="BJ30" s="682"/>
      <c r="BK30" s="682"/>
      <c r="BL30" s="682"/>
      <c r="BM30" s="618">
        <v>97.9</v>
      </c>
      <c r="BN30" s="682"/>
      <c r="BO30" s="682"/>
      <c r="BP30" s="682"/>
      <c r="BQ30" s="683"/>
      <c r="BR30" s="681">
        <v>99</v>
      </c>
      <c r="BS30" s="682"/>
      <c r="BT30" s="682"/>
      <c r="BU30" s="682"/>
      <c r="BV30" s="682"/>
      <c r="BW30" s="682"/>
      <c r="BX30" s="618">
        <v>96.8</v>
      </c>
      <c r="BY30" s="682"/>
      <c r="BZ30" s="682"/>
      <c r="CA30" s="682"/>
      <c r="CB30" s="683"/>
      <c r="CD30" s="686"/>
      <c r="CE30" s="687"/>
      <c r="CF30" s="637" t="s">
        <v>292</v>
      </c>
      <c r="CG30" s="638"/>
      <c r="CH30" s="638"/>
      <c r="CI30" s="638"/>
      <c r="CJ30" s="638"/>
      <c r="CK30" s="638"/>
      <c r="CL30" s="638"/>
      <c r="CM30" s="638"/>
      <c r="CN30" s="638"/>
      <c r="CO30" s="638"/>
      <c r="CP30" s="638"/>
      <c r="CQ30" s="639"/>
      <c r="CR30" s="623">
        <v>656569</v>
      </c>
      <c r="CS30" s="624"/>
      <c r="CT30" s="624"/>
      <c r="CU30" s="624"/>
      <c r="CV30" s="624"/>
      <c r="CW30" s="624"/>
      <c r="CX30" s="624"/>
      <c r="CY30" s="625"/>
      <c r="CZ30" s="657">
        <v>6.3</v>
      </c>
      <c r="DA30" s="658"/>
      <c r="DB30" s="658"/>
      <c r="DC30" s="659"/>
      <c r="DD30" s="632">
        <v>601428</v>
      </c>
      <c r="DE30" s="624"/>
      <c r="DF30" s="624"/>
      <c r="DG30" s="624"/>
      <c r="DH30" s="624"/>
      <c r="DI30" s="624"/>
      <c r="DJ30" s="624"/>
      <c r="DK30" s="625"/>
      <c r="DL30" s="632">
        <v>601428</v>
      </c>
      <c r="DM30" s="624"/>
      <c r="DN30" s="624"/>
      <c r="DO30" s="624"/>
      <c r="DP30" s="624"/>
      <c r="DQ30" s="624"/>
      <c r="DR30" s="624"/>
      <c r="DS30" s="624"/>
      <c r="DT30" s="624"/>
      <c r="DU30" s="624"/>
      <c r="DV30" s="625"/>
      <c r="DW30" s="628">
        <v>8.4</v>
      </c>
      <c r="DX30" s="653"/>
      <c r="DY30" s="653"/>
      <c r="DZ30" s="653"/>
      <c r="EA30" s="653"/>
      <c r="EB30" s="653"/>
      <c r="EC30" s="654"/>
    </row>
    <row r="31" spans="2:133" ht="11.25" customHeight="1" x14ac:dyDescent="0.15">
      <c r="B31" s="620" t="s">
        <v>293</v>
      </c>
      <c r="C31" s="621"/>
      <c r="D31" s="621"/>
      <c r="E31" s="621"/>
      <c r="F31" s="621"/>
      <c r="G31" s="621"/>
      <c r="H31" s="621"/>
      <c r="I31" s="621"/>
      <c r="J31" s="621"/>
      <c r="K31" s="621"/>
      <c r="L31" s="621"/>
      <c r="M31" s="621"/>
      <c r="N31" s="621"/>
      <c r="O31" s="621"/>
      <c r="P31" s="621"/>
      <c r="Q31" s="622"/>
      <c r="R31" s="623">
        <v>354002</v>
      </c>
      <c r="S31" s="624"/>
      <c r="T31" s="624"/>
      <c r="U31" s="624"/>
      <c r="V31" s="624"/>
      <c r="W31" s="624"/>
      <c r="X31" s="624"/>
      <c r="Y31" s="625"/>
      <c r="Z31" s="626">
        <v>3.1</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99.1</v>
      </c>
      <c r="BH31" s="655"/>
      <c r="BI31" s="655"/>
      <c r="BJ31" s="655"/>
      <c r="BK31" s="655"/>
      <c r="BL31" s="655"/>
      <c r="BM31" s="629">
        <v>97.8</v>
      </c>
      <c r="BN31" s="679"/>
      <c r="BO31" s="679"/>
      <c r="BP31" s="679"/>
      <c r="BQ31" s="680"/>
      <c r="BR31" s="678">
        <v>98.5</v>
      </c>
      <c r="BS31" s="655"/>
      <c r="BT31" s="655"/>
      <c r="BU31" s="655"/>
      <c r="BV31" s="655"/>
      <c r="BW31" s="655"/>
      <c r="BX31" s="629">
        <v>96.1</v>
      </c>
      <c r="BY31" s="679"/>
      <c r="BZ31" s="679"/>
      <c r="CA31" s="679"/>
      <c r="CB31" s="680"/>
      <c r="CD31" s="686"/>
      <c r="CE31" s="687"/>
      <c r="CF31" s="637" t="s">
        <v>296</v>
      </c>
      <c r="CG31" s="638"/>
      <c r="CH31" s="638"/>
      <c r="CI31" s="638"/>
      <c r="CJ31" s="638"/>
      <c r="CK31" s="638"/>
      <c r="CL31" s="638"/>
      <c r="CM31" s="638"/>
      <c r="CN31" s="638"/>
      <c r="CO31" s="638"/>
      <c r="CP31" s="638"/>
      <c r="CQ31" s="639"/>
      <c r="CR31" s="623">
        <v>80835</v>
      </c>
      <c r="CS31" s="655"/>
      <c r="CT31" s="655"/>
      <c r="CU31" s="655"/>
      <c r="CV31" s="655"/>
      <c r="CW31" s="655"/>
      <c r="CX31" s="655"/>
      <c r="CY31" s="656"/>
      <c r="CZ31" s="657">
        <v>0.8</v>
      </c>
      <c r="DA31" s="658"/>
      <c r="DB31" s="658"/>
      <c r="DC31" s="659"/>
      <c r="DD31" s="632">
        <v>80835</v>
      </c>
      <c r="DE31" s="655"/>
      <c r="DF31" s="655"/>
      <c r="DG31" s="655"/>
      <c r="DH31" s="655"/>
      <c r="DI31" s="655"/>
      <c r="DJ31" s="655"/>
      <c r="DK31" s="656"/>
      <c r="DL31" s="632">
        <v>80835</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297</v>
      </c>
      <c r="C32" s="621"/>
      <c r="D32" s="621"/>
      <c r="E32" s="621"/>
      <c r="F32" s="621"/>
      <c r="G32" s="621"/>
      <c r="H32" s="621"/>
      <c r="I32" s="621"/>
      <c r="J32" s="621"/>
      <c r="K32" s="621"/>
      <c r="L32" s="621"/>
      <c r="M32" s="621"/>
      <c r="N32" s="621"/>
      <c r="O32" s="621"/>
      <c r="P32" s="621"/>
      <c r="Q32" s="622"/>
      <c r="R32" s="623">
        <v>322771</v>
      </c>
      <c r="S32" s="624"/>
      <c r="T32" s="624"/>
      <c r="U32" s="624"/>
      <c r="V32" s="624"/>
      <c r="W32" s="624"/>
      <c r="X32" s="624"/>
      <c r="Y32" s="625"/>
      <c r="Z32" s="626">
        <v>2.8</v>
      </c>
      <c r="AA32" s="626"/>
      <c r="AB32" s="626"/>
      <c r="AC32" s="626"/>
      <c r="AD32" s="627">
        <v>30323</v>
      </c>
      <c r="AE32" s="627"/>
      <c r="AF32" s="627"/>
      <c r="AG32" s="627"/>
      <c r="AH32" s="627"/>
      <c r="AI32" s="627"/>
      <c r="AJ32" s="627"/>
      <c r="AK32" s="627"/>
      <c r="AL32" s="628">
        <v>0.4</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99.2</v>
      </c>
      <c r="BH32" s="691"/>
      <c r="BI32" s="691"/>
      <c r="BJ32" s="691"/>
      <c r="BK32" s="691"/>
      <c r="BL32" s="691"/>
      <c r="BM32" s="692">
        <v>97.6</v>
      </c>
      <c r="BN32" s="691"/>
      <c r="BO32" s="691"/>
      <c r="BP32" s="691"/>
      <c r="BQ32" s="693"/>
      <c r="BR32" s="690">
        <v>99.1</v>
      </c>
      <c r="BS32" s="691"/>
      <c r="BT32" s="691"/>
      <c r="BU32" s="691"/>
      <c r="BV32" s="691"/>
      <c r="BW32" s="691"/>
      <c r="BX32" s="692">
        <v>96.6</v>
      </c>
      <c r="BY32" s="691"/>
      <c r="BZ32" s="691"/>
      <c r="CA32" s="691"/>
      <c r="CB32" s="693"/>
      <c r="CD32" s="688"/>
      <c r="CE32" s="689"/>
      <c r="CF32" s="637" t="s">
        <v>299</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300</v>
      </c>
      <c r="C33" s="621"/>
      <c r="D33" s="621"/>
      <c r="E33" s="621"/>
      <c r="F33" s="621"/>
      <c r="G33" s="621"/>
      <c r="H33" s="621"/>
      <c r="I33" s="621"/>
      <c r="J33" s="621"/>
      <c r="K33" s="621"/>
      <c r="L33" s="621"/>
      <c r="M33" s="621"/>
      <c r="N33" s="621"/>
      <c r="O33" s="621"/>
      <c r="P33" s="621"/>
      <c r="Q33" s="622"/>
      <c r="R33" s="623">
        <v>330500</v>
      </c>
      <c r="S33" s="624"/>
      <c r="T33" s="624"/>
      <c r="U33" s="624"/>
      <c r="V33" s="624"/>
      <c r="W33" s="624"/>
      <c r="X33" s="624"/>
      <c r="Y33" s="625"/>
      <c r="Z33" s="626">
        <v>2.9</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5674547</v>
      </c>
      <c r="CS33" s="655"/>
      <c r="CT33" s="655"/>
      <c r="CU33" s="655"/>
      <c r="CV33" s="655"/>
      <c r="CW33" s="655"/>
      <c r="CX33" s="655"/>
      <c r="CY33" s="656"/>
      <c r="CZ33" s="657">
        <v>54.5</v>
      </c>
      <c r="DA33" s="658"/>
      <c r="DB33" s="658"/>
      <c r="DC33" s="659"/>
      <c r="DD33" s="632">
        <v>4944724</v>
      </c>
      <c r="DE33" s="655"/>
      <c r="DF33" s="655"/>
      <c r="DG33" s="655"/>
      <c r="DH33" s="655"/>
      <c r="DI33" s="655"/>
      <c r="DJ33" s="655"/>
      <c r="DK33" s="656"/>
      <c r="DL33" s="632">
        <v>3411202</v>
      </c>
      <c r="DM33" s="655"/>
      <c r="DN33" s="655"/>
      <c r="DO33" s="655"/>
      <c r="DP33" s="655"/>
      <c r="DQ33" s="655"/>
      <c r="DR33" s="655"/>
      <c r="DS33" s="655"/>
      <c r="DT33" s="655"/>
      <c r="DU33" s="655"/>
      <c r="DV33" s="656"/>
      <c r="DW33" s="628">
        <v>47.4</v>
      </c>
      <c r="DX33" s="653"/>
      <c r="DY33" s="653"/>
      <c r="DZ33" s="653"/>
      <c r="EA33" s="653"/>
      <c r="EB33" s="653"/>
      <c r="EC33" s="654"/>
    </row>
    <row r="34" spans="2:133" ht="11.25" customHeight="1" x14ac:dyDescent="0.15">
      <c r="B34" s="620" t="s">
        <v>302</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1748347</v>
      </c>
      <c r="CS34" s="624"/>
      <c r="CT34" s="624"/>
      <c r="CU34" s="624"/>
      <c r="CV34" s="624"/>
      <c r="CW34" s="624"/>
      <c r="CX34" s="624"/>
      <c r="CY34" s="625"/>
      <c r="CZ34" s="657">
        <v>16.8</v>
      </c>
      <c r="DA34" s="658"/>
      <c r="DB34" s="658"/>
      <c r="DC34" s="659"/>
      <c r="DD34" s="632">
        <v>1404115</v>
      </c>
      <c r="DE34" s="624"/>
      <c r="DF34" s="624"/>
      <c r="DG34" s="624"/>
      <c r="DH34" s="624"/>
      <c r="DI34" s="624"/>
      <c r="DJ34" s="624"/>
      <c r="DK34" s="625"/>
      <c r="DL34" s="632">
        <v>1238747</v>
      </c>
      <c r="DM34" s="624"/>
      <c r="DN34" s="624"/>
      <c r="DO34" s="624"/>
      <c r="DP34" s="624"/>
      <c r="DQ34" s="624"/>
      <c r="DR34" s="624"/>
      <c r="DS34" s="624"/>
      <c r="DT34" s="624"/>
      <c r="DU34" s="624"/>
      <c r="DV34" s="625"/>
      <c r="DW34" s="628">
        <v>17.2</v>
      </c>
      <c r="DX34" s="653"/>
      <c r="DY34" s="653"/>
      <c r="DZ34" s="653"/>
      <c r="EA34" s="653"/>
      <c r="EB34" s="653"/>
      <c r="EC34" s="654"/>
    </row>
    <row r="35" spans="2:133" ht="11.25" customHeight="1" x14ac:dyDescent="0.15">
      <c r="B35" s="620" t="s">
        <v>306</v>
      </c>
      <c r="C35" s="621"/>
      <c r="D35" s="621"/>
      <c r="E35" s="621"/>
      <c r="F35" s="621"/>
      <c r="G35" s="621"/>
      <c r="H35" s="621"/>
      <c r="I35" s="621"/>
      <c r="J35" s="621"/>
      <c r="K35" s="621"/>
      <c r="L35" s="621"/>
      <c r="M35" s="621"/>
      <c r="N35" s="621"/>
      <c r="O35" s="621"/>
      <c r="P35" s="621"/>
      <c r="Q35" s="622"/>
      <c r="R35" s="623">
        <v>300000</v>
      </c>
      <c r="S35" s="624"/>
      <c r="T35" s="624"/>
      <c r="U35" s="624"/>
      <c r="V35" s="624"/>
      <c r="W35" s="624"/>
      <c r="X35" s="624"/>
      <c r="Y35" s="625"/>
      <c r="Z35" s="626">
        <v>2.6</v>
      </c>
      <c r="AA35" s="626"/>
      <c r="AB35" s="626"/>
      <c r="AC35" s="626"/>
      <c r="AD35" s="627" t="s">
        <v>110</v>
      </c>
      <c r="AE35" s="627"/>
      <c r="AF35" s="627"/>
      <c r="AG35" s="627"/>
      <c r="AH35" s="627"/>
      <c r="AI35" s="627"/>
      <c r="AJ35" s="627"/>
      <c r="AK35" s="627"/>
      <c r="AL35" s="628" t="s">
        <v>110</v>
      </c>
      <c r="AM35" s="629"/>
      <c r="AN35" s="629"/>
      <c r="AO35" s="630"/>
      <c r="AP35" s="186"/>
      <c r="AQ35" s="634" t="s">
        <v>307</v>
      </c>
      <c r="AR35" s="635"/>
      <c r="AS35" s="635"/>
      <c r="AT35" s="635"/>
      <c r="AU35" s="635"/>
      <c r="AV35" s="635"/>
      <c r="AW35" s="635"/>
      <c r="AX35" s="635"/>
      <c r="AY35" s="636"/>
      <c r="AZ35" s="612">
        <v>1495212</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106555</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219678</v>
      </c>
      <c r="CS35" s="655"/>
      <c r="CT35" s="655"/>
      <c r="CU35" s="655"/>
      <c r="CV35" s="655"/>
      <c r="CW35" s="655"/>
      <c r="CX35" s="655"/>
      <c r="CY35" s="656"/>
      <c r="CZ35" s="657">
        <v>2.1</v>
      </c>
      <c r="DA35" s="658"/>
      <c r="DB35" s="658"/>
      <c r="DC35" s="659"/>
      <c r="DD35" s="632">
        <v>216058</v>
      </c>
      <c r="DE35" s="655"/>
      <c r="DF35" s="655"/>
      <c r="DG35" s="655"/>
      <c r="DH35" s="655"/>
      <c r="DI35" s="655"/>
      <c r="DJ35" s="655"/>
      <c r="DK35" s="656"/>
      <c r="DL35" s="632">
        <v>188868</v>
      </c>
      <c r="DM35" s="655"/>
      <c r="DN35" s="655"/>
      <c r="DO35" s="655"/>
      <c r="DP35" s="655"/>
      <c r="DQ35" s="655"/>
      <c r="DR35" s="655"/>
      <c r="DS35" s="655"/>
      <c r="DT35" s="655"/>
      <c r="DU35" s="655"/>
      <c r="DV35" s="656"/>
      <c r="DW35" s="628">
        <v>2.6</v>
      </c>
      <c r="DX35" s="653"/>
      <c r="DY35" s="653"/>
      <c r="DZ35" s="653"/>
      <c r="EA35" s="653"/>
      <c r="EB35" s="653"/>
      <c r="EC35" s="654"/>
    </row>
    <row r="36" spans="2:133" ht="11.25" customHeight="1" x14ac:dyDescent="0.15">
      <c r="B36" s="666" t="s">
        <v>310</v>
      </c>
      <c r="C36" s="667"/>
      <c r="D36" s="667"/>
      <c r="E36" s="667"/>
      <c r="F36" s="667"/>
      <c r="G36" s="667"/>
      <c r="H36" s="667"/>
      <c r="I36" s="667"/>
      <c r="J36" s="667"/>
      <c r="K36" s="667"/>
      <c r="L36" s="667"/>
      <c r="M36" s="667"/>
      <c r="N36" s="667"/>
      <c r="O36" s="667"/>
      <c r="P36" s="667"/>
      <c r="Q36" s="668"/>
      <c r="R36" s="695">
        <v>11366395</v>
      </c>
      <c r="S36" s="696"/>
      <c r="T36" s="696"/>
      <c r="U36" s="696"/>
      <c r="V36" s="696"/>
      <c r="W36" s="696"/>
      <c r="X36" s="696"/>
      <c r="Y36" s="697"/>
      <c r="Z36" s="698">
        <v>100</v>
      </c>
      <c r="AA36" s="698"/>
      <c r="AB36" s="698"/>
      <c r="AC36" s="698"/>
      <c r="AD36" s="699">
        <v>6898601</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340323</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65965</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2019144</v>
      </c>
      <c r="CS36" s="624"/>
      <c r="CT36" s="624"/>
      <c r="CU36" s="624"/>
      <c r="CV36" s="624"/>
      <c r="CW36" s="624"/>
      <c r="CX36" s="624"/>
      <c r="CY36" s="625"/>
      <c r="CZ36" s="657">
        <v>19.399999999999999</v>
      </c>
      <c r="DA36" s="658"/>
      <c r="DB36" s="658"/>
      <c r="DC36" s="659"/>
      <c r="DD36" s="632">
        <v>1847013</v>
      </c>
      <c r="DE36" s="624"/>
      <c r="DF36" s="624"/>
      <c r="DG36" s="624"/>
      <c r="DH36" s="624"/>
      <c r="DI36" s="624"/>
      <c r="DJ36" s="624"/>
      <c r="DK36" s="625"/>
      <c r="DL36" s="632">
        <v>1140853</v>
      </c>
      <c r="DM36" s="624"/>
      <c r="DN36" s="624"/>
      <c r="DO36" s="624"/>
      <c r="DP36" s="624"/>
      <c r="DQ36" s="624"/>
      <c r="DR36" s="624"/>
      <c r="DS36" s="624"/>
      <c r="DT36" s="624"/>
      <c r="DU36" s="624"/>
      <c r="DV36" s="625"/>
      <c r="DW36" s="628">
        <v>15.8</v>
      </c>
      <c r="DX36" s="653"/>
      <c r="DY36" s="653"/>
      <c r="DZ36" s="653"/>
      <c r="EA36" s="653"/>
      <c r="EB36" s="653"/>
      <c r="EC36" s="654"/>
    </row>
    <row r="37" spans="2:133" ht="11.25" customHeight="1" x14ac:dyDescent="0.15">
      <c r="AQ37" s="702" t="s">
        <v>314</v>
      </c>
      <c r="AR37" s="703"/>
      <c r="AS37" s="703"/>
      <c r="AT37" s="703"/>
      <c r="AU37" s="703"/>
      <c r="AV37" s="703"/>
      <c r="AW37" s="703"/>
      <c r="AX37" s="703"/>
      <c r="AY37" s="704"/>
      <c r="AZ37" s="623">
        <v>247972</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3289</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1025732</v>
      </c>
      <c r="CS37" s="655"/>
      <c r="CT37" s="655"/>
      <c r="CU37" s="655"/>
      <c r="CV37" s="655"/>
      <c r="CW37" s="655"/>
      <c r="CX37" s="655"/>
      <c r="CY37" s="656"/>
      <c r="CZ37" s="657">
        <v>9.8000000000000007</v>
      </c>
      <c r="DA37" s="658"/>
      <c r="DB37" s="658"/>
      <c r="DC37" s="659"/>
      <c r="DD37" s="632">
        <v>1025732</v>
      </c>
      <c r="DE37" s="655"/>
      <c r="DF37" s="655"/>
      <c r="DG37" s="655"/>
      <c r="DH37" s="655"/>
      <c r="DI37" s="655"/>
      <c r="DJ37" s="655"/>
      <c r="DK37" s="656"/>
      <c r="DL37" s="632">
        <v>836547</v>
      </c>
      <c r="DM37" s="655"/>
      <c r="DN37" s="655"/>
      <c r="DO37" s="655"/>
      <c r="DP37" s="655"/>
      <c r="DQ37" s="655"/>
      <c r="DR37" s="655"/>
      <c r="DS37" s="655"/>
      <c r="DT37" s="655"/>
      <c r="DU37" s="655"/>
      <c r="DV37" s="656"/>
      <c r="DW37" s="628">
        <v>11.6</v>
      </c>
      <c r="DX37" s="653"/>
      <c r="DY37" s="653"/>
      <c r="DZ37" s="653"/>
      <c r="EA37" s="653"/>
      <c r="EB37" s="653"/>
      <c r="EC37" s="654"/>
    </row>
    <row r="38" spans="2:133" ht="11.25" customHeight="1" x14ac:dyDescent="0.15">
      <c r="AQ38" s="702" t="s">
        <v>317</v>
      </c>
      <c r="AR38" s="703"/>
      <c r="AS38" s="703"/>
      <c r="AT38" s="703"/>
      <c r="AU38" s="703"/>
      <c r="AV38" s="703"/>
      <c r="AW38" s="703"/>
      <c r="AX38" s="703"/>
      <c r="AY38" s="704"/>
      <c r="AZ38" s="623">
        <v>173567</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5571</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1073673</v>
      </c>
      <c r="CS38" s="624"/>
      <c r="CT38" s="624"/>
      <c r="CU38" s="624"/>
      <c r="CV38" s="624"/>
      <c r="CW38" s="624"/>
      <c r="CX38" s="624"/>
      <c r="CY38" s="625"/>
      <c r="CZ38" s="657">
        <v>10.3</v>
      </c>
      <c r="DA38" s="658"/>
      <c r="DB38" s="658"/>
      <c r="DC38" s="659"/>
      <c r="DD38" s="632">
        <v>933950</v>
      </c>
      <c r="DE38" s="624"/>
      <c r="DF38" s="624"/>
      <c r="DG38" s="624"/>
      <c r="DH38" s="624"/>
      <c r="DI38" s="624"/>
      <c r="DJ38" s="624"/>
      <c r="DK38" s="625"/>
      <c r="DL38" s="632">
        <v>833914</v>
      </c>
      <c r="DM38" s="624"/>
      <c r="DN38" s="624"/>
      <c r="DO38" s="624"/>
      <c r="DP38" s="624"/>
      <c r="DQ38" s="624"/>
      <c r="DR38" s="624"/>
      <c r="DS38" s="624"/>
      <c r="DT38" s="624"/>
      <c r="DU38" s="624"/>
      <c r="DV38" s="625"/>
      <c r="DW38" s="628">
        <v>11.6</v>
      </c>
      <c r="DX38" s="653"/>
      <c r="DY38" s="653"/>
      <c r="DZ38" s="653"/>
      <c r="EA38" s="653"/>
      <c r="EB38" s="653"/>
      <c r="EC38" s="654"/>
    </row>
    <row r="39" spans="2:133" ht="11.25" customHeight="1" x14ac:dyDescent="0.15">
      <c r="AQ39" s="702" t="s">
        <v>320</v>
      </c>
      <c r="AR39" s="703"/>
      <c r="AS39" s="703"/>
      <c r="AT39" s="703"/>
      <c r="AU39" s="703"/>
      <c r="AV39" s="703"/>
      <c r="AW39" s="703"/>
      <c r="AX39" s="703"/>
      <c r="AY39" s="704"/>
      <c r="AZ39" s="623" t="s">
        <v>110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103</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394268</v>
      </c>
      <c r="CS39" s="655"/>
      <c r="CT39" s="655"/>
      <c r="CU39" s="655"/>
      <c r="CV39" s="655"/>
      <c r="CW39" s="655"/>
      <c r="CX39" s="655"/>
      <c r="CY39" s="656"/>
      <c r="CZ39" s="657">
        <v>3.8</v>
      </c>
      <c r="DA39" s="658"/>
      <c r="DB39" s="658"/>
      <c r="DC39" s="659"/>
      <c r="DD39" s="632">
        <v>382551</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193502</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106</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219437</v>
      </c>
      <c r="CS40" s="624"/>
      <c r="CT40" s="624"/>
      <c r="CU40" s="624"/>
      <c r="CV40" s="624"/>
      <c r="CW40" s="624"/>
      <c r="CX40" s="624"/>
      <c r="CY40" s="625"/>
      <c r="CZ40" s="657">
        <v>2.1</v>
      </c>
      <c r="DA40" s="658"/>
      <c r="DB40" s="658"/>
      <c r="DC40" s="659"/>
      <c r="DD40" s="632">
        <v>161037</v>
      </c>
      <c r="DE40" s="624"/>
      <c r="DF40" s="624"/>
      <c r="DG40" s="624"/>
      <c r="DH40" s="624"/>
      <c r="DI40" s="624"/>
      <c r="DJ40" s="624"/>
      <c r="DK40" s="625"/>
      <c r="DL40" s="632">
        <v>8820</v>
      </c>
      <c r="DM40" s="624"/>
      <c r="DN40" s="624"/>
      <c r="DO40" s="624"/>
      <c r="DP40" s="624"/>
      <c r="DQ40" s="624"/>
      <c r="DR40" s="624"/>
      <c r="DS40" s="624"/>
      <c r="DT40" s="624"/>
      <c r="DU40" s="624"/>
      <c r="DV40" s="625"/>
      <c r="DW40" s="628">
        <v>0.1</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539848</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276</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209</v>
      </c>
      <c r="CS41" s="655"/>
      <c r="CT41" s="655"/>
      <c r="CU41" s="655"/>
      <c r="CV41" s="655"/>
      <c r="CW41" s="655"/>
      <c r="CX41" s="655"/>
      <c r="CY41" s="656"/>
      <c r="CZ41" s="657" t="s">
        <v>209</v>
      </c>
      <c r="DA41" s="658"/>
      <c r="DB41" s="658"/>
      <c r="DC41" s="659"/>
      <c r="DD41" s="632" t="s">
        <v>209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1074898</v>
      </c>
      <c r="CS42" s="624"/>
      <c r="CT42" s="624"/>
      <c r="CU42" s="624"/>
      <c r="CV42" s="624"/>
      <c r="CW42" s="624"/>
      <c r="CX42" s="624"/>
      <c r="CY42" s="625"/>
      <c r="CZ42" s="657">
        <v>10.3</v>
      </c>
      <c r="DA42" s="706"/>
      <c r="DB42" s="706"/>
      <c r="DC42" s="707"/>
      <c r="DD42" s="632">
        <v>647118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26617</v>
      </c>
      <c r="CS43" s="655"/>
      <c r="CT43" s="655"/>
      <c r="CU43" s="655"/>
      <c r="CV43" s="655"/>
      <c r="CW43" s="655"/>
      <c r="CX43" s="655"/>
      <c r="CY43" s="656"/>
      <c r="CZ43" s="657">
        <v>0.3</v>
      </c>
      <c r="DA43" s="658"/>
      <c r="DB43" s="658"/>
      <c r="DC43" s="659"/>
      <c r="DD43" s="632">
        <v>26617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832238</v>
      </c>
      <c r="CS44" s="624"/>
      <c r="CT44" s="624"/>
      <c r="CU44" s="624"/>
      <c r="CV44" s="624"/>
      <c r="CW44" s="624"/>
      <c r="CX44" s="624"/>
      <c r="CY44" s="625"/>
      <c r="CZ44" s="657">
        <v>8</v>
      </c>
      <c r="DA44" s="706"/>
      <c r="DB44" s="706"/>
      <c r="DC44" s="707"/>
      <c r="DD44" s="632">
        <v>432603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438196</v>
      </c>
      <c r="CS45" s="655"/>
      <c r="CT45" s="655"/>
      <c r="CU45" s="655"/>
      <c r="CV45" s="655"/>
      <c r="CW45" s="655"/>
      <c r="CX45" s="655"/>
      <c r="CY45" s="656"/>
      <c r="CZ45" s="657">
        <v>4.2</v>
      </c>
      <c r="DA45" s="658"/>
      <c r="DB45" s="658"/>
      <c r="DC45" s="659"/>
      <c r="DD45" s="632">
        <v>94155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351963</v>
      </c>
      <c r="CS46" s="624"/>
      <c r="CT46" s="624"/>
      <c r="CU46" s="624"/>
      <c r="CV46" s="624"/>
      <c r="CW46" s="624"/>
      <c r="CX46" s="624"/>
      <c r="CY46" s="625"/>
      <c r="CZ46" s="657">
        <v>3.4</v>
      </c>
      <c r="DA46" s="706"/>
      <c r="DB46" s="706"/>
      <c r="DC46" s="707"/>
      <c r="DD46" s="632">
        <v>296369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242660</v>
      </c>
      <c r="CS47" s="655"/>
      <c r="CT47" s="655"/>
      <c r="CU47" s="655"/>
      <c r="CV47" s="655"/>
      <c r="CW47" s="655"/>
      <c r="CX47" s="655"/>
      <c r="CY47" s="656"/>
      <c r="CZ47" s="657">
        <v>2.2999999999999998</v>
      </c>
      <c r="DA47" s="658"/>
      <c r="DB47" s="658"/>
      <c r="DC47" s="659"/>
      <c r="DD47" s="632">
        <v>214515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10414592</v>
      </c>
      <c r="CS49" s="691"/>
      <c r="CT49" s="691"/>
      <c r="CU49" s="691"/>
      <c r="CV49" s="691"/>
      <c r="CW49" s="691"/>
      <c r="CX49" s="691"/>
      <c r="CY49" s="718"/>
      <c r="CZ49" s="719">
        <v>100</v>
      </c>
      <c r="DA49" s="720"/>
      <c r="DB49" s="720"/>
      <c r="DC49" s="721"/>
      <c r="DD49" s="722">
        <v>7972897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11357</v>
      </c>
      <c r="R7" s="753"/>
      <c r="S7" s="753"/>
      <c r="T7" s="753"/>
      <c r="U7" s="753"/>
      <c r="V7" s="753">
        <v>10406</v>
      </c>
      <c r="W7" s="753"/>
      <c r="X7" s="753"/>
      <c r="Y7" s="753"/>
      <c r="Z7" s="753"/>
      <c r="AA7" s="753">
        <v>952</v>
      </c>
      <c r="AB7" s="753"/>
      <c r="AC7" s="753"/>
      <c r="AD7" s="753"/>
      <c r="AE7" s="754"/>
      <c r="AF7" s="755">
        <v>804</v>
      </c>
      <c r="AG7" s="756"/>
      <c r="AH7" s="756"/>
      <c r="AI7" s="756"/>
      <c r="AJ7" s="757"/>
      <c r="AK7" s="792">
        <v>106</v>
      </c>
      <c r="AL7" s="793"/>
      <c r="AM7" s="793"/>
      <c r="AN7" s="793"/>
      <c r="AO7" s="793"/>
      <c r="AP7" s="793">
        <v>6331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4</v>
      </c>
      <c r="CI7" s="790"/>
      <c r="CJ7" s="790"/>
      <c r="CK7" s="790"/>
      <c r="CL7" s="791"/>
      <c r="CM7" s="789">
        <v>109</v>
      </c>
      <c r="CN7" s="790"/>
      <c r="CO7" s="790"/>
      <c r="CP7" s="790"/>
      <c r="CQ7" s="791"/>
      <c r="CR7" s="789">
        <v>9</v>
      </c>
      <c r="CS7" s="790"/>
      <c r="CT7" s="790"/>
      <c r="CU7" s="790"/>
      <c r="CV7" s="791"/>
      <c r="CW7" s="789" t="s">
        <v>559</v>
      </c>
      <c r="CX7" s="790"/>
      <c r="CY7" s="790"/>
      <c r="CZ7" s="790"/>
      <c r="DA7" s="791"/>
      <c r="DB7" s="789" t="s">
        <v>559</v>
      </c>
      <c r="DC7" s="790"/>
      <c r="DD7" s="790"/>
      <c r="DE7" s="790"/>
      <c r="DF7" s="791"/>
      <c r="DG7" s="789" t="s">
        <v>559</v>
      </c>
      <c r="DH7" s="790"/>
      <c r="DI7" s="790"/>
      <c r="DJ7" s="790"/>
      <c r="DK7" s="791"/>
      <c r="DL7" s="789" t="s">
        <v>559</v>
      </c>
      <c r="DM7" s="790"/>
      <c r="DN7" s="790"/>
      <c r="DO7" s="790"/>
      <c r="DP7" s="791"/>
      <c r="DQ7" s="789" t="s">
        <v>559</v>
      </c>
      <c r="DR7" s="790"/>
      <c r="DS7" s="790"/>
      <c r="DT7" s="790"/>
      <c r="DU7" s="791"/>
      <c r="DV7" s="770"/>
      <c r="DW7" s="771"/>
      <c r="DX7" s="771"/>
      <c r="DY7" s="771"/>
      <c r="DZ7" s="772"/>
      <c r="EA7" s="205"/>
    </row>
    <row r="8" spans="1:131" s="206" customFormat="1" ht="26.25" customHeight="1" x14ac:dyDescent="0.15">
      <c r="A8" s="212">
        <v>2</v>
      </c>
      <c r="B8" s="773" t="s">
        <v>364</v>
      </c>
      <c r="C8" s="774"/>
      <c r="D8" s="774"/>
      <c r="E8" s="774"/>
      <c r="F8" s="774"/>
      <c r="G8" s="774"/>
      <c r="H8" s="774"/>
      <c r="I8" s="774"/>
      <c r="J8" s="774"/>
      <c r="K8" s="774"/>
      <c r="L8" s="774"/>
      <c r="M8" s="774"/>
      <c r="N8" s="774"/>
      <c r="O8" s="774"/>
      <c r="P8" s="775"/>
      <c r="Q8" s="776">
        <v>9</v>
      </c>
      <c r="R8" s="777"/>
      <c r="S8" s="777"/>
      <c r="T8" s="777"/>
      <c r="U8" s="777"/>
      <c r="V8" s="777">
        <v>9</v>
      </c>
      <c r="W8" s="777"/>
      <c r="X8" s="777"/>
      <c r="Y8" s="777"/>
      <c r="Z8" s="777"/>
      <c r="AA8" s="777">
        <v>0</v>
      </c>
      <c r="AB8" s="777"/>
      <c r="AC8" s="777"/>
      <c r="AD8" s="777"/>
      <c r="AE8" s="778"/>
      <c r="AF8" s="779">
        <v>0</v>
      </c>
      <c r="AG8" s="780"/>
      <c r="AH8" s="780"/>
      <c r="AI8" s="780"/>
      <c r="AJ8" s="781"/>
      <c r="AK8" s="782" t="s">
        <v>547</v>
      </c>
      <c r="AL8" s="783"/>
      <c r="AM8" s="783"/>
      <c r="AN8" s="783"/>
      <c r="AO8" s="783"/>
      <c r="AP8" s="783" t="s">
        <v>547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11366</v>
      </c>
      <c r="R23" s="812"/>
      <c r="S23" s="812"/>
      <c r="T23" s="812"/>
      <c r="U23" s="812"/>
      <c r="V23" s="812">
        <v>10415</v>
      </c>
      <c r="W23" s="812"/>
      <c r="X23" s="812"/>
      <c r="Y23" s="812"/>
      <c r="Z23" s="812"/>
      <c r="AA23" s="812">
        <v>952</v>
      </c>
      <c r="AB23" s="812"/>
      <c r="AC23" s="812"/>
      <c r="AD23" s="812"/>
      <c r="AE23" s="813"/>
      <c r="AF23" s="814">
        <v>804</v>
      </c>
      <c r="AG23" s="812"/>
      <c r="AH23" s="812"/>
      <c r="AI23" s="812"/>
      <c r="AJ23" s="815"/>
      <c r="AK23" s="816"/>
      <c r="AL23" s="817"/>
      <c r="AM23" s="817"/>
      <c r="AN23" s="817"/>
      <c r="AO23" s="817"/>
      <c r="AP23" s="812">
        <v>6331</v>
      </c>
      <c r="AQ23" s="812"/>
      <c r="AR23" s="812"/>
      <c r="AS23" s="812"/>
      <c r="AT23" s="812"/>
      <c r="AU23" s="818"/>
      <c r="AV23" s="818"/>
      <c r="AW23" s="818"/>
      <c r="AX23" s="818"/>
      <c r="AY23" s="819"/>
      <c r="AZ23" s="827" t="s">
        <v>368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2717</v>
      </c>
      <c r="R28" s="841"/>
      <c r="S28" s="841"/>
      <c r="T28" s="841"/>
      <c r="U28" s="841"/>
      <c r="V28" s="841">
        <v>2611</v>
      </c>
      <c r="W28" s="841"/>
      <c r="X28" s="841"/>
      <c r="Y28" s="841"/>
      <c r="Z28" s="841"/>
      <c r="AA28" s="841">
        <v>107</v>
      </c>
      <c r="AB28" s="841"/>
      <c r="AC28" s="841"/>
      <c r="AD28" s="841"/>
      <c r="AE28" s="842"/>
      <c r="AF28" s="843">
        <v>107</v>
      </c>
      <c r="AG28" s="841"/>
      <c r="AH28" s="841"/>
      <c r="AI28" s="841"/>
      <c r="AJ28" s="844"/>
      <c r="AK28" s="845">
        <v>272</v>
      </c>
      <c r="AL28" s="836"/>
      <c r="AM28" s="836"/>
      <c r="AN28" s="836"/>
      <c r="AO28" s="836"/>
      <c r="AP28" s="836" t="s">
        <v>547</v>
      </c>
      <c r="AQ28" s="836"/>
      <c r="AR28" s="836"/>
      <c r="AS28" s="836"/>
      <c r="AT28" s="836"/>
      <c r="AU28" s="836" t="s">
        <v>547</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1980</v>
      </c>
      <c r="R29" s="777"/>
      <c r="S29" s="777"/>
      <c r="T29" s="777"/>
      <c r="U29" s="777"/>
      <c r="V29" s="777">
        <v>1920</v>
      </c>
      <c r="W29" s="777"/>
      <c r="X29" s="777"/>
      <c r="Y29" s="777"/>
      <c r="Z29" s="777"/>
      <c r="AA29" s="777">
        <v>59</v>
      </c>
      <c r="AB29" s="777"/>
      <c r="AC29" s="777"/>
      <c r="AD29" s="777"/>
      <c r="AE29" s="778"/>
      <c r="AF29" s="779">
        <v>59</v>
      </c>
      <c r="AG29" s="780"/>
      <c r="AH29" s="780"/>
      <c r="AI29" s="780"/>
      <c r="AJ29" s="781"/>
      <c r="AK29" s="848">
        <v>274</v>
      </c>
      <c r="AL29" s="849"/>
      <c r="AM29" s="849"/>
      <c r="AN29" s="849"/>
      <c r="AO29" s="849"/>
      <c r="AP29" s="849" t="s">
        <v>547</v>
      </c>
      <c r="AQ29" s="849"/>
      <c r="AR29" s="849"/>
      <c r="AS29" s="849"/>
      <c r="AT29" s="849"/>
      <c r="AU29" s="849" t="s">
        <v>547</v>
      </c>
      <c r="AV29" s="849"/>
      <c r="AW29" s="849"/>
      <c r="AX29" s="849"/>
      <c r="AY29" s="849"/>
      <c r="AZ29" s="850" t="s">
        <v>547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202</v>
      </c>
      <c r="R30" s="777"/>
      <c r="S30" s="777"/>
      <c r="T30" s="777"/>
      <c r="U30" s="777"/>
      <c r="V30" s="777">
        <v>197</v>
      </c>
      <c r="W30" s="777"/>
      <c r="X30" s="777"/>
      <c r="Y30" s="777"/>
      <c r="Z30" s="777"/>
      <c r="AA30" s="777">
        <v>5</v>
      </c>
      <c r="AB30" s="777"/>
      <c r="AC30" s="777"/>
      <c r="AD30" s="777"/>
      <c r="AE30" s="778"/>
      <c r="AF30" s="779">
        <v>5</v>
      </c>
      <c r="AG30" s="780"/>
      <c r="AH30" s="780"/>
      <c r="AI30" s="780"/>
      <c r="AJ30" s="781"/>
      <c r="AK30" s="848">
        <v>66</v>
      </c>
      <c r="AL30" s="849"/>
      <c r="AM30" s="849"/>
      <c r="AN30" s="849"/>
      <c r="AO30" s="849"/>
      <c r="AP30" s="849" t="s">
        <v>547</v>
      </c>
      <c r="AQ30" s="849"/>
      <c r="AR30" s="849"/>
      <c r="AS30" s="849"/>
      <c r="AT30" s="849"/>
      <c r="AU30" s="849" t="s">
        <v>547</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977</v>
      </c>
      <c r="R31" s="777"/>
      <c r="S31" s="777"/>
      <c r="T31" s="777"/>
      <c r="U31" s="777"/>
      <c r="V31" s="777">
        <v>855</v>
      </c>
      <c r="W31" s="777"/>
      <c r="X31" s="777"/>
      <c r="Y31" s="777"/>
      <c r="Z31" s="777"/>
      <c r="AA31" s="777">
        <v>122</v>
      </c>
      <c r="AB31" s="777"/>
      <c r="AC31" s="777"/>
      <c r="AD31" s="777"/>
      <c r="AE31" s="778"/>
      <c r="AF31" s="779">
        <v>350</v>
      </c>
      <c r="AG31" s="780"/>
      <c r="AH31" s="780"/>
      <c r="AI31" s="780"/>
      <c r="AJ31" s="781"/>
      <c r="AK31" s="848">
        <v>135</v>
      </c>
      <c r="AL31" s="849"/>
      <c r="AM31" s="849"/>
      <c r="AN31" s="849"/>
      <c r="AO31" s="849"/>
      <c r="AP31" s="849">
        <v>1229</v>
      </c>
      <c r="AQ31" s="849"/>
      <c r="AR31" s="849"/>
      <c r="AS31" s="849"/>
      <c r="AT31" s="849"/>
      <c r="AU31" s="849">
        <v>451</v>
      </c>
      <c r="AV31" s="849"/>
      <c r="AW31" s="849"/>
      <c r="AX31" s="849"/>
      <c r="AY31" s="849"/>
      <c r="AZ31" s="850" t="s">
        <v>547</v>
      </c>
      <c r="BA31" s="850"/>
      <c r="BB31" s="850"/>
      <c r="BC31" s="850"/>
      <c r="BD31" s="850"/>
      <c r="BE31" s="846" t="s">
        <v>383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836</v>
      </c>
      <c r="R32" s="777"/>
      <c r="S32" s="777"/>
      <c r="T32" s="777"/>
      <c r="U32" s="777"/>
      <c r="V32" s="777">
        <v>819</v>
      </c>
      <c r="W32" s="777"/>
      <c r="X32" s="777"/>
      <c r="Y32" s="777"/>
      <c r="Z32" s="777"/>
      <c r="AA32" s="777">
        <v>17</v>
      </c>
      <c r="AB32" s="777"/>
      <c r="AC32" s="777"/>
      <c r="AD32" s="777"/>
      <c r="AE32" s="778"/>
      <c r="AF32" s="779">
        <v>17</v>
      </c>
      <c r="AG32" s="780"/>
      <c r="AH32" s="780"/>
      <c r="AI32" s="780"/>
      <c r="AJ32" s="781"/>
      <c r="AK32" s="848">
        <v>258</v>
      </c>
      <c r="AL32" s="849"/>
      <c r="AM32" s="849"/>
      <c r="AN32" s="849"/>
      <c r="AO32" s="849"/>
      <c r="AP32" s="849">
        <v>4715</v>
      </c>
      <c r="AQ32" s="849"/>
      <c r="AR32" s="849"/>
      <c r="AS32" s="849"/>
      <c r="AT32" s="849"/>
      <c r="AU32" s="849">
        <v>3084</v>
      </c>
      <c r="AV32" s="849"/>
      <c r="AW32" s="849"/>
      <c r="AX32" s="849"/>
      <c r="AY32" s="849"/>
      <c r="AZ32" s="850" t="s">
        <v>547</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63</v>
      </c>
      <c r="R33" s="777"/>
      <c r="S33" s="777"/>
      <c r="T33" s="777"/>
      <c r="U33" s="777"/>
      <c r="V33" s="777">
        <v>59</v>
      </c>
      <c r="W33" s="777"/>
      <c r="X33" s="777"/>
      <c r="Y33" s="777"/>
      <c r="Z33" s="777"/>
      <c r="AA33" s="777">
        <v>4</v>
      </c>
      <c r="AB33" s="777"/>
      <c r="AC33" s="777"/>
      <c r="AD33" s="777"/>
      <c r="AE33" s="778"/>
      <c r="AF33" s="779">
        <v>4</v>
      </c>
      <c r="AG33" s="780"/>
      <c r="AH33" s="780"/>
      <c r="AI33" s="780"/>
      <c r="AJ33" s="781"/>
      <c r="AK33" s="848">
        <v>51</v>
      </c>
      <c r="AL33" s="849"/>
      <c r="AM33" s="849"/>
      <c r="AN33" s="849"/>
      <c r="AO33" s="849"/>
      <c r="AP33" s="849">
        <v>584</v>
      </c>
      <c r="AQ33" s="849"/>
      <c r="AR33" s="849"/>
      <c r="AS33" s="849"/>
      <c r="AT33" s="849"/>
      <c r="AU33" s="849">
        <v>375</v>
      </c>
      <c r="AV33" s="849"/>
      <c r="AW33" s="849"/>
      <c r="AX33" s="849"/>
      <c r="AY33" s="849"/>
      <c r="AZ33" s="850" t="s">
        <v>547</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54</v>
      </c>
      <c r="R34" s="777"/>
      <c r="S34" s="777"/>
      <c r="T34" s="777"/>
      <c r="U34" s="777"/>
      <c r="V34" s="777">
        <v>52</v>
      </c>
      <c r="W34" s="777"/>
      <c r="X34" s="777"/>
      <c r="Y34" s="777"/>
      <c r="Z34" s="777"/>
      <c r="AA34" s="777">
        <v>3</v>
      </c>
      <c r="AB34" s="777"/>
      <c r="AC34" s="777"/>
      <c r="AD34" s="777"/>
      <c r="AE34" s="778"/>
      <c r="AF34" s="779">
        <v>3</v>
      </c>
      <c r="AG34" s="780"/>
      <c r="AH34" s="780"/>
      <c r="AI34" s="780"/>
      <c r="AJ34" s="781"/>
      <c r="AK34" s="848">
        <v>30</v>
      </c>
      <c r="AL34" s="849"/>
      <c r="AM34" s="849"/>
      <c r="AN34" s="849"/>
      <c r="AO34" s="849"/>
      <c r="AP34" s="849">
        <v>137</v>
      </c>
      <c r="AQ34" s="849"/>
      <c r="AR34" s="849"/>
      <c r="AS34" s="849"/>
      <c r="AT34" s="849"/>
      <c r="AU34" s="849">
        <v>137</v>
      </c>
      <c r="AV34" s="849"/>
      <c r="AW34" s="849"/>
      <c r="AX34" s="849"/>
      <c r="AY34" s="849"/>
      <c r="AZ34" s="850" t="s">
        <v>547</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545</v>
      </c>
      <c r="AG63" s="860"/>
      <c r="AH63" s="860"/>
      <c r="AI63" s="860"/>
      <c r="AJ63" s="861"/>
      <c r="AK63" s="862"/>
      <c r="AL63" s="857"/>
      <c r="AM63" s="857"/>
      <c r="AN63" s="857"/>
      <c r="AO63" s="857"/>
      <c r="AP63" s="860">
        <v>6664</v>
      </c>
      <c r="AQ63" s="860"/>
      <c r="AR63" s="860"/>
      <c r="AS63" s="860"/>
      <c r="AT63" s="860"/>
      <c r="AU63" s="860">
        <v>4046</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2664</v>
      </c>
      <c r="R68" s="884"/>
      <c r="S68" s="884"/>
      <c r="T68" s="884"/>
      <c r="U68" s="884"/>
      <c r="V68" s="884">
        <v>2145</v>
      </c>
      <c r="W68" s="884"/>
      <c r="X68" s="884"/>
      <c r="Y68" s="884"/>
      <c r="Z68" s="884"/>
      <c r="AA68" s="884">
        <v>519</v>
      </c>
      <c r="AB68" s="884"/>
      <c r="AC68" s="884"/>
      <c r="AD68" s="884"/>
      <c r="AE68" s="884"/>
      <c r="AF68" s="884">
        <v>24</v>
      </c>
      <c r="AG68" s="884"/>
      <c r="AH68" s="884"/>
      <c r="AI68" s="884"/>
      <c r="AJ68" s="884"/>
      <c r="AK68" s="884">
        <v>67</v>
      </c>
      <c r="AL68" s="884"/>
      <c r="AM68" s="884"/>
      <c r="AN68" s="884"/>
      <c r="AO68" s="884"/>
      <c r="AP68" s="884">
        <v>434</v>
      </c>
      <c r="AQ68" s="884"/>
      <c r="AR68" s="884"/>
      <c r="AS68" s="884"/>
      <c r="AT68" s="884"/>
      <c r="AU68" s="884">
        <v>152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557</v>
      </c>
      <c r="C69" s="892"/>
      <c r="D69" s="892"/>
      <c r="E69" s="892"/>
      <c r="F69" s="892"/>
      <c r="G69" s="892"/>
      <c r="H69" s="892"/>
      <c r="I69" s="892"/>
      <c r="J69" s="892"/>
      <c r="K69" s="892"/>
      <c r="L69" s="892"/>
      <c r="M69" s="892"/>
      <c r="N69" s="892"/>
      <c r="O69" s="892"/>
      <c r="P69" s="893"/>
      <c r="Q69" s="894">
        <v>3112</v>
      </c>
      <c r="R69" s="849"/>
      <c r="S69" s="849"/>
      <c r="T69" s="849"/>
      <c r="U69" s="849"/>
      <c r="V69" s="849">
        <v>3176</v>
      </c>
      <c r="W69" s="849"/>
      <c r="X69" s="849"/>
      <c r="Y69" s="849"/>
      <c r="Z69" s="849"/>
      <c r="AA69" s="849">
        <v>-64</v>
      </c>
      <c r="AB69" s="849"/>
      <c r="AC69" s="849"/>
      <c r="AD69" s="849"/>
      <c r="AE69" s="849"/>
      <c r="AF69" s="849">
        <v>567</v>
      </c>
      <c r="AG69" s="849"/>
      <c r="AH69" s="849"/>
      <c r="AI69" s="849"/>
      <c r="AJ69" s="849"/>
      <c r="AK69" s="849">
        <v>413</v>
      </c>
      <c r="AL69" s="849"/>
      <c r="AM69" s="849"/>
      <c r="AN69" s="849"/>
      <c r="AO69" s="849"/>
      <c r="AP69" s="849">
        <v>2467</v>
      </c>
      <c r="AQ69" s="849"/>
      <c r="AR69" s="849"/>
      <c r="AS69" s="849"/>
      <c r="AT69" s="849"/>
      <c r="AU69" s="849">
        <v>1480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558</v>
      </c>
      <c r="C70" s="892"/>
      <c r="D70" s="892"/>
      <c r="E70" s="892"/>
      <c r="F70" s="892"/>
      <c r="G70" s="892"/>
      <c r="H70" s="892"/>
      <c r="I70" s="892"/>
      <c r="J70" s="892"/>
      <c r="K70" s="892"/>
      <c r="L70" s="892"/>
      <c r="M70" s="892"/>
      <c r="N70" s="892"/>
      <c r="O70" s="892"/>
      <c r="P70" s="893"/>
      <c r="Q70" s="894">
        <v>44</v>
      </c>
      <c r="R70" s="849"/>
      <c r="S70" s="849"/>
      <c r="T70" s="849"/>
      <c r="U70" s="849"/>
      <c r="V70" s="849">
        <v>44</v>
      </c>
      <c r="W70" s="849"/>
      <c r="X70" s="849"/>
      <c r="Y70" s="849"/>
      <c r="Z70" s="849"/>
      <c r="AA70" s="849">
        <v>0</v>
      </c>
      <c r="AB70" s="849"/>
      <c r="AC70" s="849"/>
      <c r="AD70" s="849"/>
      <c r="AE70" s="849"/>
      <c r="AF70" s="849">
        <v>15</v>
      </c>
      <c r="AG70" s="849"/>
      <c r="AH70" s="849"/>
      <c r="AI70" s="849"/>
      <c r="AJ70" s="849"/>
      <c r="AK70" s="849" t="s">
        <v>559</v>
      </c>
      <c r="AL70" s="849"/>
      <c r="AM70" s="849"/>
      <c r="AN70" s="849"/>
      <c r="AO70" s="849"/>
      <c r="AP70" s="849" t="s">
        <v>559</v>
      </c>
      <c r="AQ70" s="849"/>
      <c r="AR70" s="849"/>
      <c r="AS70" s="849"/>
      <c r="AT70" s="849"/>
      <c r="AU70" s="849" t="s">
        <v>559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549</v>
      </c>
      <c r="C71" s="892"/>
      <c r="D71" s="892"/>
      <c r="E71" s="892"/>
      <c r="F71" s="892"/>
      <c r="G71" s="892"/>
      <c r="H71" s="892"/>
      <c r="I71" s="892"/>
      <c r="J71" s="892"/>
      <c r="K71" s="892"/>
      <c r="L71" s="892"/>
      <c r="M71" s="892"/>
      <c r="N71" s="892"/>
      <c r="O71" s="892"/>
      <c r="P71" s="893"/>
      <c r="Q71" s="894">
        <v>15214</v>
      </c>
      <c r="R71" s="849"/>
      <c r="S71" s="849"/>
      <c r="T71" s="849"/>
      <c r="U71" s="849"/>
      <c r="V71" s="849">
        <v>14151</v>
      </c>
      <c r="W71" s="849"/>
      <c r="X71" s="849"/>
      <c r="Y71" s="849"/>
      <c r="Z71" s="849"/>
      <c r="AA71" s="849">
        <v>1064</v>
      </c>
      <c r="AB71" s="849"/>
      <c r="AC71" s="849"/>
      <c r="AD71" s="849"/>
      <c r="AE71" s="849"/>
      <c r="AF71" s="849">
        <v>1064</v>
      </c>
      <c r="AG71" s="849"/>
      <c r="AH71" s="849"/>
      <c r="AI71" s="849"/>
      <c r="AJ71" s="849"/>
      <c r="AK71" s="849">
        <v>50</v>
      </c>
      <c r="AL71" s="849"/>
      <c r="AM71" s="849"/>
      <c r="AN71" s="849"/>
      <c r="AO71" s="849"/>
      <c r="AP71" s="849" t="s">
        <v>559</v>
      </c>
      <c r="AQ71" s="849"/>
      <c r="AR71" s="849"/>
      <c r="AS71" s="849"/>
      <c r="AT71" s="849"/>
      <c r="AU71" s="849" t="s">
        <v>559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550</v>
      </c>
      <c r="C72" s="892"/>
      <c r="D72" s="892"/>
      <c r="E72" s="892"/>
      <c r="F72" s="892"/>
      <c r="G72" s="892"/>
      <c r="H72" s="892"/>
      <c r="I72" s="892"/>
      <c r="J72" s="892"/>
      <c r="K72" s="892"/>
      <c r="L72" s="892"/>
      <c r="M72" s="892"/>
      <c r="N72" s="892"/>
      <c r="O72" s="892"/>
      <c r="P72" s="893"/>
      <c r="Q72" s="894">
        <v>1079</v>
      </c>
      <c r="R72" s="849"/>
      <c r="S72" s="849"/>
      <c r="T72" s="849"/>
      <c r="U72" s="849"/>
      <c r="V72" s="849">
        <v>1077</v>
      </c>
      <c r="W72" s="849"/>
      <c r="X72" s="849"/>
      <c r="Y72" s="849"/>
      <c r="Z72" s="849"/>
      <c r="AA72" s="849">
        <v>2</v>
      </c>
      <c r="AB72" s="849"/>
      <c r="AC72" s="849"/>
      <c r="AD72" s="849"/>
      <c r="AE72" s="849"/>
      <c r="AF72" s="849">
        <v>2</v>
      </c>
      <c r="AG72" s="849"/>
      <c r="AH72" s="849"/>
      <c r="AI72" s="849"/>
      <c r="AJ72" s="849"/>
      <c r="AK72" s="849">
        <v>2</v>
      </c>
      <c r="AL72" s="849"/>
      <c r="AM72" s="849"/>
      <c r="AN72" s="849"/>
      <c r="AO72" s="849"/>
      <c r="AP72" s="849" t="s">
        <v>559</v>
      </c>
      <c r="AQ72" s="849"/>
      <c r="AR72" s="849"/>
      <c r="AS72" s="849"/>
      <c r="AT72" s="849"/>
      <c r="AU72" s="849" t="s">
        <v>559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551</v>
      </c>
      <c r="C73" s="892"/>
      <c r="D73" s="892"/>
      <c r="E73" s="892"/>
      <c r="F73" s="892"/>
      <c r="G73" s="892"/>
      <c r="H73" s="892"/>
      <c r="I73" s="892"/>
      <c r="J73" s="892"/>
      <c r="K73" s="892"/>
      <c r="L73" s="892"/>
      <c r="M73" s="892"/>
      <c r="N73" s="892"/>
      <c r="O73" s="892"/>
      <c r="P73" s="893"/>
      <c r="Q73" s="894">
        <v>173</v>
      </c>
      <c r="R73" s="849"/>
      <c r="S73" s="849"/>
      <c r="T73" s="849"/>
      <c r="U73" s="849"/>
      <c r="V73" s="849">
        <v>153</v>
      </c>
      <c r="W73" s="849"/>
      <c r="X73" s="849"/>
      <c r="Y73" s="849"/>
      <c r="Z73" s="849"/>
      <c r="AA73" s="849">
        <v>21</v>
      </c>
      <c r="AB73" s="849"/>
      <c r="AC73" s="849"/>
      <c r="AD73" s="849"/>
      <c r="AE73" s="849"/>
      <c r="AF73" s="849">
        <v>4</v>
      </c>
      <c r="AG73" s="849"/>
      <c r="AH73" s="849"/>
      <c r="AI73" s="849"/>
      <c r="AJ73" s="849"/>
      <c r="AK73" s="849" t="s">
        <v>559</v>
      </c>
      <c r="AL73" s="849"/>
      <c r="AM73" s="849"/>
      <c r="AN73" s="849"/>
      <c r="AO73" s="849"/>
      <c r="AP73" s="849" t="s">
        <v>559</v>
      </c>
      <c r="AQ73" s="849"/>
      <c r="AR73" s="849"/>
      <c r="AS73" s="849"/>
      <c r="AT73" s="849"/>
      <c r="AU73" s="849" t="s">
        <v>559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552</v>
      </c>
      <c r="C74" s="892"/>
      <c r="D74" s="892"/>
      <c r="E74" s="892"/>
      <c r="F74" s="892"/>
      <c r="G74" s="892"/>
      <c r="H74" s="892"/>
      <c r="I74" s="892"/>
      <c r="J74" s="892"/>
      <c r="K74" s="892"/>
      <c r="L74" s="892"/>
      <c r="M74" s="892"/>
      <c r="N74" s="892"/>
      <c r="O74" s="892"/>
      <c r="P74" s="893"/>
      <c r="Q74" s="894">
        <v>224</v>
      </c>
      <c r="R74" s="849"/>
      <c r="S74" s="849"/>
      <c r="T74" s="849"/>
      <c r="U74" s="849"/>
      <c r="V74" s="849">
        <v>154</v>
      </c>
      <c r="W74" s="849"/>
      <c r="X74" s="849"/>
      <c r="Y74" s="849"/>
      <c r="Z74" s="849"/>
      <c r="AA74" s="849">
        <v>71</v>
      </c>
      <c r="AB74" s="849"/>
      <c r="AC74" s="849"/>
      <c r="AD74" s="849"/>
      <c r="AE74" s="849"/>
      <c r="AF74" s="849">
        <v>71</v>
      </c>
      <c r="AG74" s="849"/>
      <c r="AH74" s="849"/>
      <c r="AI74" s="849"/>
      <c r="AJ74" s="849"/>
      <c r="AK74" s="849">
        <v>11</v>
      </c>
      <c r="AL74" s="849"/>
      <c r="AM74" s="849"/>
      <c r="AN74" s="849"/>
      <c r="AO74" s="849"/>
      <c r="AP74" s="849" t="s">
        <v>559</v>
      </c>
      <c r="AQ74" s="849"/>
      <c r="AR74" s="849"/>
      <c r="AS74" s="849"/>
      <c r="AT74" s="849"/>
      <c r="AU74" s="849" t="s">
        <v>559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553</v>
      </c>
      <c r="C75" s="892"/>
      <c r="D75" s="892"/>
      <c r="E75" s="892"/>
      <c r="F75" s="892"/>
      <c r="G75" s="892"/>
      <c r="H75" s="892"/>
      <c r="I75" s="892"/>
      <c r="J75" s="892"/>
      <c r="K75" s="892"/>
      <c r="L75" s="892"/>
      <c r="M75" s="892"/>
      <c r="N75" s="892"/>
      <c r="O75" s="892"/>
      <c r="P75" s="893"/>
      <c r="Q75" s="897">
        <v>247735</v>
      </c>
      <c r="R75" s="898"/>
      <c r="S75" s="898"/>
      <c r="T75" s="898"/>
      <c r="U75" s="848"/>
      <c r="V75" s="899">
        <v>238729</v>
      </c>
      <c r="W75" s="898"/>
      <c r="X75" s="898"/>
      <c r="Y75" s="898"/>
      <c r="Z75" s="848"/>
      <c r="AA75" s="899">
        <v>9005</v>
      </c>
      <c r="AB75" s="898"/>
      <c r="AC75" s="898"/>
      <c r="AD75" s="898"/>
      <c r="AE75" s="848"/>
      <c r="AF75" s="899">
        <v>9005</v>
      </c>
      <c r="AG75" s="898"/>
      <c r="AH75" s="898"/>
      <c r="AI75" s="898"/>
      <c r="AJ75" s="848"/>
      <c r="AK75" s="899">
        <v>6657</v>
      </c>
      <c r="AL75" s="898"/>
      <c r="AM75" s="898"/>
      <c r="AN75" s="898"/>
      <c r="AO75" s="848"/>
      <c r="AP75" s="899" t="s">
        <v>492</v>
      </c>
      <c r="AQ75" s="898"/>
      <c r="AR75" s="898"/>
      <c r="AS75" s="898"/>
      <c r="AT75" s="848"/>
      <c r="AU75" s="899" t="s">
        <v>492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554</v>
      </c>
      <c r="C76" s="892"/>
      <c r="D76" s="892"/>
      <c r="E76" s="892"/>
      <c r="F76" s="892"/>
      <c r="G76" s="892"/>
      <c r="H76" s="892"/>
      <c r="I76" s="892"/>
      <c r="J76" s="892"/>
      <c r="K76" s="892"/>
      <c r="L76" s="892"/>
      <c r="M76" s="892"/>
      <c r="N76" s="892"/>
      <c r="O76" s="892"/>
      <c r="P76" s="893"/>
      <c r="Q76" s="897">
        <v>2</v>
      </c>
      <c r="R76" s="898"/>
      <c r="S76" s="898"/>
      <c r="T76" s="898"/>
      <c r="U76" s="848"/>
      <c r="V76" s="899">
        <v>1</v>
      </c>
      <c r="W76" s="898"/>
      <c r="X76" s="898"/>
      <c r="Y76" s="898"/>
      <c r="Z76" s="848"/>
      <c r="AA76" s="899">
        <v>1</v>
      </c>
      <c r="AB76" s="898"/>
      <c r="AC76" s="898"/>
      <c r="AD76" s="898"/>
      <c r="AE76" s="848"/>
      <c r="AF76" s="899">
        <v>1</v>
      </c>
      <c r="AG76" s="898"/>
      <c r="AH76" s="898"/>
      <c r="AI76" s="898"/>
      <c r="AJ76" s="848"/>
      <c r="AK76" s="899" t="s">
        <v>547</v>
      </c>
      <c r="AL76" s="898"/>
      <c r="AM76" s="898"/>
      <c r="AN76" s="898"/>
      <c r="AO76" s="848"/>
      <c r="AP76" s="899" t="s">
        <v>547</v>
      </c>
      <c r="AQ76" s="898"/>
      <c r="AR76" s="898"/>
      <c r="AS76" s="898"/>
      <c r="AT76" s="848"/>
      <c r="AU76" s="899" t="s">
        <v>547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555</v>
      </c>
      <c r="C77" s="892"/>
      <c r="D77" s="892"/>
      <c r="E77" s="892"/>
      <c r="F77" s="892"/>
      <c r="G77" s="892"/>
      <c r="H77" s="892"/>
      <c r="I77" s="892"/>
      <c r="J77" s="892"/>
      <c r="K77" s="892"/>
      <c r="L77" s="892"/>
      <c r="M77" s="892"/>
      <c r="N77" s="892"/>
      <c r="O77" s="892"/>
      <c r="P77" s="893"/>
      <c r="Q77" s="897">
        <v>2</v>
      </c>
      <c r="R77" s="898"/>
      <c r="S77" s="898"/>
      <c r="T77" s="898"/>
      <c r="U77" s="848"/>
      <c r="V77" s="899">
        <v>1</v>
      </c>
      <c r="W77" s="898"/>
      <c r="X77" s="898"/>
      <c r="Y77" s="898"/>
      <c r="Z77" s="848"/>
      <c r="AA77" s="899">
        <v>0</v>
      </c>
      <c r="AB77" s="898"/>
      <c r="AC77" s="898"/>
      <c r="AD77" s="898"/>
      <c r="AE77" s="848"/>
      <c r="AF77" s="899">
        <v>0</v>
      </c>
      <c r="AG77" s="898"/>
      <c r="AH77" s="898"/>
      <c r="AI77" s="898"/>
      <c r="AJ77" s="848"/>
      <c r="AK77" s="899" t="s">
        <v>547</v>
      </c>
      <c r="AL77" s="898"/>
      <c r="AM77" s="898"/>
      <c r="AN77" s="898"/>
      <c r="AO77" s="848"/>
      <c r="AP77" s="899" t="s">
        <v>547</v>
      </c>
      <c r="AQ77" s="898"/>
      <c r="AR77" s="898"/>
      <c r="AS77" s="898"/>
      <c r="AT77" s="848"/>
      <c r="AU77" s="899" t="s">
        <v>547</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SUM(AF68:AJ77)</f>
        <v>10753</v>
      </c>
      <c r="AG88" s="860"/>
      <c r="AH88" s="860"/>
      <c r="AI88" s="860"/>
      <c r="AJ88" s="860"/>
      <c r="AK88" s="857"/>
      <c r="AL88" s="857"/>
      <c r="AM88" s="857"/>
      <c r="AN88" s="857"/>
      <c r="AO88" s="857"/>
      <c r="AP88" s="860">
        <f>SUM(AP68:AT77)</f>
        <v>2901</v>
      </c>
      <c r="AQ88" s="860"/>
      <c r="AR88" s="860"/>
      <c r="AS88" s="860"/>
      <c r="AT88" s="860"/>
      <c r="AU88" s="860">
        <f>SUM(AU68:AY77)</f>
        <v>1632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286</v>
      </c>
      <c r="AG109" s="913"/>
      <c r="AH109" s="913"/>
      <c r="AI109" s="913"/>
      <c r="AJ109" s="914"/>
      <c r="AK109" s="912" t="s">
        <v>285</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286</v>
      </c>
      <c r="BW109" s="913"/>
      <c r="BX109" s="913"/>
      <c r="BY109" s="913"/>
      <c r="BZ109" s="914"/>
      <c r="CA109" s="912" t="s">
        <v>285</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286</v>
      </c>
      <c r="DM109" s="913"/>
      <c r="DN109" s="913"/>
      <c r="DO109" s="913"/>
      <c r="DP109" s="914"/>
      <c r="DQ109" s="912" t="s">
        <v>285</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821587</v>
      </c>
      <c r="AB110" s="920"/>
      <c r="AC110" s="920"/>
      <c r="AD110" s="920"/>
      <c r="AE110" s="921"/>
      <c r="AF110" s="922">
        <v>757496</v>
      </c>
      <c r="AG110" s="920"/>
      <c r="AH110" s="920"/>
      <c r="AI110" s="920"/>
      <c r="AJ110" s="921"/>
      <c r="AK110" s="922">
        <v>709954</v>
      </c>
      <c r="AL110" s="920"/>
      <c r="AM110" s="920"/>
      <c r="AN110" s="920"/>
      <c r="AO110" s="921"/>
      <c r="AP110" s="923">
        <v>12.1</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6845313</v>
      </c>
      <c r="BR110" s="957"/>
      <c r="BS110" s="957"/>
      <c r="BT110" s="957"/>
      <c r="BU110" s="957"/>
      <c r="BV110" s="957">
        <v>6656674</v>
      </c>
      <c r="BW110" s="957"/>
      <c r="BX110" s="957"/>
      <c r="BY110" s="957"/>
      <c r="BZ110" s="957"/>
      <c r="CA110" s="957">
        <v>6330605</v>
      </c>
      <c r="CB110" s="957"/>
      <c r="CC110" s="957"/>
      <c r="CD110" s="957"/>
      <c r="CE110" s="957"/>
      <c r="CF110" s="971">
        <v>108.3</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416</v>
      </c>
      <c r="AB111" s="964"/>
      <c r="AC111" s="964"/>
      <c r="AD111" s="964"/>
      <c r="AE111" s="965"/>
      <c r="AF111" s="966" t="s">
        <v>416</v>
      </c>
      <c r="AG111" s="964"/>
      <c r="AH111" s="964"/>
      <c r="AI111" s="964"/>
      <c r="AJ111" s="965"/>
      <c r="AK111" s="966" t="s">
        <v>416</v>
      </c>
      <c r="AL111" s="964"/>
      <c r="AM111" s="964"/>
      <c r="AN111" s="964"/>
      <c r="AO111" s="965"/>
      <c r="AP111" s="967" t="s">
        <v>416</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416</v>
      </c>
      <c r="BR111" s="950"/>
      <c r="BS111" s="950"/>
      <c r="BT111" s="950"/>
      <c r="BU111" s="950"/>
      <c r="BV111" s="950" t="s">
        <v>416</v>
      </c>
      <c r="BW111" s="950"/>
      <c r="BX111" s="950"/>
      <c r="BY111" s="950"/>
      <c r="BZ111" s="950"/>
      <c r="CA111" s="950" t="s">
        <v>416</v>
      </c>
      <c r="CB111" s="950"/>
      <c r="CC111" s="950"/>
      <c r="CD111" s="950"/>
      <c r="CE111" s="950"/>
      <c r="CF111" s="944" t="s">
        <v>416</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416</v>
      </c>
      <c r="DH111" s="950"/>
      <c r="DI111" s="950"/>
      <c r="DJ111" s="950"/>
      <c r="DK111" s="950"/>
      <c r="DL111" s="950" t="s">
        <v>416</v>
      </c>
      <c r="DM111" s="950"/>
      <c r="DN111" s="950"/>
      <c r="DO111" s="950"/>
      <c r="DP111" s="950"/>
      <c r="DQ111" s="950" t="s">
        <v>416</v>
      </c>
      <c r="DR111" s="950"/>
      <c r="DS111" s="950"/>
      <c r="DT111" s="950"/>
      <c r="DU111" s="950"/>
      <c r="DV111" s="951" t="s">
        <v>416</v>
      </c>
      <c r="DW111" s="951"/>
      <c r="DX111" s="951"/>
      <c r="DY111" s="951"/>
      <c r="DZ111" s="952"/>
    </row>
    <row r="112" spans="1:131" s="197"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4363434</v>
      </c>
      <c r="BR112" s="950"/>
      <c r="BS112" s="950"/>
      <c r="BT112" s="950"/>
      <c r="BU112" s="950"/>
      <c r="BV112" s="950">
        <v>3986413</v>
      </c>
      <c r="BW112" s="950"/>
      <c r="BX112" s="950"/>
      <c r="BY112" s="950"/>
      <c r="BZ112" s="950"/>
      <c r="CA112" s="950">
        <v>4046383</v>
      </c>
      <c r="CB112" s="950"/>
      <c r="CC112" s="950"/>
      <c r="CD112" s="950"/>
      <c r="CE112" s="950"/>
      <c r="CF112" s="944">
        <v>69.2</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323753</v>
      </c>
      <c r="AB113" s="964"/>
      <c r="AC113" s="964"/>
      <c r="AD113" s="964"/>
      <c r="AE113" s="965"/>
      <c r="AF113" s="966">
        <v>285220</v>
      </c>
      <c r="AG113" s="964"/>
      <c r="AH113" s="964"/>
      <c r="AI113" s="964"/>
      <c r="AJ113" s="965"/>
      <c r="AK113" s="966">
        <v>315447</v>
      </c>
      <c r="AL113" s="964"/>
      <c r="AM113" s="964"/>
      <c r="AN113" s="964"/>
      <c r="AO113" s="965"/>
      <c r="AP113" s="967">
        <v>5.4</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v>1911628</v>
      </c>
      <c r="BR113" s="950"/>
      <c r="BS113" s="950"/>
      <c r="BT113" s="950"/>
      <c r="BU113" s="950"/>
      <c r="BV113" s="950">
        <v>1731977</v>
      </c>
      <c r="BW113" s="950"/>
      <c r="BX113" s="950"/>
      <c r="BY113" s="950"/>
      <c r="BZ113" s="950"/>
      <c r="CA113" s="950">
        <v>1632043</v>
      </c>
      <c r="CB113" s="950"/>
      <c r="CC113" s="950"/>
      <c r="CD113" s="950"/>
      <c r="CE113" s="950"/>
      <c r="CF113" s="944">
        <v>27.9</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222364</v>
      </c>
      <c r="AB114" s="989"/>
      <c r="AC114" s="989"/>
      <c r="AD114" s="989"/>
      <c r="AE114" s="990"/>
      <c r="AF114" s="991">
        <v>221105</v>
      </c>
      <c r="AG114" s="989"/>
      <c r="AH114" s="989"/>
      <c r="AI114" s="989"/>
      <c r="AJ114" s="990"/>
      <c r="AK114" s="991">
        <v>199353</v>
      </c>
      <c r="AL114" s="989"/>
      <c r="AM114" s="989"/>
      <c r="AN114" s="989"/>
      <c r="AO114" s="990"/>
      <c r="AP114" s="992">
        <v>3.4</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1030920</v>
      </c>
      <c r="BR114" s="950"/>
      <c r="BS114" s="950"/>
      <c r="BT114" s="950"/>
      <c r="BU114" s="950"/>
      <c r="BV114" s="950">
        <v>983713</v>
      </c>
      <c r="BW114" s="950"/>
      <c r="BX114" s="950"/>
      <c r="BY114" s="950"/>
      <c r="BZ114" s="950"/>
      <c r="CA114" s="950">
        <v>902571</v>
      </c>
      <c r="CB114" s="950"/>
      <c r="CC114" s="950"/>
      <c r="CD114" s="950"/>
      <c r="CE114" s="950"/>
      <c r="CF114" s="944">
        <v>15.4</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185</v>
      </c>
      <c r="AB115" s="964"/>
      <c r="AC115" s="964"/>
      <c r="AD115" s="964"/>
      <c r="AE115" s="965"/>
      <c r="AF115" s="966">
        <v>92</v>
      </c>
      <c r="AG115" s="964"/>
      <c r="AH115" s="964"/>
      <c r="AI115" s="964"/>
      <c r="AJ115" s="965"/>
      <c r="AK115" s="966">
        <v>37</v>
      </c>
      <c r="AL115" s="964"/>
      <c r="AM115" s="964"/>
      <c r="AN115" s="964"/>
      <c r="AO115" s="965"/>
      <c r="AP115" s="967">
        <v>0</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1367889</v>
      </c>
      <c r="AB117" s="996"/>
      <c r="AC117" s="996"/>
      <c r="AD117" s="996"/>
      <c r="AE117" s="997"/>
      <c r="AF117" s="995">
        <v>1263913</v>
      </c>
      <c r="AG117" s="996"/>
      <c r="AH117" s="996"/>
      <c r="AI117" s="996"/>
      <c r="AJ117" s="997"/>
      <c r="AK117" s="995">
        <v>1224791</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286</v>
      </c>
      <c r="AG118" s="913"/>
      <c r="AH118" s="913"/>
      <c r="AI118" s="913"/>
      <c r="AJ118" s="914"/>
      <c r="AK118" s="912" t="s">
        <v>285</v>
      </c>
      <c r="AL118" s="913"/>
      <c r="AM118" s="913"/>
      <c r="AN118" s="913"/>
      <c r="AO118" s="914"/>
      <c r="AP118" s="1020" t="s">
        <v>409</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438</v>
      </c>
      <c r="BP118" s="1024"/>
      <c r="BQ118" s="1015">
        <v>14151295</v>
      </c>
      <c r="BR118" s="1016"/>
      <c r="BS118" s="1016"/>
      <c r="BT118" s="1016"/>
      <c r="BU118" s="1016"/>
      <c r="BV118" s="1016">
        <v>13358777</v>
      </c>
      <c r="BW118" s="1016"/>
      <c r="BX118" s="1016"/>
      <c r="BY118" s="1016"/>
      <c r="BZ118" s="1016"/>
      <c r="CA118" s="1016">
        <v>12911602</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3812438</v>
      </c>
      <c r="BR119" s="957"/>
      <c r="BS119" s="957"/>
      <c r="BT119" s="957"/>
      <c r="BU119" s="957"/>
      <c r="BV119" s="957">
        <v>4274262</v>
      </c>
      <c r="BW119" s="957"/>
      <c r="BX119" s="957"/>
      <c r="BY119" s="957"/>
      <c r="BZ119" s="957"/>
      <c r="CA119" s="957">
        <v>4898191</v>
      </c>
      <c r="CB119" s="957"/>
      <c r="CC119" s="957"/>
      <c r="CD119" s="957"/>
      <c r="CE119" s="957"/>
      <c r="CF119" s="971">
        <v>83.8</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1844239</v>
      </c>
      <c r="BR120" s="950"/>
      <c r="BS120" s="950"/>
      <c r="BT120" s="950"/>
      <c r="BU120" s="950"/>
      <c r="BV120" s="950">
        <v>1679366</v>
      </c>
      <c r="BW120" s="950"/>
      <c r="BX120" s="950"/>
      <c r="BY120" s="950"/>
      <c r="BZ120" s="950"/>
      <c r="CA120" s="950">
        <v>1876261</v>
      </c>
      <c r="CB120" s="950"/>
      <c r="CC120" s="950"/>
      <c r="CD120" s="950"/>
      <c r="CE120" s="950"/>
      <c r="CF120" s="944">
        <v>32.1</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3292960</v>
      </c>
      <c r="DH120" s="957"/>
      <c r="DI120" s="957"/>
      <c r="DJ120" s="957"/>
      <c r="DK120" s="957"/>
      <c r="DL120" s="957">
        <v>3088936</v>
      </c>
      <c r="DM120" s="957"/>
      <c r="DN120" s="957"/>
      <c r="DO120" s="957"/>
      <c r="DP120" s="957"/>
      <c r="DQ120" s="957">
        <v>3083629</v>
      </c>
      <c r="DR120" s="957"/>
      <c r="DS120" s="957"/>
      <c r="DT120" s="957"/>
      <c r="DU120" s="957"/>
      <c r="DV120" s="958">
        <v>52.8</v>
      </c>
      <c r="DW120" s="958"/>
      <c r="DX120" s="958"/>
      <c r="DY120" s="958"/>
      <c r="DZ120" s="959"/>
    </row>
    <row r="121" spans="1:130" s="197" customFormat="1" ht="26.25" customHeight="1" x14ac:dyDescent="0.15">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9408950</v>
      </c>
      <c r="BR121" s="1016"/>
      <c r="BS121" s="1016"/>
      <c r="BT121" s="1016"/>
      <c r="BU121" s="1016"/>
      <c r="BV121" s="1016">
        <v>9318422</v>
      </c>
      <c r="BW121" s="1016"/>
      <c r="BX121" s="1016"/>
      <c r="BY121" s="1016"/>
      <c r="BZ121" s="1016"/>
      <c r="CA121" s="1016">
        <v>9055379</v>
      </c>
      <c r="CB121" s="1016"/>
      <c r="CC121" s="1016"/>
      <c r="CD121" s="1016"/>
      <c r="CE121" s="1016"/>
      <c r="CF121" s="1054">
        <v>154.9</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613038</v>
      </c>
      <c r="DH121" s="950"/>
      <c r="DI121" s="950"/>
      <c r="DJ121" s="950"/>
      <c r="DK121" s="950"/>
      <c r="DL121" s="950">
        <v>485651</v>
      </c>
      <c r="DM121" s="950"/>
      <c r="DN121" s="950"/>
      <c r="DO121" s="950"/>
      <c r="DP121" s="950"/>
      <c r="DQ121" s="950">
        <v>450936</v>
      </c>
      <c r="DR121" s="950"/>
      <c r="DS121" s="950"/>
      <c r="DT121" s="950"/>
      <c r="DU121" s="950"/>
      <c r="DV121" s="951">
        <v>7.7</v>
      </c>
      <c r="DW121" s="951"/>
      <c r="DX121" s="951"/>
      <c r="DY121" s="951"/>
      <c r="DZ121" s="952"/>
    </row>
    <row r="122" spans="1:130" s="197" customFormat="1" ht="26.25" customHeight="1" x14ac:dyDescent="0.15">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449</v>
      </c>
      <c r="BP122" s="1024"/>
      <c r="BQ122" s="1064">
        <v>15065627</v>
      </c>
      <c r="BR122" s="1065"/>
      <c r="BS122" s="1065"/>
      <c r="BT122" s="1065"/>
      <c r="BU122" s="1065"/>
      <c r="BV122" s="1065">
        <v>15272050</v>
      </c>
      <c r="BW122" s="1065"/>
      <c r="BX122" s="1065"/>
      <c r="BY122" s="1065"/>
      <c r="BZ122" s="1065"/>
      <c r="CA122" s="1065">
        <v>15829831</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325458</v>
      </c>
      <c r="DH122" s="950"/>
      <c r="DI122" s="950"/>
      <c r="DJ122" s="950"/>
      <c r="DK122" s="950"/>
      <c r="DL122" s="950">
        <v>278996</v>
      </c>
      <c r="DM122" s="950"/>
      <c r="DN122" s="950"/>
      <c r="DO122" s="950"/>
      <c r="DP122" s="950"/>
      <c r="DQ122" s="950">
        <v>375223</v>
      </c>
      <c r="DR122" s="950"/>
      <c r="DS122" s="950"/>
      <c r="DT122" s="950"/>
      <c r="DU122" s="950"/>
      <c r="DV122" s="951">
        <v>6.4</v>
      </c>
      <c r="DW122" s="951"/>
      <c r="DX122" s="951"/>
      <c r="DY122" s="951"/>
      <c r="DZ122" s="952"/>
    </row>
    <row r="123" spans="1:130" s="197" customFormat="1" ht="26.25" customHeight="1" thickBot="1" x14ac:dyDescent="0.2">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v>131978</v>
      </c>
      <c r="DH123" s="989"/>
      <c r="DI123" s="989"/>
      <c r="DJ123" s="989"/>
      <c r="DK123" s="990"/>
      <c r="DL123" s="991">
        <v>132830</v>
      </c>
      <c r="DM123" s="989"/>
      <c r="DN123" s="989"/>
      <c r="DO123" s="989"/>
      <c r="DP123" s="990"/>
      <c r="DQ123" s="991">
        <v>136595</v>
      </c>
      <c r="DR123" s="989"/>
      <c r="DS123" s="989"/>
      <c r="DT123" s="989"/>
      <c r="DU123" s="990"/>
      <c r="DV123" s="992">
        <v>2.2999999999999998</v>
      </c>
      <c r="DW123" s="993"/>
      <c r="DX123" s="993"/>
      <c r="DY123" s="993"/>
      <c r="DZ123" s="994"/>
    </row>
    <row r="124" spans="1:130" s="197" customFormat="1" ht="26.25" customHeight="1" x14ac:dyDescent="0.15">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t="s">
        <v>453</v>
      </c>
      <c r="DH124" s="1028"/>
      <c r="DI124" s="1028"/>
      <c r="DJ124" s="1028"/>
      <c r="DK124" s="1029"/>
      <c r="DL124" s="1030" t="s">
        <v>453</v>
      </c>
      <c r="DM124" s="1028"/>
      <c r="DN124" s="1028"/>
      <c r="DO124" s="1028"/>
      <c r="DP124" s="1029"/>
      <c r="DQ124" s="1030" t="s">
        <v>453</v>
      </c>
      <c r="DR124" s="1028"/>
      <c r="DS124" s="1028"/>
      <c r="DT124" s="1028"/>
      <c r="DU124" s="1029"/>
      <c r="DV124" s="1031" t="s">
        <v>453</v>
      </c>
      <c r="DW124" s="1032"/>
      <c r="DX124" s="1032"/>
      <c r="DY124" s="1032"/>
      <c r="DZ124" s="1033"/>
    </row>
    <row r="125" spans="1:130" s="197" customFormat="1" ht="26.25" customHeight="1" thickBot="1" x14ac:dyDescent="0.2">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x14ac:dyDescent="0.15">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453</v>
      </c>
      <c r="AB126" s="989"/>
      <c r="AC126" s="989"/>
      <c r="AD126" s="989"/>
      <c r="AE126" s="990"/>
      <c r="AF126" s="991" t="s">
        <v>453</v>
      </c>
      <c r="AG126" s="989"/>
      <c r="AH126" s="989"/>
      <c r="AI126" s="989"/>
      <c r="AJ126" s="990"/>
      <c r="AK126" s="991" t="s">
        <v>453</v>
      </c>
      <c r="AL126" s="989"/>
      <c r="AM126" s="989"/>
      <c r="AN126" s="989"/>
      <c r="AO126" s="990"/>
      <c r="AP126" s="992" t="s">
        <v>453</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t="s">
        <v>453</v>
      </c>
      <c r="DH126" s="950"/>
      <c r="DI126" s="950"/>
      <c r="DJ126" s="950"/>
      <c r="DK126" s="950"/>
      <c r="DL126" s="950" t="s">
        <v>453</v>
      </c>
      <c r="DM126" s="950"/>
      <c r="DN126" s="950"/>
      <c r="DO126" s="950"/>
      <c r="DP126" s="950"/>
      <c r="DQ126" s="950" t="s">
        <v>453</v>
      </c>
      <c r="DR126" s="950"/>
      <c r="DS126" s="950"/>
      <c r="DT126" s="950"/>
      <c r="DU126" s="950"/>
      <c r="DV126" s="951" t="s">
        <v>453</v>
      </c>
      <c r="DW126" s="951"/>
      <c r="DX126" s="951"/>
      <c r="DY126" s="951"/>
      <c r="DZ126" s="952"/>
    </row>
    <row r="127" spans="1:130" s="197" customFormat="1" ht="26.25" customHeight="1" thickBot="1" x14ac:dyDescent="0.2">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185</v>
      </c>
      <c r="AB127" s="989"/>
      <c r="AC127" s="989"/>
      <c r="AD127" s="989"/>
      <c r="AE127" s="990"/>
      <c r="AF127" s="991">
        <v>92</v>
      </c>
      <c r="AG127" s="989"/>
      <c r="AH127" s="989"/>
      <c r="AI127" s="989"/>
      <c r="AJ127" s="990"/>
      <c r="AK127" s="991">
        <v>37</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14.15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t="s">
        <v>465</v>
      </c>
      <c r="DH127" s="1078"/>
      <c r="DI127" s="1078"/>
      <c r="DJ127" s="1078"/>
      <c r="DK127" s="1078"/>
      <c r="DL127" s="1078" t="s">
        <v>466</v>
      </c>
      <c r="DM127" s="1078"/>
      <c r="DN127" s="1078"/>
      <c r="DO127" s="1078"/>
      <c r="DP127" s="1078"/>
      <c r="DQ127" s="1078" t="s">
        <v>466</v>
      </c>
      <c r="DR127" s="1078"/>
      <c r="DS127" s="1078"/>
      <c r="DT127" s="1078"/>
      <c r="DU127" s="1078"/>
      <c r="DV127" s="1079" t="s">
        <v>466</v>
      </c>
      <c r="DW127" s="1079"/>
      <c r="DX127" s="1079"/>
      <c r="DY127" s="1079"/>
      <c r="DZ127" s="1080"/>
    </row>
    <row r="128" spans="1:130" s="197" customFormat="1" ht="26.25" customHeight="1" x14ac:dyDescent="0.15">
      <c r="A128" s="1101" t="s">
        <v>467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468</v>
      </c>
      <c r="X128" s="1103"/>
      <c r="Y128" s="1103"/>
      <c r="Z128" s="1104"/>
      <c r="AA128" s="1119">
        <v>180014</v>
      </c>
      <c r="AB128" s="1120"/>
      <c r="AC128" s="1120"/>
      <c r="AD128" s="1120"/>
      <c r="AE128" s="1121"/>
      <c r="AF128" s="1122">
        <v>164935</v>
      </c>
      <c r="AG128" s="1120"/>
      <c r="AH128" s="1120"/>
      <c r="AI128" s="1120"/>
      <c r="AJ128" s="1121"/>
      <c r="AK128" s="1122">
        <v>206962</v>
      </c>
      <c r="AL128" s="1120"/>
      <c r="AM128" s="1120"/>
      <c r="AN128" s="1120"/>
      <c r="AO128" s="1121"/>
      <c r="AP128" s="1123"/>
      <c r="AQ128" s="1124"/>
      <c r="AR128" s="1124"/>
      <c r="AS128" s="1124"/>
      <c r="AT128" s="1125"/>
      <c r="AU128" s="235"/>
      <c r="AV128" s="235"/>
      <c r="AW128" s="235"/>
      <c r="AX128" s="1084" t="s">
        <v>469</v>
      </c>
      <c r="AY128" s="980"/>
      <c r="AZ128" s="980"/>
      <c r="BA128" s="980"/>
      <c r="BB128" s="980"/>
      <c r="BC128" s="980"/>
      <c r="BD128" s="980"/>
      <c r="BE128" s="981"/>
      <c r="BF128" s="1096" t="s">
        <v>453</v>
      </c>
      <c r="BG128" s="1097"/>
      <c r="BH128" s="1097"/>
      <c r="BI128" s="1097"/>
      <c r="BJ128" s="1097"/>
      <c r="BK128" s="1097"/>
      <c r="BL128" s="1098"/>
      <c r="BM128" s="1096">
        <v>19.149999999999999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6614255</v>
      </c>
      <c r="AB129" s="989"/>
      <c r="AC129" s="989"/>
      <c r="AD129" s="989"/>
      <c r="AE129" s="990"/>
      <c r="AF129" s="991">
        <v>6593336</v>
      </c>
      <c r="AG129" s="989"/>
      <c r="AH129" s="989"/>
      <c r="AI129" s="989"/>
      <c r="AJ129" s="990"/>
      <c r="AK129" s="991">
        <v>6703618</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3.8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890328</v>
      </c>
      <c r="AB130" s="989"/>
      <c r="AC130" s="989"/>
      <c r="AD130" s="989"/>
      <c r="AE130" s="990"/>
      <c r="AF130" s="991">
        <v>894573</v>
      </c>
      <c r="AG130" s="989"/>
      <c r="AH130" s="989"/>
      <c r="AI130" s="989"/>
      <c r="AJ130" s="990"/>
      <c r="AK130" s="991">
        <v>858638</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t="s">
        <v>475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476</v>
      </c>
      <c r="X131" s="1114"/>
      <c r="Y131" s="1114"/>
      <c r="Z131" s="1115"/>
      <c r="AA131" s="1027">
        <v>5723927</v>
      </c>
      <c r="AB131" s="1028"/>
      <c r="AC131" s="1028"/>
      <c r="AD131" s="1028"/>
      <c r="AE131" s="1029"/>
      <c r="AF131" s="1030">
        <v>5698763</v>
      </c>
      <c r="AG131" s="1028"/>
      <c r="AH131" s="1028"/>
      <c r="AI131" s="1028"/>
      <c r="AJ131" s="1029"/>
      <c r="AK131" s="1030">
        <v>5844980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478</v>
      </c>
      <c r="W132" s="1131"/>
      <c r="X132" s="1131"/>
      <c r="Y132" s="1131"/>
      <c r="Z132" s="1132"/>
      <c r="AA132" s="1133">
        <v>5.1983017949999999</v>
      </c>
      <c r="AB132" s="1134"/>
      <c r="AC132" s="1134"/>
      <c r="AD132" s="1134"/>
      <c r="AE132" s="1135"/>
      <c r="AF132" s="1136">
        <v>3.5868310370000001</v>
      </c>
      <c r="AG132" s="1134"/>
      <c r="AH132" s="1134"/>
      <c r="AI132" s="1134"/>
      <c r="AJ132" s="1135"/>
      <c r="AK132" s="1136">
        <v>2.7235508080000002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479</v>
      </c>
      <c r="W133" s="1138"/>
      <c r="X133" s="1138"/>
      <c r="Y133" s="1138"/>
      <c r="Z133" s="1139"/>
      <c r="AA133" s="1140">
        <v>5.4</v>
      </c>
      <c r="AB133" s="1141"/>
      <c r="AC133" s="1141"/>
      <c r="AD133" s="1141"/>
      <c r="AE133" s="1142"/>
      <c r="AF133" s="1140">
        <v>4.7</v>
      </c>
      <c r="AG133" s="1141"/>
      <c r="AH133" s="1141"/>
      <c r="AI133" s="1141"/>
      <c r="AJ133" s="1142"/>
      <c r="AK133" s="1140">
        <v>3.8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47" t="s">
        <v>482</v>
      </c>
      <c r="L7" s="254"/>
      <c r="M7" s="255" t="s">
        <v>483</v>
      </c>
      <c r="N7" s="256"/>
    </row>
    <row r="8" spans="1:16" x14ac:dyDescent="0.15">
      <c r="A8" s="248"/>
      <c r="B8" s="244"/>
      <c r="C8" s="244"/>
      <c r="D8" s="244"/>
      <c r="E8" s="244"/>
      <c r="F8" s="244"/>
      <c r="G8" s="257"/>
      <c r="H8" s="258"/>
      <c r="I8" s="258"/>
      <c r="J8" s="259"/>
      <c r="K8" s="1148"/>
      <c r="L8" s="260" t="s">
        <v>484</v>
      </c>
      <c r="M8" s="261" t="s">
        <v>485</v>
      </c>
      <c r="N8" s="262" t="s">
        <v>486</v>
      </c>
    </row>
    <row r="9" spans="1:16" x14ac:dyDescent="0.15">
      <c r="A9" s="248"/>
      <c r="B9" s="244"/>
      <c r="C9" s="244"/>
      <c r="D9" s="244"/>
      <c r="E9" s="244"/>
      <c r="F9" s="244"/>
      <c r="G9" s="1149" t="s">
        <v>487</v>
      </c>
      <c r="H9" s="1150"/>
      <c r="I9" s="1150"/>
      <c r="J9" s="1151"/>
      <c r="K9" s="263">
        <v>1304767</v>
      </c>
      <c r="L9" s="264">
        <v>46092</v>
      </c>
      <c r="M9" s="265">
        <v>55347</v>
      </c>
      <c r="N9" s="266">
        <v>-16.7</v>
      </c>
    </row>
    <row r="10" spans="1:16" x14ac:dyDescent="0.15">
      <c r="A10" s="248"/>
      <c r="B10" s="244"/>
      <c r="C10" s="244"/>
      <c r="D10" s="244"/>
      <c r="E10" s="244"/>
      <c r="F10" s="244"/>
      <c r="G10" s="1149" t="s">
        <v>488</v>
      </c>
      <c r="H10" s="1150"/>
      <c r="I10" s="1150"/>
      <c r="J10" s="1151"/>
      <c r="K10" s="267">
        <v>120372</v>
      </c>
      <c r="L10" s="268">
        <v>4252</v>
      </c>
      <c r="M10" s="269">
        <v>5378</v>
      </c>
      <c r="N10" s="270">
        <v>-20.9</v>
      </c>
    </row>
    <row r="11" spans="1:16" ht="13.5" customHeight="1" x14ac:dyDescent="0.15">
      <c r="A11" s="248"/>
      <c r="B11" s="244"/>
      <c r="C11" s="244"/>
      <c r="D11" s="244"/>
      <c r="E11" s="244"/>
      <c r="F11" s="244"/>
      <c r="G11" s="1149" t="s">
        <v>489</v>
      </c>
      <c r="H11" s="1150"/>
      <c r="I11" s="1150"/>
      <c r="J11" s="1151"/>
      <c r="K11" s="267">
        <v>296163</v>
      </c>
      <c r="L11" s="268">
        <v>10462</v>
      </c>
      <c r="M11" s="269">
        <v>7824</v>
      </c>
      <c r="N11" s="270">
        <v>33.700000000000003</v>
      </c>
    </row>
    <row r="12" spans="1:16" ht="13.5" customHeight="1" x14ac:dyDescent="0.15">
      <c r="A12" s="248"/>
      <c r="B12" s="244"/>
      <c r="C12" s="244"/>
      <c r="D12" s="244"/>
      <c r="E12" s="244"/>
      <c r="F12" s="244"/>
      <c r="G12" s="1149" t="s">
        <v>490</v>
      </c>
      <c r="H12" s="1150"/>
      <c r="I12" s="1150"/>
      <c r="J12" s="1151"/>
      <c r="K12" s="267">
        <v>4789</v>
      </c>
      <c r="L12" s="268">
        <v>169</v>
      </c>
      <c r="M12" s="269">
        <v>137</v>
      </c>
      <c r="N12" s="270">
        <v>23.4</v>
      </c>
    </row>
    <row r="13" spans="1:16" ht="13.5" customHeight="1" x14ac:dyDescent="0.15">
      <c r="A13" s="248"/>
      <c r="B13" s="244"/>
      <c r="C13" s="244"/>
      <c r="D13" s="244"/>
      <c r="E13" s="244"/>
      <c r="F13" s="244"/>
      <c r="G13" s="1149" t="s">
        <v>491</v>
      </c>
      <c r="H13" s="1150"/>
      <c r="I13" s="1150"/>
      <c r="J13" s="1151"/>
      <c r="K13" s="267" t="s">
        <v>492</v>
      </c>
      <c r="L13" s="268" t="s">
        <v>492</v>
      </c>
      <c r="M13" s="269">
        <v>6</v>
      </c>
      <c r="N13" s="270" t="s">
        <v>492</v>
      </c>
    </row>
    <row r="14" spans="1:16" ht="13.5" customHeight="1" x14ac:dyDescent="0.15">
      <c r="A14" s="248"/>
      <c r="B14" s="244"/>
      <c r="C14" s="244"/>
      <c r="D14" s="244"/>
      <c r="E14" s="244"/>
      <c r="F14" s="244"/>
      <c r="G14" s="1149" t="s">
        <v>493</v>
      </c>
      <c r="H14" s="1150"/>
      <c r="I14" s="1150"/>
      <c r="J14" s="1151"/>
      <c r="K14" s="267">
        <v>93561</v>
      </c>
      <c r="L14" s="268">
        <v>3305</v>
      </c>
      <c r="M14" s="269">
        <v>2598</v>
      </c>
      <c r="N14" s="270">
        <v>27.2</v>
      </c>
    </row>
    <row r="15" spans="1:16" ht="13.5" customHeight="1" x14ac:dyDescent="0.15">
      <c r="A15" s="248"/>
      <c r="B15" s="244"/>
      <c r="C15" s="244"/>
      <c r="D15" s="244"/>
      <c r="E15" s="244"/>
      <c r="F15" s="244"/>
      <c r="G15" s="1149" t="s">
        <v>494</v>
      </c>
      <c r="H15" s="1150"/>
      <c r="I15" s="1150"/>
      <c r="J15" s="1151"/>
      <c r="K15" s="267">
        <v>26617</v>
      </c>
      <c r="L15" s="268">
        <v>940</v>
      </c>
      <c r="M15" s="269">
        <v>1203</v>
      </c>
      <c r="N15" s="270">
        <v>-21.9</v>
      </c>
    </row>
    <row r="16" spans="1:16" x14ac:dyDescent="0.15">
      <c r="A16" s="248"/>
      <c r="B16" s="244"/>
      <c r="C16" s="244"/>
      <c r="D16" s="244"/>
      <c r="E16" s="244"/>
      <c r="F16" s="244"/>
      <c r="G16" s="1152" t="s">
        <v>495</v>
      </c>
      <c r="H16" s="1153"/>
      <c r="I16" s="1153"/>
      <c r="J16" s="1154"/>
      <c r="K16" s="268">
        <v>-125735</v>
      </c>
      <c r="L16" s="268">
        <v>-4442</v>
      </c>
      <c r="M16" s="269">
        <v>-5188</v>
      </c>
      <c r="N16" s="270">
        <v>-14.4</v>
      </c>
    </row>
    <row r="17" spans="1:16" x14ac:dyDescent="0.15">
      <c r="A17" s="248"/>
      <c r="B17" s="244"/>
      <c r="C17" s="244"/>
      <c r="D17" s="244"/>
      <c r="E17" s="244"/>
      <c r="F17" s="244"/>
      <c r="G17" s="1152" t="s">
        <v>169</v>
      </c>
      <c r="H17" s="1153"/>
      <c r="I17" s="1153"/>
      <c r="J17" s="1154"/>
      <c r="K17" s="268">
        <v>1720534</v>
      </c>
      <c r="L17" s="268">
        <v>60779</v>
      </c>
      <c r="M17" s="269">
        <v>67305</v>
      </c>
      <c r="N17" s="270">
        <v>-9.6999999999999993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44" t="s">
        <v>500</v>
      </c>
      <c r="H21" s="1145"/>
      <c r="I21" s="1145"/>
      <c r="J21" s="1146"/>
      <c r="K21" s="280">
        <v>5.86</v>
      </c>
      <c r="L21" s="281">
        <v>6.27</v>
      </c>
      <c r="M21" s="282">
        <v>-0.41</v>
      </c>
      <c r="N21" s="249"/>
      <c r="O21" s="283"/>
      <c r="P21" s="279"/>
    </row>
    <row r="22" spans="1:16" s="284" customFormat="1" x14ac:dyDescent="0.15">
      <c r="A22" s="279"/>
      <c r="B22" s="249"/>
      <c r="C22" s="249"/>
      <c r="D22" s="249"/>
      <c r="E22" s="249"/>
      <c r="F22" s="249"/>
      <c r="G22" s="1144" t="s">
        <v>501</v>
      </c>
      <c r="H22" s="1145"/>
      <c r="I22" s="1145"/>
      <c r="J22" s="1146"/>
      <c r="K22" s="285">
        <v>93.2</v>
      </c>
      <c r="L22" s="286">
        <v>97.2</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504</v>
      </c>
      <c r="H29" s="249"/>
      <c r="I29" s="249"/>
      <c r="J29" s="249"/>
      <c r="K29" s="244"/>
      <c r="L29" s="244"/>
      <c r="M29" s="244"/>
      <c r="N29" s="244"/>
      <c r="O29" s="293"/>
    </row>
    <row r="30" spans="1:16" x14ac:dyDescent="0.15">
      <c r="A30" s="248"/>
      <c r="B30" s="244"/>
      <c r="C30" s="244"/>
      <c r="D30" s="244"/>
      <c r="E30" s="244"/>
      <c r="F30" s="244"/>
      <c r="G30" s="251"/>
      <c r="H30" s="252"/>
      <c r="I30" s="252"/>
      <c r="J30" s="253"/>
      <c r="K30" s="1147" t="s">
        <v>482</v>
      </c>
      <c r="L30" s="254"/>
      <c r="M30" s="255" t="s">
        <v>483</v>
      </c>
      <c r="N30" s="256"/>
    </row>
    <row r="31" spans="1:16" x14ac:dyDescent="0.15">
      <c r="A31" s="248"/>
      <c r="B31" s="244"/>
      <c r="C31" s="244"/>
      <c r="D31" s="244"/>
      <c r="E31" s="244"/>
      <c r="F31" s="244"/>
      <c r="G31" s="257"/>
      <c r="H31" s="258"/>
      <c r="I31" s="258"/>
      <c r="J31" s="259"/>
      <c r="K31" s="1148"/>
      <c r="L31" s="260" t="s">
        <v>484</v>
      </c>
      <c r="M31" s="261" t="s">
        <v>485</v>
      </c>
      <c r="N31" s="262" t="s">
        <v>486</v>
      </c>
    </row>
    <row r="32" spans="1:16" ht="27" customHeight="1" x14ac:dyDescent="0.15">
      <c r="A32" s="248"/>
      <c r="B32" s="244"/>
      <c r="C32" s="244"/>
      <c r="D32" s="244"/>
      <c r="E32" s="244"/>
      <c r="F32" s="244"/>
      <c r="G32" s="1160" t="s">
        <v>505</v>
      </c>
      <c r="H32" s="1161"/>
      <c r="I32" s="1161"/>
      <c r="J32" s="1162"/>
      <c r="K32" s="294">
        <v>709954</v>
      </c>
      <c r="L32" s="294">
        <v>25080</v>
      </c>
      <c r="M32" s="295">
        <v>29478</v>
      </c>
      <c r="N32" s="296">
        <v>-14.9</v>
      </c>
    </row>
    <row r="33" spans="1:16" ht="13.5" customHeight="1" x14ac:dyDescent="0.15">
      <c r="A33" s="248"/>
      <c r="B33" s="244"/>
      <c r="C33" s="244"/>
      <c r="D33" s="244"/>
      <c r="E33" s="244"/>
      <c r="F33" s="244"/>
      <c r="G33" s="1160" t="s">
        <v>506</v>
      </c>
      <c r="H33" s="1161"/>
      <c r="I33" s="1161"/>
      <c r="J33" s="1162"/>
      <c r="K33" s="294" t="s">
        <v>492</v>
      </c>
      <c r="L33" s="294" t="s">
        <v>492</v>
      </c>
      <c r="M33" s="295" t="s">
        <v>492</v>
      </c>
      <c r="N33" s="296" t="s">
        <v>492</v>
      </c>
    </row>
    <row r="34" spans="1:16" ht="27" customHeight="1" x14ac:dyDescent="0.15">
      <c r="A34" s="248"/>
      <c r="B34" s="244"/>
      <c r="C34" s="244"/>
      <c r="D34" s="244"/>
      <c r="E34" s="244"/>
      <c r="F34" s="244"/>
      <c r="G34" s="1160" t="s">
        <v>507</v>
      </c>
      <c r="H34" s="1161"/>
      <c r="I34" s="1161"/>
      <c r="J34" s="1162"/>
      <c r="K34" s="294" t="s">
        <v>492</v>
      </c>
      <c r="L34" s="294" t="s">
        <v>492</v>
      </c>
      <c r="M34" s="295" t="s">
        <v>492</v>
      </c>
      <c r="N34" s="296" t="s">
        <v>492</v>
      </c>
    </row>
    <row r="35" spans="1:16" ht="27" customHeight="1" x14ac:dyDescent="0.15">
      <c r="A35" s="248"/>
      <c r="B35" s="244"/>
      <c r="C35" s="244"/>
      <c r="D35" s="244"/>
      <c r="E35" s="244"/>
      <c r="F35" s="244"/>
      <c r="G35" s="1160" t="s">
        <v>508</v>
      </c>
      <c r="H35" s="1161"/>
      <c r="I35" s="1161"/>
      <c r="J35" s="1162"/>
      <c r="K35" s="294">
        <v>315447</v>
      </c>
      <c r="L35" s="294">
        <v>11143</v>
      </c>
      <c r="M35" s="295">
        <v>9466</v>
      </c>
      <c r="N35" s="296">
        <v>17.7</v>
      </c>
    </row>
    <row r="36" spans="1:16" ht="27" customHeight="1" x14ac:dyDescent="0.15">
      <c r="A36" s="248"/>
      <c r="B36" s="244"/>
      <c r="C36" s="244"/>
      <c r="D36" s="244"/>
      <c r="E36" s="244"/>
      <c r="F36" s="244"/>
      <c r="G36" s="1160" t="s">
        <v>509</v>
      </c>
      <c r="H36" s="1161"/>
      <c r="I36" s="1161"/>
      <c r="J36" s="1162"/>
      <c r="K36" s="294">
        <v>199353</v>
      </c>
      <c r="L36" s="294">
        <v>7042</v>
      </c>
      <c r="M36" s="295">
        <v>2568</v>
      </c>
      <c r="N36" s="296">
        <v>174.2</v>
      </c>
    </row>
    <row r="37" spans="1:16" ht="13.5" customHeight="1" x14ac:dyDescent="0.15">
      <c r="A37" s="248"/>
      <c r="B37" s="244"/>
      <c r="C37" s="244"/>
      <c r="D37" s="244"/>
      <c r="E37" s="244"/>
      <c r="F37" s="244"/>
      <c r="G37" s="1160" t="s">
        <v>510</v>
      </c>
      <c r="H37" s="1161"/>
      <c r="I37" s="1161"/>
      <c r="J37" s="1162"/>
      <c r="K37" s="294">
        <v>37</v>
      </c>
      <c r="L37" s="294">
        <v>1</v>
      </c>
      <c r="M37" s="295">
        <v>1267</v>
      </c>
      <c r="N37" s="296">
        <v>-99.9</v>
      </c>
    </row>
    <row r="38" spans="1:16" ht="27" customHeight="1" x14ac:dyDescent="0.15">
      <c r="A38" s="248"/>
      <c r="B38" s="244"/>
      <c r="C38" s="244"/>
      <c r="D38" s="244"/>
      <c r="E38" s="244"/>
      <c r="F38" s="244"/>
      <c r="G38" s="1163" t="s">
        <v>511</v>
      </c>
      <c r="H38" s="1164"/>
      <c r="I38" s="1164"/>
      <c r="J38" s="1165"/>
      <c r="K38" s="297" t="s">
        <v>492</v>
      </c>
      <c r="L38" s="297" t="s">
        <v>492</v>
      </c>
      <c r="M38" s="298">
        <v>1</v>
      </c>
      <c r="N38" s="299" t="s">
        <v>492</v>
      </c>
      <c r="O38" s="293"/>
    </row>
    <row r="39" spans="1:16" x14ac:dyDescent="0.15">
      <c r="A39" s="248"/>
      <c r="B39" s="244"/>
      <c r="C39" s="244"/>
      <c r="D39" s="244"/>
      <c r="E39" s="244"/>
      <c r="F39" s="244"/>
      <c r="G39" s="1163" t="s">
        <v>512</v>
      </c>
      <c r="H39" s="1164"/>
      <c r="I39" s="1164"/>
      <c r="J39" s="1165"/>
      <c r="K39" s="300">
        <v>-206962</v>
      </c>
      <c r="L39" s="300">
        <v>-7311</v>
      </c>
      <c r="M39" s="301">
        <v>-3176</v>
      </c>
      <c r="N39" s="302">
        <v>130.19999999999999</v>
      </c>
      <c r="O39" s="293"/>
    </row>
    <row r="40" spans="1:16" ht="27" customHeight="1" x14ac:dyDescent="0.15">
      <c r="A40" s="248"/>
      <c r="B40" s="244"/>
      <c r="C40" s="244"/>
      <c r="D40" s="244"/>
      <c r="E40" s="244"/>
      <c r="F40" s="244"/>
      <c r="G40" s="1160" t="s">
        <v>513</v>
      </c>
      <c r="H40" s="1161"/>
      <c r="I40" s="1161"/>
      <c r="J40" s="1162"/>
      <c r="K40" s="300">
        <v>-858638</v>
      </c>
      <c r="L40" s="300">
        <v>-30332</v>
      </c>
      <c r="M40" s="301">
        <v>-27766</v>
      </c>
      <c r="N40" s="302">
        <v>9.1999999999999993</v>
      </c>
      <c r="O40" s="293"/>
    </row>
    <row r="41" spans="1:16" x14ac:dyDescent="0.15">
      <c r="A41" s="248"/>
      <c r="B41" s="244"/>
      <c r="C41" s="244"/>
      <c r="D41" s="244"/>
      <c r="E41" s="244"/>
      <c r="F41" s="244"/>
      <c r="G41" s="1166" t="s">
        <v>280</v>
      </c>
      <c r="H41" s="1167"/>
      <c r="I41" s="1167"/>
      <c r="J41" s="1168"/>
      <c r="K41" s="294">
        <v>159191</v>
      </c>
      <c r="L41" s="300">
        <v>5624</v>
      </c>
      <c r="M41" s="301">
        <v>11838</v>
      </c>
      <c r="N41" s="302">
        <v>-52.5</v>
      </c>
      <c r="O41" s="293"/>
    </row>
    <row r="42" spans="1:16" x14ac:dyDescent="0.15">
      <c r="A42" s="248"/>
      <c r="B42" s="244"/>
      <c r="C42" s="244"/>
      <c r="D42" s="244"/>
      <c r="E42" s="244"/>
      <c r="F42" s="244"/>
      <c r="G42" s="303" t="s">
        <v>514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516</v>
      </c>
      <c r="H48" s="308"/>
      <c r="I48" s="308"/>
      <c r="J48" s="308"/>
      <c r="K48" s="308"/>
      <c r="L48" s="308"/>
      <c r="M48" s="309"/>
      <c r="N48" s="308"/>
    </row>
    <row r="49" spans="1:14" ht="13.5" customHeight="1" x14ac:dyDescent="0.15">
      <c r="A49" s="248"/>
      <c r="B49" s="244"/>
      <c r="C49" s="244"/>
      <c r="D49" s="244"/>
      <c r="E49" s="244"/>
      <c r="F49" s="244"/>
      <c r="G49" s="310"/>
      <c r="H49" s="311"/>
      <c r="I49" s="1155" t="s">
        <v>482</v>
      </c>
      <c r="J49" s="1157" t="s">
        <v>517</v>
      </c>
      <c r="K49" s="1158"/>
      <c r="L49" s="1158"/>
      <c r="M49" s="1158"/>
      <c r="N49" s="1159"/>
    </row>
    <row r="50" spans="1:14" x14ac:dyDescent="0.15">
      <c r="A50" s="248"/>
      <c r="B50" s="244"/>
      <c r="C50" s="244"/>
      <c r="D50" s="244"/>
      <c r="E50" s="244"/>
      <c r="F50" s="244"/>
      <c r="G50" s="312"/>
      <c r="H50" s="313"/>
      <c r="I50" s="1156"/>
      <c r="J50" s="314" t="s">
        <v>518</v>
      </c>
      <c r="K50" s="315" t="s">
        <v>519</v>
      </c>
      <c r="L50" s="316" t="s">
        <v>520</v>
      </c>
      <c r="M50" s="317" t="s">
        <v>521</v>
      </c>
      <c r="N50" s="318" t="s">
        <v>522</v>
      </c>
    </row>
    <row r="51" spans="1:14" x14ac:dyDescent="0.15">
      <c r="A51" s="248"/>
      <c r="B51" s="244"/>
      <c r="C51" s="244"/>
      <c r="D51" s="244"/>
      <c r="E51" s="244"/>
      <c r="F51" s="244"/>
      <c r="G51" s="310" t="s">
        <v>523</v>
      </c>
      <c r="H51" s="311"/>
      <c r="I51" s="319">
        <v>445373</v>
      </c>
      <c r="J51" s="320">
        <v>17015</v>
      </c>
      <c r="K51" s="321">
        <v>-36.200000000000003</v>
      </c>
      <c r="L51" s="322">
        <v>42839</v>
      </c>
      <c r="M51" s="323">
        <v>-13.3</v>
      </c>
      <c r="N51" s="324">
        <v>-22.9</v>
      </c>
    </row>
    <row r="52" spans="1:14" x14ac:dyDescent="0.15">
      <c r="A52" s="248"/>
      <c r="B52" s="244"/>
      <c r="C52" s="244"/>
      <c r="D52" s="244"/>
      <c r="E52" s="244"/>
      <c r="F52" s="244"/>
      <c r="G52" s="325"/>
      <c r="H52" s="326" t="s">
        <v>524</v>
      </c>
      <c r="I52" s="327">
        <v>360732</v>
      </c>
      <c r="J52" s="328">
        <v>13782</v>
      </c>
      <c r="K52" s="329">
        <v>-36.5</v>
      </c>
      <c r="L52" s="330">
        <v>22027</v>
      </c>
      <c r="M52" s="331">
        <v>-17.100000000000001</v>
      </c>
      <c r="N52" s="332">
        <v>-19.399999999999999</v>
      </c>
    </row>
    <row r="53" spans="1:14" x14ac:dyDescent="0.15">
      <c r="A53" s="248"/>
      <c r="B53" s="244"/>
      <c r="C53" s="244"/>
      <c r="D53" s="244"/>
      <c r="E53" s="244"/>
      <c r="F53" s="244"/>
      <c r="G53" s="310" t="s">
        <v>525</v>
      </c>
      <c r="H53" s="311"/>
      <c r="I53" s="319">
        <v>787655</v>
      </c>
      <c r="J53" s="320">
        <v>29548</v>
      </c>
      <c r="K53" s="321">
        <v>73.7</v>
      </c>
      <c r="L53" s="322">
        <v>46819</v>
      </c>
      <c r="M53" s="323">
        <v>9.3000000000000007</v>
      </c>
      <c r="N53" s="324">
        <v>64.400000000000006</v>
      </c>
    </row>
    <row r="54" spans="1:14" x14ac:dyDescent="0.15">
      <c r="A54" s="248"/>
      <c r="B54" s="244"/>
      <c r="C54" s="244"/>
      <c r="D54" s="244"/>
      <c r="E54" s="244"/>
      <c r="F54" s="244"/>
      <c r="G54" s="325"/>
      <c r="H54" s="326" t="s">
        <v>524</v>
      </c>
      <c r="I54" s="327">
        <v>404507</v>
      </c>
      <c r="J54" s="328">
        <v>15175</v>
      </c>
      <c r="K54" s="329">
        <v>10.1</v>
      </c>
      <c r="L54" s="330">
        <v>24121</v>
      </c>
      <c r="M54" s="331">
        <v>9.5</v>
      </c>
      <c r="N54" s="332">
        <v>0.6</v>
      </c>
    </row>
    <row r="55" spans="1:14" x14ac:dyDescent="0.15">
      <c r="A55" s="248"/>
      <c r="B55" s="244"/>
      <c r="C55" s="244"/>
      <c r="D55" s="244"/>
      <c r="E55" s="244"/>
      <c r="F55" s="244"/>
      <c r="G55" s="310" t="s">
        <v>526</v>
      </c>
      <c r="H55" s="311"/>
      <c r="I55" s="319">
        <v>398397</v>
      </c>
      <c r="J55" s="320">
        <v>14644</v>
      </c>
      <c r="K55" s="321">
        <v>-50.4</v>
      </c>
      <c r="L55" s="322">
        <v>53270</v>
      </c>
      <c r="M55" s="323">
        <v>13.8</v>
      </c>
      <c r="N55" s="324">
        <v>-64.2</v>
      </c>
    </row>
    <row r="56" spans="1:14" x14ac:dyDescent="0.15">
      <c r="A56" s="248"/>
      <c r="B56" s="244"/>
      <c r="C56" s="244"/>
      <c r="D56" s="244"/>
      <c r="E56" s="244"/>
      <c r="F56" s="244"/>
      <c r="G56" s="325"/>
      <c r="H56" s="326" t="s">
        <v>524</v>
      </c>
      <c r="I56" s="327">
        <v>324376</v>
      </c>
      <c r="J56" s="328">
        <v>11923</v>
      </c>
      <c r="K56" s="329">
        <v>-21.4</v>
      </c>
      <c r="L56" s="330">
        <v>24316</v>
      </c>
      <c r="M56" s="331">
        <v>0.8</v>
      </c>
      <c r="N56" s="332">
        <v>-22.2</v>
      </c>
    </row>
    <row r="57" spans="1:14" x14ac:dyDescent="0.15">
      <c r="A57" s="248"/>
      <c r="B57" s="244"/>
      <c r="C57" s="244"/>
      <c r="D57" s="244"/>
      <c r="E57" s="244"/>
      <c r="F57" s="244"/>
      <c r="G57" s="310" t="s">
        <v>527</v>
      </c>
      <c r="H57" s="311"/>
      <c r="I57" s="319">
        <v>1279872</v>
      </c>
      <c r="J57" s="320">
        <v>46120</v>
      </c>
      <c r="K57" s="321">
        <v>214.9</v>
      </c>
      <c r="L57" s="322">
        <v>53292</v>
      </c>
      <c r="M57" s="323">
        <v>0</v>
      </c>
      <c r="N57" s="324">
        <v>214.9</v>
      </c>
    </row>
    <row r="58" spans="1:14" x14ac:dyDescent="0.15">
      <c r="A58" s="248"/>
      <c r="B58" s="244"/>
      <c r="C58" s="244"/>
      <c r="D58" s="244"/>
      <c r="E58" s="244"/>
      <c r="F58" s="244"/>
      <c r="G58" s="325"/>
      <c r="H58" s="326" t="s">
        <v>524</v>
      </c>
      <c r="I58" s="327">
        <v>436649</v>
      </c>
      <c r="J58" s="328">
        <v>15735</v>
      </c>
      <c r="K58" s="329">
        <v>32</v>
      </c>
      <c r="L58" s="330">
        <v>28900</v>
      </c>
      <c r="M58" s="331">
        <v>18.899999999999999</v>
      </c>
      <c r="N58" s="332">
        <v>13.1</v>
      </c>
    </row>
    <row r="59" spans="1:14" x14ac:dyDescent="0.15">
      <c r="A59" s="248"/>
      <c r="B59" s="244"/>
      <c r="C59" s="244"/>
      <c r="D59" s="244"/>
      <c r="E59" s="244"/>
      <c r="F59" s="244"/>
      <c r="G59" s="310" t="s">
        <v>528</v>
      </c>
      <c r="H59" s="311"/>
      <c r="I59" s="319">
        <v>832238</v>
      </c>
      <c r="J59" s="320">
        <v>29399</v>
      </c>
      <c r="K59" s="321">
        <v>-36.299999999999997</v>
      </c>
      <c r="L59" s="322">
        <v>49919</v>
      </c>
      <c r="M59" s="323">
        <v>-6.3</v>
      </c>
      <c r="N59" s="324">
        <v>-30</v>
      </c>
    </row>
    <row r="60" spans="1:14" x14ac:dyDescent="0.15">
      <c r="A60" s="248"/>
      <c r="B60" s="244"/>
      <c r="C60" s="244"/>
      <c r="D60" s="244"/>
      <c r="E60" s="244"/>
      <c r="F60" s="244"/>
      <c r="G60" s="325"/>
      <c r="H60" s="326" t="s">
        <v>524</v>
      </c>
      <c r="I60" s="333">
        <v>351963</v>
      </c>
      <c r="J60" s="328">
        <v>12433</v>
      </c>
      <c r="K60" s="329">
        <v>-21</v>
      </c>
      <c r="L60" s="330">
        <v>26398</v>
      </c>
      <c r="M60" s="331">
        <v>-8.6999999999999993</v>
      </c>
      <c r="N60" s="332">
        <v>-12.3</v>
      </c>
    </row>
    <row r="61" spans="1:14" x14ac:dyDescent="0.15">
      <c r="A61" s="248"/>
      <c r="B61" s="244"/>
      <c r="C61" s="244"/>
      <c r="D61" s="244"/>
      <c r="E61" s="244"/>
      <c r="F61" s="244"/>
      <c r="G61" s="310" t="s">
        <v>529</v>
      </c>
      <c r="H61" s="334"/>
      <c r="I61" s="335">
        <v>748707</v>
      </c>
      <c r="J61" s="336">
        <v>27345</v>
      </c>
      <c r="K61" s="337">
        <v>33.1</v>
      </c>
      <c r="L61" s="338">
        <v>49228</v>
      </c>
      <c r="M61" s="339">
        <v>0.7</v>
      </c>
      <c r="N61" s="324">
        <v>32.4</v>
      </c>
    </row>
    <row r="62" spans="1:14" x14ac:dyDescent="0.15">
      <c r="A62" s="248"/>
      <c r="B62" s="244"/>
      <c r="C62" s="244"/>
      <c r="D62" s="244"/>
      <c r="E62" s="244"/>
      <c r="F62" s="244"/>
      <c r="G62" s="325"/>
      <c r="H62" s="326" t="s">
        <v>524</v>
      </c>
      <c r="I62" s="327">
        <v>375645</v>
      </c>
      <c r="J62" s="328">
        <v>13810</v>
      </c>
      <c r="K62" s="329">
        <v>-7.4</v>
      </c>
      <c r="L62" s="330">
        <v>25152</v>
      </c>
      <c r="M62" s="331">
        <v>0.7</v>
      </c>
      <c r="N62" s="332">
        <v>-8.1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69" t="s">
        <v>3</v>
      </c>
      <c r="D47" s="1169"/>
      <c r="E47" s="1170"/>
      <c r="F47" s="11">
        <v>15.03</v>
      </c>
      <c r="G47" s="12">
        <v>18.850000000000001</v>
      </c>
      <c r="H47" s="12">
        <v>23.51</v>
      </c>
      <c r="I47" s="12">
        <v>27.69</v>
      </c>
      <c r="J47" s="13">
        <v>33.29</v>
      </c>
    </row>
    <row r="48" spans="2:10" ht="57.75" customHeight="1" x14ac:dyDescent="0.15">
      <c r="B48" s="14"/>
      <c r="C48" s="1171" t="s">
        <v>4</v>
      </c>
      <c r="D48" s="1171"/>
      <c r="E48" s="1172"/>
      <c r="F48" s="15">
        <v>8.02</v>
      </c>
      <c r="G48" s="16">
        <v>10.18</v>
      </c>
      <c r="H48" s="16">
        <v>8.07</v>
      </c>
      <c r="I48" s="16">
        <v>11.27</v>
      </c>
      <c r="J48" s="17">
        <v>12</v>
      </c>
    </row>
    <row r="49" spans="2:10" ht="57.75" customHeight="1" thickBot="1" x14ac:dyDescent="0.2">
      <c r="B49" s="18"/>
      <c r="C49" s="1173" t="s">
        <v>5</v>
      </c>
      <c r="D49" s="1173"/>
      <c r="E49" s="1174"/>
      <c r="F49" s="19">
        <v>2.61</v>
      </c>
      <c r="G49" s="20">
        <v>2.2799999999999998</v>
      </c>
      <c r="H49" s="20" t="s">
        <v>536</v>
      </c>
      <c r="I49" s="20">
        <v>3.66</v>
      </c>
      <c r="J49" s="21">
        <v>1.41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2017-05-01T05:21:43Z</cp:lastPrinted>
  <dcterms:created xsi:type="dcterms:W3CDTF">2017-02-15T15:40:47Z</dcterms:created>
  <dcterms:modified xsi:type="dcterms:W3CDTF">2017-05-01T09:11:28Z</dcterms:modified>
  <cp:category/>
</cp:coreProperties>
</file>