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BG38" i="9" l="1"/>
  <c r="BG37" i="9"/>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U37" i="9"/>
  <c r="C37" i="9"/>
  <c r="CO36" i="9"/>
  <c r="BW36" i="9"/>
  <c r="C36" i="9"/>
  <c r="CO35" i="9"/>
  <c r="BW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AM36" i="9" s="1"/>
  <c r="BE34" i="9" l="1"/>
  <c r="BE35" i="9" s="1"/>
  <c r="BE36" i="9" s="1"/>
  <c r="BE37" i="9" s="1"/>
  <c r="BE38" i="9" s="1"/>
</calcChain>
</file>

<file path=xl/sharedStrings.xml><?xml version="1.0" encoding="utf-8"?>
<sst xmlns="http://schemas.openxmlformats.org/spreadsheetml/2006/main" count="1014" uniqueCount="566">
  <si>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</si>
  <si>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</si>
  <si>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</si>
  <si>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</si>
  <si>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</si>
  <si>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</si>
  <si>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</si>
  <si>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</si>
  <si>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</si>
  <si>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</si>
  <si>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</si>
  <si>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</si>
  <si>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</si>
  <si>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</si>
  <si>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</si>
  <si>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</si>
  <si>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</si>
  <si>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</si>
  <si>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</si>
  <si>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</si>
  <si>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</si>
  <si>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</si>
  <si>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</si>
  <si>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</si>
  <si>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</si>
  <si>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</si>
  <si>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</si>
  <si>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</si>
  <si>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</si>
  <si>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</si>
  <si>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</si>
  <si>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</si>
  <si>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</si>
  <si>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</si>
  <si>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</si>
  <si>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</si>
  <si>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</si>
  <si>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</si>
  <si>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</si>
  <si>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</si>
  <si>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</si>
  <si>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</si>
  <si>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</si>
  <si>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</si>
  <si>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</si>
  <si>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</si>
  <si>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</si>
  <si>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</si>
  <si>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</si>
  <si>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</si>
  <si>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</si>
  <si>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</si>
  <si>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</si>
  <si>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</si>
  <si>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</si>
  <si>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</si>
  <si>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</si>
  <si>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</si>
  <si>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</si>
  <si>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</si>
  <si>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</si>
  <si>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</si>
  <si>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</si>
  <si>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</si>
  <si>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</si>
  <si>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</si>
  <si>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</si>
  <si>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</si>
  <si>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</si>
  <si>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</si>
  <si>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</si>
  <si>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</si>
  <si>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</si>
  <si>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</si>
  <si>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</si>
  <si>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</si>
  <si>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</si>
  <si>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</si>
  <si>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</si>
  <si>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</si>
  <si>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</si>
  <si>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</si>
  <si>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</si>
  <si>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気仙沼市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</si>
  <si>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</si>
  <si>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</si>
  <si>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</si>
  <si>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</si>
  <si>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</si>
  <si>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</si>
  <si>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</si>
  <si>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</si>
  <si>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</si>
  <si>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</si>
  <si>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</si>
  <si>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</si>
  <si>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</si>
  <si>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</si>
  <si>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</si>
  <si>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</si>
  <si>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</si>
  <si>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</si>
  <si>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</si>
  <si>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</si>
  <si>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</si>
  <si>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</si>
  <si>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</si>
  <si>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</si>
  <si>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</si>
  <si>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</si>
  <si>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</si>
  <si>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</si>
  <si>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</si>
  <si>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</si>
  <si>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</si>
  <si>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</si>
  <si>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</si>
  <si>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</si>
  <si>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</si>
  <si>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</si>
  <si>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</si>
  <si>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</si>
  <si>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</si>
  <si>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</si>
  <si>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</si>
  <si>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</si>
  <si>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</si>
  <si>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</si>
  <si>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</si>
  <si>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</si>
  <si>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</si>
  <si>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</si>
  <si>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</si>
  <si>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</si>
  <si>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</si>
  <si>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</si>
  <si>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</si>
  <si>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</si>
  <si>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</si>
  <si>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</si>
  <si>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</si>
  <si>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</si>
  <si>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</si>
  <si>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</si>
  <si>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</si>
  <si>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</si>
  <si>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</si>
  <si>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</si>
  <si>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</si>
  <si>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</si>
  <si>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</si>
  <si>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</si>
  <si>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</si>
  <si>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</si>
  <si>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</si>
  <si>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</si>
  <si>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</si>
  <si>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</si>
  <si>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</si>
  <si>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</si>
  <si>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</si>
  <si>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</si>
  <si>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</si>
  <si>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</si>
  <si>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</si>
  <si>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</si>
  <si>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</si>
  <si>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</si>
  <si>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</si>
  <si>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</si>
  <si>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</si>
  <si>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</si>
  <si>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</si>
  <si>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</si>
  <si>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</si>
  <si>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</si>
  <si>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</si>
  <si>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</si>
  <si>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</si>
  <si>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</si>
  <si>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</si>
  <si>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</si>
  <si>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</si>
  <si>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</si>
  <si>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</si>
  <si>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</si>
  <si>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</si>
  <si>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</si>
  <si>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</si>
  <si>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</si>
  <si>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</si>
  <si>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</si>
  <si>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</si>
  <si>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</si>
  <si>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</si>
  <si>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</si>
  <si>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</si>
  <si>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</si>
  <si>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宮城県気仙沼市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</si>
  <si>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</si>
  <si>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</si>
  <si>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</si>
  <si>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</si>
  <si>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</si>
  <si>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</si>
  <si>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</si>
  <si>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</si>
  <si>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</si>
  <si>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</si>
  <si>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</si>
  <si>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</si>
  <si>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</si>
  <si>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</si>
  <si>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</si>
  <si>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</si>
  <si>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</si>
  <si>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</si>
  <si>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</si>
  <si>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</si>
  <si>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</si>
  <si>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</si>
  <si>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</si>
  <si>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</si>
  <si>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</si>
  <si>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</si>
  <si>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</si>
  <si>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</si>
  <si>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</si>
  <si>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</si>
  <si>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</si>
  <si>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</si>
  <si>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</si>
  <si>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</si>
  <si>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</si>
  <si>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</si>
  <si>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</si>
  <si>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</si>
  <si>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</si>
  <si>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</si>
  <si>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</si>
  <si>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</si>
  <si>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</si>
  <si>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</si>
  <si>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</si>
  <si>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</si>
  <si>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</si>
  <si>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</si>
  <si>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</si>
  <si>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</si>
  <si>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</si>
  <si>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</si>
  <si>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</si>
  <si>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</si>
  <si>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</si>
  <si>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</si>
  <si>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</si>
  <si>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</si>
  <si>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</si>
  <si>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</si>
  <si>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</si>
  <si>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</si>
  <si>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</si>
  <si>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</si>
  <si>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</si>
  <si>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</si>
  <si>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</si>
  <si>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</si>
  <si>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</si>
  <si>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</si>
  <si>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</si>
  <si>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</si>
  <si>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</si>
  <si>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</si>
  <si>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</si>
  <si>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</si>
  <si>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</si>
  <si>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</si>
  <si>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</si>
  <si>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</si>
  <si>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</si>
  <si>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</si>
  <si>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</si>
  <si>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</si>
  <si>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</si>
  <si>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</si>
  <si>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</si>
  <si>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</si>
  <si>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</si>
  <si>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</si>
  <si>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</si>
  <si>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</si>
  <si>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</si>
  <si>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</si>
  <si>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</si>
  <si>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</si>
  <si>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</si>
  <si>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</si>
  <si>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</si>
  <si>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</si>
  <si>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</si>
  <si>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</si>
  <si>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</si>
  <si>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</si>
  <si>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</si>
  <si>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</si>
  <si>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</si>
  <si>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</si>
  <si>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</si>
  <si>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</si>
  <si>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</si>
  <si>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</si>
  <si>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</si>
  <si>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</si>
  <si>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</si>
  <si>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</si>
  <si>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</si>
  <si>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</si>
  <si>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</si>
  <si>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</si>
  <si>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</si>
  <si>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</si>
  <si>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</si>
  <si>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</si>
  <si>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</si>
  <si>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</si>
  <si>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</si>
  <si>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</si>
  <si>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</si>
  <si>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</si>
  <si>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</si>
  <si>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</si>
  <si>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</si>
  <si>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</si>
  <si>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</si>
  <si>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</si>
  <si>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</si>
  <si>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</si>
  <si>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</si>
  <si>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</si>
  <si>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</si>
  <si>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</si>
  <si>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</si>
  <si>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</si>
  <si>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</si>
  <si>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</si>
  <si>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</si>
  <si>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</si>
  <si>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宮城県気仙沼市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</si>
  <si>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</si>
  <si>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</si>
  <si>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</si>
  <si>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</si>
  <si>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</si>
  <si>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</si>
  <si>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</si>
  <si>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</si>
  <si>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</si>
  <si>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</si>
  <si>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</si>
  <si>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</si>
  <si>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</si>
  <si>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</si>
  <si>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</si>
  <si>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</si>
  <si>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</si>
  <si>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</si>
  <si>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</si>
  <si>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</si>
  <si>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</si>
  <si>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</si>
  <si>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</si>
  <si>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</si>
  <si>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</si>
  <si>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</si>
  <si>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</si>
  <si>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</si>
  <si>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</si>
  <si>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</si>
  <si>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</si>
  <si>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</si>
  <si>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</si>
  <si>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</si>
  <si>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</si>
  <si>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</si>
  <si>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</si>
  <si>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</si>
  <si>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</si>
  <si>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ガス事業会計</t>
    <phoneticPr fontId="5"/>
  </si>
  <si>
    <t>病院事業会計</t>
    <phoneticPr fontId="5"/>
  </si>
  <si>
    <t>魚市場特別会計</t>
    <phoneticPr fontId="5"/>
  </si>
  <si>
    <t>法非適用企業</t>
    <phoneticPr fontId="5"/>
  </si>
  <si>
    <t>唐桑半島ビジターセンター事業特別会計</t>
    <phoneticPr fontId="5"/>
  </si>
  <si>
    <t>公共下水道特別会計</t>
    <phoneticPr fontId="5"/>
  </si>
  <si>
    <t>集落排水特別会計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</si>
  <si>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</si>
  <si>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</si>
  <si>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</si>
  <si>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</si>
  <si>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</si>
  <si>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</si>
  <si>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</si>
  <si>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</si>
  <si>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</si>
  <si>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</si>
  <si>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</si>
  <si>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</si>
  <si>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</si>
  <si>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</si>
  <si>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</si>
  <si>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</si>
  <si>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</si>
  <si>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</si>
  <si>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</si>
  <si>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</si>
  <si>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</si>
  <si>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</si>
  <si>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</si>
  <si>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</si>
  <si>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</si>
  <si>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</si>
  <si>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</si>
  <si>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</si>
  <si>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</si>
  <si>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</si>
  <si>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</si>
  <si>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</si>
  <si>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</si>
  <si>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</si>
  <si>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</si>
  <si>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</si>
  <si>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</si>
  <si>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</si>
  <si>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</si>
  <si>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</si>
  <si>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</si>
  <si>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</si>
  <si>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</si>
  <si>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</si>
  <si>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</si>
  <si>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</si>
  <si>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</si>
  <si>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</si>
  <si>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</si>
  <si>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</si>
  <si>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</si>
  <si>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</si>
  <si>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</si>
  <si>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</si>
  <si>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</si>
  <si>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</si>
  <si>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</si>
  <si>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</si>
  <si>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</si>
  <si>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</si>
  <si>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</si>
  <si>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</si>
  <si>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</si>
  <si>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</si>
  <si>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</si>
  <si>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</si>
  <si>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</si>
  <si>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</si>
  <si>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</si>
  <si>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</si>
  <si>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</si>
  <si>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</si>
  <si>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</si>
  <si>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</si>
  <si>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</si>
  <si>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</si>
  <si>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</si>
  <si>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</si>
  <si>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</si>
  <si>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</si>
  <si>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</si>
  <si>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</si>
  <si>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</si>
  <si>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</si>
  <si>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</si>
  <si>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</si>
  <si>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</si>
  <si>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</si>
  <si>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</si>
  <si>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</si>
  <si>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</si>
  <si>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</si>
  <si>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</si>
  <si>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</si>
  <si>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</si>
  <si>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</si>
  <si>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</si>
  <si>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</si>
  <si>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</si>
  <si>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</si>
  <si>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</si>
  <si>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</si>
  <si>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</si>
  <si>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</si>
  <si>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</si>
  <si>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</si>
  <si>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</si>
  <si>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</si>
  <si>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</si>
  <si>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</si>
  <si>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</si>
  <si>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</si>
  <si>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</si>
  <si>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</si>
  <si>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</si>
  <si>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</si>
  <si>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</si>
  <si>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</si>
  <si>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</si>
  <si>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</si>
  <si>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</si>
  <si>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</si>
  <si>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</si>
  <si>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</si>
  <si>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</si>
  <si>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</si>
  <si>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</si>
  <si>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</si>
  <si>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</si>
  <si>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</si>
  <si>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</si>
  <si>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</si>
  <si>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</si>
  <si>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</si>
  <si>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</si>
  <si>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</si>
  <si>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7.84</t>
  </si>
  <si>
    <t>▲ 71.13</t>
  </si>
  <si>
    <t>一般会計</t>
  </si>
  <si>
    <t>水道事業会計</t>
  </si>
  <si>
    <t>病院事業会計</t>
  </si>
  <si>
    <t>国民健康保険特別会計</t>
  </si>
  <si>
    <t>介護保険特別会計</t>
  </si>
  <si>
    <t>ガス事業会計</t>
  </si>
  <si>
    <t>後期高齢者医療特別会計</t>
  </si>
  <si>
    <t>集落排水特別会計</t>
  </si>
  <si>
    <t>その他会計（赤字）</t>
  </si>
  <si>
    <t>その他会計（黒字）</t>
  </si>
  <si>
    <t>-</t>
    <phoneticPr fontId="2"/>
  </si>
  <si>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</si>
  <si>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</si>
  <si>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t>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</si>
  <si>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</si>
  <si>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気仙沼・本吉地域広域行政事務組合</t>
    <rPh sb="0" eb="3">
      <t>ケセンヌマ</t>
    </rPh>
    <rPh sb="4" eb="6">
      <t>モトヨシ</t>
    </rPh>
    <rPh sb="6" eb="8">
      <t>チイキ</t>
    </rPh>
    <rPh sb="8" eb="10">
      <t>コウイキ</t>
    </rPh>
    <rPh sb="10" eb="12">
      <t>ギョウセイ</t>
    </rPh>
    <rPh sb="12" eb="14">
      <t>ジム</t>
    </rPh>
    <rPh sb="14" eb="16">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</si>
  <si>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</si>
  <si>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</si>
  <si>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</si>
  <si>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</si>
  <si>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気仙沼産業センター</t>
    <rPh sb="0" eb="3">
      <t>ケセンヌマ</t>
    </rPh>
    <rPh sb="3" eb="5">
      <t>サンギョウ</t>
    </rPh>
    <phoneticPr fontId="2"/>
  </si>
  <si>
    <t>本吉町産業振興公社</t>
    <rPh sb="0" eb="2">
      <t>モトヨシ</t>
    </rPh>
    <rPh sb="2" eb="3">
      <t>マチ</t>
    </rPh>
    <rPh sb="3" eb="5">
      <t>サンギョウ</t>
    </rPh>
    <rPh sb="5" eb="7">
      <t>シンコウ</t>
    </rPh>
    <rPh sb="7" eb="9">
      <t>コウシャ</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</si>
  <si>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</si>
  <si>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</si>
  <si>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</si>
  <si>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</si>
  <si>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</si>
  <si>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</si>
  <si>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</si>
  <si>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</si>
  <si>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</si>
  <si>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</si>
  <si>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</si>
  <si>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将来負担比率は、類似団体内平均値を下回っている。主な要因としては、復興関連事業の進捗により多額となった決算剰余金の財政調整基金への積立等による充当可能基金の増があげられる。
　実質公債費比率は、類似団体内平均値を上回っている。主な要因としては、道路整備事業などの大規模な事業に係る元利償還金が多額となったことがあげられる。なお、昨年度より0.4ポイント減少したのは、平成12年度までに実施した事業に係る起債償還が終了したことによ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</si>
</sst>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69108</c:v>
                </c:pt>
                <c:pt idx="1">
                  <c:v>502805</c:v>
                </c:pt>
                <c:pt idx="2">
                  <c:v>680873</c:v>
                </c:pt>
                <c:pt idx="3">
                  <c:v>1169483</c:v>
                </c:pt>
                <c:pt idx="4">
                  <c:v>1450895</c:v>
                </c:pt>
              </c:numCache>
            </c:numRef>
          </c:val>
          <c:smooth val="0"/>
        </c:ser>
        <c:dLbls>
          <c:showLegendKey val="0"/>
          <c:showVal val="0"/>
          <c:showCatName val="0"/>
          <c:showSerName val="0"/>
          <c:showPercent val="0"/>
          <c:showBubbleSize val="0"/>
        </c:dLbls>
        <c:marker val="1"/>
        <c:smooth val="0"/>
        <c:axId val="129952768"/>
        <c:axId val="129831680"/>
      </c:lineChart>
      <c:catAx>
        <c:axId val="1299527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831680"/>
        <c:crosses val="autoZero"/>
        <c:auto val="1"/>
        <c:lblAlgn val="ctr"/>
        <c:lblOffset val="100"/>
        <c:tickLblSkip val="1"/>
        <c:tickMarkSkip val="1"/>
        <c:noMultiLvlLbl val="0"/>
      </c:catAx>
      <c:valAx>
        <c:axId val="129831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952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21.2</c:v>
                </c:pt>
                <c:pt idx="1">
                  <c:v>37.31</c:v>
                </c:pt>
                <c:pt idx="2">
                  <c:v>58.13</c:v>
                </c:pt>
                <c:pt idx="3">
                  <c:v>77.06</c:v>
                </c:pt>
                <c:pt idx="4">
                  <c:v>32.06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71.28</c:v>
                </c:pt>
                <c:pt idx="1">
                  <c:v>56.11</c:v>
                </c:pt>
                <c:pt idx="2">
                  <c:v>75.069999999999993</c:v>
                </c:pt>
                <c:pt idx="3">
                  <c:v>86.45</c:v>
                </c:pt>
                <c:pt idx="4">
                  <c:v>102.47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6723584"/>
        <c:axId val="146725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37.36</c:v>
                </c:pt>
                <c:pt idx="1">
                  <c:v>-7.84</c:v>
                </c:pt>
                <c:pt idx="2">
                  <c:v>20.8</c:v>
                </c:pt>
                <c:pt idx="3">
                  <c:v>2.5499999999999998</c:v>
                </c:pt>
                <c:pt idx="4">
                  <c:v>-71.13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6723584"/>
        <c:axId val="146725504"/>
      </c:lineChart>
      <c:catAx>
        <c:axId val="14672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725504"/>
        <c:crosses val="autoZero"/>
        <c:auto val="1"/>
        <c:lblAlgn val="ctr"/>
        <c:lblOffset val="100"/>
        <c:tickLblSkip val="1"/>
        <c:tickMarkSkip val="1"/>
        <c:noMultiLvlLbl val="0"/>
      </c:catAx>
      <c:valAx>
        <c:axId val="146725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72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3.77</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ガス事業会計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0.89</c:v>
                </c:pt>
                <c:pt idx="2">
                  <c:v>#N/A</c:v>
                </c:pt>
                <c:pt idx="3">
                  <c:v>0.94</c:v>
                </c:pt>
                <c:pt idx="4">
                  <c:v>#N/A</c:v>
                </c:pt>
                <c:pt idx="5">
                  <c:v>0.84</c:v>
                </c:pt>
                <c:pt idx="6">
                  <c:v>#N/A</c:v>
                </c:pt>
                <c:pt idx="7">
                  <c:v>0.67</c:v>
                </c:pt>
                <c:pt idx="8">
                  <c:v>#N/A</c:v>
                </c:pt>
                <c:pt idx="9">
                  <c:v>0.64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1.98</c:v>
                </c:pt>
                <c:pt idx="2">
                  <c:v>#N/A</c:v>
                </c:pt>
                <c:pt idx="3">
                  <c:v>2.46</c:v>
                </c:pt>
                <c:pt idx="4">
                  <c:v>#N/A</c:v>
                </c:pt>
                <c:pt idx="5">
                  <c:v>1.22</c:v>
                </c:pt>
                <c:pt idx="6">
                  <c:v>#N/A</c:v>
                </c:pt>
                <c:pt idx="7">
                  <c:v>2.44</c:v>
                </c:pt>
                <c:pt idx="8">
                  <c:v>#N/A</c:v>
                </c:pt>
                <c:pt idx="9">
                  <c:v>1.8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3.95</c:v>
                </c:pt>
                <c:pt idx="2">
                  <c:v>#N/A</c:v>
                </c:pt>
                <c:pt idx="3">
                  <c:v>1.6</c:v>
                </c:pt>
                <c:pt idx="4">
                  <c:v>#N/A</c:v>
                </c:pt>
                <c:pt idx="5">
                  <c:v>1.95</c:v>
                </c:pt>
                <c:pt idx="6">
                  <c:v>#N/A</c:v>
                </c:pt>
                <c:pt idx="7">
                  <c:v>1.37</c:v>
                </c:pt>
                <c:pt idx="8">
                  <c:v>#N/A</c:v>
                </c:pt>
                <c:pt idx="9">
                  <c:v>2.35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10.42</c:v>
                </c:pt>
                <c:pt idx="2">
                  <c:v>#N/A</c:v>
                </c:pt>
                <c:pt idx="3">
                  <c:v>10.039999999999999</c:v>
                </c:pt>
                <c:pt idx="4">
                  <c:v>#N/A</c:v>
                </c:pt>
                <c:pt idx="5">
                  <c:v>8.5500000000000007</c:v>
                </c:pt>
                <c:pt idx="6">
                  <c:v>#N/A</c:v>
                </c:pt>
                <c:pt idx="7">
                  <c:v>8.9</c:v>
                </c:pt>
                <c:pt idx="8">
                  <c:v>#N/A</c:v>
                </c:pt>
                <c:pt idx="9">
                  <c:v>8.31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10.67</c:v>
                </c:pt>
                <c:pt idx="2">
                  <c:v>#N/A</c:v>
                </c:pt>
                <c:pt idx="3">
                  <c:v>11.1</c:v>
                </c:pt>
                <c:pt idx="4">
                  <c:v>#N/A</c:v>
                </c:pt>
                <c:pt idx="5">
                  <c:v>9.9499999999999993</c:v>
                </c:pt>
                <c:pt idx="6">
                  <c:v>#N/A</c:v>
                </c:pt>
                <c:pt idx="7">
                  <c:v>9.27</c:v>
                </c:pt>
                <c:pt idx="8">
                  <c:v>#N/A</c:v>
                </c:pt>
                <c:pt idx="9">
                  <c:v>8.6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21.19</c:v>
                </c:pt>
                <c:pt idx="2">
                  <c:v>#N/A</c:v>
                </c:pt>
                <c:pt idx="3">
                  <c:v>37.299999999999997</c:v>
                </c:pt>
                <c:pt idx="4">
                  <c:v>#N/A</c:v>
                </c:pt>
                <c:pt idx="5">
                  <c:v>58.12</c:v>
                </c:pt>
                <c:pt idx="6">
                  <c:v>#N/A</c:v>
                </c:pt>
                <c:pt idx="7">
                  <c:v>77.05</c:v>
                </c:pt>
                <c:pt idx="8">
                  <c:v>#N/A</c:v>
                </c:pt>
                <c:pt idx="9">
                  <c:v>32.049999999999997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4030336"/>
        <c:axId val="144044416"/>
      </c:barChart>
      <c:catAx>
        <c:axId val="14403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044416"/>
        <c:crosses val="autoZero"/>
        <c:auto val="1"/>
        <c:lblAlgn val="ctr"/>
        <c:lblOffset val="100"/>
        <c:tickLblSkip val="1"/>
        <c:tickMarkSkip val="1"/>
        <c:noMultiLvlLbl val="0"/>
      </c:catAx>
      <c:valAx>
        <c:axId val="14404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030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2486</c:v>
                </c:pt>
                <c:pt idx="5">
                  <c:v>2661</c:v>
                </c:pt>
                <c:pt idx="8">
                  <c:v>2770</c:v>
                </c:pt>
                <c:pt idx="11">
                  <c:v>2752</c:v>
                </c:pt>
                <c:pt idx="14">
                  <c:v>2787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166</c:v>
                </c:pt>
                <c:pt idx="3">
                  <c:v>17</c:v>
                </c:pt>
                <c:pt idx="6">
                  <c:v>17</c:v>
                </c:pt>
                <c:pt idx="9">
                  <c:v>17</c:v>
                </c:pt>
                <c:pt idx="12">
                  <c:v>16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45</c:v>
                </c:pt>
                <c:pt idx="3">
                  <c:v>40</c:v>
                </c:pt>
                <c:pt idx="6">
                  <c:v>35</c:v>
                </c:pt>
                <c:pt idx="9">
                  <c:v>30</c:v>
                </c:pt>
                <c:pt idx="12">
                  <c:v>33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1230</c:v>
                </c:pt>
                <c:pt idx="3">
                  <c:v>1188</c:v>
                </c:pt>
                <c:pt idx="6">
                  <c:v>1362</c:v>
                </c:pt>
                <c:pt idx="9">
                  <c:v>1551</c:v>
                </c:pt>
                <c:pt idx="12">
                  <c:v>1551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3484</c:v>
                </c:pt>
                <c:pt idx="3">
                  <c:v>3484</c:v>
                </c:pt>
                <c:pt idx="6">
                  <c:v>3231</c:v>
                </c:pt>
                <c:pt idx="9">
                  <c:v>3237</c:v>
                </c:pt>
                <c:pt idx="12">
                  <c:v>3035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9718144"/>
        <c:axId val="129728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2439</c:v>
                </c:pt>
                <c:pt idx="2">
                  <c:v>#N/A</c:v>
                </c:pt>
                <c:pt idx="3">
                  <c:v>#N/A</c:v>
                </c:pt>
                <c:pt idx="4">
                  <c:v>2068</c:v>
                </c:pt>
                <c:pt idx="5">
                  <c:v>#N/A</c:v>
                </c:pt>
                <c:pt idx="6">
                  <c:v>#N/A</c:v>
                </c:pt>
                <c:pt idx="7">
                  <c:v>1875</c:v>
                </c:pt>
                <c:pt idx="8">
                  <c:v>#N/A</c:v>
                </c:pt>
                <c:pt idx="9">
                  <c:v>#N/A</c:v>
                </c:pt>
                <c:pt idx="10">
                  <c:v>2083</c:v>
                </c:pt>
                <c:pt idx="11">
                  <c:v>#N/A</c:v>
                </c:pt>
                <c:pt idx="12">
                  <c:v>#N/A</c:v>
                </c:pt>
                <c:pt idx="13">
                  <c:v>1848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9718144"/>
        <c:axId val="129728512"/>
      </c:lineChart>
      <c:catAx>
        <c:axId val="12971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728512"/>
        <c:crosses val="autoZero"/>
        <c:auto val="1"/>
        <c:lblAlgn val="ctr"/>
        <c:lblOffset val="100"/>
        <c:tickLblSkip val="1"/>
        <c:tickMarkSkip val="1"/>
        <c:noMultiLvlLbl val="0"/>
      </c:catAx>
      <c:valAx>
        <c:axId val="12972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1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27396</c:v>
                </c:pt>
                <c:pt idx="5">
                  <c:v>27897</c:v>
                </c:pt>
                <c:pt idx="8">
                  <c:v>28737</c:v>
                </c:pt>
                <c:pt idx="11">
                  <c:v>27852</c:v>
                </c:pt>
                <c:pt idx="14">
                  <c:v>27674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3197</c:v>
                </c:pt>
                <c:pt idx="5">
                  <c:v>3089</c:v>
                </c:pt>
                <c:pt idx="8">
                  <c:v>3134</c:v>
                </c:pt>
                <c:pt idx="11">
                  <c:v>4417</c:v>
                </c:pt>
                <c:pt idx="14">
                  <c:v>7778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15417</c:v>
                </c:pt>
                <c:pt idx="5">
                  <c:v>13194</c:v>
                </c:pt>
                <c:pt idx="8">
                  <c:v>16988</c:v>
                </c:pt>
                <c:pt idx="11">
                  <c:v>19395</c:v>
                </c:pt>
                <c:pt idx="14">
                  <c:v>24438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55</c:v>
                </c:pt>
                <c:pt idx="3">
                  <c:v>72</c:v>
                </c:pt>
                <c:pt idx="6">
                  <c:v>29</c:v>
                </c:pt>
                <c:pt idx="9">
                  <c:v>5</c:v>
                </c:pt>
                <c:pt idx="12">
                  <c:v>15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6486</c:v>
                </c:pt>
                <c:pt idx="3">
                  <c:v>6016</c:v>
                </c:pt>
                <c:pt idx="6">
                  <c:v>5475</c:v>
                </c:pt>
                <c:pt idx="9">
                  <c:v>5108</c:v>
                </c:pt>
                <c:pt idx="12">
                  <c:v>4843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171</c:v>
                </c:pt>
                <c:pt idx="3">
                  <c:v>231</c:v>
                </c:pt>
                <c:pt idx="6">
                  <c:v>225</c:v>
                </c:pt>
                <c:pt idx="9">
                  <c:v>278</c:v>
                </c:pt>
                <c:pt idx="12">
                  <c:v>280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13805</c:v>
                </c:pt>
                <c:pt idx="3">
                  <c:v>13359</c:v>
                </c:pt>
                <c:pt idx="6">
                  <c:v>13605</c:v>
                </c:pt>
                <c:pt idx="9">
                  <c:v>13870</c:v>
                </c:pt>
                <c:pt idx="12">
                  <c:v>15477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100</c:v>
                </c:pt>
                <c:pt idx="3">
                  <c:v>263</c:v>
                </c:pt>
                <c:pt idx="6">
                  <c:v>226</c:v>
                </c:pt>
                <c:pt idx="9">
                  <c:v>190</c:v>
                </c:pt>
                <c:pt idx="12">
                  <c:v>154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30570</c:v>
                </c:pt>
                <c:pt idx="3">
                  <c:v>29947</c:v>
                </c:pt>
                <c:pt idx="6">
                  <c:v>31561</c:v>
                </c:pt>
                <c:pt idx="9">
                  <c:v>33619</c:v>
                </c:pt>
                <c:pt idx="12">
                  <c:v>39086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7096320"/>
        <c:axId val="147098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5176</c:v>
                </c:pt>
                <c:pt idx="2">
                  <c:v>#N/A</c:v>
                </c:pt>
                <c:pt idx="3">
                  <c:v>#N/A</c:v>
                </c:pt>
                <c:pt idx="4">
                  <c:v>5708</c:v>
                </c:pt>
                <c:pt idx="5">
                  <c:v>#N/A</c:v>
                </c:pt>
                <c:pt idx="6">
                  <c:v>#N/A</c:v>
                </c:pt>
                <c:pt idx="7">
                  <c:v>2262</c:v>
                </c:pt>
                <c:pt idx="8">
                  <c:v>#N/A</c:v>
                </c:pt>
                <c:pt idx="9">
                  <c:v>#N/A</c:v>
                </c:pt>
                <c:pt idx="10">
                  <c:v>1406</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7096320"/>
        <c:axId val="147098240"/>
      </c:lineChart>
      <c:catAx>
        <c:axId val="14709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098240"/>
        <c:crosses val="autoZero"/>
        <c:auto val="1"/>
        <c:lblAlgn val="ctr"/>
        <c:lblOffset val="100"/>
        <c:tickLblSkip val="1"/>
        <c:tickMarkSkip val="1"/>
        <c:noMultiLvlLbl val="0"/>
      </c:catAx>
      <c:valAx>
        <c:axId val="14709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09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7633664"/>
        <c:axId val="147635584"/>
      </c:scatterChart>
      <c:valAx>
        <c:axId val="1476336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635584"/>
        <c:crosses val="autoZero"/>
        <c:crossBetween val="midCat"/>
      </c:valAx>
      <c:valAx>
        <c:axId val="1476355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633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c:v>
                </c:pt>
                <c:pt idx="1">
                  <c:v>14</c:v>
                </c:pt>
                <c:pt idx="2">
                  <c:v>13.3</c:v>
                </c:pt>
                <c:pt idx="3">
                  <c:v>12.5</c:v>
                </c:pt>
                <c:pt idx="4">
                  <c:v>12.1</c:v>
                </c:pt>
              </c:numCache>
            </c:numRef>
          </c:xVal>
          <c:yVal>
            <c:numRef>
              <c:f>公会計指標分析・財政指標組合せ分析表!$K$73:$O$73</c:f>
              <c:numCache>
                <c:formatCode>#,##0.0;"▲ "#,##0.0</c:formatCode>
                <c:ptCount val="5"/>
                <c:pt idx="0">
                  <c:v>32.700000000000003</c:v>
                </c:pt>
                <c:pt idx="1">
                  <c:v>35.5</c:v>
                </c:pt>
                <c:pt idx="2">
                  <c:v>14.2</c:v>
                </c:pt>
                <c:pt idx="3">
                  <c:v>8.6999999999999993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7.5</c:v>
                </c:pt>
              </c:numCache>
            </c:numRef>
          </c:xVal>
          <c:yVal>
            <c:numRef>
              <c:f>公会計指標分析・財政指標組合せ分析表!$K$77:$O$77</c:f>
              <c:numCache>
                <c:formatCode>#,##0.0;"▲ "#,##0.0</c:formatCode>
                <c:ptCount val="5"/>
                <c:pt idx="0">
                  <c:v>58.2</c:v>
                </c:pt>
                <c:pt idx="1">
                  <c:v>50.3</c:v>
                </c:pt>
                <c:pt idx="2">
                  <c:v>45.9</c:v>
                </c:pt>
                <c:pt idx="3">
                  <c:v>39</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7567744"/>
        <c:axId val="147569664"/>
      </c:scatterChart>
      <c:valAx>
        <c:axId val="147567744"/>
        <c:scaling>
          <c:orientation val="minMax"/>
          <c:max val="15.7"/>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569664"/>
        <c:crosses val="autoZero"/>
        <c:crossBetween val="midCat"/>
      </c:valAx>
      <c:valAx>
        <c:axId val="147569664"/>
        <c:scaling>
          <c:orientation val="minMax"/>
          <c:max val="67"/>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5677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道路整備事業などの</a:t>
          </a:r>
          <a:r>
            <a:rPr kumimoji="1" lang="ja-JP" altLang="ja-JP" sz="1100">
              <a:solidFill>
                <a:schemeClr val="dk1"/>
              </a:solidFill>
              <a:effectLst/>
              <a:latin typeface="+mn-lt"/>
              <a:ea typeface="+mn-ea"/>
              <a:cs typeface="+mn-cs"/>
            </a:rPr>
            <a:t>大規模事業の市債償還が終了したことに伴い、</a:t>
          </a:r>
          <a:r>
            <a:rPr kumimoji="1" lang="ja-JP" altLang="en-US" sz="1100">
              <a:solidFill>
                <a:schemeClr val="dk1"/>
              </a:solidFill>
              <a:effectLst/>
              <a:latin typeface="+mn-lt"/>
              <a:ea typeface="+mn-ea"/>
              <a:cs typeface="+mn-cs"/>
            </a:rPr>
            <a:t>元利償還金が減少した。これにより、</a:t>
          </a:r>
          <a:r>
            <a:rPr kumimoji="1" lang="ja-JP" altLang="ja-JP" sz="1100">
              <a:solidFill>
                <a:schemeClr val="dk1"/>
              </a:solidFill>
              <a:effectLst/>
              <a:latin typeface="+mn-lt"/>
              <a:ea typeface="+mn-ea"/>
              <a:cs typeface="+mn-cs"/>
            </a:rPr>
            <a:t>実質公債費比率の分子</a:t>
          </a:r>
          <a:r>
            <a:rPr kumimoji="1" lang="ja-JP" altLang="en-US" sz="1100">
              <a:solidFill>
                <a:schemeClr val="dk1"/>
              </a:solidFill>
              <a:effectLst/>
              <a:latin typeface="+mn-lt"/>
              <a:ea typeface="+mn-ea"/>
              <a:cs typeface="+mn-cs"/>
            </a:rPr>
            <a:t>は前年度より減少している。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公営住宅整備事業債の借入の増や、魚市場整備や上水道整備等のための借入による公営企業繰出の増などにより、将来負担額は増加したものの、財政調整基金などの充当可能財源が増加したため、将来負担比率は前年度より減少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宮城県気仙沼市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65,920
65,541
332.44
186,957,706
162,973,078
5,915,102
18,452,253
39,042,356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1" name="角丸四角形 20"/>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0" name="テキスト ボックス 2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1" name="正方形/長方形 4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3" name="テキスト ボックス 4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8" name="正方形/長方形 47"/>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9" name="正方形/長方形 48"/>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0" name="正方形/長方形 49"/>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1" name="テキスト ボックス 50"/>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2" name="正方形/長方形 51"/>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3" name="正方形/長方形 52"/>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4" name="正方形/長方形 53"/>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5" name="正方形/長方形 54"/>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6" name="正方形/長方形 55"/>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7" name="テキスト ボックス 56"/>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8" name="テキスト ボックス 57"/>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宮城県気仙沼市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65,920
65,541
332.44
186,957,706
162,973,078
5,915,102
18,452,253
39,042,356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宮城県気仙沼市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65,920
65,541
332.44
186,957,706
162,973,078
5,915,102
18,452,253
39,042,356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宮城県気仙沼市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65,920
65,541
332.44
186,957,706
162,973,078
5,915,102
18,452,253
39,042,356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全国平均を大きく上回る高齢化率（Ｈ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35.8%</a:t>
          </a:r>
          <a:r>
            <a:rPr kumimoji="1" lang="ja-JP" altLang="ja-JP" sz="1100">
              <a:solidFill>
                <a:schemeClr val="dk1"/>
              </a:solidFill>
              <a:effectLst/>
              <a:latin typeface="+mn-lt"/>
              <a:ea typeface="+mn-ea"/>
              <a:cs typeface="+mn-cs"/>
            </a:rPr>
            <a:t>）や、震災後の急激な人口減少に加え、産業構造等により、個人・法人市民税課税が低水準で推移していることにより、財政力指数は類似団体を下回っている。</a:t>
          </a:r>
          <a:endParaRPr lang="ja-JP" altLang="ja-JP" sz="1400">
            <a:effectLst/>
          </a:endParaRPr>
        </a:p>
        <a:p>
          <a:r>
            <a:rPr kumimoji="1" lang="ja-JP" altLang="ja-JP" sz="1100">
              <a:solidFill>
                <a:schemeClr val="dk1"/>
              </a:solidFill>
              <a:effectLst/>
              <a:latin typeface="+mn-lt"/>
              <a:ea typeface="+mn-ea"/>
              <a:cs typeface="+mn-cs"/>
            </a:rPr>
            <a:t>　今後は、行政改革プランの見直しに合わせ、行政事務の効率化に努めることにより、財政の健全化を図る。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114300</xdr:rowOff>
    </xdr:from>
    <xdr:to>
      <xdr:col>7</xdr:col>
      <xdr:colOff>152400</xdr:colOff>
      <xdr:row>45</xdr:row>
      <xdr:rowOff>131535</xdr:rowOff>
    </xdr:to>
    <xdr:cxnSp macro="">
      <xdr:nvCxnSpPr>
        <xdr:cNvPr id="70" name="直線コネクタ 69"/>
        <xdr:cNvCxnSpPr/>
      </xdr:nvCxnSpPr>
      <xdr:spPr>
        <a:xfrm flipV="1">
          <a:off x="4114800" y="78295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131535</xdr:rowOff>
    </xdr:from>
    <xdr:to>
      <xdr:col>6</xdr:col>
      <xdr:colOff>0</xdr:colOff>
      <xdr:row>45</xdr:row>
      <xdr:rowOff>131535</xdr:rowOff>
    </xdr:to>
    <xdr:cxnSp macro="">
      <xdr:nvCxnSpPr>
        <xdr:cNvPr id="73" name="直線コネクタ 72"/>
        <xdr:cNvCxnSpPr/>
      </xdr:nvCxnSpPr>
      <xdr:spPr>
        <a:xfrm>
          <a:off x="3225800" y="784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28122</xdr:rowOff>
    </xdr:from>
    <xdr:to>
      <xdr:col>6</xdr:col>
      <xdr:colOff>50800</xdr:colOff>
      <xdr:row>44</xdr:row>
      <xdr:rowOff>129722</xdr:rowOff>
    </xdr:to>
    <xdr:sp macro="" textlink="">
      <xdr:nvSpPr>
        <xdr:cNvPr id="74" name="フローチャート : 判断 73"/>
        <xdr:cNvSpPr/>
      </xdr:nvSpPr>
      <xdr:spPr>
        <a:xfrm>
          <a:off x="4064000" y="7571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139899</xdr:rowOff>
    </xdr:from>
    <xdr:ext cx="736600" cy="259045"/>
    <xdr:sp macro="" textlink="">
      <xdr:nvSpPr>
        <xdr:cNvPr id="75" name="テキスト ボックス 74"/>
        <xdr:cNvSpPr txBox="1"/>
      </xdr:nvSpPr>
      <xdr:spPr>
        <a:xfrm>
          <a:off x="3733800" y="7340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114300</xdr:rowOff>
    </xdr:from>
    <xdr:to>
      <xdr:col>4</xdr:col>
      <xdr:colOff>482600</xdr:colOff>
      <xdr:row>45</xdr:row>
      <xdr:rowOff>131535</xdr:rowOff>
    </xdr:to>
    <xdr:cxnSp macro="">
      <xdr:nvCxnSpPr>
        <xdr:cNvPr id="76" name="直線コネクタ 75"/>
        <xdr:cNvCxnSpPr/>
      </xdr:nvCxnSpPr>
      <xdr:spPr>
        <a:xfrm>
          <a:off x="2336800" y="78295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8" name="テキスト ボックス 77"/>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114300</xdr:rowOff>
    </xdr:from>
    <xdr:to>
      <xdr:col>3</xdr:col>
      <xdr:colOff>279400</xdr:colOff>
      <xdr:row>45</xdr:row>
      <xdr:rowOff>114300</xdr:rowOff>
    </xdr:to>
    <xdr:cxnSp macro="">
      <xdr:nvCxnSpPr>
        <xdr:cNvPr id="79" name="直線コネクタ 78"/>
        <xdr:cNvCxnSpPr/>
      </xdr:nvCxnSpPr>
      <xdr:spPr>
        <a:xfrm>
          <a:off x="1447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45</xdr:row>
      <xdr:rowOff>63500</xdr:rowOff>
    </xdr:from>
    <xdr:to>
      <xdr:col>7</xdr:col>
      <xdr:colOff>203200</xdr:colOff>
      <xdr:row>45</xdr:row>
      <xdr:rowOff>165100</xdr:rowOff>
    </xdr:to>
    <xdr:sp macro="" textlink="">
      <xdr:nvSpPr>
        <xdr:cNvPr id="89" name="円/楕円 88"/>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130827</xdr:rowOff>
    </xdr:from>
    <xdr:ext cx="762000" cy="259045"/>
    <xdr:sp macro="" textlink="">
      <xdr:nvSpPr>
        <xdr:cNvPr id="90" name="財政力該当値テキスト"/>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80735</xdr:rowOff>
    </xdr:from>
    <xdr:to>
      <xdr:col>6</xdr:col>
      <xdr:colOff>50800</xdr:colOff>
      <xdr:row>46</xdr:row>
      <xdr:rowOff>10885</xdr:rowOff>
    </xdr:to>
    <xdr:sp macro="" textlink="">
      <xdr:nvSpPr>
        <xdr:cNvPr id="91" name="円/楕円 90"/>
        <xdr:cNvSpPr/>
      </xdr:nvSpPr>
      <xdr:spPr>
        <a:xfrm>
          <a:off x="4064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167112</xdr:rowOff>
    </xdr:from>
    <xdr:ext cx="736600" cy="259045"/>
    <xdr:sp macro="" textlink="">
      <xdr:nvSpPr>
        <xdr:cNvPr id="92" name="テキスト ボックス 91"/>
        <xdr:cNvSpPr txBox="1"/>
      </xdr:nvSpPr>
      <xdr:spPr>
        <a:xfrm>
          <a:off x="3733800" y="788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80735</xdr:rowOff>
    </xdr:from>
    <xdr:to>
      <xdr:col>4</xdr:col>
      <xdr:colOff>533400</xdr:colOff>
      <xdr:row>46</xdr:row>
      <xdr:rowOff>10885</xdr:rowOff>
    </xdr:to>
    <xdr:sp macro="" textlink="">
      <xdr:nvSpPr>
        <xdr:cNvPr id="93" name="円/楕円 92"/>
        <xdr:cNvSpPr/>
      </xdr:nvSpPr>
      <xdr:spPr>
        <a:xfrm>
          <a:off x="3175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167112</xdr:rowOff>
    </xdr:from>
    <xdr:ext cx="762000" cy="259045"/>
    <xdr:sp macro="" textlink="">
      <xdr:nvSpPr>
        <xdr:cNvPr id="94" name="テキスト ボックス 93"/>
        <xdr:cNvSpPr txBox="1"/>
      </xdr:nvSpPr>
      <xdr:spPr>
        <a:xfrm>
          <a:off x="2844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63500</xdr:rowOff>
    </xdr:from>
    <xdr:to>
      <xdr:col>3</xdr:col>
      <xdr:colOff>330200</xdr:colOff>
      <xdr:row>45</xdr:row>
      <xdr:rowOff>165100</xdr:rowOff>
    </xdr:to>
    <xdr:sp macro="" textlink="">
      <xdr:nvSpPr>
        <xdr:cNvPr id="95" name="円/楕円 94"/>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149877</xdr:rowOff>
    </xdr:from>
    <xdr:ext cx="762000" cy="259045"/>
    <xdr:sp macro="" textlink="">
      <xdr:nvSpPr>
        <xdr:cNvPr id="96" name="テキスト ボックス 95"/>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63500</xdr:rowOff>
    </xdr:from>
    <xdr:to>
      <xdr:col>2</xdr:col>
      <xdr:colOff>127000</xdr:colOff>
      <xdr:row>45</xdr:row>
      <xdr:rowOff>165100</xdr:rowOff>
    </xdr:to>
    <xdr:sp macro="" textlink="">
      <xdr:nvSpPr>
        <xdr:cNvPr id="97" name="円/楕円 96"/>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149877</xdr:rowOff>
    </xdr:from>
    <xdr:ext cx="762000" cy="259045"/>
    <xdr:sp macro="" textlink="">
      <xdr:nvSpPr>
        <xdr:cNvPr id="98" name="テキスト ボックス 97"/>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震災の影響による市税の減収により、震災後は経常収支比率が高くなっている。（平成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a:t>
          </a:r>
          <a:r>
            <a:rPr kumimoji="1" lang="en-US" altLang="ja-JP" sz="1100" baseline="0">
              <a:solidFill>
                <a:schemeClr val="dk1"/>
              </a:solidFill>
              <a:effectLst/>
              <a:latin typeface="+mn-lt"/>
              <a:ea typeface="+mn-ea"/>
              <a:cs typeface="+mn-cs"/>
            </a:rPr>
            <a:t> 91.8</a:t>
          </a:r>
          <a:r>
            <a:rPr kumimoji="1" lang="ja-JP" altLang="ja-JP" sz="1100" baseline="0">
              <a:solidFill>
                <a:schemeClr val="dk1"/>
              </a:solidFill>
              <a:effectLst/>
              <a:latin typeface="+mn-lt"/>
              <a:ea typeface="+mn-ea"/>
              <a:cs typeface="+mn-cs"/>
            </a:rPr>
            <a:t>）個人所得の回復による市民税の増や課税免除区域の縮小により、税収は</a:t>
          </a:r>
          <a:r>
            <a:rPr kumimoji="1" lang="ja-JP" altLang="en-US" sz="1100" baseline="0">
              <a:solidFill>
                <a:schemeClr val="dk1"/>
              </a:solidFill>
              <a:effectLst/>
              <a:latin typeface="+mn-lt"/>
              <a:ea typeface="+mn-ea"/>
              <a:cs typeface="+mn-cs"/>
            </a:rPr>
            <a:t>近年</a:t>
          </a:r>
          <a:r>
            <a:rPr kumimoji="1" lang="ja-JP" altLang="ja-JP" sz="1100" baseline="0">
              <a:solidFill>
                <a:schemeClr val="dk1"/>
              </a:solidFill>
              <a:effectLst/>
              <a:latin typeface="+mn-lt"/>
              <a:ea typeface="+mn-ea"/>
              <a:cs typeface="+mn-cs"/>
            </a:rPr>
            <a:t>回復傾向にあ</a:t>
          </a:r>
          <a:r>
            <a:rPr kumimoji="1" lang="ja-JP" altLang="en-US" sz="1100" baseline="0">
              <a:solidFill>
                <a:schemeClr val="dk1"/>
              </a:solidFill>
              <a:effectLst/>
              <a:latin typeface="+mn-lt"/>
              <a:ea typeface="+mn-ea"/>
              <a:cs typeface="+mn-cs"/>
            </a:rPr>
            <a:t>るが、地方交付税の減などにより平成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年度は昨年度比で</a:t>
          </a:r>
          <a:r>
            <a:rPr kumimoji="1" lang="en-US" altLang="ja-JP" sz="1100" baseline="0">
              <a:solidFill>
                <a:schemeClr val="dk1"/>
              </a:solidFill>
              <a:effectLst/>
              <a:latin typeface="+mn-lt"/>
              <a:ea typeface="+mn-ea"/>
              <a:cs typeface="+mn-cs"/>
            </a:rPr>
            <a:t>4.2</a:t>
          </a:r>
          <a:r>
            <a:rPr kumimoji="1" lang="ja-JP" altLang="en-US" sz="1100" baseline="0">
              <a:solidFill>
                <a:schemeClr val="dk1"/>
              </a:solidFill>
              <a:effectLst/>
              <a:latin typeface="+mn-lt"/>
              <a:ea typeface="+mn-ea"/>
              <a:cs typeface="+mn-cs"/>
            </a:rPr>
            <a:t>ポイント増えた。</a:t>
          </a:r>
          <a:endParaRPr lang="ja-JP" altLang="ja-JP" sz="1400">
            <a:effectLst/>
          </a:endParaRPr>
        </a:p>
        <a:p>
          <a:r>
            <a:rPr kumimoji="1" lang="ja-JP" altLang="ja-JP" sz="1100" baseline="0">
              <a:solidFill>
                <a:schemeClr val="dk1"/>
              </a:solidFill>
              <a:effectLst/>
              <a:latin typeface="+mn-lt"/>
              <a:ea typeface="+mn-ea"/>
              <a:cs typeface="+mn-cs"/>
            </a:rPr>
            <a:t>　今後は、復興事業により建設が進む新たな施設の維持管理経費の増加が見込まれることから、事業の優先度の見直しを行い、老朽化した施設の統廃合も含め、既存事業の廃止・縮小による経常経費の縮減を図るとともに、使用料の見直し等の検討により、適正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150495</xdr:rowOff>
    </xdr:from>
    <xdr:to>
      <xdr:col>7</xdr:col>
      <xdr:colOff>152400</xdr:colOff>
      <xdr:row>64</xdr:row>
      <xdr:rowOff>147955</xdr:rowOff>
    </xdr:to>
    <xdr:cxnSp macro="">
      <xdr:nvCxnSpPr>
        <xdr:cNvPr id="133" name="直線コネクタ 132"/>
        <xdr:cNvCxnSpPr/>
      </xdr:nvCxnSpPr>
      <xdr:spPr>
        <a:xfrm>
          <a:off x="4114800" y="10951845"/>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150495</xdr:rowOff>
    </xdr:from>
    <xdr:to>
      <xdr:col>6</xdr:col>
      <xdr:colOff>0</xdr:colOff>
      <xdr:row>64</xdr:row>
      <xdr:rowOff>55456</xdr:rowOff>
    </xdr:to>
    <xdr:cxnSp macro="">
      <xdr:nvCxnSpPr>
        <xdr:cNvPr id="136" name="直線コネクタ 135"/>
        <xdr:cNvCxnSpPr/>
      </xdr:nvCxnSpPr>
      <xdr:spPr>
        <a:xfrm flipV="1">
          <a:off x="3225800" y="10951845"/>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55456</xdr:rowOff>
    </xdr:from>
    <xdr:to>
      <xdr:col>4</xdr:col>
      <xdr:colOff>482600</xdr:colOff>
      <xdr:row>65</xdr:row>
      <xdr:rowOff>36830</xdr:rowOff>
    </xdr:to>
    <xdr:cxnSp macro="">
      <xdr:nvCxnSpPr>
        <xdr:cNvPr id="139" name="直線コネクタ 138"/>
        <xdr:cNvCxnSpPr/>
      </xdr:nvCxnSpPr>
      <xdr:spPr>
        <a:xfrm flipV="1">
          <a:off x="2336800" y="1102825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41" name="テキスト ボックス 140"/>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66</xdr:row>
      <xdr:rowOff>2117</xdr:rowOff>
    </xdr:to>
    <xdr:cxnSp macro="">
      <xdr:nvCxnSpPr>
        <xdr:cNvPr id="142" name="直線コネクタ 141"/>
        <xdr:cNvCxnSpPr/>
      </xdr:nvCxnSpPr>
      <xdr:spPr>
        <a:xfrm flipV="1">
          <a:off x="1447800" y="111810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97155</xdr:rowOff>
    </xdr:from>
    <xdr:to>
      <xdr:col>7</xdr:col>
      <xdr:colOff>203200</xdr:colOff>
      <xdr:row>65</xdr:row>
      <xdr:rowOff>27305</xdr:rowOff>
    </xdr:to>
    <xdr:sp macro="" textlink="">
      <xdr:nvSpPr>
        <xdr:cNvPr id="152" name="円/楕円 151"/>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69232</xdr:rowOff>
    </xdr:from>
    <xdr:ext cx="762000" cy="259045"/>
    <xdr:sp macro="" textlink="">
      <xdr:nvSpPr>
        <xdr:cNvPr id="153" name="財政構造の弾力性該当値テキスト"/>
        <xdr:cNvSpPr txBox="1"/>
      </xdr:nvSpPr>
      <xdr:spPr>
        <a:xfrm>
          <a:off x="5041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99695</xdr:rowOff>
    </xdr:from>
    <xdr:to>
      <xdr:col>6</xdr:col>
      <xdr:colOff>50800</xdr:colOff>
      <xdr:row>64</xdr:row>
      <xdr:rowOff>29845</xdr:rowOff>
    </xdr:to>
    <xdr:sp macro="" textlink="">
      <xdr:nvSpPr>
        <xdr:cNvPr id="154" name="円/楕円 153"/>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14622</xdr:rowOff>
    </xdr:from>
    <xdr:ext cx="736600" cy="259045"/>
    <xdr:sp macro="" textlink="">
      <xdr:nvSpPr>
        <xdr:cNvPr id="155" name="テキスト ボックス 154"/>
        <xdr:cNvSpPr txBox="1"/>
      </xdr:nvSpPr>
      <xdr:spPr>
        <a:xfrm>
          <a:off x="3733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4656</xdr:rowOff>
    </xdr:from>
    <xdr:to>
      <xdr:col>4</xdr:col>
      <xdr:colOff>533400</xdr:colOff>
      <xdr:row>64</xdr:row>
      <xdr:rowOff>106256</xdr:rowOff>
    </xdr:to>
    <xdr:sp macro="" textlink="">
      <xdr:nvSpPr>
        <xdr:cNvPr id="156" name="円/楕円 155"/>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91033</xdr:rowOff>
    </xdr:from>
    <xdr:ext cx="762000" cy="259045"/>
    <xdr:sp macro="" textlink="">
      <xdr:nvSpPr>
        <xdr:cNvPr id="157" name="テキスト ボックス 156"/>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8" name="円/楕円 157"/>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59" name="テキスト ボックス 158"/>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122767</xdr:rowOff>
    </xdr:from>
    <xdr:to>
      <xdr:col>2</xdr:col>
      <xdr:colOff>127000</xdr:colOff>
      <xdr:row>66</xdr:row>
      <xdr:rowOff>52917</xdr:rowOff>
    </xdr:to>
    <xdr:sp macro="" textlink="">
      <xdr:nvSpPr>
        <xdr:cNvPr id="160" name="円/楕円 159"/>
        <xdr:cNvSpPr/>
      </xdr:nvSpPr>
      <xdr:spPr>
        <a:xfrm>
          <a:off x="1397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37694</xdr:rowOff>
    </xdr:from>
    <xdr:ext cx="762000" cy="259045"/>
    <xdr:sp macro="" textlink="">
      <xdr:nvSpPr>
        <xdr:cNvPr id="161" name="テキスト ボックス 160"/>
        <xdr:cNvSpPr txBox="1"/>
      </xdr:nvSpPr>
      <xdr:spPr>
        <a:xfrm>
          <a:off x="1066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[204,463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人口一人</a:t>
          </a:r>
          <a:r>
            <a:rPr kumimoji="1" lang="ja-JP" altLang="en-US" sz="1100" baseline="0">
              <a:solidFill>
                <a:schemeClr val="dk1"/>
              </a:solidFill>
              <a:effectLst/>
              <a:latin typeface="+mn-lt"/>
              <a:ea typeface="+mn-ea"/>
              <a:cs typeface="+mn-cs"/>
            </a:rPr>
            <a:t>当たり</a:t>
          </a:r>
          <a:r>
            <a:rPr kumimoji="1" lang="ja-JP" altLang="ja-JP" sz="1100" baseline="0">
              <a:solidFill>
                <a:schemeClr val="dk1"/>
              </a:solidFill>
              <a:effectLst/>
              <a:latin typeface="+mn-lt"/>
              <a:ea typeface="+mn-ea"/>
              <a:cs typeface="+mn-cs"/>
            </a:rPr>
            <a:t>人件費</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物件費等の</a:t>
          </a:r>
          <a:r>
            <a:rPr kumimoji="1" lang="ja-JP" altLang="en-US" sz="1100" baseline="0">
              <a:solidFill>
                <a:schemeClr val="dk1"/>
              </a:solidFill>
              <a:effectLst/>
              <a:latin typeface="+mn-lt"/>
              <a:ea typeface="+mn-ea"/>
              <a:cs typeface="+mn-cs"/>
            </a:rPr>
            <a:t>決算額</a:t>
          </a:r>
          <a:r>
            <a:rPr kumimoji="1" lang="ja-JP" altLang="ja-JP" sz="1100" baseline="0">
              <a:solidFill>
                <a:schemeClr val="dk1"/>
              </a:solidFill>
              <a:effectLst/>
              <a:latin typeface="+mn-lt"/>
              <a:ea typeface="+mn-ea"/>
              <a:cs typeface="+mn-cs"/>
            </a:rPr>
            <a:t>が類似団体平均を上回っているのは、物件費が主な要因となっている。これは、住宅再建のための住民支援業務など震災関連での歳出が多額となっているためである。</a:t>
          </a:r>
          <a:endParaRPr lang="ja-JP" altLang="ja-JP" sz="1400">
            <a:effectLst/>
          </a:endParaRPr>
        </a:p>
        <a:p>
          <a:r>
            <a:rPr kumimoji="1" lang="ja-JP" altLang="ja-JP" sz="1100" baseline="0">
              <a:solidFill>
                <a:schemeClr val="dk1"/>
              </a:solidFill>
              <a:effectLst/>
              <a:latin typeface="+mn-lt"/>
              <a:ea typeface="+mn-ea"/>
              <a:cs typeface="+mn-cs"/>
            </a:rPr>
            <a:t>　また、人件費について</a:t>
          </a:r>
          <a:r>
            <a:rPr kumimoji="1" lang="ja-JP" altLang="en-US" sz="1100" baseline="0">
              <a:solidFill>
                <a:schemeClr val="dk1"/>
              </a:solidFill>
              <a:effectLst/>
              <a:latin typeface="+mn-lt"/>
              <a:ea typeface="+mn-ea"/>
              <a:cs typeface="+mn-cs"/>
            </a:rPr>
            <a:t>も、</a:t>
          </a:r>
          <a:r>
            <a:rPr kumimoji="1" lang="ja-JP" altLang="ja-JP" sz="1100" baseline="0">
              <a:solidFill>
                <a:schemeClr val="dk1"/>
              </a:solidFill>
              <a:effectLst/>
              <a:latin typeface="+mn-lt"/>
              <a:ea typeface="+mn-ea"/>
              <a:cs typeface="+mn-cs"/>
            </a:rPr>
            <a:t>震災関連業務に対応するための任期付職員の採用などにより増加している。</a:t>
          </a:r>
          <a:endParaRPr lang="ja-JP" altLang="ja-JP" sz="1400">
            <a:effectLst/>
          </a:endParaRPr>
        </a:p>
        <a:p>
          <a:r>
            <a:rPr kumimoji="1" lang="ja-JP" altLang="ja-JP" sz="1100" baseline="0">
              <a:solidFill>
                <a:schemeClr val="dk1"/>
              </a:solidFill>
              <a:effectLst/>
              <a:latin typeface="+mn-lt"/>
              <a:ea typeface="+mn-ea"/>
              <a:cs typeface="+mn-cs"/>
            </a:rPr>
            <a:t>　復興事業終了までは同様の状況が続くと思われるが、通常の施設管理に係る経費等の見直しを行うなど経費の削減を図る。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25546</xdr:rowOff>
    </xdr:from>
    <xdr:to>
      <xdr:col>7</xdr:col>
      <xdr:colOff>152400</xdr:colOff>
      <xdr:row>82</xdr:row>
      <xdr:rowOff>36720</xdr:rowOff>
    </xdr:to>
    <xdr:cxnSp macro="">
      <xdr:nvCxnSpPr>
        <xdr:cNvPr id="197" name="直線コネクタ 196"/>
        <xdr:cNvCxnSpPr/>
      </xdr:nvCxnSpPr>
      <xdr:spPr>
        <a:xfrm>
          <a:off x="4114800" y="14084446"/>
          <a:ext cx="838200" cy="1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20907</xdr:rowOff>
    </xdr:from>
    <xdr:to>
      <xdr:col>6</xdr:col>
      <xdr:colOff>0</xdr:colOff>
      <xdr:row>82</xdr:row>
      <xdr:rowOff>25546</xdr:rowOff>
    </xdr:to>
    <xdr:cxnSp macro="">
      <xdr:nvCxnSpPr>
        <xdr:cNvPr id="200" name="直線コネクタ 199"/>
        <xdr:cNvCxnSpPr/>
      </xdr:nvCxnSpPr>
      <xdr:spPr>
        <a:xfrm>
          <a:off x="3225800" y="14079807"/>
          <a:ext cx="889000" cy="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54959</xdr:rowOff>
    </xdr:from>
    <xdr:to>
      <xdr:col>6</xdr:col>
      <xdr:colOff>50800</xdr:colOff>
      <xdr:row>81</xdr:row>
      <xdr:rowOff>156559</xdr:rowOff>
    </xdr:to>
    <xdr:sp macro="" textlink="">
      <xdr:nvSpPr>
        <xdr:cNvPr id="201" name="フローチャート : 判断 200"/>
        <xdr:cNvSpPr/>
      </xdr:nvSpPr>
      <xdr:spPr>
        <a:xfrm>
          <a:off x="4064000" y="13942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166736</xdr:rowOff>
    </xdr:from>
    <xdr:ext cx="736600" cy="259045"/>
    <xdr:sp macro="" textlink="">
      <xdr:nvSpPr>
        <xdr:cNvPr id="202" name="テキスト ボックス 201"/>
        <xdr:cNvSpPr txBox="1"/>
      </xdr:nvSpPr>
      <xdr:spPr>
        <a:xfrm>
          <a:off x="3733800" y="13711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20907</xdr:rowOff>
    </xdr:from>
    <xdr:to>
      <xdr:col>4</xdr:col>
      <xdr:colOff>482600</xdr:colOff>
      <xdr:row>90</xdr:row>
      <xdr:rowOff>108883</xdr:rowOff>
    </xdr:to>
    <xdr:cxnSp macro="">
      <xdr:nvCxnSpPr>
        <xdr:cNvPr id="203" name="直線コネクタ 202"/>
        <xdr:cNvCxnSpPr/>
      </xdr:nvCxnSpPr>
      <xdr:spPr>
        <a:xfrm flipV="1">
          <a:off x="2336800" y="14079807"/>
          <a:ext cx="889000" cy="145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125832</xdr:rowOff>
    </xdr:from>
    <xdr:ext cx="762000" cy="259045"/>
    <xdr:sp macro="" textlink="">
      <xdr:nvSpPr>
        <xdr:cNvPr id="205" name="テキスト ボックス 204"/>
        <xdr:cNvSpPr txBox="1"/>
      </xdr:nvSpPr>
      <xdr:spPr>
        <a:xfrm>
          <a:off x="2844800" y="1367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111809</xdr:rowOff>
    </xdr:from>
    <xdr:to>
      <xdr:col>3</xdr:col>
      <xdr:colOff>279400</xdr:colOff>
      <xdr:row>90</xdr:row>
      <xdr:rowOff>108883</xdr:rowOff>
    </xdr:to>
    <xdr:cxnSp macro="">
      <xdr:nvCxnSpPr>
        <xdr:cNvPr id="206" name="直線コネクタ 205"/>
        <xdr:cNvCxnSpPr/>
      </xdr:nvCxnSpPr>
      <xdr:spPr>
        <a:xfrm>
          <a:off x="1447800" y="14856509"/>
          <a:ext cx="889000" cy="68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124133</xdr:rowOff>
    </xdr:from>
    <xdr:ext cx="762000" cy="259045"/>
    <xdr:sp macro="" textlink="">
      <xdr:nvSpPr>
        <xdr:cNvPr id="208" name="テキスト ボックス 207"/>
        <xdr:cNvSpPr txBox="1"/>
      </xdr:nvSpPr>
      <xdr:spPr>
        <a:xfrm>
          <a:off x="1955800" y="136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121535</xdr:rowOff>
    </xdr:from>
    <xdr:ext cx="762000" cy="259045"/>
    <xdr:sp macro="" textlink="">
      <xdr:nvSpPr>
        <xdr:cNvPr id="210" name="テキスト ボックス 209"/>
        <xdr:cNvSpPr txBox="1"/>
      </xdr:nvSpPr>
      <xdr:spPr>
        <a:xfrm>
          <a:off x="1066800" y="1366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157370</xdr:rowOff>
    </xdr:from>
    <xdr:to>
      <xdr:col>7</xdr:col>
      <xdr:colOff>203200</xdr:colOff>
      <xdr:row>82</xdr:row>
      <xdr:rowOff>87520</xdr:rowOff>
    </xdr:to>
    <xdr:sp macro="" textlink="">
      <xdr:nvSpPr>
        <xdr:cNvPr id="216" name="円/楕円 215"/>
        <xdr:cNvSpPr/>
      </xdr:nvSpPr>
      <xdr:spPr>
        <a:xfrm>
          <a:off x="4902200" y="140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129447</xdr:rowOff>
    </xdr:from>
    <xdr:ext cx="762000" cy="259045"/>
    <xdr:sp macro="" textlink="">
      <xdr:nvSpPr>
        <xdr:cNvPr id="217" name="人件費・物件費等の状況該当値テキスト"/>
        <xdr:cNvSpPr txBox="1"/>
      </xdr:nvSpPr>
      <xdr:spPr>
        <a:xfrm>
          <a:off x="5041900" y="140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204,463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146196</xdr:rowOff>
    </xdr:from>
    <xdr:to>
      <xdr:col>6</xdr:col>
      <xdr:colOff>50800</xdr:colOff>
      <xdr:row>82</xdr:row>
      <xdr:rowOff>76346</xdr:rowOff>
    </xdr:to>
    <xdr:sp macro="" textlink="">
      <xdr:nvSpPr>
        <xdr:cNvPr id="218" name="円/楕円 217"/>
        <xdr:cNvSpPr/>
      </xdr:nvSpPr>
      <xdr:spPr>
        <a:xfrm>
          <a:off x="4064000" y="1403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61123</xdr:rowOff>
    </xdr:from>
    <xdr:ext cx="736600" cy="259045"/>
    <xdr:sp macro="" textlink="">
      <xdr:nvSpPr>
        <xdr:cNvPr id="219" name="テキスト ボックス 218"/>
        <xdr:cNvSpPr txBox="1"/>
      </xdr:nvSpPr>
      <xdr:spPr>
        <a:xfrm>
          <a:off x="3733800" y="1412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197,979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141557</xdr:rowOff>
    </xdr:from>
    <xdr:to>
      <xdr:col>4</xdr:col>
      <xdr:colOff>533400</xdr:colOff>
      <xdr:row>82</xdr:row>
      <xdr:rowOff>71707</xdr:rowOff>
    </xdr:to>
    <xdr:sp macro="" textlink="">
      <xdr:nvSpPr>
        <xdr:cNvPr id="220" name="円/楕円 219"/>
        <xdr:cNvSpPr/>
      </xdr:nvSpPr>
      <xdr:spPr>
        <a:xfrm>
          <a:off x="3175000" y="140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56484</xdr:rowOff>
    </xdr:from>
    <xdr:ext cx="762000" cy="259045"/>
    <xdr:sp macro="" textlink="">
      <xdr:nvSpPr>
        <xdr:cNvPr id="221" name="テキスト ボックス 220"/>
        <xdr:cNvSpPr txBox="1"/>
      </xdr:nvSpPr>
      <xdr:spPr>
        <a:xfrm>
          <a:off x="2844800" y="1411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195,288</a:t>
          </a:r>
          <a:endParaRPr kumimoji="1" lang="ja-JP" altLang="en-US" sz="1000" b="1">
            <a:solidFill>
              <a:srgbClr val="FF0000"/>
            </a:solidFill>
            <a:latin typeface="ＭＳ Ｐゴシック"/>
          </a:endParaRPr>
        </a:p>
      </xdr:txBody>
    </xdr:sp>
    <xdr:clientData/>
  </xdr:oneCellAnchor>
  <xdr:twoCellAnchor>
    <xdr:from>
      <xdr:col>3</xdr:col>
      <xdr:colOff>228600</xdr:colOff>
      <xdr:row>90</xdr:row>
      <xdr:rowOff>58083</xdr:rowOff>
    </xdr:from>
    <xdr:to>
      <xdr:col>3</xdr:col>
      <xdr:colOff>330200</xdr:colOff>
      <xdr:row>90</xdr:row>
      <xdr:rowOff>159683</xdr:rowOff>
    </xdr:to>
    <xdr:sp macro="" textlink="">
      <xdr:nvSpPr>
        <xdr:cNvPr id="222" name="円/楕円 221"/>
        <xdr:cNvSpPr/>
      </xdr:nvSpPr>
      <xdr:spPr>
        <a:xfrm>
          <a:off x="2286000" y="154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90</xdr:row>
      <xdr:rowOff>144460</xdr:rowOff>
    </xdr:from>
    <xdr:ext cx="762000" cy="259045"/>
    <xdr:sp macro="" textlink="">
      <xdr:nvSpPr>
        <xdr:cNvPr id="223" name="テキスト ボックス 222"/>
        <xdr:cNvSpPr txBox="1"/>
      </xdr:nvSpPr>
      <xdr:spPr>
        <a:xfrm>
          <a:off x="1955800" y="1557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1,042,120</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61009</xdr:rowOff>
    </xdr:from>
    <xdr:to>
      <xdr:col>2</xdr:col>
      <xdr:colOff>127000</xdr:colOff>
      <xdr:row>86</xdr:row>
      <xdr:rowOff>162609</xdr:rowOff>
    </xdr:to>
    <xdr:sp macro="" textlink="">
      <xdr:nvSpPr>
        <xdr:cNvPr id="224" name="円/楕円 223"/>
        <xdr:cNvSpPr/>
      </xdr:nvSpPr>
      <xdr:spPr>
        <a:xfrm>
          <a:off x="1397000" y="1480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147386</xdr:rowOff>
    </xdr:from>
    <xdr:ext cx="762000" cy="259045"/>
    <xdr:sp macro="" textlink="">
      <xdr:nvSpPr>
        <xdr:cNvPr id="225" name="テキスト ボックス 224"/>
        <xdr:cNvSpPr txBox="1"/>
      </xdr:nvSpPr>
      <xdr:spPr>
        <a:xfrm>
          <a:off x="1066800" y="1489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645,923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ラスパイレス指数は、類似団体平均より</a:t>
          </a:r>
          <a:r>
            <a:rPr kumimoji="1" lang="ja-JP" altLang="en-US" sz="1100" baseline="0">
              <a:solidFill>
                <a:schemeClr val="dk1"/>
              </a:solidFill>
              <a:effectLst/>
              <a:latin typeface="+mn-lt"/>
              <a:ea typeface="+mn-ea"/>
              <a:cs typeface="+mn-cs"/>
            </a:rPr>
            <a:t>３</a:t>
          </a:r>
          <a:r>
            <a:rPr kumimoji="1" lang="ja-JP" altLang="ja-JP" sz="1100" baseline="0">
              <a:solidFill>
                <a:schemeClr val="dk1"/>
              </a:solidFill>
              <a:effectLst/>
              <a:latin typeface="+mn-lt"/>
              <a:ea typeface="+mn-ea"/>
              <a:cs typeface="+mn-cs"/>
            </a:rPr>
            <a:t>％下回っている。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退</a:t>
          </a:r>
          <a:r>
            <a:rPr kumimoji="1" lang="ja-JP" altLang="ja-JP" sz="1100" baseline="0">
              <a:solidFill>
                <a:schemeClr val="dk1"/>
              </a:solidFill>
              <a:effectLst/>
              <a:latin typeface="+mn-lt"/>
              <a:ea typeface="+mn-ea"/>
              <a:cs typeface="+mn-cs"/>
            </a:rPr>
            <a:t>職者数と新規採用者数の割合等による，職員の年齢構成の違いによるものである</a:t>
          </a:r>
          <a:r>
            <a:rPr kumimoji="1" lang="ja-JP" altLang="en-US" sz="110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5141</xdr:rowOff>
    </xdr:from>
    <xdr:to>
      <xdr:col>24</xdr:col>
      <xdr:colOff>558800</xdr:colOff>
      <xdr:row>81</xdr:row>
      <xdr:rowOff>131536</xdr:rowOff>
    </xdr:to>
    <xdr:cxnSp macro="">
      <xdr:nvCxnSpPr>
        <xdr:cNvPr id="261" name="直線コネクタ 260"/>
        <xdr:cNvCxnSpPr/>
      </xdr:nvCxnSpPr>
      <xdr:spPr>
        <a:xfrm>
          <a:off x="16179800" y="13892591"/>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5141</xdr:rowOff>
    </xdr:from>
    <xdr:to>
      <xdr:col>23</xdr:col>
      <xdr:colOff>406400</xdr:colOff>
      <xdr:row>81</xdr:row>
      <xdr:rowOff>51102</xdr:rowOff>
    </xdr:to>
    <xdr:cxnSp macro="">
      <xdr:nvCxnSpPr>
        <xdr:cNvPr id="264" name="直線コネクタ 263"/>
        <xdr:cNvCxnSpPr/>
      </xdr:nvCxnSpPr>
      <xdr:spPr>
        <a:xfrm flipV="1">
          <a:off x="15290800" y="138925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5" name="フローチャート : 判断 264"/>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6" name="テキスト ボックス 265"/>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51102</xdr:rowOff>
    </xdr:from>
    <xdr:to>
      <xdr:col>22</xdr:col>
      <xdr:colOff>203200</xdr:colOff>
      <xdr:row>82</xdr:row>
      <xdr:rowOff>6048</xdr:rowOff>
    </xdr:to>
    <xdr:cxnSp macro="">
      <xdr:nvCxnSpPr>
        <xdr:cNvPr id="267" name="直線コネクタ 266"/>
        <xdr:cNvCxnSpPr/>
      </xdr:nvCxnSpPr>
      <xdr:spPr>
        <a:xfrm flipV="1">
          <a:off x="14401800" y="13938552"/>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6048</xdr:rowOff>
    </xdr:from>
    <xdr:to>
      <xdr:col>21</xdr:col>
      <xdr:colOff>0</xdr:colOff>
      <xdr:row>84</xdr:row>
      <xdr:rowOff>111277</xdr:rowOff>
    </xdr:to>
    <xdr:cxnSp macro="">
      <xdr:nvCxnSpPr>
        <xdr:cNvPr id="270" name="直線コネクタ 269"/>
        <xdr:cNvCxnSpPr/>
      </xdr:nvCxnSpPr>
      <xdr:spPr>
        <a:xfrm flipV="1">
          <a:off x="13512800" y="14064948"/>
          <a:ext cx="889000" cy="4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80736</xdr:rowOff>
    </xdr:from>
    <xdr:to>
      <xdr:col>24</xdr:col>
      <xdr:colOff>609600</xdr:colOff>
      <xdr:row>82</xdr:row>
      <xdr:rowOff>10886</xdr:rowOff>
    </xdr:to>
    <xdr:sp macro="" textlink="">
      <xdr:nvSpPr>
        <xdr:cNvPr id="280" name="円/楕円 279"/>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97263</xdr:rowOff>
    </xdr:from>
    <xdr:ext cx="762000" cy="259045"/>
    <xdr:sp macro="" textlink="">
      <xdr:nvSpPr>
        <xdr:cNvPr id="281" name="給与水準   （国との比較）該当値テキスト"/>
        <xdr:cNvSpPr txBox="1"/>
      </xdr:nvSpPr>
      <xdr:spPr>
        <a:xfrm>
          <a:off x="17106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125791</xdr:rowOff>
    </xdr:from>
    <xdr:to>
      <xdr:col>23</xdr:col>
      <xdr:colOff>457200</xdr:colOff>
      <xdr:row>81</xdr:row>
      <xdr:rowOff>55941</xdr:rowOff>
    </xdr:to>
    <xdr:sp macro="" textlink="">
      <xdr:nvSpPr>
        <xdr:cNvPr id="282" name="円/楕円 281"/>
        <xdr:cNvSpPr/>
      </xdr:nvSpPr>
      <xdr:spPr>
        <a:xfrm>
          <a:off x="16129000" y="138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66118</xdr:rowOff>
    </xdr:from>
    <xdr:ext cx="736600" cy="259045"/>
    <xdr:sp macro="" textlink="">
      <xdr:nvSpPr>
        <xdr:cNvPr id="283" name="テキスト ボックス 282"/>
        <xdr:cNvSpPr txBox="1"/>
      </xdr:nvSpPr>
      <xdr:spPr>
        <a:xfrm>
          <a:off x="15798800" y="13610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302</xdr:rowOff>
    </xdr:from>
    <xdr:to>
      <xdr:col>22</xdr:col>
      <xdr:colOff>254000</xdr:colOff>
      <xdr:row>81</xdr:row>
      <xdr:rowOff>101902</xdr:rowOff>
    </xdr:to>
    <xdr:sp macro="" textlink="">
      <xdr:nvSpPr>
        <xdr:cNvPr id="284" name="円/楕円 283"/>
        <xdr:cNvSpPr/>
      </xdr:nvSpPr>
      <xdr:spPr>
        <a:xfrm>
          <a:off x="15240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112079</xdr:rowOff>
    </xdr:from>
    <xdr:ext cx="762000" cy="259045"/>
    <xdr:sp macro="" textlink="">
      <xdr:nvSpPr>
        <xdr:cNvPr id="285" name="テキスト ボックス 284"/>
        <xdr:cNvSpPr txBox="1"/>
      </xdr:nvSpPr>
      <xdr:spPr>
        <a:xfrm>
          <a:off x="14909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126698</xdr:rowOff>
    </xdr:from>
    <xdr:to>
      <xdr:col>21</xdr:col>
      <xdr:colOff>50800</xdr:colOff>
      <xdr:row>82</xdr:row>
      <xdr:rowOff>56848</xdr:rowOff>
    </xdr:to>
    <xdr:sp macro="" textlink="">
      <xdr:nvSpPr>
        <xdr:cNvPr id="286" name="円/楕円 285"/>
        <xdr:cNvSpPr/>
      </xdr:nvSpPr>
      <xdr:spPr>
        <a:xfrm>
          <a:off x="14351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67025</xdr:rowOff>
    </xdr:from>
    <xdr:ext cx="762000" cy="259045"/>
    <xdr:sp macro="" textlink="">
      <xdr:nvSpPr>
        <xdr:cNvPr id="287" name="テキスト ボックス 286"/>
        <xdr:cNvSpPr txBox="1"/>
      </xdr:nvSpPr>
      <xdr:spPr>
        <a:xfrm>
          <a:off x="14020800" y="1378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60477</xdr:rowOff>
    </xdr:from>
    <xdr:to>
      <xdr:col>19</xdr:col>
      <xdr:colOff>533400</xdr:colOff>
      <xdr:row>84</xdr:row>
      <xdr:rowOff>162077</xdr:rowOff>
    </xdr:to>
    <xdr:sp macro="" textlink="">
      <xdr:nvSpPr>
        <xdr:cNvPr id="288" name="円/楕円 287"/>
        <xdr:cNvSpPr/>
      </xdr:nvSpPr>
      <xdr:spPr>
        <a:xfrm>
          <a:off x="13462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804</xdr:rowOff>
    </xdr:from>
    <xdr:ext cx="762000" cy="259045"/>
    <xdr:sp macro="" textlink="">
      <xdr:nvSpPr>
        <xdr:cNvPr id="289" name="テキスト ボックス 288"/>
        <xdr:cNvSpPr txBox="1"/>
      </xdr:nvSpPr>
      <xdr:spPr>
        <a:xfrm>
          <a:off x="13131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一部のごみ収集業務や道路維持補修業務、保育施設運営などを直営で行っていることに加え、震災関連業務に対応するための任期付きを含めた職員採用数の増などにより、類似団体平均を上回っている。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も復興事業等への対応のため、当面は大幅な職員数の削減が難しい状況にあるが、ごみ収集業務の全面委託化の実施等の民間委託の推進や、通常業務について、業務の効率化を進めるなどの取組を実施し、職員数の適正化を図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117263</xdr:rowOff>
    </xdr:from>
    <xdr:to>
      <xdr:col>24</xdr:col>
      <xdr:colOff>558800</xdr:colOff>
      <xdr:row>66</xdr:row>
      <xdr:rowOff>36301</xdr:rowOff>
    </xdr:to>
    <xdr:cxnSp macro="">
      <xdr:nvCxnSpPr>
        <xdr:cNvPr id="324" name="直線コネクタ 323"/>
        <xdr:cNvCxnSpPr/>
      </xdr:nvCxnSpPr>
      <xdr:spPr>
        <a:xfrm>
          <a:off x="16179800" y="11261513"/>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77046</xdr:rowOff>
    </xdr:from>
    <xdr:to>
      <xdr:col>23</xdr:col>
      <xdr:colOff>406400</xdr:colOff>
      <xdr:row>65</xdr:row>
      <xdr:rowOff>117263</xdr:rowOff>
    </xdr:to>
    <xdr:cxnSp macro="">
      <xdr:nvCxnSpPr>
        <xdr:cNvPr id="327" name="直線コネクタ 326"/>
        <xdr:cNvCxnSpPr/>
      </xdr:nvCxnSpPr>
      <xdr:spPr>
        <a:xfrm>
          <a:off x="15290800" y="112212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106256</xdr:rowOff>
    </xdr:from>
    <xdr:to>
      <xdr:col>23</xdr:col>
      <xdr:colOff>457200</xdr:colOff>
      <xdr:row>63</xdr:row>
      <xdr:rowOff>36406</xdr:rowOff>
    </xdr:to>
    <xdr:sp macro="" textlink="">
      <xdr:nvSpPr>
        <xdr:cNvPr id="328" name="フローチャート : 判断 327"/>
        <xdr:cNvSpPr/>
      </xdr:nvSpPr>
      <xdr:spPr>
        <a:xfrm>
          <a:off x="16129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46583</xdr:rowOff>
    </xdr:from>
    <xdr:ext cx="736600" cy="259045"/>
    <xdr:sp macro="" textlink="">
      <xdr:nvSpPr>
        <xdr:cNvPr id="329" name="テキスト ボックス 328"/>
        <xdr:cNvSpPr txBox="1"/>
      </xdr:nvSpPr>
      <xdr:spPr>
        <a:xfrm>
          <a:off x="15798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42863</xdr:rowOff>
    </xdr:from>
    <xdr:to>
      <xdr:col>22</xdr:col>
      <xdr:colOff>203200</xdr:colOff>
      <xdr:row>65</xdr:row>
      <xdr:rowOff>77046</xdr:rowOff>
    </xdr:to>
    <xdr:cxnSp macro="">
      <xdr:nvCxnSpPr>
        <xdr:cNvPr id="330" name="直線コネクタ 329"/>
        <xdr:cNvCxnSpPr/>
      </xdr:nvCxnSpPr>
      <xdr:spPr>
        <a:xfrm>
          <a:off x="14401800" y="11187113"/>
          <a:ext cx="889000" cy="3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32" name="テキスト ボックス 331"/>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42863</xdr:rowOff>
    </xdr:from>
    <xdr:to>
      <xdr:col>21</xdr:col>
      <xdr:colOff>0</xdr:colOff>
      <xdr:row>65</xdr:row>
      <xdr:rowOff>48895</xdr:rowOff>
    </xdr:to>
    <xdr:cxnSp macro="">
      <xdr:nvCxnSpPr>
        <xdr:cNvPr id="333" name="直線コネクタ 332"/>
        <xdr:cNvCxnSpPr/>
      </xdr:nvCxnSpPr>
      <xdr:spPr>
        <a:xfrm flipV="1">
          <a:off x="13512800" y="1118711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35" name="テキスト ボックス 334"/>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7" name="テキスト ボックス 336"/>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156951</xdr:rowOff>
    </xdr:from>
    <xdr:to>
      <xdr:col>24</xdr:col>
      <xdr:colOff>609600</xdr:colOff>
      <xdr:row>66</xdr:row>
      <xdr:rowOff>87101</xdr:rowOff>
    </xdr:to>
    <xdr:sp macro="" textlink="">
      <xdr:nvSpPr>
        <xdr:cNvPr id="343" name="円/楕円 342"/>
        <xdr:cNvSpPr/>
      </xdr:nvSpPr>
      <xdr:spPr>
        <a:xfrm>
          <a:off x="16967200" y="113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129028</xdr:rowOff>
    </xdr:from>
    <xdr:ext cx="762000" cy="259045"/>
    <xdr:sp macro="" textlink="">
      <xdr:nvSpPr>
        <xdr:cNvPr id="344" name="定員管理の状況該当値テキスト"/>
        <xdr:cNvSpPr txBox="1"/>
      </xdr:nvSpPr>
      <xdr:spPr>
        <a:xfrm>
          <a:off x="17106900" y="1127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66463</xdr:rowOff>
    </xdr:from>
    <xdr:to>
      <xdr:col>23</xdr:col>
      <xdr:colOff>457200</xdr:colOff>
      <xdr:row>65</xdr:row>
      <xdr:rowOff>168063</xdr:rowOff>
    </xdr:to>
    <xdr:sp macro="" textlink="">
      <xdr:nvSpPr>
        <xdr:cNvPr id="345" name="円/楕円 344"/>
        <xdr:cNvSpPr/>
      </xdr:nvSpPr>
      <xdr:spPr>
        <a:xfrm>
          <a:off x="16129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152840</xdr:rowOff>
    </xdr:from>
    <xdr:ext cx="736600" cy="259045"/>
    <xdr:sp macro="" textlink="">
      <xdr:nvSpPr>
        <xdr:cNvPr id="346" name="テキスト ボックス 345"/>
        <xdr:cNvSpPr txBox="1"/>
      </xdr:nvSpPr>
      <xdr:spPr>
        <a:xfrm>
          <a:off x="15798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26246</xdr:rowOff>
    </xdr:from>
    <xdr:to>
      <xdr:col>22</xdr:col>
      <xdr:colOff>254000</xdr:colOff>
      <xdr:row>65</xdr:row>
      <xdr:rowOff>127846</xdr:rowOff>
    </xdr:to>
    <xdr:sp macro="" textlink="">
      <xdr:nvSpPr>
        <xdr:cNvPr id="347" name="円/楕円 346"/>
        <xdr:cNvSpPr/>
      </xdr:nvSpPr>
      <xdr:spPr>
        <a:xfrm>
          <a:off x="15240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112623</xdr:rowOff>
    </xdr:from>
    <xdr:ext cx="762000" cy="259045"/>
    <xdr:sp macro="" textlink="">
      <xdr:nvSpPr>
        <xdr:cNvPr id="348" name="テキスト ボックス 347"/>
        <xdr:cNvSpPr txBox="1"/>
      </xdr:nvSpPr>
      <xdr:spPr>
        <a:xfrm>
          <a:off x="14909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163513</xdr:rowOff>
    </xdr:from>
    <xdr:to>
      <xdr:col>21</xdr:col>
      <xdr:colOff>50800</xdr:colOff>
      <xdr:row>65</xdr:row>
      <xdr:rowOff>93663</xdr:rowOff>
    </xdr:to>
    <xdr:sp macro="" textlink="">
      <xdr:nvSpPr>
        <xdr:cNvPr id="349" name="円/楕円 348"/>
        <xdr:cNvSpPr/>
      </xdr:nvSpPr>
      <xdr:spPr>
        <a:xfrm>
          <a:off x="14351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78440</xdr:rowOff>
    </xdr:from>
    <xdr:ext cx="762000" cy="259045"/>
    <xdr:sp macro="" textlink="">
      <xdr:nvSpPr>
        <xdr:cNvPr id="350" name="テキスト ボックス 349"/>
        <xdr:cNvSpPr txBox="1"/>
      </xdr:nvSpPr>
      <xdr:spPr>
        <a:xfrm>
          <a:off x="14020800" y="1122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51" name="円/楕円 350"/>
        <xdr:cNvSpPr/>
      </xdr:nvSpPr>
      <xdr:spPr>
        <a:xfrm>
          <a:off x="13462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84472</xdr:rowOff>
    </xdr:from>
    <xdr:ext cx="762000" cy="259045"/>
    <xdr:sp macro="" textlink="">
      <xdr:nvSpPr>
        <xdr:cNvPr id="352" name="テキスト ボックス 351"/>
        <xdr:cNvSpPr txBox="1"/>
      </xdr:nvSpPr>
      <xdr:spPr>
        <a:xfrm>
          <a:off x="13131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年度までに実施した</a:t>
          </a:r>
          <a:r>
            <a:rPr kumimoji="1" lang="ja-JP" altLang="en-US" sz="1100">
              <a:solidFill>
                <a:schemeClr val="dk1"/>
              </a:solidFill>
              <a:effectLst/>
              <a:latin typeface="+mn-lt"/>
              <a:ea typeface="+mn-ea"/>
              <a:cs typeface="+mn-cs"/>
            </a:rPr>
            <a:t>道路整備事業など</a:t>
          </a:r>
          <a:r>
            <a:rPr kumimoji="1" lang="ja-JP" altLang="ja-JP" sz="1100">
              <a:solidFill>
                <a:schemeClr val="dk1"/>
              </a:solidFill>
              <a:effectLst/>
              <a:latin typeface="+mn-lt"/>
              <a:ea typeface="+mn-ea"/>
              <a:cs typeface="+mn-cs"/>
            </a:rPr>
            <a:t>の大規模な事業に係る起債償還が終了したことにより、実質公債費比率は昨年度より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減少した</a:t>
          </a:r>
          <a:r>
            <a:rPr kumimoji="1" lang="ja-JP" altLang="en-US" sz="1100">
              <a:solidFill>
                <a:schemeClr val="dk1"/>
              </a:solidFill>
              <a:effectLst/>
              <a:latin typeface="+mn-lt"/>
              <a:ea typeface="+mn-ea"/>
              <a:cs typeface="+mn-cs"/>
            </a:rPr>
            <a:t>が、類似団体平均を上回っている。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控えている</a:t>
          </a:r>
          <a:r>
            <a:rPr kumimoji="1" lang="ja-JP" altLang="ja-JP" sz="1100">
              <a:solidFill>
                <a:schemeClr val="dk1"/>
              </a:solidFill>
              <a:effectLst/>
              <a:latin typeface="+mn-lt"/>
              <a:ea typeface="+mn-ea"/>
              <a:cs typeface="+mn-cs"/>
            </a:rPr>
            <a:t>災害公営住宅整備事業</a:t>
          </a:r>
          <a:r>
            <a:rPr kumimoji="1" lang="ja-JP" altLang="en-US"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公債費の増が見込まれるため、新規事業につい</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は優先度を明確にし、地方債の発行抑制に努める。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101237</xdr:rowOff>
    </xdr:from>
    <xdr:to>
      <xdr:col>24</xdr:col>
      <xdr:colOff>558800</xdr:colOff>
      <xdr:row>42</xdr:row>
      <xdr:rowOff>128815</xdr:rowOff>
    </xdr:to>
    <xdr:cxnSp macro="">
      <xdr:nvCxnSpPr>
        <xdr:cNvPr id="387" name="直線コネクタ 386"/>
        <xdr:cNvCxnSpPr/>
      </xdr:nvCxnSpPr>
      <xdr:spPr>
        <a:xfrm flipV="1">
          <a:off x="16179800" y="7302137"/>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128815</xdr:rowOff>
    </xdr:from>
    <xdr:to>
      <xdr:col>23</xdr:col>
      <xdr:colOff>406400</xdr:colOff>
      <xdr:row>43</xdr:row>
      <xdr:rowOff>12519</xdr:rowOff>
    </xdr:to>
    <xdr:cxnSp macro="">
      <xdr:nvCxnSpPr>
        <xdr:cNvPr id="390" name="直線コネクタ 389"/>
        <xdr:cNvCxnSpPr/>
      </xdr:nvCxnSpPr>
      <xdr:spPr>
        <a:xfrm flipV="1">
          <a:off x="15290800" y="7329715"/>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8165</xdr:rowOff>
    </xdr:from>
    <xdr:to>
      <xdr:col>23</xdr:col>
      <xdr:colOff>457200</xdr:colOff>
      <xdr:row>41</xdr:row>
      <xdr:rowOff>109765</xdr:rowOff>
    </xdr:to>
    <xdr:sp macro="" textlink="">
      <xdr:nvSpPr>
        <xdr:cNvPr id="391" name="フローチャート : 判断 390"/>
        <xdr:cNvSpPr/>
      </xdr:nvSpPr>
      <xdr:spPr>
        <a:xfrm>
          <a:off x="16129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119942</xdr:rowOff>
    </xdr:from>
    <xdr:ext cx="736600" cy="259045"/>
    <xdr:sp macro="" textlink="">
      <xdr:nvSpPr>
        <xdr:cNvPr id="392" name="テキスト ボックス 391"/>
        <xdr:cNvSpPr txBox="1"/>
      </xdr:nvSpPr>
      <xdr:spPr>
        <a:xfrm>
          <a:off x="15798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12519</xdr:rowOff>
    </xdr:from>
    <xdr:to>
      <xdr:col>22</xdr:col>
      <xdr:colOff>203200</xdr:colOff>
      <xdr:row>43</xdr:row>
      <xdr:rowOff>60778</xdr:rowOff>
    </xdr:to>
    <xdr:cxnSp macro="">
      <xdr:nvCxnSpPr>
        <xdr:cNvPr id="393" name="直線コネクタ 392"/>
        <xdr:cNvCxnSpPr/>
      </xdr:nvCxnSpPr>
      <xdr:spPr>
        <a:xfrm flipV="1">
          <a:off x="14401800" y="738486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106153</xdr:rowOff>
    </xdr:from>
    <xdr:ext cx="762000" cy="259045"/>
    <xdr:sp macro="" textlink="">
      <xdr:nvSpPr>
        <xdr:cNvPr id="395" name="テキスト ボックス 394"/>
        <xdr:cNvSpPr txBox="1"/>
      </xdr:nvSpPr>
      <xdr:spPr>
        <a:xfrm>
          <a:off x="14909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60778</xdr:rowOff>
    </xdr:from>
    <xdr:to>
      <xdr:col>21</xdr:col>
      <xdr:colOff>0</xdr:colOff>
      <xdr:row>43</xdr:row>
      <xdr:rowOff>129722</xdr:rowOff>
    </xdr:to>
    <xdr:cxnSp macro="">
      <xdr:nvCxnSpPr>
        <xdr:cNvPr id="396" name="直線コネクタ 395"/>
        <xdr:cNvCxnSpPr/>
      </xdr:nvCxnSpPr>
      <xdr:spPr>
        <a:xfrm flipV="1">
          <a:off x="13512800" y="74331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8" name="テキスト ボックス 397"/>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0" name="テキスト ボックス 399"/>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50437</xdr:rowOff>
    </xdr:from>
    <xdr:to>
      <xdr:col>24</xdr:col>
      <xdr:colOff>609600</xdr:colOff>
      <xdr:row>42</xdr:row>
      <xdr:rowOff>152037</xdr:rowOff>
    </xdr:to>
    <xdr:sp macro="" textlink="">
      <xdr:nvSpPr>
        <xdr:cNvPr id="406" name="円/楕円 405"/>
        <xdr:cNvSpPr/>
      </xdr:nvSpPr>
      <xdr:spPr>
        <a:xfrm>
          <a:off x="169672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22514</xdr:rowOff>
    </xdr:from>
    <xdr:ext cx="762000" cy="259045"/>
    <xdr:sp macro="" textlink="">
      <xdr:nvSpPr>
        <xdr:cNvPr id="407" name="公債費負担の状況該当値テキスト"/>
        <xdr:cNvSpPr txBox="1"/>
      </xdr:nvSpPr>
      <xdr:spPr>
        <a:xfrm>
          <a:off x="17106900" y="722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78015</xdr:rowOff>
    </xdr:from>
    <xdr:to>
      <xdr:col>23</xdr:col>
      <xdr:colOff>457200</xdr:colOff>
      <xdr:row>43</xdr:row>
      <xdr:rowOff>8165</xdr:rowOff>
    </xdr:to>
    <xdr:sp macro="" textlink="">
      <xdr:nvSpPr>
        <xdr:cNvPr id="408" name="円/楕円 407"/>
        <xdr:cNvSpPr/>
      </xdr:nvSpPr>
      <xdr:spPr>
        <a:xfrm>
          <a:off x="16129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164392</xdr:rowOff>
    </xdr:from>
    <xdr:ext cx="736600" cy="259045"/>
    <xdr:sp macro="" textlink="">
      <xdr:nvSpPr>
        <xdr:cNvPr id="409" name="テキスト ボックス 408"/>
        <xdr:cNvSpPr txBox="1"/>
      </xdr:nvSpPr>
      <xdr:spPr>
        <a:xfrm>
          <a:off x="15798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133169</xdr:rowOff>
    </xdr:from>
    <xdr:to>
      <xdr:col>22</xdr:col>
      <xdr:colOff>254000</xdr:colOff>
      <xdr:row>43</xdr:row>
      <xdr:rowOff>63319</xdr:rowOff>
    </xdr:to>
    <xdr:sp macro="" textlink="">
      <xdr:nvSpPr>
        <xdr:cNvPr id="410" name="円/楕円 409"/>
        <xdr:cNvSpPr/>
      </xdr:nvSpPr>
      <xdr:spPr>
        <a:xfrm>
          <a:off x="15240000" y="7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48096</xdr:rowOff>
    </xdr:from>
    <xdr:ext cx="762000" cy="259045"/>
    <xdr:sp macro="" textlink="">
      <xdr:nvSpPr>
        <xdr:cNvPr id="411" name="テキスト ボックス 410"/>
        <xdr:cNvSpPr txBox="1"/>
      </xdr:nvSpPr>
      <xdr:spPr>
        <a:xfrm>
          <a:off x="14909800" y="742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9978</xdr:rowOff>
    </xdr:from>
    <xdr:to>
      <xdr:col>21</xdr:col>
      <xdr:colOff>50800</xdr:colOff>
      <xdr:row>43</xdr:row>
      <xdr:rowOff>111578</xdr:rowOff>
    </xdr:to>
    <xdr:sp macro="" textlink="">
      <xdr:nvSpPr>
        <xdr:cNvPr id="412" name="円/楕円 411"/>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96355</xdr:rowOff>
    </xdr:from>
    <xdr:ext cx="762000" cy="259045"/>
    <xdr:sp macro="" textlink="">
      <xdr:nvSpPr>
        <xdr:cNvPr id="413" name="テキスト ボックス 412"/>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78922</xdr:rowOff>
    </xdr:from>
    <xdr:to>
      <xdr:col>19</xdr:col>
      <xdr:colOff>533400</xdr:colOff>
      <xdr:row>44</xdr:row>
      <xdr:rowOff>9072</xdr:rowOff>
    </xdr:to>
    <xdr:sp macro="" textlink="">
      <xdr:nvSpPr>
        <xdr:cNvPr id="414" name="円/楕円 413"/>
        <xdr:cNvSpPr/>
      </xdr:nvSpPr>
      <xdr:spPr>
        <a:xfrm>
          <a:off x="13462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165299</xdr:rowOff>
    </xdr:from>
    <xdr:ext cx="762000" cy="259045"/>
    <xdr:sp macro="" textlink="">
      <xdr:nvSpPr>
        <xdr:cNvPr id="415" name="テキスト ボックス 414"/>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を下回っている。</a:t>
          </a:r>
          <a:r>
            <a:rPr kumimoji="1" lang="ja-JP" altLang="en-US" sz="1100">
              <a:solidFill>
                <a:schemeClr val="dk1"/>
              </a:solidFill>
              <a:effectLst/>
              <a:latin typeface="+mn-lt"/>
              <a:ea typeface="+mn-ea"/>
              <a:cs typeface="+mn-cs"/>
            </a:rPr>
            <a:t>主な要因としては、</a:t>
          </a:r>
          <a:r>
            <a:rPr kumimoji="1" lang="ja-JP" altLang="ja-JP" sz="1100">
              <a:solidFill>
                <a:schemeClr val="dk1"/>
              </a:solidFill>
              <a:effectLst/>
              <a:latin typeface="+mn-lt"/>
              <a:ea typeface="+mn-ea"/>
              <a:cs typeface="+mn-cs"/>
            </a:rPr>
            <a:t>復興関連事業の進捗により多額となった決算剰余金の</a:t>
          </a:r>
          <a:r>
            <a:rPr kumimoji="1" lang="ja-JP" altLang="en-US" sz="1100">
              <a:solidFill>
                <a:schemeClr val="dk1"/>
              </a:solidFill>
              <a:effectLst/>
              <a:latin typeface="+mn-lt"/>
              <a:ea typeface="+mn-ea"/>
              <a:cs typeface="+mn-cs"/>
            </a:rPr>
            <a:t>財政調整基金への積立等による充当可能基金の増があげられる。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新規事業については優先度を見直し、地方債の発行</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抑制するなど後年度負担の軽減を図り、健全な財政運営に努める。</a:t>
          </a:r>
          <a:endParaRPr lang="ja-JP" altLang="ja-JP">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40344</xdr:rowOff>
    </xdr:from>
    <xdr:to>
      <xdr:col>23</xdr:col>
      <xdr:colOff>406400</xdr:colOff>
      <xdr:row>14</xdr:row>
      <xdr:rowOff>84582</xdr:rowOff>
    </xdr:to>
    <xdr:cxnSp macro="">
      <xdr:nvCxnSpPr>
        <xdr:cNvPr id="449" name="直線コネクタ 448"/>
        <xdr:cNvCxnSpPr/>
      </xdr:nvCxnSpPr>
      <xdr:spPr>
        <a:xfrm flipV="1">
          <a:off x="15290800" y="244064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50"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84582</xdr:rowOff>
    </xdr:from>
    <xdr:to>
      <xdr:col>22</xdr:col>
      <xdr:colOff>203200</xdr:colOff>
      <xdr:row>15</xdr:row>
      <xdr:rowOff>84455</xdr:rowOff>
    </xdr:to>
    <xdr:cxnSp macro="">
      <xdr:nvCxnSpPr>
        <xdr:cNvPr id="452" name="直線コネクタ 451"/>
        <xdr:cNvCxnSpPr/>
      </xdr:nvCxnSpPr>
      <xdr:spPr>
        <a:xfrm flipV="1">
          <a:off x="14401800" y="2484882"/>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53" name="フローチャート : 判断 452"/>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54" name="テキスト ボックス 453"/>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61934</xdr:rowOff>
    </xdr:from>
    <xdr:to>
      <xdr:col>21</xdr:col>
      <xdr:colOff>0</xdr:colOff>
      <xdr:row>15</xdr:row>
      <xdr:rowOff>84455</xdr:rowOff>
    </xdr:to>
    <xdr:cxnSp macro="">
      <xdr:nvCxnSpPr>
        <xdr:cNvPr id="455" name="直線コネクタ 454"/>
        <xdr:cNvCxnSpPr/>
      </xdr:nvCxnSpPr>
      <xdr:spPr>
        <a:xfrm>
          <a:off x="13512800" y="2633684"/>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7" name="テキスト ボックス 456"/>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58" name="フローチャート : 判断 457"/>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9" name="テキスト ボックス 458"/>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0" name="フローチャート : 判断 459"/>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61" name="テキスト ボックス 460"/>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160994</xdr:rowOff>
    </xdr:from>
    <xdr:to>
      <xdr:col>23</xdr:col>
      <xdr:colOff>457200</xdr:colOff>
      <xdr:row>14</xdr:row>
      <xdr:rowOff>91144</xdr:rowOff>
    </xdr:to>
    <xdr:sp macro="" textlink="">
      <xdr:nvSpPr>
        <xdr:cNvPr id="467" name="円/楕円 466"/>
        <xdr:cNvSpPr/>
      </xdr:nvSpPr>
      <xdr:spPr>
        <a:xfrm>
          <a:off x="161290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101321</xdr:rowOff>
    </xdr:from>
    <xdr:ext cx="736600" cy="259045"/>
    <xdr:sp macro="" textlink="">
      <xdr:nvSpPr>
        <xdr:cNvPr id="468" name="テキスト ボックス 467"/>
        <xdr:cNvSpPr txBox="1"/>
      </xdr:nvSpPr>
      <xdr:spPr>
        <a:xfrm>
          <a:off x="15798800" y="215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33782</xdr:rowOff>
    </xdr:from>
    <xdr:to>
      <xdr:col>22</xdr:col>
      <xdr:colOff>254000</xdr:colOff>
      <xdr:row>14</xdr:row>
      <xdr:rowOff>135382</xdr:rowOff>
    </xdr:to>
    <xdr:sp macro="" textlink="">
      <xdr:nvSpPr>
        <xdr:cNvPr id="469" name="円/楕円 468"/>
        <xdr:cNvSpPr/>
      </xdr:nvSpPr>
      <xdr:spPr>
        <a:xfrm>
          <a:off x="15240000" y="2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145559</xdr:rowOff>
    </xdr:from>
    <xdr:ext cx="762000" cy="259045"/>
    <xdr:sp macro="" textlink="">
      <xdr:nvSpPr>
        <xdr:cNvPr id="470" name="テキスト ボックス 469"/>
        <xdr:cNvSpPr txBox="1"/>
      </xdr:nvSpPr>
      <xdr:spPr>
        <a:xfrm>
          <a:off x="14909800" y="220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33655</xdr:rowOff>
    </xdr:from>
    <xdr:to>
      <xdr:col>21</xdr:col>
      <xdr:colOff>50800</xdr:colOff>
      <xdr:row>15</xdr:row>
      <xdr:rowOff>135255</xdr:rowOff>
    </xdr:to>
    <xdr:sp macro="" textlink="">
      <xdr:nvSpPr>
        <xdr:cNvPr id="471" name="円/楕円 470"/>
        <xdr:cNvSpPr/>
      </xdr:nvSpPr>
      <xdr:spPr>
        <a:xfrm>
          <a:off x="14351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145432</xdr:rowOff>
    </xdr:from>
    <xdr:ext cx="762000" cy="259045"/>
    <xdr:sp macro="" textlink="">
      <xdr:nvSpPr>
        <xdr:cNvPr id="472" name="テキスト ボックス 471"/>
        <xdr:cNvSpPr txBox="1"/>
      </xdr:nvSpPr>
      <xdr:spPr>
        <a:xfrm>
          <a:off x="14020800" y="23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11134</xdr:rowOff>
    </xdr:from>
    <xdr:to>
      <xdr:col>19</xdr:col>
      <xdr:colOff>533400</xdr:colOff>
      <xdr:row>15</xdr:row>
      <xdr:rowOff>112734</xdr:rowOff>
    </xdr:to>
    <xdr:sp macro="" textlink="">
      <xdr:nvSpPr>
        <xdr:cNvPr id="473" name="円/楕円 472"/>
        <xdr:cNvSpPr/>
      </xdr:nvSpPr>
      <xdr:spPr>
        <a:xfrm>
          <a:off x="13462000" y="25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122911</xdr:rowOff>
    </xdr:from>
    <xdr:ext cx="762000" cy="259045"/>
    <xdr:sp macro="" textlink="">
      <xdr:nvSpPr>
        <xdr:cNvPr id="474" name="テキスト ボックス 473"/>
        <xdr:cNvSpPr txBox="1"/>
      </xdr:nvSpPr>
      <xdr:spPr>
        <a:xfrm>
          <a:off x="13131800" y="235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宮城県気仙沼市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65,920
65,541
332.44
186,957,706
162,973,078
5,915,102
18,452,253
39,042,356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人件費に係る経常収支比率は、類似団体平均を上回っている。</a:t>
          </a:r>
          <a:endParaRPr lang="ja-JP" altLang="ja-JP">
            <a:effectLst/>
          </a:endParaRPr>
        </a:p>
        <a:p>
          <a:r>
            <a:rPr kumimoji="1" lang="ja-JP" altLang="en-US" sz="1100">
              <a:solidFill>
                <a:schemeClr val="dk1"/>
              </a:solidFill>
              <a:effectLst/>
              <a:latin typeface="+mn-lt"/>
              <a:ea typeface="+mn-ea"/>
              <a:cs typeface="+mn-cs"/>
            </a:rPr>
            <a:t>　これは、</a:t>
          </a:r>
          <a:r>
            <a:rPr kumimoji="1" lang="ja-JP" altLang="ja-JP" sz="1100">
              <a:solidFill>
                <a:schemeClr val="dk1"/>
              </a:solidFill>
              <a:effectLst/>
              <a:latin typeface="+mn-lt"/>
              <a:ea typeface="+mn-ea"/>
              <a:cs typeface="+mn-cs"/>
            </a:rPr>
            <a:t>一部のごみ収集業務や道路維持補修業務などを直営で行っているほか、復興事業対応のため、任期付</a:t>
          </a:r>
          <a:r>
            <a:rPr kumimoji="1" lang="ja-JP" altLang="en-US" sz="1100">
              <a:solidFill>
                <a:schemeClr val="dk1"/>
              </a:solidFill>
              <a:effectLst/>
              <a:latin typeface="+mn-lt"/>
              <a:ea typeface="+mn-ea"/>
              <a:cs typeface="+mn-cs"/>
            </a:rPr>
            <a:t>職員</a:t>
          </a:r>
          <a:r>
            <a:rPr kumimoji="1" lang="ja-JP" altLang="ja-JP" sz="1100">
              <a:solidFill>
                <a:schemeClr val="dk1"/>
              </a:solidFill>
              <a:effectLst/>
              <a:latin typeface="+mn-lt"/>
              <a:ea typeface="+mn-ea"/>
              <a:cs typeface="+mn-cs"/>
            </a:rPr>
            <a:t>を含めた職員採用の増により、類似団体と比べ職員数が多い</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復興事業が続く間は、職員数の大幅な削減は難しい状況である。今後は、可能な業務については民間委託を進め、人件費の抑制に努める。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8890</xdr:rowOff>
    </xdr:from>
    <xdr:to>
      <xdr:col>7</xdr:col>
      <xdr:colOff>15875</xdr:colOff>
      <xdr:row>39</xdr:row>
      <xdr:rowOff>100330</xdr:rowOff>
    </xdr:to>
    <xdr:cxnSp macro="">
      <xdr:nvCxnSpPr>
        <xdr:cNvPr id="66" name="直線コネクタ 65"/>
        <xdr:cNvCxnSpPr/>
      </xdr:nvCxnSpPr>
      <xdr:spPr>
        <a:xfrm>
          <a:off x="3987800" y="66954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8890</xdr:rowOff>
    </xdr:from>
    <xdr:to>
      <xdr:col>5</xdr:col>
      <xdr:colOff>549275</xdr:colOff>
      <xdr:row>39</xdr:row>
      <xdr:rowOff>107950</xdr:rowOff>
    </xdr:to>
    <xdr:cxnSp macro="">
      <xdr:nvCxnSpPr>
        <xdr:cNvPr id="69" name="直線コネクタ 68"/>
        <xdr:cNvCxnSpPr/>
      </xdr:nvCxnSpPr>
      <xdr:spPr>
        <a:xfrm flipV="1">
          <a:off x="3098800" y="6695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107950</xdr:rowOff>
    </xdr:from>
    <xdr:to>
      <xdr:col>4</xdr:col>
      <xdr:colOff>346075</xdr:colOff>
      <xdr:row>39</xdr:row>
      <xdr:rowOff>168910</xdr:rowOff>
    </xdr:to>
    <xdr:cxnSp macro="">
      <xdr:nvCxnSpPr>
        <xdr:cNvPr id="72" name="直線コネクタ 71"/>
        <xdr:cNvCxnSpPr/>
      </xdr:nvCxnSpPr>
      <xdr:spPr>
        <a:xfrm flipV="1">
          <a:off x="2209800" y="6794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168910</xdr:rowOff>
    </xdr:from>
    <xdr:to>
      <xdr:col>3</xdr:col>
      <xdr:colOff>142875</xdr:colOff>
      <xdr:row>40</xdr:row>
      <xdr:rowOff>12700</xdr:rowOff>
    </xdr:to>
    <xdr:cxnSp macro="">
      <xdr:nvCxnSpPr>
        <xdr:cNvPr id="75" name="直線コネクタ 74"/>
        <xdr:cNvCxnSpPr/>
      </xdr:nvCxnSpPr>
      <xdr:spPr>
        <a:xfrm flipV="1">
          <a:off x="1320800" y="6855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49530</xdr:rowOff>
    </xdr:from>
    <xdr:to>
      <xdr:col>7</xdr:col>
      <xdr:colOff>66675</xdr:colOff>
      <xdr:row>39</xdr:row>
      <xdr:rowOff>151130</xdr:rowOff>
    </xdr:to>
    <xdr:sp macro="" textlink="">
      <xdr:nvSpPr>
        <xdr:cNvPr id="85" name="円/楕円 84"/>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21607</xdr:rowOff>
    </xdr:from>
    <xdr:ext cx="762000" cy="259045"/>
    <xdr:sp macro="" textlink="">
      <xdr:nvSpPr>
        <xdr:cNvPr id="86" name="人件費該当値テキスト"/>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129540</xdr:rowOff>
    </xdr:from>
    <xdr:to>
      <xdr:col>5</xdr:col>
      <xdr:colOff>600075</xdr:colOff>
      <xdr:row>39</xdr:row>
      <xdr:rowOff>59690</xdr:rowOff>
    </xdr:to>
    <xdr:sp macro="" textlink="">
      <xdr:nvSpPr>
        <xdr:cNvPr id="87" name="円/楕円 86"/>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44467</xdr:rowOff>
    </xdr:from>
    <xdr:ext cx="736600" cy="259045"/>
    <xdr:sp macro="" textlink="">
      <xdr:nvSpPr>
        <xdr:cNvPr id="88" name="テキスト ボックス 87"/>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89" name="円/楕円 88"/>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90" name="テキスト ボックス 89"/>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118110</xdr:rowOff>
    </xdr:from>
    <xdr:to>
      <xdr:col>3</xdr:col>
      <xdr:colOff>193675</xdr:colOff>
      <xdr:row>40</xdr:row>
      <xdr:rowOff>48260</xdr:rowOff>
    </xdr:to>
    <xdr:sp macro="" textlink="">
      <xdr:nvSpPr>
        <xdr:cNvPr id="91" name="円/楕円 90"/>
        <xdr:cNvSpPr/>
      </xdr:nvSpPr>
      <xdr:spPr>
        <a:xfrm>
          <a:off x="2159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33037</xdr:rowOff>
    </xdr:from>
    <xdr:ext cx="762000" cy="259045"/>
    <xdr:sp macro="" textlink="">
      <xdr:nvSpPr>
        <xdr:cNvPr id="92" name="テキスト ボックス 91"/>
        <xdr:cNvSpPr txBox="1"/>
      </xdr:nvSpPr>
      <xdr:spPr>
        <a:xfrm>
          <a:off x="1828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3" name="円/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4" name="テキスト ボックス 93"/>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物件費に係る経常収支比率は、類似団体平均を下回ってい</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ごみ収集業務や道路維持修繕等について直営実施の業務が多いなど、行政サービスの提供形態の違いによるためである。今後は、可能な業務については民間委託を進め</a:t>
          </a:r>
          <a:r>
            <a:rPr kumimoji="1" lang="ja-JP" altLang="en-US" sz="1100">
              <a:solidFill>
                <a:schemeClr val="dk1"/>
              </a:solidFill>
              <a:effectLst/>
              <a:latin typeface="+mn-lt"/>
              <a:ea typeface="+mn-ea"/>
              <a:cs typeface="+mn-cs"/>
            </a:rPr>
            <a:t>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16</xdr:row>
      <xdr:rowOff>81280</xdr:rowOff>
    </xdr:to>
    <xdr:cxnSp macro="">
      <xdr:nvCxnSpPr>
        <xdr:cNvPr id="127" name="直線コネクタ 126"/>
        <xdr:cNvCxnSpPr/>
      </xdr:nvCxnSpPr>
      <xdr:spPr>
        <a:xfrm>
          <a:off x="15671800" y="26797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115570</xdr:rowOff>
    </xdr:to>
    <xdr:cxnSp macro="">
      <xdr:nvCxnSpPr>
        <xdr:cNvPr id="130" name="直線コネクタ 129"/>
        <xdr:cNvCxnSpPr/>
      </xdr:nvCxnSpPr>
      <xdr:spPr>
        <a:xfrm flipV="1">
          <a:off x="14782800" y="267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15</xdr:row>
      <xdr:rowOff>161290</xdr:rowOff>
    </xdr:to>
    <xdr:cxnSp macro="">
      <xdr:nvCxnSpPr>
        <xdr:cNvPr id="133" name="直線コネクタ 132"/>
        <xdr:cNvCxnSpPr/>
      </xdr:nvCxnSpPr>
      <xdr:spPr>
        <a:xfrm flipV="1">
          <a:off x="13893800" y="268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15</xdr:row>
      <xdr:rowOff>161290</xdr:rowOff>
    </xdr:to>
    <xdr:cxnSp macro="">
      <xdr:nvCxnSpPr>
        <xdr:cNvPr id="136" name="直線コネクタ 135"/>
        <xdr:cNvCxnSpPr/>
      </xdr:nvCxnSpPr>
      <xdr:spPr>
        <a:xfrm>
          <a:off x="13004800" y="271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38" name="テキスト ボックス 137"/>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6" name="円/楕円 145"/>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7"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8" name="円/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50" name="円/楕円 149"/>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51" name="テキスト ボックス 150"/>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52" name="円/楕円 151"/>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50817</xdr:rowOff>
    </xdr:from>
    <xdr:ext cx="762000" cy="259045"/>
    <xdr:sp macro="" textlink="">
      <xdr:nvSpPr>
        <xdr:cNvPr id="153" name="テキスト ボックス 152"/>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4" name="円/楕円 153"/>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5" name="テキスト ボックス 154"/>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類似団体平均を下回っている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これは、児</a:t>
          </a:r>
          <a:r>
            <a:rPr kumimoji="1" lang="ja-JP" altLang="ja-JP" sz="1100">
              <a:solidFill>
                <a:schemeClr val="dk1"/>
              </a:solidFill>
              <a:effectLst/>
              <a:latin typeface="+mn-lt"/>
              <a:ea typeface="+mn-ea"/>
              <a:cs typeface="+mn-cs"/>
            </a:rPr>
            <a:t>童扶助費や生活保護費の支給が他団体に比べて低いためであ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児童手当や子ども医療費等に</a:t>
          </a:r>
          <a:r>
            <a:rPr kumimoji="1" lang="ja-JP" altLang="en-US" sz="1100">
              <a:solidFill>
                <a:schemeClr val="dk1"/>
              </a:solidFill>
              <a:effectLst/>
              <a:latin typeface="+mn-lt"/>
              <a:ea typeface="+mn-ea"/>
              <a:cs typeface="+mn-cs"/>
            </a:rPr>
            <a:t>関して</a:t>
          </a:r>
          <a:r>
            <a:rPr kumimoji="1" lang="ja-JP" altLang="ja-JP" sz="1100">
              <a:solidFill>
                <a:schemeClr val="dk1"/>
              </a:solidFill>
              <a:effectLst/>
              <a:latin typeface="+mn-lt"/>
              <a:ea typeface="+mn-ea"/>
              <a:cs typeface="+mn-cs"/>
            </a:rPr>
            <a:t>は、対象となる子どもの数が少ないことが要因</a:t>
          </a:r>
          <a:r>
            <a:rPr kumimoji="1" lang="ja-JP" altLang="en-US" sz="1100">
              <a:solidFill>
                <a:schemeClr val="dk1"/>
              </a:solidFill>
              <a:effectLst/>
              <a:latin typeface="+mn-lt"/>
              <a:ea typeface="+mn-ea"/>
              <a:cs typeface="+mn-cs"/>
            </a:rPr>
            <a:t>であると</a:t>
          </a:r>
          <a:r>
            <a:rPr kumimoji="1" lang="ja-JP" altLang="ja-JP" sz="1100">
              <a:solidFill>
                <a:schemeClr val="dk1"/>
              </a:solidFill>
              <a:effectLst/>
              <a:latin typeface="+mn-lt"/>
              <a:ea typeface="+mn-ea"/>
              <a:cs typeface="+mn-cs"/>
            </a:rPr>
            <a:t>考えられる。</a:t>
          </a:r>
          <a:endParaRPr lang="ja-JP" altLang="ja-JP" sz="1400">
            <a:effectLst/>
          </a:endParaRPr>
        </a:p>
        <a:p>
          <a:r>
            <a:rPr kumimoji="1" lang="ja-JP" altLang="ja-JP" sz="1100">
              <a:solidFill>
                <a:schemeClr val="dk1"/>
              </a:solidFill>
              <a:effectLst/>
              <a:latin typeface="+mn-lt"/>
              <a:ea typeface="+mn-ea"/>
              <a:cs typeface="+mn-cs"/>
            </a:rPr>
            <a:t>　生活保護費については、今後も適正な資格審査等により、扶助費の増加抑制に努める。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23585</xdr:rowOff>
    </xdr:from>
    <xdr:to>
      <xdr:col>7</xdr:col>
      <xdr:colOff>15875</xdr:colOff>
      <xdr:row>52</xdr:row>
      <xdr:rowOff>56243</xdr:rowOff>
    </xdr:to>
    <xdr:cxnSp macro="">
      <xdr:nvCxnSpPr>
        <xdr:cNvPr id="190" name="直線コネクタ 189"/>
        <xdr:cNvCxnSpPr/>
      </xdr:nvCxnSpPr>
      <xdr:spPr>
        <a:xfrm>
          <a:off x="3987800" y="8938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23585</xdr:rowOff>
    </xdr:from>
    <xdr:to>
      <xdr:col>5</xdr:col>
      <xdr:colOff>549275</xdr:colOff>
      <xdr:row>52</xdr:row>
      <xdr:rowOff>56243</xdr:rowOff>
    </xdr:to>
    <xdr:cxnSp macro="">
      <xdr:nvCxnSpPr>
        <xdr:cNvPr id="193" name="直線コネクタ 192"/>
        <xdr:cNvCxnSpPr/>
      </xdr:nvCxnSpPr>
      <xdr:spPr>
        <a:xfrm flipV="1">
          <a:off x="3098800" y="8938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119743</xdr:rowOff>
    </xdr:from>
    <xdr:to>
      <xdr:col>5</xdr:col>
      <xdr:colOff>600075</xdr:colOff>
      <xdr:row>55</xdr:row>
      <xdr:rowOff>49893</xdr:rowOff>
    </xdr:to>
    <xdr:sp macro="" textlink="">
      <xdr:nvSpPr>
        <xdr:cNvPr id="194" name="フローチャート : 判断 193"/>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34670</xdr:rowOff>
    </xdr:from>
    <xdr:ext cx="736600" cy="259045"/>
    <xdr:sp macro="" textlink="">
      <xdr:nvSpPr>
        <xdr:cNvPr id="195" name="テキスト ボックス 194"/>
        <xdr:cNvSpPr txBox="1"/>
      </xdr:nvSpPr>
      <xdr:spPr>
        <a:xfrm>
          <a:off x="3606800" y="946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56243</xdr:rowOff>
    </xdr:from>
    <xdr:to>
      <xdr:col>4</xdr:col>
      <xdr:colOff>346075</xdr:colOff>
      <xdr:row>52</xdr:row>
      <xdr:rowOff>143328</xdr:rowOff>
    </xdr:to>
    <xdr:cxnSp macro="">
      <xdr:nvCxnSpPr>
        <xdr:cNvPr id="196" name="直線コネクタ 195"/>
        <xdr:cNvCxnSpPr/>
      </xdr:nvCxnSpPr>
      <xdr:spPr>
        <a:xfrm flipV="1">
          <a:off x="2209800" y="8971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45357</xdr:rowOff>
    </xdr:from>
    <xdr:to>
      <xdr:col>3</xdr:col>
      <xdr:colOff>142875</xdr:colOff>
      <xdr:row>52</xdr:row>
      <xdr:rowOff>143328</xdr:rowOff>
    </xdr:to>
    <xdr:cxnSp macro="">
      <xdr:nvCxnSpPr>
        <xdr:cNvPr id="199" name="直線コネクタ 198"/>
        <xdr:cNvCxnSpPr/>
      </xdr:nvCxnSpPr>
      <xdr:spPr>
        <a:xfrm>
          <a:off x="1320800" y="8960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5443</xdr:rowOff>
    </xdr:from>
    <xdr:to>
      <xdr:col>7</xdr:col>
      <xdr:colOff>66675</xdr:colOff>
      <xdr:row>52</xdr:row>
      <xdr:rowOff>107043</xdr:rowOff>
    </xdr:to>
    <xdr:sp macro="" textlink="">
      <xdr:nvSpPr>
        <xdr:cNvPr id="209" name="円/楕円 208"/>
        <xdr:cNvSpPr/>
      </xdr:nvSpPr>
      <xdr:spPr>
        <a:xfrm>
          <a:off x="4775200" y="89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85470</xdr:rowOff>
    </xdr:from>
    <xdr:ext cx="762000" cy="259045"/>
    <xdr:sp macro="" textlink="">
      <xdr:nvSpPr>
        <xdr:cNvPr id="210" name="扶助費該当値テキスト"/>
        <xdr:cNvSpPr txBox="1"/>
      </xdr:nvSpPr>
      <xdr:spPr>
        <a:xfrm>
          <a:off x="4914900" y="88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51</xdr:row>
      <xdr:rowOff>144235</xdr:rowOff>
    </xdr:from>
    <xdr:to>
      <xdr:col>5</xdr:col>
      <xdr:colOff>600075</xdr:colOff>
      <xdr:row>52</xdr:row>
      <xdr:rowOff>74385</xdr:rowOff>
    </xdr:to>
    <xdr:sp macro="" textlink="">
      <xdr:nvSpPr>
        <xdr:cNvPr id="211" name="円/楕円 210"/>
        <xdr:cNvSpPr/>
      </xdr:nvSpPr>
      <xdr:spPr>
        <a:xfrm>
          <a:off x="3937000" y="88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50</xdr:row>
      <xdr:rowOff>84562</xdr:rowOff>
    </xdr:from>
    <xdr:ext cx="736600" cy="259045"/>
    <xdr:sp macro="" textlink="">
      <xdr:nvSpPr>
        <xdr:cNvPr id="212" name="テキスト ボックス 211"/>
        <xdr:cNvSpPr txBox="1"/>
      </xdr:nvSpPr>
      <xdr:spPr>
        <a:xfrm>
          <a:off x="3606800" y="865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5443</xdr:rowOff>
    </xdr:from>
    <xdr:to>
      <xdr:col>4</xdr:col>
      <xdr:colOff>396875</xdr:colOff>
      <xdr:row>52</xdr:row>
      <xdr:rowOff>107043</xdr:rowOff>
    </xdr:to>
    <xdr:sp macro="" textlink="">
      <xdr:nvSpPr>
        <xdr:cNvPr id="213" name="円/楕円 212"/>
        <xdr:cNvSpPr/>
      </xdr:nvSpPr>
      <xdr:spPr>
        <a:xfrm>
          <a:off x="3048000" y="89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117220</xdr:rowOff>
    </xdr:from>
    <xdr:ext cx="762000" cy="259045"/>
    <xdr:sp macro="" textlink="">
      <xdr:nvSpPr>
        <xdr:cNvPr id="214" name="テキスト ボックス 213"/>
        <xdr:cNvSpPr txBox="1"/>
      </xdr:nvSpPr>
      <xdr:spPr>
        <a:xfrm>
          <a:off x="2717800" y="868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92528</xdr:rowOff>
    </xdr:from>
    <xdr:to>
      <xdr:col>3</xdr:col>
      <xdr:colOff>193675</xdr:colOff>
      <xdr:row>53</xdr:row>
      <xdr:rowOff>22678</xdr:rowOff>
    </xdr:to>
    <xdr:sp macro="" textlink="">
      <xdr:nvSpPr>
        <xdr:cNvPr id="215" name="円/楕円 214"/>
        <xdr:cNvSpPr/>
      </xdr:nvSpPr>
      <xdr:spPr>
        <a:xfrm>
          <a:off x="2159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32855</xdr:rowOff>
    </xdr:from>
    <xdr:ext cx="762000" cy="259045"/>
    <xdr:sp macro="" textlink="">
      <xdr:nvSpPr>
        <xdr:cNvPr id="216" name="テキスト ボックス 215"/>
        <xdr:cNvSpPr txBox="1"/>
      </xdr:nvSpPr>
      <xdr:spPr>
        <a:xfrm>
          <a:off x="1828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51</xdr:row>
      <xdr:rowOff>166007</xdr:rowOff>
    </xdr:from>
    <xdr:to>
      <xdr:col>1</xdr:col>
      <xdr:colOff>676275</xdr:colOff>
      <xdr:row>52</xdr:row>
      <xdr:rowOff>96157</xdr:rowOff>
    </xdr:to>
    <xdr:sp macro="" textlink="">
      <xdr:nvSpPr>
        <xdr:cNvPr id="217" name="円/楕円 216"/>
        <xdr:cNvSpPr/>
      </xdr:nvSpPr>
      <xdr:spPr>
        <a:xfrm>
          <a:off x="1270000" y="89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106334</xdr:rowOff>
    </xdr:from>
    <xdr:ext cx="762000" cy="259045"/>
    <xdr:sp macro="" textlink="">
      <xdr:nvSpPr>
        <xdr:cNvPr id="218" name="テキスト ボックス 217"/>
        <xdr:cNvSpPr txBox="1"/>
      </xdr:nvSpPr>
      <xdr:spPr>
        <a:xfrm>
          <a:off x="939800" y="867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類似団体平均を上回っている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これは、</a:t>
          </a:r>
          <a:r>
            <a:rPr kumimoji="1" lang="ja-JP" altLang="ja-JP" sz="1100">
              <a:solidFill>
                <a:schemeClr val="dk1"/>
              </a:solidFill>
              <a:effectLst/>
              <a:latin typeface="+mn-lt"/>
              <a:ea typeface="+mn-ea"/>
              <a:cs typeface="+mn-cs"/>
            </a:rPr>
            <a:t>繰出金の増加によるものである。介護保険特別会計や後期高齢者医療特別会計の給付費の増加により、一般会計からの繰出が増加している。</a:t>
          </a:r>
          <a:endParaRPr lang="ja-JP" altLang="ja-JP" sz="1400">
            <a:effectLst/>
          </a:endParaRPr>
        </a:p>
        <a:p>
          <a:r>
            <a:rPr kumimoji="1" lang="ja-JP" altLang="ja-JP" sz="1100">
              <a:solidFill>
                <a:schemeClr val="dk1"/>
              </a:solidFill>
              <a:effectLst/>
              <a:latin typeface="+mn-lt"/>
              <a:ea typeface="+mn-ea"/>
              <a:cs typeface="+mn-cs"/>
            </a:rPr>
            <a:t>　今後も、高齢化に伴って増加が見込まれることから、引き続き予防事業に重点を置くなど、給付費の縮減を図ることにより、一般会計からの繰出しの縮減に努める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58965</xdr:rowOff>
    </xdr:from>
    <xdr:to>
      <xdr:col>24</xdr:col>
      <xdr:colOff>31750</xdr:colOff>
      <xdr:row>61</xdr:row>
      <xdr:rowOff>167822</xdr:rowOff>
    </xdr:to>
    <xdr:cxnSp macro="">
      <xdr:nvCxnSpPr>
        <xdr:cNvPr id="253" name="直線コネクタ 252"/>
        <xdr:cNvCxnSpPr/>
      </xdr:nvCxnSpPr>
      <xdr:spPr>
        <a:xfrm>
          <a:off x="15671800" y="105174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154215</xdr:rowOff>
    </xdr:from>
    <xdr:to>
      <xdr:col>22</xdr:col>
      <xdr:colOff>565150</xdr:colOff>
      <xdr:row>61</xdr:row>
      <xdr:rowOff>58965</xdr:rowOff>
    </xdr:to>
    <xdr:cxnSp macro="">
      <xdr:nvCxnSpPr>
        <xdr:cNvPr id="256" name="直線コネクタ 255"/>
        <xdr:cNvCxnSpPr/>
      </xdr:nvCxnSpPr>
      <xdr:spPr>
        <a:xfrm>
          <a:off x="14782800" y="10441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32657</xdr:rowOff>
    </xdr:from>
    <xdr:to>
      <xdr:col>22</xdr:col>
      <xdr:colOff>615950</xdr:colOff>
      <xdr:row>58</xdr:row>
      <xdr:rowOff>134257</xdr:rowOff>
    </xdr:to>
    <xdr:sp macro="" textlink="">
      <xdr:nvSpPr>
        <xdr:cNvPr id="257" name="フローチャート : 判断 256"/>
        <xdr:cNvSpPr/>
      </xdr:nvSpPr>
      <xdr:spPr>
        <a:xfrm>
          <a:off x="156210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144434</xdr:rowOff>
    </xdr:from>
    <xdr:ext cx="736600" cy="259045"/>
    <xdr:sp macro="" textlink="">
      <xdr:nvSpPr>
        <xdr:cNvPr id="258" name="テキスト ボックス 257"/>
        <xdr:cNvSpPr txBox="1"/>
      </xdr:nvSpPr>
      <xdr:spPr>
        <a:xfrm>
          <a:off x="15290800" y="97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23585</xdr:rowOff>
    </xdr:from>
    <xdr:to>
      <xdr:col>21</xdr:col>
      <xdr:colOff>361950</xdr:colOff>
      <xdr:row>60</xdr:row>
      <xdr:rowOff>154215</xdr:rowOff>
    </xdr:to>
    <xdr:cxnSp macro="">
      <xdr:nvCxnSpPr>
        <xdr:cNvPr id="259" name="直線コネクタ 258"/>
        <xdr:cNvCxnSpPr/>
      </xdr:nvCxnSpPr>
      <xdr:spPr>
        <a:xfrm>
          <a:off x="13893800" y="103105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1" name="テキスト ボックス 260"/>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23585</xdr:rowOff>
    </xdr:from>
    <xdr:to>
      <xdr:col>20</xdr:col>
      <xdr:colOff>158750</xdr:colOff>
      <xdr:row>61</xdr:row>
      <xdr:rowOff>135165</xdr:rowOff>
    </xdr:to>
    <xdr:cxnSp macro="">
      <xdr:nvCxnSpPr>
        <xdr:cNvPr id="262" name="直線コネクタ 261"/>
        <xdr:cNvCxnSpPr/>
      </xdr:nvCxnSpPr>
      <xdr:spPr>
        <a:xfrm flipV="1">
          <a:off x="13004800" y="10310585"/>
          <a:ext cx="889000" cy="28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6" name="テキスト ボックス 265"/>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61</xdr:row>
      <xdr:rowOff>117022</xdr:rowOff>
    </xdr:from>
    <xdr:to>
      <xdr:col>24</xdr:col>
      <xdr:colOff>82550</xdr:colOff>
      <xdr:row>62</xdr:row>
      <xdr:rowOff>47172</xdr:rowOff>
    </xdr:to>
    <xdr:sp macro="" textlink="">
      <xdr:nvSpPr>
        <xdr:cNvPr id="272" name="円/楕円 271"/>
        <xdr:cNvSpPr/>
      </xdr:nvSpPr>
      <xdr:spPr>
        <a:xfrm>
          <a:off x="164592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25599</xdr:rowOff>
    </xdr:from>
    <xdr:ext cx="762000" cy="259045"/>
    <xdr:sp macro="" textlink="">
      <xdr:nvSpPr>
        <xdr:cNvPr id="273" name="その他該当値テキスト"/>
        <xdr:cNvSpPr txBox="1"/>
      </xdr:nvSpPr>
      <xdr:spPr>
        <a:xfrm>
          <a:off x="16598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8165</xdr:rowOff>
    </xdr:from>
    <xdr:to>
      <xdr:col>22</xdr:col>
      <xdr:colOff>615950</xdr:colOff>
      <xdr:row>61</xdr:row>
      <xdr:rowOff>109765</xdr:rowOff>
    </xdr:to>
    <xdr:sp macro="" textlink="">
      <xdr:nvSpPr>
        <xdr:cNvPr id="274" name="円/楕円 273"/>
        <xdr:cNvSpPr/>
      </xdr:nvSpPr>
      <xdr:spPr>
        <a:xfrm>
          <a:off x="15621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94542</xdr:rowOff>
    </xdr:from>
    <xdr:ext cx="736600" cy="259045"/>
    <xdr:sp macro="" textlink="">
      <xdr:nvSpPr>
        <xdr:cNvPr id="275" name="テキスト ボックス 274"/>
        <xdr:cNvSpPr txBox="1"/>
      </xdr:nvSpPr>
      <xdr:spPr>
        <a:xfrm>
          <a:off x="15290800" y="1055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103415</xdr:rowOff>
    </xdr:from>
    <xdr:to>
      <xdr:col>21</xdr:col>
      <xdr:colOff>412750</xdr:colOff>
      <xdr:row>61</xdr:row>
      <xdr:rowOff>33565</xdr:rowOff>
    </xdr:to>
    <xdr:sp macro="" textlink="">
      <xdr:nvSpPr>
        <xdr:cNvPr id="276" name="円/楕円 275"/>
        <xdr:cNvSpPr/>
      </xdr:nvSpPr>
      <xdr:spPr>
        <a:xfrm>
          <a:off x="14732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18342</xdr:rowOff>
    </xdr:from>
    <xdr:ext cx="762000" cy="259045"/>
    <xdr:sp macro="" textlink="">
      <xdr:nvSpPr>
        <xdr:cNvPr id="277" name="テキスト ボックス 276"/>
        <xdr:cNvSpPr txBox="1"/>
      </xdr:nvSpPr>
      <xdr:spPr>
        <a:xfrm>
          <a:off x="14401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144235</xdr:rowOff>
    </xdr:from>
    <xdr:to>
      <xdr:col>20</xdr:col>
      <xdr:colOff>209550</xdr:colOff>
      <xdr:row>60</xdr:row>
      <xdr:rowOff>74385</xdr:rowOff>
    </xdr:to>
    <xdr:sp macro="" textlink="">
      <xdr:nvSpPr>
        <xdr:cNvPr id="278" name="円/楕円 277"/>
        <xdr:cNvSpPr/>
      </xdr:nvSpPr>
      <xdr:spPr>
        <a:xfrm>
          <a:off x="13843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59162</xdr:rowOff>
    </xdr:from>
    <xdr:ext cx="762000" cy="259045"/>
    <xdr:sp macro="" textlink="">
      <xdr:nvSpPr>
        <xdr:cNvPr id="279" name="テキスト ボックス 278"/>
        <xdr:cNvSpPr txBox="1"/>
      </xdr:nvSpPr>
      <xdr:spPr>
        <a:xfrm>
          <a:off x="13512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84365</xdr:rowOff>
    </xdr:from>
    <xdr:to>
      <xdr:col>19</xdr:col>
      <xdr:colOff>6350</xdr:colOff>
      <xdr:row>62</xdr:row>
      <xdr:rowOff>14515</xdr:rowOff>
    </xdr:to>
    <xdr:sp macro="" textlink="">
      <xdr:nvSpPr>
        <xdr:cNvPr id="280" name="円/楕円 279"/>
        <xdr:cNvSpPr/>
      </xdr:nvSpPr>
      <xdr:spPr>
        <a:xfrm>
          <a:off x="12954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170742</xdr:rowOff>
    </xdr:from>
    <xdr:ext cx="762000" cy="259045"/>
    <xdr:sp macro="" textlink="">
      <xdr:nvSpPr>
        <xdr:cNvPr id="281" name="テキスト ボックス 280"/>
        <xdr:cNvSpPr txBox="1"/>
      </xdr:nvSpPr>
      <xdr:spPr>
        <a:xfrm>
          <a:off x="12623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補助費等に係る経常収支比率</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類似団体平均を上回っている</a:t>
          </a:r>
          <a:r>
            <a:rPr kumimoji="1" lang="ja-JP" altLang="en-US"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これは、</a:t>
          </a:r>
          <a:r>
            <a:rPr kumimoji="1" lang="ja-JP" altLang="ja-JP" sz="1100" baseline="0">
              <a:solidFill>
                <a:schemeClr val="dk1"/>
              </a:solidFill>
              <a:effectLst/>
              <a:latin typeface="+mn-lt"/>
              <a:ea typeface="+mn-ea"/>
              <a:cs typeface="+mn-cs"/>
            </a:rPr>
            <a:t>一部事務組合への負担金や、水道事業会計、病院事業会計等の公営企業会計への補助金等が多いためである。今後は、企業会計の更なる経営改善に取り組み、補助費等の削減に努める。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41275</xdr:rowOff>
    </xdr:from>
    <xdr:to>
      <xdr:col>24</xdr:col>
      <xdr:colOff>31750</xdr:colOff>
      <xdr:row>38</xdr:row>
      <xdr:rowOff>64135</xdr:rowOff>
    </xdr:to>
    <xdr:cxnSp macro="">
      <xdr:nvCxnSpPr>
        <xdr:cNvPr id="309" name="直線コネクタ 308"/>
        <xdr:cNvCxnSpPr/>
      </xdr:nvCxnSpPr>
      <xdr:spPr>
        <a:xfrm>
          <a:off x="15671800" y="65563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41275</xdr:rowOff>
    </xdr:from>
    <xdr:to>
      <xdr:col>22</xdr:col>
      <xdr:colOff>565150</xdr:colOff>
      <xdr:row>38</xdr:row>
      <xdr:rowOff>52705</xdr:rowOff>
    </xdr:to>
    <xdr:cxnSp macro="">
      <xdr:nvCxnSpPr>
        <xdr:cNvPr id="312" name="直線コネクタ 311"/>
        <xdr:cNvCxnSpPr/>
      </xdr:nvCxnSpPr>
      <xdr:spPr>
        <a:xfrm flipV="1">
          <a:off x="14782800" y="65563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3" name="フローチャート : 判断 312"/>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4" name="テキスト ボックス 313"/>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52705</xdr:rowOff>
    </xdr:from>
    <xdr:to>
      <xdr:col>21</xdr:col>
      <xdr:colOff>361950</xdr:colOff>
      <xdr:row>38</xdr:row>
      <xdr:rowOff>92710</xdr:rowOff>
    </xdr:to>
    <xdr:cxnSp macro="">
      <xdr:nvCxnSpPr>
        <xdr:cNvPr id="315" name="直線コネクタ 314"/>
        <xdr:cNvCxnSpPr/>
      </xdr:nvCxnSpPr>
      <xdr:spPr>
        <a:xfrm flipV="1">
          <a:off x="13893800" y="65678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92710</xdr:rowOff>
    </xdr:from>
    <xdr:to>
      <xdr:col>20</xdr:col>
      <xdr:colOff>158750</xdr:colOff>
      <xdr:row>38</xdr:row>
      <xdr:rowOff>149860</xdr:rowOff>
    </xdr:to>
    <xdr:cxnSp macro="">
      <xdr:nvCxnSpPr>
        <xdr:cNvPr id="318" name="直線コネクタ 317"/>
        <xdr:cNvCxnSpPr/>
      </xdr:nvCxnSpPr>
      <xdr:spPr>
        <a:xfrm flipV="1">
          <a:off x="13004800" y="66078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13335</xdr:rowOff>
    </xdr:from>
    <xdr:to>
      <xdr:col>24</xdr:col>
      <xdr:colOff>82550</xdr:colOff>
      <xdr:row>38</xdr:row>
      <xdr:rowOff>114935</xdr:rowOff>
    </xdr:to>
    <xdr:sp macro="" textlink="">
      <xdr:nvSpPr>
        <xdr:cNvPr id="328" name="円/楕円 327"/>
        <xdr:cNvSpPr/>
      </xdr:nvSpPr>
      <xdr:spPr>
        <a:xfrm>
          <a:off x="164592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156862</xdr:rowOff>
    </xdr:from>
    <xdr:ext cx="762000" cy="259045"/>
    <xdr:sp macro="" textlink="">
      <xdr:nvSpPr>
        <xdr:cNvPr id="329" name="補助費等該当値テキスト"/>
        <xdr:cNvSpPr txBox="1"/>
      </xdr:nvSpPr>
      <xdr:spPr>
        <a:xfrm>
          <a:off x="165989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161925</xdr:rowOff>
    </xdr:from>
    <xdr:to>
      <xdr:col>22</xdr:col>
      <xdr:colOff>615950</xdr:colOff>
      <xdr:row>38</xdr:row>
      <xdr:rowOff>92075</xdr:rowOff>
    </xdr:to>
    <xdr:sp macro="" textlink="">
      <xdr:nvSpPr>
        <xdr:cNvPr id="330" name="円/楕円 329"/>
        <xdr:cNvSpPr/>
      </xdr:nvSpPr>
      <xdr:spPr>
        <a:xfrm>
          <a:off x="15621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76852</xdr:rowOff>
    </xdr:from>
    <xdr:ext cx="736600" cy="259045"/>
    <xdr:sp macro="" textlink="">
      <xdr:nvSpPr>
        <xdr:cNvPr id="331" name="テキスト ボックス 330"/>
        <xdr:cNvSpPr txBox="1"/>
      </xdr:nvSpPr>
      <xdr:spPr>
        <a:xfrm>
          <a:off x="15290800" y="659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1905</xdr:rowOff>
    </xdr:from>
    <xdr:to>
      <xdr:col>21</xdr:col>
      <xdr:colOff>412750</xdr:colOff>
      <xdr:row>38</xdr:row>
      <xdr:rowOff>103505</xdr:rowOff>
    </xdr:to>
    <xdr:sp macro="" textlink="">
      <xdr:nvSpPr>
        <xdr:cNvPr id="332" name="円/楕円 331"/>
        <xdr:cNvSpPr/>
      </xdr:nvSpPr>
      <xdr:spPr>
        <a:xfrm>
          <a:off x="14732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88282</xdr:rowOff>
    </xdr:from>
    <xdr:ext cx="762000" cy="259045"/>
    <xdr:sp macro="" textlink="">
      <xdr:nvSpPr>
        <xdr:cNvPr id="333" name="テキスト ボックス 332"/>
        <xdr:cNvSpPr txBox="1"/>
      </xdr:nvSpPr>
      <xdr:spPr>
        <a:xfrm>
          <a:off x="14401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41910</xdr:rowOff>
    </xdr:from>
    <xdr:to>
      <xdr:col>20</xdr:col>
      <xdr:colOff>209550</xdr:colOff>
      <xdr:row>38</xdr:row>
      <xdr:rowOff>143510</xdr:rowOff>
    </xdr:to>
    <xdr:sp macro="" textlink="">
      <xdr:nvSpPr>
        <xdr:cNvPr id="334" name="円/楕円 333"/>
        <xdr:cNvSpPr/>
      </xdr:nvSpPr>
      <xdr:spPr>
        <a:xfrm>
          <a:off x="13843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128287</xdr:rowOff>
    </xdr:from>
    <xdr:ext cx="762000" cy="259045"/>
    <xdr:sp macro="" textlink="">
      <xdr:nvSpPr>
        <xdr:cNvPr id="335" name="テキスト ボックス 334"/>
        <xdr:cNvSpPr txBox="1"/>
      </xdr:nvSpPr>
      <xdr:spPr>
        <a:xfrm>
          <a:off x="13512800" y="66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99060</xdr:rowOff>
    </xdr:from>
    <xdr:to>
      <xdr:col>19</xdr:col>
      <xdr:colOff>6350</xdr:colOff>
      <xdr:row>39</xdr:row>
      <xdr:rowOff>29210</xdr:rowOff>
    </xdr:to>
    <xdr:sp macro="" textlink="">
      <xdr:nvSpPr>
        <xdr:cNvPr id="336" name="円/楕円 335"/>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13987</xdr:rowOff>
    </xdr:from>
    <xdr:ext cx="762000" cy="259045"/>
    <xdr:sp macro="" textlink="">
      <xdr:nvSpPr>
        <xdr:cNvPr id="337" name="テキスト ボックス 336"/>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公債費に係る経常収支比率は、類似団体平均</a:t>
          </a:r>
          <a:r>
            <a:rPr kumimoji="1" lang="ja-JP" altLang="en-US" sz="1100">
              <a:solidFill>
                <a:schemeClr val="dk1"/>
              </a:solidFill>
              <a:effectLst/>
              <a:latin typeface="+mn-lt"/>
              <a:ea typeface="+mn-ea"/>
              <a:cs typeface="+mn-cs"/>
            </a:rPr>
            <a:t>値である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今後、災害公営住宅整備事業に係る償還により公債費の増加が見込まれるため、新規事業については優先度を明確化し、地方債の新規発行の抑制に努める。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77</xdr:row>
      <xdr:rowOff>152146</xdr:rowOff>
    </xdr:to>
    <xdr:cxnSp macro="">
      <xdr:nvCxnSpPr>
        <xdr:cNvPr id="367" name="直線コネクタ 366"/>
        <xdr:cNvCxnSpPr/>
      </xdr:nvCxnSpPr>
      <xdr:spPr>
        <a:xfrm flipV="1">
          <a:off x="3987800" y="1332636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78</xdr:row>
      <xdr:rowOff>12700</xdr:rowOff>
    </xdr:to>
    <xdr:cxnSp macro="">
      <xdr:nvCxnSpPr>
        <xdr:cNvPr id="370" name="直線コネクタ 369"/>
        <xdr:cNvCxnSpPr/>
      </xdr:nvCxnSpPr>
      <xdr:spPr>
        <a:xfrm flipV="1">
          <a:off x="3098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71" name="フローチャート : 判断 370"/>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72" name="テキスト ボックス 371"/>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78</xdr:row>
      <xdr:rowOff>108713</xdr:rowOff>
    </xdr:to>
    <xdr:cxnSp macro="">
      <xdr:nvCxnSpPr>
        <xdr:cNvPr id="373" name="直線コネクタ 372"/>
        <xdr:cNvCxnSpPr/>
      </xdr:nvCxnSpPr>
      <xdr:spPr>
        <a:xfrm flipV="1">
          <a:off x="2209800" y="133858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108713</xdr:rowOff>
    </xdr:from>
    <xdr:to>
      <xdr:col>3</xdr:col>
      <xdr:colOff>142875</xdr:colOff>
      <xdr:row>78</xdr:row>
      <xdr:rowOff>145287</xdr:rowOff>
    </xdr:to>
    <xdr:cxnSp macro="">
      <xdr:nvCxnSpPr>
        <xdr:cNvPr id="376" name="直線コネクタ 375"/>
        <xdr:cNvCxnSpPr/>
      </xdr:nvCxnSpPr>
      <xdr:spPr>
        <a:xfrm flipV="1">
          <a:off x="1320800" y="134818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86" name="円/楕円 385"/>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45990</xdr:rowOff>
    </xdr:from>
    <xdr:ext cx="762000" cy="259045"/>
    <xdr:sp macro="" textlink="">
      <xdr:nvSpPr>
        <xdr:cNvPr id="387"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101346</xdr:rowOff>
    </xdr:from>
    <xdr:to>
      <xdr:col>5</xdr:col>
      <xdr:colOff>600075</xdr:colOff>
      <xdr:row>78</xdr:row>
      <xdr:rowOff>31496</xdr:rowOff>
    </xdr:to>
    <xdr:sp macro="" textlink="">
      <xdr:nvSpPr>
        <xdr:cNvPr id="388" name="円/楕円 387"/>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41673</xdr:rowOff>
    </xdr:from>
    <xdr:ext cx="736600" cy="259045"/>
    <xdr:sp macro="" textlink="">
      <xdr:nvSpPr>
        <xdr:cNvPr id="389" name="テキスト ボックス 388"/>
        <xdr:cNvSpPr txBox="1"/>
      </xdr:nvSpPr>
      <xdr:spPr>
        <a:xfrm>
          <a:off x="3606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90" name="円/楕円 389"/>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91" name="テキスト ボックス 390"/>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57913</xdr:rowOff>
    </xdr:from>
    <xdr:to>
      <xdr:col>3</xdr:col>
      <xdr:colOff>193675</xdr:colOff>
      <xdr:row>78</xdr:row>
      <xdr:rowOff>159513</xdr:rowOff>
    </xdr:to>
    <xdr:sp macro="" textlink="">
      <xdr:nvSpPr>
        <xdr:cNvPr id="392" name="円/楕円 391"/>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93" name="テキスト ボックス 392"/>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94" name="円/楕円 393"/>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95" name="テキスト ボックス 394"/>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公債費以外の経常収支比率は、類似団体平均を上回っている。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これは、</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繰出金が高いため</a:t>
          </a:r>
          <a:r>
            <a:rPr kumimoji="1" lang="ja-JP" altLang="en-US" sz="1100">
              <a:solidFill>
                <a:schemeClr val="dk1"/>
              </a:solidFill>
              <a:effectLst/>
              <a:latin typeface="+mn-lt"/>
              <a:ea typeface="+mn-ea"/>
              <a:cs typeface="+mn-cs"/>
            </a:rPr>
            <a:t>である。今後は、</a:t>
          </a:r>
          <a:r>
            <a:rPr kumimoji="1" lang="ja-JP" altLang="ja-JP" sz="1100">
              <a:solidFill>
                <a:schemeClr val="dk1"/>
              </a:solidFill>
              <a:effectLst/>
              <a:latin typeface="+mn-lt"/>
              <a:ea typeface="+mn-ea"/>
              <a:cs typeface="+mn-cs"/>
            </a:rPr>
            <a:t>可能な業務</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民間委託を進め、人件費の抑制に努める</a:t>
          </a:r>
          <a:r>
            <a:rPr kumimoji="1" lang="ja-JP" altLang="en-US" sz="1100">
              <a:solidFill>
                <a:schemeClr val="dk1"/>
              </a:solidFill>
              <a:effectLst/>
              <a:latin typeface="+mn-lt"/>
              <a:ea typeface="+mn-ea"/>
              <a:cs typeface="+mn-cs"/>
            </a:rPr>
            <a:t>。また、繰出金については</a:t>
          </a:r>
          <a:r>
            <a:rPr kumimoji="1" lang="ja-JP" altLang="ja-JP" sz="1100">
              <a:solidFill>
                <a:schemeClr val="dk1"/>
              </a:solidFill>
              <a:effectLst/>
              <a:latin typeface="+mn-lt"/>
              <a:ea typeface="+mn-ea"/>
              <a:cs typeface="+mn-cs"/>
            </a:rPr>
            <a:t>予防事業に重点を置くなど、給付費の縮減を図ることにより、縮減に努める。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b="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130811</xdr:rowOff>
    </xdr:from>
    <xdr:to>
      <xdr:col>24</xdr:col>
      <xdr:colOff>31750</xdr:colOff>
      <xdr:row>77</xdr:row>
      <xdr:rowOff>142239</xdr:rowOff>
    </xdr:to>
    <xdr:cxnSp macro="">
      <xdr:nvCxnSpPr>
        <xdr:cNvPr id="428" name="直線コネクタ 427"/>
        <xdr:cNvCxnSpPr/>
      </xdr:nvCxnSpPr>
      <xdr:spPr>
        <a:xfrm>
          <a:off x="15671800" y="13161011"/>
          <a:ext cx="8382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130811</xdr:rowOff>
    </xdr:from>
    <xdr:to>
      <xdr:col>22</xdr:col>
      <xdr:colOff>565150</xdr:colOff>
      <xdr:row>77</xdr:row>
      <xdr:rowOff>5080</xdr:rowOff>
    </xdr:to>
    <xdr:cxnSp macro="">
      <xdr:nvCxnSpPr>
        <xdr:cNvPr id="431" name="直線コネクタ 430"/>
        <xdr:cNvCxnSpPr/>
      </xdr:nvCxnSpPr>
      <xdr:spPr>
        <a:xfrm flipV="1">
          <a:off x="14782800" y="131610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19050</xdr:rowOff>
    </xdr:from>
    <xdr:to>
      <xdr:col>22</xdr:col>
      <xdr:colOff>615950</xdr:colOff>
      <xdr:row>75</xdr:row>
      <xdr:rowOff>120650</xdr:rowOff>
    </xdr:to>
    <xdr:sp macro="" textlink="">
      <xdr:nvSpPr>
        <xdr:cNvPr id="432" name="フローチャート : 判断 431"/>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33" name="テキスト ボックス 432"/>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5080</xdr:rowOff>
    </xdr:from>
    <xdr:to>
      <xdr:col>21</xdr:col>
      <xdr:colOff>361950</xdr:colOff>
      <xdr:row>77</xdr:row>
      <xdr:rowOff>69850</xdr:rowOff>
    </xdr:to>
    <xdr:cxnSp macro="">
      <xdr:nvCxnSpPr>
        <xdr:cNvPr id="434" name="直線コネクタ 433"/>
        <xdr:cNvCxnSpPr/>
      </xdr:nvCxnSpPr>
      <xdr:spPr>
        <a:xfrm flipV="1">
          <a:off x="13893800" y="132067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168911</xdr:rowOff>
    </xdr:to>
    <xdr:cxnSp macro="">
      <xdr:nvCxnSpPr>
        <xdr:cNvPr id="437" name="直線コネクタ 436"/>
        <xdr:cNvCxnSpPr/>
      </xdr:nvCxnSpPr>
      <xdr:spPr>
        <a:xfrm flipV="1">
          <a:off x="13004800" y="132715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47" name="円/楕円 446"/>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63516</xdr:rowOff>
    </xdr:from>
    <xdr:ext cx="762000" cy="259045"/>
    <xdr:sp macro="" textlink="">
      <xdr:nvSpPr>
        <xdr:cNvPr id="448" name="公債費以外該当値テキスト"/>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80011</xdr:rowOff>
    </xdr:from>
    <xdr:to>
      <xdr:col>22</xdr:col>
      <xdr:colOff>615950</xdr:colOff>
      <xdr:row>77</xdr:row>
      <xdr:rowOff>10161</xdr:rowOff>
    </xdr:to>
    <xdr:sp macro="" textlink="">
      <xdr:nvSpPr>
        <xdr:cNvPr id="449" name="円/楕円 448"/>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166388</xdr:rowOff>
    </xdr:from>
    <xdr:ext cx="736600" cy="259045"/>
    <xdr:sp macro="" textlink="">
      <xdr:nvSpPr>
        <xdr:cNvPr id="450" name="テキスト ボックス 449"/>
        <xdr:cNvSpPr txBox="1"/>
      </xdr:nvSpPr>
      <xdr:spPr>
        <a:xfrm>
          <a:off x="15290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125730</xdr:rowOff>
    </xdr:from>
    <xdr:to>
      <xdr:col>21</xdr:col>
      <xdr:colOff>412750</xdr:colOff>
      <xdr:row>77</xdr:row>
      <xdr:rowOff>55880</xdr:rowOff>
    </xdr:to>
    <xdr:sp macro="" textlink="">
      <xdr:nvSpPr>
        <xdr:cNvPr id="451" name="円/楕円 450"/>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40657</xdr:rowOff>
    </xdr:from>
    <xdr:ext cx="762000" cy="259045"/>
    <xdr:sp macro="" textlink="">
      <xdr:nvSpPr>
        <xdr:cNvPr id="452" name="テキスト ボックス 451"/>
        <xdr:cNvSpPr txBox="1"/>
      </xdr:nvSpPr>
      <xdr:spPr>
        <a:xfrm>
          <a:off x="14401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3" name="円/楕円 452"/>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4" name="テキスト ボックス 453"/>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118111</xdr:rowOff>
    </xdr:from>
    <xdr:to>
      <xdr:col>19</xdr:col>
      <xdr:colOff>6350</xdr:colOff>
      <xdr:row>78</xdr:row>
      <xdr:rowOff>48261</xdr:rowOff>
    </xdr:to>
    <xdr:sp macro="" textlink="">
      <xdr:nvSpPr>
        <xdr:cNvPr id="455" name="円/楕円 454"/>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33038</xdr:rowOff>
    </xdr:from>
    <xdr:ext cx="762000" cy="259045"/>
    <xdr:sp macro="" textlink="">
      <xdr:nvSpPr>
        <xdr:cNvPr id="456" name="テキスト ボックス 455"/>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宮城県気仙沼市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56648</xdr:rowOff>
    </xdr:from>
    <xdr:to>
      <xdr:col>4</xdr:col>
      <xdr:colOff>1117600</xdr:colOff>
      <xdr:row>11</xdr:row>
      <xdr:rowOff>94234</xdr:rowOff>
    </xdr:to>
    <xdr:cxnSp macro="">
      <xdr:nvCxnSpPr>
        <xdr:cNvPr id="50" name="直線コネクタ 49"/>
        <xdr:cNvCxnSpPr/>
      </xdr:nvCxnSpPr>
      <xdr:spPr bwMode="auto">
        <a:xfrm>
          <a:off x="5003800" y="1990223"/>
          <a:ext cx="647700" cy="37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56648</xdr:rowOff>
    </xdr:from>
    <xdr:to>
      <xdr:col>4</xdr:col>
      <xdr:colOff>469900</xdr:colOff>
      <xdr:row>12</xdr:row>
      <xdr:rowOff>31312</xdr:rowOff>
    </xdr:to>
    <xdr:cxnSp macro="">
      <xdr:nvCxnSpPr>
        <xdr:cNvPr id="53" name="直線コネクタ 52"/>
        <xdr:cNvCxnSpPr/>
      </xdr:nvCxnSpPr>
      <xdr:spPr bwMode="auto">
        <a:xfrm flipV="1">
          <a:off x="4305300" y="1990223"/>
          <a:ext cx="698500" cy="146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93288</xdr:rowOff>
    </xdr:from>
    <xdr:to>
      <xdr:col>4</xdr:col>
      <xdr:colOff>520700</xdr:colOff>
      <xdr:row>16</xdr:row>
      <xdr:rowOff>23438</xdr:rowOff>
    </xdr:to>
    <xdr:sp macro="" textlink="">
      <xdr:nvSpPr>
        <xdr:cNvPr id="54" name="フローチャート : 判断 53"/>
        <xdr:cNvSpPr/>
      </xdr:nvSpPr>
      <xdr:spPr bwMode="auto">
        <a:xfrm>
          <a:off x="4953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8215</xdr:rowOff>
    </xdr:from>
    <xdr:ext cx="736600" cy="259045"/>
    <xdr:sp macro="" textlink="">
      <xdr:nvSpPr>
        <xdr:cNvPr id="55" name="テキスト ボックス 54"/>
        <xdr:cNvSpPr txBox="1"/>
      </xdr:nvSpPr>
      <xdr:spPr>
        <a:xfrm>
          <a:off x="4622800" y="279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31312</xdr:rowOff>
    </xdr:from>
    <xdr:to>
      <xdr:col>3</xdr:col>
      <xdr:colOff>904875</xdr:colOff>
      <xdr:row>12</xdr:row>
      <xdr:rowOff>113932</xdr:rowOff>
    </xdr:to>
    <xdr:cxnSp macro="">
      <xdr:nvCxnSpPr>
        <xdr:cNvPr id="56" name="直線コネクタ 55"/>
        <xdr:cNvCxnSpPr/>
      </xdr:nvCxnSpPr>
      <xdr:spPr bwMode="auto">
        <a:xfrm flipV="1">
          <a:off x="3606800" y="2136337"/>
          <a:ext cx="698500" cy="82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113932</xdr:rowOff>
    </xdr:from>
    <xdr:to>
      <xdr:col>3</xdr:col>
      <xdr:colOff>206375</xdr:colOff>
      <xdr:row>12</xdr:row>
      <xdr:rowOff>132982</xdr:rowOff>
    </xdr:to>
    <xdr:cxnSp macro="">
      <xdr:nvCxnSpPr>
        <xdr:cNvPr id="59" name="直線コネクタ 58"/>
        <xdr:cNvCxnSpPr/>
      </xdr:nvCxnSpPr>
      <xdr:spPr bwMode="auto">
        <a:xfrm flipV="1">
          <a:off x="2908300" y="2218957"/>
          <a:ext cx="698500"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43434</xdr:rowOff>
    </xdr:from>
    <xdr:to>
      <xdr:col>5</xdr:col>
      <xdr:colOff>34925</xdr:colOff>
      <xdr:row>11</xdr:row>
      <xdr:rowOff>145034</xdr:rowOff>
    </xdr:to>
    <xdr:sp macro="" textlink="">
      <xdr:nvSpPr>
        <xdr:cNvPr id="69" name="円/楕円 68"/>
        <xdr:cNvSpPr/>
      </xdr:nvSpPr>
      <xdr:spPr bwMode="auto">
        <a:xfrm>
          <a:off x="5600700" y="197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161561</xdr:rowOff>
    </xdr:from>
    <xdr:ext cx="762000" cy="259045"/>
    <xdr:sp macro="" textlink="">
      <xdr:nvSpPr>
        <xdr:cNvPr id="70" name="人口1人当たり決算額の推移該当値テキスト130"/>
        <xdr:cNvSpPr txBox="1"/>
      </xdr:nvSpPr>
      <xdr:spPr>
        <a:xfrm>
          <a:off x="5740400" y="192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120,220</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5848</xdr:rowOff>
    </xdr:from>
    <xdr:to>
      <xdr:col>4</xdr:col>
      <xdr:colOff>520700</xdr:colOff>
      <xdr:row>11</xdr:row>
      <xdr:rowOff>107448</xdr:rowOff>
    </xdr:to>
    <xdr:sp macro="" textlink="">
      <xdr:nvSpPr>
        <xdr:cNvPr id="71" name="円/楕円 70"/>
        <xdr:cNvSpPr/>
      </xdr:nvSpPr>
      <xdr:spPr bwMode="auto">
        <a:xfrm>
          <a:off x="4953000" y="193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9</xdr:row>
      <xdr:rowOff>117625</xdr:rowOff>
    </xdr:from>
    <xdr:ext cx="736600" cy="259045"/>
    <xdr:sp macro="" textlink="">
      <xdr:nvSpPr>
        <xdr:cNvPr id="72" name="テキスト ボックス 71"/>
        <xdr:cNvSpPr txBox="1"/>
      </xdr:nvSpPr>
      <xdr:spPr>
        <a:xfrm>
          <a:off x="4622800" y="1708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122,193</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151962</xdr:rowOff>
    </xdr:from>
    <xdr:to>
      <xdr:col>3</xdr:col>
      <xdr:colOff>955675</xdr:colOff>
      <xdr:row>12</xdr:row>
      <xdr:rowOff>82112</xdr:rowOff>
    </xdr:to>
    <xdr:sp macro="" textlink="">
      <xdr:nvSpPr>
        <xdr:cNvPr id="73" name="円/楕円 72"/>
        <xdr:cNvSpPr/>
      </xdr:nvSpPr>
      <xdr:spPr bwMode="auto">
        <a:xfrm>
          <a:off x="4254500" y="208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92289</xdr:rowOff>
    </xdr:from>
    <xdr:ext cx="762000" cy="259045"/>
    <xdr:sp macro="" textlink="">
      <xdr:nvSpPr>
        <xdr:cNvPr id="74" name="テキスト ボックス 73"/>
        <xdr:cNvSpPr txBox="1"/>
      </xdr:nvSpPr>
      <xdr:spPr>
        <a:xfrm>
          <a:off x="3924300" y="185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114,523</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63132</xdr:rowOff>
    </xdr:from>
    <xdr:to>
      <xdr:col>3</xdr:col>
      <xdr:colOff>257175</xdr:colOff>
      <xdr:row>12</xdr:row>
      <xdr:rowOff>164732</xdr:rowOff>
    </xdr:to>
    <xdr:sp macro="" textlink="">
      <xdr:nvSpPr>
        <xdr:cNvPr id="75" name="円/楕円 74"/>
        <xdr:cNvSpPr/>
      </xdr:nvSpPr>
      <xdr:spPr bwMode="auto">
        <a:xfrm>
          <a:off x="3556000" y="2168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3459</xdr:rowOff>
    </xdr:from>
    <xdr:ext cx="762000" cy="259045"/>
    <xdr:sp macro="" textlink="">
      <xdr:nvSpPr>
        <xdr:cNvPr id="76" name="テキスト ボックス 75"/>
        <xdr:cNvSpPr txBox="1"/>
      </xdr:nvSpPr>
      <xdr:spPr>
        <a:xfrm>
          <a:off x="3225800" y="193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110,186</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82182</xdr:rowOff>
    </xdr:from>
    <xdr:to>
      <xdr:col>2</xdr:col>
      <xdr:colOff>692150</xdr:colOff>
      <xdr:row>13</xdr:row>
      <xdr:rowOff>12332</xdr:rowOff>
    </xdr:to>
    <xdr:sp macro="" textlink="">
      <xdr:nvSpPr>
        <xdr:cNvPr id="77" name="円/楕円 76"/>
        <xdr:cNvSpPr/>
      </xdr:nvSpPr>
      <xdr:spPr bwMode="auto">
        <a:xfrm>
          <a:off x="2857500" y="2187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22509</xdr:rowOff>
    </xdr:from>
    <xdr:ext cx="762000" cy="259045"/>
    <xdr:sp macro="" textlink="">
      <xdr:nvSpPr>
        <xdr:cNvPr id="78" name="テキスト ボックス 77"/>
        <xdr:cNvSpPr txBox="1"/>
      </xdr:nvSpPr>
      <xdr:spPr>
        <a:xfrm>
          <a:off x="2527300" y="195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341166</xdr:rowOff>
    </xdr:from>
    <xdr:to>
      <xdr:col>4</xdr:col>
      <xdr:colOff>1117600</xdr:colOff>
      <xdr:row>34</xdr:row>
      <xdr:rowOff>101397</xdr:rowOff>
    </xdr:to>
    <xdr:cxnSp macro="">
      <xdr:nvCxnSpPr>
        <xdr:cNvPr id="113" name="直線コネクタ 112"/>
        <xdr:cNvCxnSpPr/>
      </xdr:nvCxnSpPr>
      <xdr:spPr bwMode="auto">
        <a:xfrm>
          <a:off x="5003800" y="6265716"/>
          <a:ext cx="647700" cy="103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341166</xdr:rowOff>
    </xdr:from>
    <xdr:to>
      <xdr:col>4</xdr:col>
      <xdr:colOff>469900</xdr:colOff>
      <xdr:row>34</xdr:row>
      <xdr:rowOff>111488</xdr:rowOff>
    </xdr:to>
    <xdr:cxnSp macro="">
      <xdr:nvCxnSpPr>
        <xdr:cNvPr id="116" name="直線コネクタ 115"/>
        <xdr:cNvCxnSpPr/>
      </xdr:nvCxnSpPr>
      <xdr:spPr bwMode="auto">
        <a:xfrm flipV="1">
          <a:off x="4305300" y="6265716"/>
          <a:ext cx="698500" cy="113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335726</xdr:rowOff>
    </xdr:from>
    <xdr:to>
      <xdr:col>4</xdr:col>
      <xdr:colOff>520700</xdr:colOff>
      <xdr:row>35</xdr:row>
      <xdr:rowOff>94426</xdr:rowOff>
    </xdr:to>
    <xdr:sp macro="" textlink="">
      <xdr:nvSpPr>
        <xdr:cNvPr id="117" name="フローチャート : 判断 116"/>
        <xdr:cNvSpPr/>
      </xdr:nvSpPr>
      <xdr:spPr bwMode="auto">
        <a:xfrm>
          <a:off x="49530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79203</xdr:rowOff>
    </xdr:from>
    <xdr:ext cx="736600" cy="259045"/>
    <xdr:sp macro="" textlink="">
      <xdr:nvSpPr>
        <xdr:cNvPr id="118" name="テキスト ボックス 117"/>
        <xdr:cNvSpPr txBox="1"/>
      </xdr:nvSpPr>
      <xdr:spPr>
        <a:xfrm>
          <a:off x="4622800" y="668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29780</xdr:rowOff>
    </xdr:from>
    <xdr:to>
      <xdr:col>3</xdr:col>
      <xdr:colOff>904875</xdr:colOff>
      <xdr:row>34</xdr:row>
      <xdr:rowOff>111488</xdr:rowOff>
    </xdr:to>
    <xdr:cxnSp macro="">
      <xdr:nvCxnSpPr>
        <xdr:cNvPr id="119" name="直線コネクタ 118"/>
        <xdr:cNvCxnSpPr/>
      </xdr:nvCxnSpPr>
      <xdr:spPr bwMode="auto">
        <a:xfrm>
          <a:off x="3606800" y="6297230"/>
          <a:ext cx="698500" cy="81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189781</xdr:rowOff>
    </xdr:from>
    <xdr:ext cx="762000" cy="259045"/>
    <xdr:sp macro="" textlink="">
      <xdr:nvSpPr>
        <xdr:cNvPr id="121" name="テキスト ボックス 120"/>
        <xdr:cNvSpPr txBox="1"/>
      </xdr:nvSpPr>
      <xdr:spPr>
        <a:xfrm>
          <a:off x="3924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201426</xdr:rowOff>
    </xdr:from>
    <xdr:to>
      <xdr:col>3</xdr:col>
      <xdr:colOff>206375</xdr:colOff>
      <xdr:row>34</xdr:row>
      <xdr:rowOff>29780</xdr:rowOff>
    </xdr:to>
    <xdr:cxnSp macro="">
      <xdr:nvCxnSpPr>
        <xdr:cNvPr id="122" name="直線コネクタ 121"/>
        <xdr:cNvCxnSpPr/>
      </xdr:nvCxnSpPr>
      <xdr:spPr bwMode="auto">
        <a:xfrm>
          <a:off x="2908300" y="6125976"/>
          <a:ext cx="698500" cy="171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125120</xdr:rowOff>
    </xdr:from>
    <xdr:ext cx="762000" cy="259045"/>
    <xdr:sp macro="" textlink="">
      <xdr:nvSpPr>
        <xdr:cNvPr id="124" name="テキスト ボックス 123"/>
        <xdr:cNvSpPr txBox="1"/>
      </xdr:nvSpPr>
      <xdr:spPr>
        <a:xfrm>
          <a:off x="32258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75546</xdr:rowOff>
    </xdr:from>
    <xdr:ext cx="762000" cy="259045"/>
    <xdr:sp macro="" textlink="">
      <xdr:nvSpPr>
        <xdr:cNvPr id="126" name="テキスト ボックス 125"/>
        <xdr:cNvSpPr txBox="1"/>
      </xdr:nvSpPr>
      <xdr:spPr>
        <a:xfrm>
          <a:off x="25273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50597</xdr:rowOff>
    </xdr:from>
    <xdr:to>
      <xdr:col>5</xdr:col>
      <xdr:colOff>34925</xdr:colOff>
      <xdr:row>34</xdr:row>
      <xdr:rowOff>152197</xdr:rowOff>
    </xdr:to>
    <xdr:sp macro="" textlink="">
      <xdr:nvSpPr>
        <xdr:cNvPr id="132" name="円/楕円 131"/>
        <xdr:cNvSpPr/>
      </xdr:nvSpPr>
      <xdr:spPr bwMode="auto">
        <a:xfrm>
          <a:off x="5600700" y="6318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238574</xdr:rowOff>
    </xdr:from>
    <xdr:ext cx="762000" cy="259045"/>
    <xdr:sp macro="" textlink="">
      <xdr:nvSpPr>
        <xdr:cNvPr id="133" name="人口1人当たり決算額の推移該当値テキスト445"/>
        <xdr:cNvSpPr txBox="1"/>
      </xdr:nvSpPr>
      <xdr:spPr>
        <a:xfrm>
          <a:off x="5740400" y="616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28,034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290366</xdr:rowOff>
    </xdr:from>
    <xdr:to>
      <xdr:col>4</xdr:col>
      <xdr:colOff>520700</xdr:colOff>
      <xdr:row>34</xdr:row>
      <xdr:rowOff>49066</xdr:rowOff>
    </xdr:to>
    <xdr:sp macro="" textlink="">
      <xdr:nvSpPr>
        <xdr:cNvPr id="134" name="円/楕円 133"/>
        <xdr:cNvSpPr/>
      </xdr:nvSpPr>
      <xdr:spPr bwMode="auto">
        <a:xfrm>
          <a:off x="4953000" y="621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59243</xdr:rowOff>
    </xdr:from>
    <xdr:ext cx="736600" cy="259045"/>
    <xdr:sp macro="" textlink="">
      <xdr:nvSpPr>
        <xdr:cNvPr id="135" name="テキスト ボックス 134"/>
        <xdr:cNvSpPr txBox="1"/>
      </xdr:nvSpPr>
      <xdr:spPr>
        <a:xfrm>
          <a:off x="4622800" y="598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31,192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60688</xdr:rowOff>
    </xdr:from>
    <xdr:to>
      <xdr:col>3</xdr:col>
      <xdr:colOff>955675</xdr:colOff>
      <xdr:row>34</xdr:row>
      <xdr:rowOff>162288</xdr:rowOff>
    </xdr:to>
    <xdr:sp macro="" textlink="">
      <xdr:nvSpPr>
        <xdr:cNvPr id="136" name="円/楕円 135"/>
        <xdr:cNvSpPr/>
      </xdr:nvSpPr>
      <xdr:spPr bwMode="auto">
        <a:xfrm>
          <a:off x="4254500" y="6328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172465</xdr:rowOff>
    </xdr:from>
    <xdr:ext cx="762000" cy="259045"/>
    <xdr:sp macro="" textlink="">
      <xdr:nvSpPr>
        <xdr:cNvPr id="137" name="テキスト ボックス 136"/>
        <xdr:cNvSpPr txBox="1"/>
      </xdr:nvSpPr>
      <xdr:spPr>
        <a:xfrm>
          <a:off x="3924300" y="609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27,725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321880</xdr:rowOff>
    </xdr:from>
    <xdr:to>
      <xdr:col>3</xdr:col>
      <xdr:colOff>257175</xdr:colOff>
      <xdr:row>34</xdr:row>
      <xdr:rowOff>80580</xdr:rowOff>
    </xdr:to>
    <xdr:sp macro="" textlink="">
      <xdr:nvSpPr>
        <xdr:cNvPr id="138" name="円/楕円 137"/>
        <xdr:cNvSpPr/>
      </xdr:nvSpPr>
      <xdr:spPr bwMode="auto">
        <a:xfrm>
          <a:off x="3556000" y="6246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90757</xdr:rowOff>
    </xdr:from>
    <xdr:ext cx="762000" cy="259045"/>
    <xdr:sp macro="" textlink="">
      <xdr:nvSpPr>
        <xdr:cNvPr id="139" name="テキスト ボックス 138"/>
        <xdr:cNvSpPr txBox="1"/>
      </xdr:nvSpPr>
      <xdr:spPr>
        <a:xfrm>
          <a:off x="3225800" y="60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30,227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150626</xdr:rowOff>
    </xdr:from>
    <xdr:to>
      <xdr:col>2</xdr:col>
      <xdr:colOff>692150</xdr:colOff>
      <xdr:row>33</xdr:row>
      <xdr:rowOff>252226</xdr:rowOff>
    </xdr:to>
    <xdr:sp macro="" textlink="">
      <xdr:nvSpPr>
        <xdr:cNvPr id="140" name="円/楕円 139"/>
        <xdr:cNvSpPr/>
      </xdr:nvSpPr>
      <xdr:spPr bwMode="auto">
        <a:xfrm>
          <a:off x="2857500" y="6075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90953</xdr:rowOff>
    </xdr:from>
    <xdr:ext cx="762000" cy="259045"/>
    <xdr:sp macro="" textlink="">
      <xdr:nvSpPr>
        <xdr:cNvPr id="141" name="テキスト ボックス 140"/>
        <xdr:cNvSpPr txBox="1"/>
      </xdr:nvSpPr>
      <xdr:spPr>
        <a:xfrm>
          <a:off x="2527300" y="5844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宮城県気仙沼市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65,920
65,541
332.44
186,957,706
162,973,078
5,915,102
18,452,253
39,042,356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74435</xdr:rowOff>
    </xdr:from>
    <xdr:to>
      <xdr:col>6</xdr:col>
      <xdr:colOff>511175</xdr:colOff>
      <xdr:row>31</xdr:row>
      <xdr:rowOff>150924</xdr:rowOff>
    </xdr:to>
    <xdr:cxnSp macro="">
      <xdr:nvCxnSpPr>
        <xdr:cNvPr id="59" name="直線コネクタ 58"/>
        <xdr:cNvCxnSpPr/>
      </xdr:nvCxnSpPr>
      <xdr:spPr>
        <a:xfrm>
          <a:off x="3797300" y="5389385"/>
          <a:ext cx="838200" cy="7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74435</xdr:rowOff>
    </xdr:from>
    <xdr:to>
      <xdr:col>5</xdr:col>
      <xdr:colOff>358775</xdr:colOff>
      <xdr:row>32</xdr:row>
      <xdr:rowOff>40693</xdr:rowOff>
    </xdr:to>
    <xdr:cxnSp macro="">
      <xdr:nvCxnSpPr>
        <xdr:cNvPr id="62" name="直線コネクタ 61"/>
        <xdr:cNvCxnSpPr/>
      </xdr:nvCxnSpPr>
      <xdr:spPr>
        <a:xfrm flipV="1">
          <a:off x="2908300" y="5389385"/>
          <a:ext cx="889000" cy="1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36345</xdr:rowOff>
    </xdr:from>
    <xdr:to>
      <xdr:col>5</xdr:col>
      <xdr:colOff>409575</xdr:colOff>
      <xdr:row>34</xdr:row>
      <xdr:rowOff>137945</xdr:rowOff>
    </xdr:to>
    <xdr:sp macro="" textlink="">
      <xdr:nvSpPr>
        <xdr:cNvPr id="63" name="フローチャート : 判断 62"/>
        <xdr:cNvSpPr/>
      </xdr:nvSpPr>
      <xdr:spPr>
        <a:xfrm>
          <a:off x="3746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129072</xdr:rowOff>
    </xdr:from>
    <xdr:ext cx="534377" cy="259045"/>
    <xdr:sp macro="" textlink="">
      <xdr:nvSpPr>
        <xdr:cNvPr id="64" name="テキスト ボックス 63"/>
        <xdr:cNvSpPr txBox="1"/>
      </xdr:nvSpPr>
      <xdr:spPr>
        <a:xfrm>
          <a:off x="3530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40693</xdr:rowOff>
    </xdr:from>
    <xdr:to>
      <xdr:col>4</xdr:col>
      <xdr:colOff>155575</xdr:colOff>
      <xdr:row>32</xdr:row>
      <xdr:rowOff>95969</xdr:rowOff>
    </xdr:to>
    <xdr:cxnSp macro="">
      <xdr:nvCxnSpPr>
        <xdr:cNvPr id="65" name="直線コネクタ 64"/>
        <xdr:cNvCxnSpPr/>
      </xdr:nvCxnSpPr>
      <xdr:spPr>
        <a:xfrm flipV="1">
          <a:off x="2019300" y="5527093"/>
          <a:ext cx="8890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95969</xdr:rowOff>
    </xdr:from>
    <xdr:to>
      <xdr:col>2</xdr:col>
      <xdr:colOff>638175</xdr:colOff>
      <xdr:row>32</xdr:row>
      <xdr:rowOff>123538</xdr:rowOff>
    </xdr:to>
    <xdr:cxnSp macro="">
      <xdr:nvCxnSpPr>
        <xdr:cNvPr id="68" name="直線コネクタ 67"/>
        <xdr:cNvCxnSpPr/>
      </xdr:nvCxnSpPr>
      <xdr:spPr>
        <a:xfrm flipV="1">
          <a:off x="1130300" y="5582369"/>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100124</xdr:rowOff>
    </xdr:from>
    <xdr:to>
      <xdr:col>6</xdr:col>
      <xdr:colOff>561975</xdr:colOff>
      <xdr:row>32</xdr:row>
      <xdr:rowOff>30274</xdr:rowOff>
    </xdr:to>
    <xdr:sp macro="" textlink="">
      <xdr:nvSpPr>
        <xdr:cNvPr id="78" name="円/楕円 77"/>
        <xdr:cNvSpPr/>
      </xdr:nvSpPr>
      <xdr:spPr>
        <a:xfrm>
          <a:off x="4584700" y="54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15051</xdr:rowOff>
    </xdr:from>
    <xdr:ext cx="534377" cy="259045"/>
    <xdr:sp macro="" textlink="">
      <xdr:nvSpPr>
        <xdr:cNvPr id="79" name="人件費該当値テキスト"/>
        <xdr:cNvSpPr txBox="1"/>
      </xdr:nvSpPr>
      <xdr:spPr>
        <a:xfrm>
          <a:off x="4686300" y="53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92,009</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23635</xdr:rowOff>
    </xdr:from>
    <xdr:to>
      <xdr:col>5</xdr:col>
      <xdr:colOff>409575</xdr:colOff>
      <xdr:row>31</xdr:row>
      <xdr:rowOff>125235</xdr:rowOff>
    </xdr:to>
    <xdr:sp macro="" textlink="">
      <xdr:nvSpPr>
        <xdr:cNvPr id="80" name="円/楕円 79"/>
        <xdr:cNvSpPr/>
      </xdr:nvSpPr>
      <xdr:spPr>
        <a:xfrm>
          <a:off x="3746500" y="533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141762</xdr:rowOff>
    </xdr:from>
    <xdr:ext cx="534377" cy="259045"/>
    <xdr:sp macro="" textlink="">
      <xdr:nvSpPr>
        <xdr:cNvPr id="81" name="テキスト ボックス 80"/>
        <xdr:cNvSpPr txBox="1"/>
      </xdr:nvSpPr>
      <xdr:spPr>
        <a:xfrm>
          <a:off x="3530111" y="511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95,355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161343</xdr:rowOff>
    </xdr:from>
    <xdr:to>
      <xdr:col>4</xdr:col>
      <xdr:colOff>206375</xdr:colOff>
      <xdr:row>32</xdr:row>
      <xdr:rowOff>91493</xdr:rowOff>
    </xdr:to>
    <xdr:sp macro="" textlink="">
      <xdr:nvSpPr>
        <xdr:cNvPr id="82" name="円/楕円 81"/>
        <xdr:cNvSpPr/>
      </xdr:nvSpPr>
      <xdr:spPr>
        <a:xfrm>
          <a:off x="2857500" y="547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108020</xdr:rowOff>
    </xdr:from>
    <xdr:ext cx="534377" cy="259045"/>
    <xdr:sp macro="" textlink="">
      <xdr:nvSpPr>
        <xdr:cNvPr id="83" name="テキスト ボックス 82"/>
        <xdr:cNvSpPr txBox="1"/>
      </xdr:nvSpPr>
      <xdr:spPr>
        <a:xfrm>
          <a:off x="2641111" y="525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89,331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45169</xdr:rowOff>
    </xdr:from>
    <xdr:to>
      <xdr:col>3</xdr:col>
      <xdr:colOff>3175</xdr:colOff>
      <xdr:row>32</xdr:row>
      <xdr:rowOff>146769</xdr:rowOff>
    </xdr:to>
    <xdr:sp macro="" textlink="">
      <xdr:nvSpPr>
        <xdr:cNvPr id="84" name="円/楕円 83"/>
        <xdr:cNvSpPr/>
      </xdr:nvSpPr>
      <xdr:spPr>
        <a:xfrm>
          <a:off x="1968500" y="553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163296</xdr:rowOff>
    </xdr:from>
    <xdr:ext cx="534377" cy="259045"/>
    <xdr:sp macro="" textlink="">
      <xdr:nvSpPr>
        <xdr:cNvPr id="85" name="テキスト ボックス 84"/>
        <xdr:cNvSpPr txBox="1"/>
      </xdr:nvSpPr>
      <xdr:spPr>
        <a:xfrm>
          <a:off x="1752111" y="530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86,913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72738</xdr:rowOff>
    </xdr:from>
    <xdr:to>
      <xdr:col>1</xdr:col>
      <xdr:colOff>485775</xdr:colOff>
      <xdr:row>33</xdr:row>
      <xdr:rowOff>2888</xdr:rowOff>
    </xdr:to>
    <xdr:sp macro="" textlink="">
      <xdr:nvSpPr>
        <xdr:cNvPr id="86" name="円/楕円 85"/>
        <xdr:cNvSpPr/>
      </xdr:nvSpPr>
      <xdr:spPr>
        <a:xfrm>
          <a:off x="1079500" y="55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19415</xdr:rowOff>
    </xdr:from>
    <xdr:ext cx="534377" cy="259045"/>
    <xdr:sp macro="" textlink="">
      <xdr:nvSpPr>
        <xdr:cNvPr id="87" name="テキスト ボックス 86"/>
        <xdr:cNvSpPr txBox="1"/>
      </xdr:nvSpPr>
      <xdr:spPr>
        <a:xfrm>
          <a:off x="863111" y="53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85162</xdr:rowOff>
    </xdr:from>
    <xdr:to>
      <xdr:col>6</xdr:col>
      <xdr:colOff>511175</xdr:colOff>
      <xdr:row>58</xdr:row>
      <xdr:rowOff>100871</xdr:rowOff>
    </xdr:to>
    <xdr:cxnSp macro="">
      <xdr:nvCxnSpPr>
        <xdr:cNvPr id="118" name="直線コネクタ 117"/>
        <xdr:cNvCxnSpPr/>
      </xdr:nvCxnSpPr>
      <xdr:spPr>
        <a:xfrm flipV="1">
          <a:off x="3797300" y="10029262"/>
          <a:ext cx="8382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88110</xdr:rowOff>
    </xdr:from>
    <xdr:ext cx="534377" cy="259045"/>
    <xdr:sp macro="" textlink="">
      <xdr:nvSpPr>
        <xdr:cNvPr id="119" name="物件費平均値テキスト"/>
        <xdr:cNvSpPr txBox="1"/>
      </xdr:nvSpPr>
      <xdr:spPr>
        <a:xfrm>
          <a:off x="4686300" y="1003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95624</xdr:rowOff>
    </xdr:from>
    <xdr:to>
      <xdr:col>5</xdr:col>
      <xdr:colOff>358775</xdr:colOff>
      <xdr:row>58</xdr:row>
      <xdr:rowOff>100871</xdr:rowOff>
    </xdr:to>
    <xdr:cxnSp macro="">
      <xdr:nvCxnSpPr>
        <xdr:cNvPr id="121" name="直線コネクタ 120"/>
        <xdr:cNvCxnSpPr/>
      </xdr:nvCxnSpPr>
      <xdr:spPr>
        <a:xfrm>
          <a:off x="2908300" y="10039724"/>
          <a:ext cx="889000" cy="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100388</xdr:rowOff>
    </xdr:from>
    <xdr:to>
      <xdr:col>5</xdr:col>
      <xdr:colOff>409575</xdr:colOff>
      <xdr:row>59</xdr:row>
      <xdr:rowOff>30538</xdr:rowOff>
    </xdr:to>
    <xdr:sp macro="" textlink="">
      <xdr:nvSpPr>
        <xdr:cNvPr id="122" name="フローチャート : 判断 121"/>
        <xdr:cNvSpPr/>
      </xdr:nvSpPr>
      <xdr:spPr>
        <a:xfrm>
          <a:off x="3746500" y="100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21665</xdr:rowOff>
    </xdr:from>
    <xdr:ext cx="534377" cy="259045"/>
    <xdr:sp macro="" textlink="">
      <xdr:nvSpPr>
        <xdr:cNvPr id="123" name="テキスト ボックス 122"/>
        <xdr:cNvSpPr txBox="1"/>
      </xdr:nvSpPr>
      <xdr:spPr>
        <a:xfrm>
          <a:off x="3530111" y="101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78012</xdr:rowOff>
    </xdr:from>
    <xdr:to>
      <xdr:col>4</xdr:col>
      <xdr:colOff>155575</xdr:colOff>
      <xdr:row>58</xdr:row>
      <xdr:rowOff>95624</xdr:rowOff>
    </xdr:to>
    <xdr:cxnSp macro="">
      <xdr:nvCxnSpPr>
        <xdr:cNvPr id="124" name="直線コネクタ 123"/>
        <xdr:cNvCxnSpPr/>
      </xdr:nvCxnSpPr>
      <xdr:spPr>
        <a:xfrm>
          <a:off x="2019300" y="8650512"/>
          <a:ext cx="889000" cy="138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47793</xdr:rowOff>
    </xdr:from>
    <xdr:ext cx="534377" cy="259045"/>
    <xdr:sp macro="" textlink="">
      <xdr:nvSpPr>
        <xdr:cNvPr id="126" name="テキスト ボックス 125"/>
        <xdr:cNvSpPr txBox="1"/>
      </xdr:nvSpPr>
      <xdr:spPr>
        <a:xfrm>
          <a:off x="2641111" y="101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78012</xdr:rowOff>
    </xdr:from>
    <xdr:to>
      <xdr:col>2</xdr:col>
      <xdr:colOff>638175</xdr:colOff>
      <xdr:row>54</xdr:row>
      <xdr:rowOff>36379</xdr:rowOff>
    </xdr:to>
    <xdr:cxnSp macro="">
      <xdr:nvCxnSpPr>
        <xdr:cNvPr id="127" name="直線コネクタ 126"/>
        <xdr:cNvCxnSpPr/>
      </xdr:nvCxnSpPr>
      <xdr:spPr>
        <a:xfrm flipV="1">
          <a:off x="1130300" y="8650512"/>
          <a:ext cx="889000" cy="64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47027</xdr:rowOff>
    </xdr:from>
    <xdr:ext cx="534377" cy="259045"/>
    <xdr:sp macro="" textlink="">
      <xdr:nvSpPr>
        <xdr:cNvPr id="129" name="テキスト ボックス 128"/>
        <xdr:cNvSpPr txBox="1"/>
      </xdr:nvSpPr>
      <xdr:spPr>
        <a:xfrm>
          <a:off x="1752111" y="101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52564</xdr:rowOff>
    </xdr:from>
    <xdr:ext cx="534377" cy="259045"/>
    <xdr:sp macro="" textlink="">
      <xdr:nvSpPr>
        <xdr:cNvPr id="131" name="テキスト ボックス 130"/>
        <xdr:cNvSpPr txBox="1"/>
      </xdr:nvSpPr>
      <xdr:spPr>
        <a:xfrm>
          <a:off x="863111" y="1016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34362</xdr:rowOff>
    </xdr:from>
    <xdr:to>
      <xdr:col>6</xdr:col>
      <xdr:colOff>561975</xdr:colOff>
      <xdr:row>58</xdr:row>
      <xdr:rowOff>135962</xdr:rowOff>
    </xdr:to>
    <xdr:sp macro="" textlink="">
      <xdr:nvSpPr>
        <xdr:cNvPr id="137" name="円/楕円 136"/>
        <xdr:cNvSpPr/>
      </xdr:nvSpPr>
      <xdr:spPr>
        <a:xfrm>
          <a:off x="4584700" y="99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57239</xdr:rowOff>
    </xdr:from>
    <xdr:ext cx="599010" cy="259045"/>
    <xdr:sp macro="" textlink="">
      <xdr:nvSpPr>
        <xdr:cNvPr id="138" name="物件費該当値テキスト"/>
        <xdr:cNvSpPr txBox="1"/>
      </xdr:nvSpPr>
      <xdr:spPr>
        <a:xfrm>
          <a:off x="4686300" y="98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113,400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50071</xdr:rowOff>
    </xdr:from>
    <xdr:to>
      <xdr:col>5</xdr:col>
      <xdr:colOff>409575</xdr:colOff>
      <xdr:row>58</xdr:row>
      <xdr:rowOff>151671</xdr:rowOff>
    </xdr:to>
    <xdr:sp macro="" textlink="">
      <xdr:nvSpPr>
        <xdr:cNvPr id="139" name="円/楕円 138"/>
        <xdr:cNvSpPr/>
      </xdr:nvSpPr>
      <xdr:spPr>
        <a:xfrm>
          <a:off x="3746500" y="999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168198</xdr:rowOff>
    </xdr:from>
    <xdr:ext cx="599010" cy="259045"/>
    <xdr:sp macro="" textlink="">
      <xdr:nvSpPr>
        <xdr:cNvPr id="140" name="テキスト ボックス 139"/>
        <xdr:cNvSpPr txBox="1"/>
      </xdr:nvSpPr>
      <xdr:spPr>
        <a:xfrm>
          <a:off x="3497794" y="976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103,780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44824</xdr:rowOff>
    </xdr:from>
    <xdr:to>
      <xdr:col>4</xdr:col>
      <xdr:colOff>206375</xdr:colOff>
      <xdr:row>58</xdr:row>
      <xdr:rowOff>146424</xdr:rowOff>
    </xdr:to>
    <xdr:sp macro="" textlink="">
      <xdr:nvSpPr>
        <xdr:cNvPr id="141" name="円/楕円 140"/>
        <xdr:cNvSpPr/>
      </xdr:nvSpPr>
      <xdr:spPr>
        <a:xfrm>
          <a:off x="2857500" y="998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162951</xdr:rowOff>
    </xdr:from>
    <xdr:ext cx="599010" cy="259045"/>
    <xdr:sp macro="" textlink="">
      <xdr:nvSpPr>
        <xdr:cNvPr id="142" name="テキスト ボックス 141"/>
        <xdr:cNvSpPr txBox="1"/>
      </xdr:nvSpPr>
      <xdr:spPr>
        <a:xfrm>
          <a:off x="2608794" y="976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106,993</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27212</xdr:rowOff>
    </xdr:from>
    <xdr:to>
      <xdr:col>3</xdr:col>
      <xdr:colOff>3175</xdr:colOff>
      <xdr:row>50</xdr:row>
      <xdr:rowOff>128812</xdr:rowOff>
    </xdr:to>
    <xdr:sp macro="" textlink="">
      <xdr:nvSpPr>
        <xdr:cNvPr id="143" name="円/楕円 142"/>
        <xdr:cNvSpPr/>
      </xdr:nvSpPr>
      <xdr:spPr>
        <a:xfrm>
          <a:off x="1968500" y="859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48</xdr:row>
      <xdr:rowOff>145339</xdr:rowOff>
    </xdr:from>
    <xdr:ext cx="599010" cy="259045"/>
    <xdr:sp macro="" textlink="">
      <xdr:nvSpPr>
        <xdr:cNvPr id="144" name="テキスト ボックス 143"/>
        <xdr:cNvSpPr txBox="1"/>
      </xdr:nvSpPr>
      <xdr:spPr>
        <a:xfrm>
          <a:off x="1719794" y="837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957,779</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157029</xdr:rowOff>
    </xdr:from>
    <xdr:to>
      <xdr:col>1</xdr:col>
      <xdr:colOff>485775</xdr:colOff>
      <xdr:row>54</xdr:row>
      <xdr:rowOff>87179</xdr:rowOff>
    </xdr:to>
    <xdr:sp macro="" textlink="">
      <xdr:nvSpPr>
        <xdr:cNvPr id="145" name="円/楕円 144"/>
        <xdr:cNvSpPr/>
      </xdr:nvSpPr>
      <xdr:spPr>
        <a:xfrm>
          <a:off x="1079500" y="92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103706</xdr:rowOff>
    </xdr:from>
    <xdr:ext cx="599010" cy="259045"/>
    <xdr:sp macro="" textlink="">
      <xdr:nvSpPr>
        <xdr:cNvPr id="146" name="テキスト ボックス 145"/>
        <xdr:cNvSpPr txBox="1"/>
      </xdr:nvSpPr>
      <xdr:spPr>
        <a:xfrm>
          <a:off x="830794" y="901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107370</xdr:rowOff>
    </xdr:from>
    <xdr:to>
      <xdr:col>6</xdr:col>
      <xdr:colOff>511175</xdr:colOff>
      <xdr:row>77</xdr:row>
      <xdr:rowOff>157879</xdr:rowOff>
    </xdr:to>
    <xdr:cxnSp macro="">
      <xdr:nvCxnSpPr>
        <xdr:cNvPr id="177" name="直線コネクタ 176"/>
        <xdr:cNvCxnSpPr/>
      </xdr:nvCxnSpPr>
      <xdr:spPr>
        <a:xfrm flipV="1">
          <a:off x="3797300" y="13309020"/>
          <a:ext cx="838200" cy="5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100947</xdr:rowOff>
    </xdr:from>
    <xdr:to>
      <xdr:col>5</xdr:col>
      <xdr:colOff>358775</xdr:colOff>
      <xdr:row>77</xdr:row>
      <xdr:rowOff>157879</xdr:rowOff>
    </xdr:to>
    <xdr:cxnSp macro="">
      <xdr:nvCxnSpPr>
        <xdr:cNvPr id="180" name="直線コネクタ 179"/>
        <xdr:cNvCxnSpPr/>
      </xdr:nvCxnSpPr>
      <xdr:spPr>
        <a:xfrm>
          <a:off x="2908300" y="13302597"/>
          <a:ext cx="889000" cy="5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124061</xdr:rowOff>
    </xdr:from>
    <xdr:to>
      <xdr:col>5</xdr:col>
      <xdr:colOff>409575</xdr:colOff>
      <xdr:row>76</xdr:row>
      <xdr:rowOff>54211</xdr:rowOff>
    </xdr:to>
    <xdr:sp macro="" textlink="">
      <xdr:nvSpPr>
        <xdr:cNvPr id="181" name="フローチャート : 判断 180"/>
        <xdr:cNvSpPr/>
      </xdr:nvSpPr>
      <xdr:spPr>
        <a:xfrm>
          <a:off x="3746500" y="1298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70738</xdr:rowOff>
    </xdr:from>
    <xdr:ext cx="469744" cy="259045"/>
    <xdr:sp macro="" textlink="">
      <xdr:nvSpPr>
        <xdr:cNvPr id="182" name="テキスト ボックス 181"/>
        <xdr:cNvSpPr txBox="1"/>
      </xdr:nvSpPr>
      <xdr:spPr>
        <a:xfrm>
          <a:off x="3562427" y="1275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97028</xdr:rowOff>
    </xdr:from>
    <xdr:to>
      <xdr:col>4</xdr:col>
      <xdr:colOff>155575</xdr:colOff>
      <xdr:row>77</xdr:row>
      <xdr:rowOff>100947</xdr:rowOff>
    </xdr:to>
    <xdr:cxnSp macro="">
      <xdr:nvCxnSpPr>
        <xdr:cNvPr id="183" name="直線コネクタ 182"/>
        <xdr:cNvCxnSpPr/>
      </xdr:nvCxnSpPr>
      <xdr:spPr>
        <a:xfrm>
          <a:off x="2019300" y="13298678"/>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97028</xdr:rowOff>
    </xdr:from>
    <xdr:to>
      <xdr:col>2</xdr:col>
      <xdr:colOff>638175</xdr:colOff>
      <xdr:row>77</xdr:row>
      <xdr:rowOff>134584</xdr:rowOff>
    </xdr:to>
    <xdr:cxnSp macro="">
      <xdr:nvCxnSpPr>
        <xdr:cNvPr id="186" name="直線コネクタ 185"/>
        <xdr:cNvCxnSpPr/>
      </xdr:nvCxnSpPr>
      <xdr:spPr>
        <a:xfrm flipV="1">
          <a:off x="1130300" y="1329867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56570</xdr:rowOff>
    </xdr:from>
    <xdr:to>
      <xdr:col>6</xdr:col>
      <xdr:colOff>561975</xdr:colOff>
      <xdr:row>77</xdr:row>
      <xdr:rowOff>158170</xdr:rowOff>
    </xdr:to>
    <xdr:sp macro="" textlink="">
      <xdr:nvSpPr>
        <xdr:cNvPr id="196" name="円/楕円 195"/>
        <xdr:cNvSpPr/>
      </xdr:nvSpPr>
      <xdr:spPr>
        <a:xfrm>
          <a:off x="4584700" y="1325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34997</xdr:rowOff>
    </xdr:from>
    <xdr:ext cx="469744" cy="259045"/>
    <xdr:sp macro="" textlink="">
      <xdr:nvSpPr>
        <xdr:cNvPr id="197" name="維持補修費該当値テキスト"/>
        <xdr:cNvSpPr txBox="1"/>
      </xdr:nvSpPr>
      <xdr:spPr>
        <a:xfrm>
          <a:off x="4686300" y="1323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107079</xdr:rowOff>
    </xdr:from>
    <xdr:to>
      <xdr:col>5</xdr:col>
      <xdr:colOff>409575</xdr:colOff>
      <xdr:row>78</xdr:row>
      <xdr:rowOff>37229</xdr:rowOff>
    </xdr:to>
    <xdr:sp macro="" textlink="">
      <xdr:nvSpPr>
        <xdr:cNvPr id="198" name="円/楕円 197"/>
        <xdr:cNvSpPr/>
      </xdr:nvSpPr>
      <xdr:spPr>
        <a:xfrm>
          <a:off x="3746500" y="133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28356</xdr:rowOff>
    </xdr:from>
    <xdr:ext cx="469744" cy="259045"/>
    <xdr:sp macro="" textlink="">
      <xdr:nvSpPr>
        <xdr:cNvPr id="199" name="テキスト ボックス 198"/>
        <xdr:cNvSpPr txBox="1"/>
      </xdr:nvSpPr>
      <xdr:spPr>
        <a:xfrm>
          <a:off x="3562427" y="1340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50147</xdr:rowOff>
    </xdr:from>
    <xdr:to>
      <xdr:col>4</xdr:col>
      <xdr:colOff>206375</xdr:colOff>
      <xdr:row>77</xdr:row>
      <xdr:rowOff>151747</xdr:rowOff>
    </xdr:to>
    <xdr:sp macro="" textlink="">
      <xdr:nvSpPr>
        <xdr:cNvPr id="200" name="円/楕円 199"/>
        <xdr:cNvSpPr/>
      </xdr:nvSpPr>
      <xdr:spPr>
        <a:xfrm>
          <a:off x="2857500" y="132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142874</xdr:rowOff>
    </xdr:from>
    <xdr:ext cx="469744" cy="259045"/>
    <xdr:sp macro="" textlink="">
      <xdr:nvSpPr>
        <xdr:cNvPr id="201" name="テキスト ボックス 200"/>
        <xdr:cNvSpPr txBox="1"/>
      </xdr:nvSpPr>
      <xdr:spPr>
        <a:xfrm>
          <a:off x="2673427" y="1334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46228</xdr:rowOff>
    </xdr:from>
    <xdr:to>
      <xdr:col>3</xdr:col>
      <xdr:colOff>3175</xdr:colOff>
      <xdr:row>77</xdr:row>
      <xdr:rowOff>147828</xdr:rowOff>
    </xdr:to>
    <xdr:sp macro="" textlink="">
      <xdr:nvSpPr>
        <xdr:cNvPr id="202" name="円/楕円 201"/>
        <xdr:cNvSpPr/>
      </xdr:nvSpPr>
      <xdr:spPr>
        <a:xfrm>
          <a:off x="1968500" y="132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138955</xdr:rowOff>
    </xdr:from>
    <xdr:ext cx="469744" cy="259045"/>
    <xdr:sp macro="" textlink="">
      <xdr:nvSpPr>
        <xdr:cNvPr id="203" name="テキスト ボックス 202"/>
        <xdr:cNvSpPr txBox="1"/>
      </xdr:nvSpPr>
      <xdr:spPr>
        <a:xfrm>
          <a:off x="1784427"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83784</xdr:rowOff>
    </xdr:from>
    <xdr:to>
      <xdr:col>1</xdr:col>
      <xdr:colOff>485775</xdr:colOff>
      <xdr:row>78</xdr:row>
      <xdr:rowOff>13934</xdr:rowOff>
    </xdr:to>
    <xdr:sp macro="" textlink="">
      <xdr:nvSpPr>
        <xdr:cNvPr id="204" name="円/楕円 203"/>
        <xdr:cNvSpPr/>
      </xdr:nvSpPr>
      <xdr:spPr>
        <a:xfrm>
          <a:off x="1079500" y="132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5061</xdr:rowOff>
    </xdr:from>
    <xdr:ext cx="469744" cy="259045"/>
    <xdr:sp macro="" textlink="">
      <xdr:nvSpPr>
        <xdr:cNvPr id="205" name="テキスト ボックス 204"/>
        <xdr:cNvSpPr txBox="1"/>
      </xdr:nvSpPr>
      <xdr:spPr>
        <a:xfrm>
          <a:off x="895427" y="133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4990</xdr:rowOff>
    </xdr:from>
    <xdr:to>
      <xdr:col>6</xdr:col>
      <xdr:colOff>511175</xdr:colOff>
      <xdr:row>97</xdr:row>
      <xdr:rowOff>41720</xdr:rowOff>
    </xdr:to>
    <xdr:cxnSp macro="">
      <xdr:nvCxnSpPr>
        <xdr:cNvPr id="235" name="直線コネクタ 234"/>
        <xdr:cNvCxnSpPr/>
      </xdr:nvCxnSpPr>
      <xdr:spPr>
        <a:xfrm flipV="1">
          <a:off x="3797300" y="16635640"/>
          <a:ext cx="838200" cy="3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41720</xdr:rowOff>
    </xdr:from>
    <xdr:to>
      <xdr:col>5</xdr:col>
      <xdr:colOff>358775</xdr:colOff>
      <xdr:row>97</xdr:row>
      <xdr:rowOff>60668</xdr:rowOff>
    </xdr:to>
    <xdr:cxnSp macro="">
      <xdr:nvCxnSpPr>
        <xdr:cNvPr id="238" name="直線コネクタ 237"/>
        <xdr:cNvCxnSpPr/>
      </xdr:nvCxnSpPr>
      <xdr:spPr>
        <a:xfrm flipV="1">
          <a:off x="2908300" y="16672370"/>
          <a:ext cx="889000" cy="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118771</xdr:rowOff>
    </xdr:from>
    <xdr:to>
      <xdr:col>5</xdr:col>
      <xdr:colOff>409575</xdr:colOff>
      <xdr:row>95</xdr:row>
      <xdr:rowOff>48921</xdr:rowOff>
    </xdr:to>
    <xdr:sp macro="" textlink="">
      <xdr:nvSpPr>
        <xdr:cNvPr id="239" name="フローチャート : 判断 238"/>
        <xdr:cNvSpPr/>
      </xdr:nvSpPr>
      <xdr:spPr>
        <a:xfrm>
          <a:off x="3746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65448</xdr:rowOff>
    </xdr:from>
    <xdr:ext cx="534377" cy="259045"/>
    <xdr:sp macro="" textlink="">
      <xdr:nvSpPr>
        <xdr:cNvPr id="240" name="テキスト ボックス 239"/>
        <xdr:cNvSpPr txBox="1"/>
      </xdr:nvSpPr>
      <xdr:spPr>
        <a:xfrm>
          <a:off x="3530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60668</xdr:rowOff>
    </xdr:from>
    <xdr:to>
      <xdr:col>4</xdr:col>
      <xdr:colOff>155575</xdr:colOff>
      <xdr:row>97</xdr:row>
      <xdr:rowOff>125755</xdr:rowOff>
    </xdr:to>
    <xdr:cxnSp macro="">
      <xdr:nvCxnSpPr>
        <xdr:cNvPr id="241" name="直線コネクタ 240"/>
        <xdr:cNvCxnSpPr/>
      </xdr:nvCxnSpPr>
      <xdr:spPr>
        <a:xfrm flipV="1">
          <a:off x="2019300" y="16691318"/>
          <a:ext cx="889000" cy="6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125755</xdr:rowOff>
    </xdr:from>
    <xdr:to>
      <xdr:col>2</xdr:col>
      <xdr:colOff>638175</xdr:colOff>
      <xdr:row>97</xdr:row>
      <xdr:rowOff>139128</xdr:rowOff>
    </xdr:to>
    <xdr:cxnSp macro="">
      <xdr:nvCxnSpPr>
        <xdr:cNvPr id="244" name="直線コネクタ 243"/>
        <xdr:cNvCxnSpPr/>
      </xdr:nvCxnSpPr>
      <xdr:spPr>
        <a:xfrm flipV="1">
          <a:off x="1130300" y="16756405"/>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125640</xdr:rowOff>
    </xdr:from>
    <xdr:to>
      <xdr:col>6</xdr:col>
      <xdr:colOff>561975</xdr:colOff>
      <xdr:row>97</xdr:row>
      <xdr:rowOff>55790</xdr:rowOff>
    </xdr:to>
    <xdr:sp macro="" textlink="">
      <xdr:nvSpPr>
        <xdr:cNvPr id="254" name="円/楕円 253"/>
        <xdr:cNvSpPr/>
      </xdr:nvSpPr>
      <xdr:spPr>
        <a:xfrm>
          <a:off x="4584700" y="165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40567</xdr:rowOff>
    </xdr:from>
    <xdr:ext cx="534377" cy="259045"/>
    <xdr:sp macro="" textlink="">
      <xdr:nvSpPr>
        <xdr:cNvPr id="255" name="扶助費該当値テキスト"/>
        <xdr:cNvSpPr txBox="1"/>
      </xdr:nvSpPr>
      <xdr:spPr>
        <a:xfrm>
          <a:off x="4686300" y="1649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60,107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162370</xdr:rowOff>
    </xdr:from>
    <xdr:to>
      <xdr:col>5</xdr:col>
      <xdr:colOff>409575</xdr:colOff>
      <xdr:row>97</xdr:row>
      <xdr:rowOff>92520</xdr:rowOff>
    </xdr:to>
    <xdr:sp macro="" textlink="">
      <xdr:nvSpPr>
        <xdr:cNvPr id="256" name="円/楕円 255"/>
        <xdr:cNvSpPr/>
      </xdr:nvSpPr>
      <xdr:spPr>
        <a:xfrm>
          <a:off x="3746500" y="166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83647</xdr:rowOff>
    </xdr:from>
    <xdr:ext cx="534377" cy="259045"/>
    <xdr:sp macro="" textlink="">
      <xdr:nvSpPr>
        <xdr:cNvPr id="257" name="テキスト ボックス 256"/>
        <xdr:cNvSpPr txBox="1"/>
      </xdr:nvSpPr>
      <xdr:spPr>
        <a:xfrm>
          <a:off x="3530111" y="1671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9868</xdr:rowOff>
    </xdr:from>
    <xdr:to>
      <xdr:col>4</xdr:col>
      <xdr:colOff>206375</xdr:colOff>
      <xdr:row>97</xdr:row>
      <xdr:rowOff>111468</xdr:rowOff>
    </xdr:to>
    <xdr:sp macro="" textlink="">
      <xdr:nvSpPr>
        <xdr:cNvPr id="258" name="円/楕円 257"/>
        <xdr:cNvSpPr/>
      </xdr:nvSpPr>
      <xdr:spPr>
        <a:xfrm>
          <a:off x="2857500" y="1664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102595</xdr:rowOff>
    </xdr:from>
    <xdr:ext cx="534377" cy="259045"/>
    <xdr:sp macro="" textlink="">
      <xdr:nvSpPr>
        <xdr:cNvPr id="259" name="テキスト ボックス 258"/>
        <xdr:cNvSpPr txBox="1"/>
      </xdr:nvSpPr>
      <xdr:spPr>
        <a:xfrm>
          <a:off x="2641111" y="1673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55,723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74955</xdr:rowOff>
    </xdr:from>
    <xdr:to>
      <xdr:col>3</xdr:col>
      <xdr:colOff>3175</xdr:colOff>
      <xdr:row>98</xdr:row>
      <xdr:rowOff>5105</xdr:rowOff>
    </xdr:to>
    <xdr:sp macro="" textlink="">
      <xdr:nvSpPr>
        <xdr:cNvPr id="260" name="円/楕円 259"/>
        <xdr:cNvSpPr/>
      </xdr:nvSpPr>
      <xdr:spPr>
        <a:xfrm>
          <a:off x="1968500" y="167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167682</xdr:rowOff>
    </xdr:from>
    <xdr:ext cx="534377" cy="259045"/>
    <xdr:sp macro="" textlink="">
      <xdr:nvSpPr>
        <xdr:cNvPr id="261" name="テキスト ボックス 260"/>
        <xdr:cNvSpPr txBox="1"/>
      </xdr:nvSpPr>
      <xdr:spPr>
        <a:xfrm>
          <a:off x="1752111" y="16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88328</xdr:rowOff>
    </xdr:from>
    <xdr:to>
      <xdr:col>1</xdr:col>
      <xdr:colOff>485775</xdr:colOff>
      <xdr:row>98</xdr:row>
      <xdr:rowOff>18478</xdr:rowOff>
    </xdr:to>
    <xdr:sp macro="" textlink="">
      <xdr:nvSpPr>
        <xdr:cNvPr id="262" name="円/楕円 261"/>
        <xdr:cNvSpPr/>
      </xdr:nvSpPr>
      <xdr:spPr>
        <a:xfrm>
          <a:off x="1079500" y="167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9605</xdr:rowOff>
    </xdr:from>
    <xdr:ext cx="534377" cy="259045"/>
    <xdr:sp macro="" textlink="">
      <xdr:nvSpPr>
        <xdr:cNvPr id="263" name="テキスト ボックス 262"/>
        <xdr:cNvSpPr txBox="1"/>
      </xdr:nvSpPr>
      <xdr:spPr>
        <a:xfrm>
          <a:off x="863111" y="168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110465</xdr:rowOff>
    </xdr:from>
    <xdr:to>
      <xdr:col>15</xdr:col>
      <xdr:colOff>180975</xdr:colOff>
      <xdr:row>32</xdr:row>
      <xdr:rowOff>123215</xdr:rowOff>
    </xdr:to>
    <xdr:cxnSp macro="">
      <xdr:nvCxnSpPr>
        <xdr:cNvPr id="292" name="直線コネクタ 291"/>
        <xdr:cNvCxnSpPr/>
      </xdr:nvCxnSpPr>
      <xdr:spPr>
        <a:xfrm>
          <a:off x="9639300" y="5425415"/>
          <a:ext cx="838200" cy="1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110465</xdr:rowOff>
    </xdr:from>
    <xdr:to>
      <xdr:col>14</xdr:col>
      <xdr:colOff>28575</xdr:colOff>
      <xdr:row>32</xdr:row>
      <xdr:rowOff>165341</xdr:rowOff>
    </xdr:to>
    <xdr:cxnSp macro="">
      <xdr:nvCxnSpPr>
        <xdr:cNvPr id="295" name="直線コネクタ 294"/>
        <xdr:cNvCxnSpPr/>
      </xdr:nvCxnSpPr>
      <xdr:spPr>
        <a:xfrm flipV="1">
          <a:off x="8750300" y="5425415"/>
          <a:ext cx="889000" cy="2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6" name="フローチャート : 判断 295"/>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297" name="テキスト ボックス 296"/>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121780</xdr:rowOff>
    </xdr:from>
    <xdr:to>
      <xdr:col>12</xdr:col>
      <xdr:colOff>511175</xdr:colOff>
      <xdr:row>32</xdr:row>
      <xdr:rowOff>165341</xdr:rowOff>
    </xdr:to>
    <xdr:cxnSp macro="">
      <xdr:nvCxnSpPr>
        <xdr:cNvPr id="298" name="直線コネクタ 297"/>
        <xdr:cNvCxnSpPr/>
      </xdr:nvCxnSpPr>
      <xdr:spPr>
        <a:xfrm>
          <a:off x="7861300" y="5608180"/>
          <a:ext cx="8890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0" name="テキスト ボックス 299"/>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121780</xdr:rowOff>
    </xdr:from>
    <xdr:to>
      <xdr:col>11</xdr:col>
      <xdr:colOff>307975</xdr:colOff>
      <xdr:row>34</xdr:row>
      <xdr:rowOff>90894</xdr:rowOff>
    </xdr:to>
    <xdr:cxnSp macro="">
      <xdr:nvCxnSpPr>
        <xdr:cNvPr id="301" name="直線コネクタ 300"/>
        <xdr:cNvCxnSpPr/>
      </xdr:nvCxnSpPr>
      <xdr:spPr>
        <a:xfrm flipV="1">
          <a:off x="6972300" y="5608180"/>
          <a:ext cx="889000" cy="3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3" name="テキスト ボックス 302"/>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5" name="テキスト ボックス 304"/>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72415</xdr:rowOff>
    </xdr:from>
    <xdr:to>
      <xdr:col>15</xdr:col>
      <xdr:colOff>231775</xdr:colOff>
      <xdr:row>33</xdr:row>
      <xdr:rowOff>2565</xdr:rowOff>
    </xdr:to>
    <xdr:sp macro="" textlink="">
      <xdr:nvSpPr>
        <xdr:cNvPr id="311" name="円/楕円 310"/>
        <xdr:cNvSpPr/>
      </xdr:nvSpPr>
      <xdr:spPr>
        <a:xfrm>
          <a:off x="10426700" y="55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95292</xdr:rowOff>
    </xdr:from>
    <xdr:ext cx="534377" cy="259045"/>
    <xdr:sp macro="" textlink="">
      <xdr:nvSpPr>
        <xdr:cNvPr id="312" name="補助費等該当値テキスト"/>
        <xdr:cNvSpPr txBox="1"/>
      </xdr:nvSpPr>
      <xdr:spPr>
        <a:xfrm>
          <a:off x="10528300" y="541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88,298</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59665</xdr:rowOff>
    </xdr:from>
    <xdr:to>
      <xdr:col>14</xdr:col>
      <xdr:colOff>79375</xdr:colOff>
      <xdr:row>31</xdr:row>
      <xdr:rowOff>161265</xdr:rowOff>
    </xdr:to>
    <xdr:sp macro="" textlink="">
      <xdr:nvSpPr>
        <xdr:cNvPr id="313" name="円/楕円 312"/>
        <xdr:cNvSpPr/>
      </xdr:nvSpPr>
      <xdr:spPr>
        <a:xfrm>
          <a:off x="9588500" y="537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6342</xdr:rowOff>
    </xdr:from>
    <xdr:ext cx="599010" cy="259045"/>
    <xdr:sp macro="" textlink="">
      <xdr:nvSpPr>
        <xdr:cNvPr id="314" name="テキスト ボックス 313"/>
        <xdr:cNvSpPr txBox="1"/>
      </xdr:nvSpPr>
      <xdr:spPr>
        <a:xfrm>
          <a:off x="9339794" y="51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102,802</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114541</xdr:rowOff>
    </xdr:from>
    <xdr:to>
      <xdr:col>12</xdr:col>
      <xdr:colOff>561975</xdr:colOff>
      <xdr:row>33</xdr:row>
      <xdr:rowOff>44691</xdr:rowOff>
    </xdr:to>
    <xdr:sp macro="" textlink="">
      <xdr:nvSpPr>
        <xdr:cNvPr id="315" name="円/楕円 314"/>
        <xdr:cNvSpPr/>
      </xdr:nvSpPr>
      <xdr:spPr>
        <a:xfrm>
          <a:off x="8699500" y="560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61218</xdr:rowOff>
    </xdr:from>
    <xdr:ext cx="534377" cy="259045"/>
    <xdr:sp macro="" textlink="">
      <xdr:nvSpPr>
        <xdr:cNvPr id="316" name="テキスト ボックス 315"/>
        <xdr:cNvSpPr txBox="1"/>
      </xdr:nvSpPr>
      <xdr:spPr>
        <a:xfrm>
          <a:off x="8483111" y="537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84,981</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70980</xdr:rowOff>
    </xdr:from>
    <xdr:to>
      <xdr:col>11</xdr:col>
      <xdr:colOff>358775</xdr:colOff>
      <xdr:row>33</xdr:row>
      <xdr:rowOff>1130</xdr:rowOff>
    </xdr:to>
    <xdr:sp macro="" textlink="">
      <xdr:nvSpPr>
        <xdr:cNvPr id="317" name="円/楕円 316"/>
        <xdr:cNvSpPr/>
      </xdr:nvSpPr>
      <xdr:spPr>
        <a:xfrm>
          <a:off x="7810500" y="555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17657</xdr:rowOff>
    </xdr:from>
    <xdr:ext cx="534377" cy="259045"/>
    <xdr:sp macro="" textlink="">
      <xdr:nvSpPr>
        <xdr:cNvPr id="318" name="テキスト ボックス 317"/>
        <xdr:cNvSpPr txBox="1"/>
      </xdr:nvSpPr>
      <xdr:spPr>
        <a:xfrm>
          <a:off x="7594111" y="533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88,411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40094</xdr:rowOff>
    </xdr:from>
    <xdr:to>
      <xdr:col>10</xdr:col>
      <xdr:colOff>155575</xdr:colOff>
      <xdr:row>34</xdr:row>
      <xdr:rowOff>141694</xdr:rowOff>
    </xdr:to>
    <xdr:sp macro="" textlink="">
      <xdr:nvSpPr>
        <xdr:cNvPr id="319" name="円/楕円 318"/>
        <xdr:cNvSpPr/>
      </xdr:nvSpPr>
      <xdr:spPr>
        <a:xfrm>
          <a:off x="6921500" y="58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158221</xdr:rowOff>
    </xdr:from>
    <xdr:ext cx="534377" cy="259045"/>
    <xdr:sp macro="" textlink="">
      <xdr:nvSpPr>
        <xdr:cNvPr id="320" name="テキスト ボックス 319"/>
        <xdr:cNvSpPr txBox="1"/>
      </xdr:nvSpPr>
      <xdr:spPr>
        <a:xfrm>
          <a:off x="6705111" y="564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62526</xdr:rowOff>
    </xdr:from>
    <xdr:to>
      <xdr:col>15</xdr:col>
      <xdr:colOff>180975</xdr:colOff>
      <xdr:row>52</xdr:row>
      <xdr:rowOff>25963</xdr:rowOff>
    </xdr:to>
    <xdr:cxnSp macro="">
      <xdr:nvCxnSpPr>
        <xdr:cNvPr id="351" name="直線コネクタ 350"/>
        <xdr:cNvCxnSpPr/>
      </xdr:nvCxnSpPr>
      <xdr:spPr>
        <a:xfrm flipV="1">
          <a:off x="9639300" y="8635026"/>
          <a:ext cx="838200" cy="30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25963</xdr:rowOff>
    </xdr:from>
    <xdr:to>
      <xdr:col>14</xdr:col>
      <xdr:colOff>28575</xdr:colOff>
      <xdr:row>55</xdr:row>
      <xdr:rowOff>43500</xdr:rowOff>
    </xdr:to>
    <xdr:cxnSp macro="">
      <xdr:nvCxnSpPr>
        <xdr:cNvPr id="354" name="直線コネクタ 353"/>
        <xdr:cNvCxnSpPr/>
      </xdr:nvCxnSpPr>
      <xdr:spPr>
        <a:xfrm flipV="1">
          <a:off x="8750300" y="8941363"/>
          <a:ext cx="889000" cy="53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119111</xdr:rowOff>
    </xdr:from>
    <xdr:to>
      <xdr:col>14</xdr:col>
      <xdr:colOff>79375</xdr:colOff>
      <xdr:row>59</xdr:row>
      <xdr:rowOff>49261</xdr:rowOff>
    </xdr:to>
    <xdr:sp macro="" textlink="">
      <xdr:nvSpPr>
        <xdr:cNvPr id="355" name="フローチャート : 判断 354"/>
        <xdr:cNvSpPr/>
      </xdr:nvSpPr>
      <xdr:spPr>
        <a:xfrm>
          <a:off x="9588500" y="10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40388</xdr:rowOff>
    </xdr:from>
    <xdr:ext cx="534377" cy="259045"/>
    <xdr:sp macro="" textlink="">
      <xdr:nvSpPr>
        <xdr:cNvPr id="356" name="テキスト ボックス 355"/>
        <xdr:cNvSpPr txBox="1"/>
      </xdr:nvSpPr>
      <xdr:spPr>
        <a:xfrm>
          <a:off x="9372111" y="1015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43500</xdr:rowOff>
    </xdr:from>
    <xdr:to>
      <xdr:col>12</xdr:col>
      <xdr:colOff>511175</xdr:colOff>
      <xdr:row>56</xdr:row>
      <xdr:rowOff>65890</xdr:rowOff>
    </xdr:to>
    <xdr:cxnSp macro="">
      <xdr:nvCxnSpPr>
        <xdr:cNvPr id="357" name="直線コネクタ 356"/>
        <xdr:cNvCxnSpPr/>
      </xdr:nvCxnSpPr>
      <xdr:spPr>
        <a:xfrm flipV="1">
          <a:off x="7861300" y="9473250"/>
          <a:ext cx="889000" cy="1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68682</xdr:rowOff>
    </xdr:from>
    <xdr:ext cx="534377" cy="259045"/>
    <xdr:sp macro="" textlink="">
      <xdr:nvSpPr>
        <xdr:cNvPr id="359" name="テキスト ボックス 358"/>
        <xdr:cNvSpPr txBox="1"/>
      </xdr:nvSpPr>
      <xdr:spPr>
        <a:xfrm>
          <a:off x="8483111" y="101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65890</xdr:rowOff>
    </xdr:from>
    <xdr:to>
      <xdr:col>11</xdr:col>
      <xdr:colOff>307975</xdr:colOff>
      <xdr:row>59</xdr:row>
      <xdr:rowOff>23650</xdr:rowOff>
    </xdr:to>
    <xdr:cxnSp macro="">
      <xdr:nvCxnSpPr>
        <xdr:cNvPr id="360" name="直線コネクタ 359"/>
        <xdr:cNvCxnSpPr/>
      </xdr:nvCxnSpPr>
      <xdr:spPr>
        <a:xfrm flipV="1">
          <a:off x="6972300" y="9667090"/>
          <a:ext cx="889000" cy="47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71185</xdr:rowOff>
    </xdr:from>
    <xdr:ext cx="534377" cy="259045"/>
    <xdr:sp macro="" textlink="">
      <xdr:nvSpPr>
        <xdr:cNvPr id="362" name="テキスト ボックス 361"/>
        <xdr:cNvSpPr txBox="1"/>
      </xdr:nvSpPr>
      <xdr:spPr>
        <a:xfrm>
          <a:off x="7594111" y="101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85419</xdr:rowOff>
    </xdr:from>
    <xdr:ext cx="534377" cy="259045"/>
    <xdr:sp macro="" textlink="">
      <xdr:nvSpPr>
        <xdr:cNvPr id="364" name="テキスト ボックス 363"/>
        <xdr:cNvSpPr txBox="1"/>
      </xdr:nvSpPr>
      <xdr:spPr>
        <a:xfrm>
          <a:off x="6705111" y="102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11726</xdr:rowOff>
    </xdr:from>
    <xdr:to>
      <xdr:col>15</xdr:col>
      <xdr:colOff>231775</xdr:colOff>
      <xdr:row>50</xdr:row>
      <xdr:rowOff>113326</xdr:rowOff>
    </xdr:to>
    <xdr:sp macro="" textlink="">
      <xdr:nvSpPr>
        <xdr:cNvPr id="370" name="円/楕円 369"/>
        <xdr:cNvSpPr/>
      </xdr:nvSpPr>
      <xdr:spPr>
        <a:xfrm>
          <a:off x="10426700" y="85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136203</xdr:rowOff>
    </xdr:from>
    <xdr:ext cx="690189" cy="259045"/>
    <xdr:sp macro="" textlink="">
      <xdr:nvSpPr>
        <xdr:cNvPr id="371" name="普通建設事業費該当値テキスト"/>
        <xdr:cNvSpPr txBox="1"/>
      </xdr:nvSpPr>
      <xdr:spPr>
        <a:xfrm>
          <a:off x="10528300" y="8537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1,450,895</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146613</xdr:rowOff>
    </xdr:from>
    <xdr:to>
      <xdr:col>14</xdr:col>
      <xdr:colOff>79375</xdr:colOff>
      <xdr:row>52</xdr:row>
      <xdr:rowOff>76763</xdr:rowOff>
    </xdr:to>
    <xdr:sp macro="" textlink="">
      <xdr:nvSpPr>
        <xdr:cNvPr id="372" name="円/楕円 371"/>
        <xdr:cNvSpPr/>
      </xdr:nvSpPr>
      <xdr:spPr>
        <a:xfrm>
          <a:off x="9588500" y="88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50</xdr:row>
      <xdr:rowOff>93290</xdr:rowOff>
    </xdr:from>
    <xdr:ext cx="690189" cy="259045"/>
    <xdr:sp macro="" textlink="">
      <xdr:nvSpPr>
        <xdr:cNvPr id="373" name="テキスト ボックス 372"/>
        <xdr:cNvSpPr txBox="1"/>
      </xdr:nvSpPr>
      <xdr:spPr>
        <a:xfrm>
          <a:off x="9294204" y="8665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1,169,483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164150</xdr:rowOff>
    </xdr:from>
    <xdr:to>
      <xdr:col>12</xdr:col>
      <xdr:colOff>561975</xdr:colOff>
      <xdr:row>55</xdr:row>
      <xdr:rowOff>94300</xdr:rowOff>
    </xdr:to>
    <xdr:sp macro="" textlink="">
      <xdr:nvSpPr>
        <xdr:cNvPr id="374" name="円/楕円 373"/>
        <xdr:cNvSpPr/>
      </xdr:nvSpPr>
      <xdr:spPr>
        <a:xfrm>
          <a:off x="8699500" y="94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110827</xdr:rowOff>
    </xdr:from>
    <xdr:ext cx="599010" cy="259045"/>
    <xdr:sp macro="" textlink="">
      <xdr:nvSpPr>
        <xdr:cNvPr id="375" name="テキスト ボックス 374"/>
        <xdr:cNvSpPr txBox="1"/>
      </xdr:nvSpPr>
      <xdr:spPr>
        <a:xfrm>
          <a:off x="8450794" y="919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680,873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15090</xdr:rowOff>
    </xdr:from>
    <xdr:to>
      <xdr:col>11</xdr:col>
      <xdr:colOff>358775</xdr:colOff>
      <xdr:row>56</xdr:row>
      <xdr:rowOff>116690</xdr:rowOff>
    </xdr:to>
    <xdr:sp macro="" textlink="">
      <xdr:nvSpPr>
        <xdr:cNvPr id="376" name="円/楕円 375"/>
        <xdr:cNvSpPr/>
      </xdr:nvSpPr>
      <xdr:spPr>
        <a:xfrm>
          <a:off x="7810500" y="96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133217</xdr:rowOff>
    </xdr:from>
    <xdr:ext cx="599010" cy="259045"/>
    <xdr:sp macro="" textlink="">
      <xdr:nvSpPr>
        <xdr:cNvPr id="377" name="テキスト ボックス 376"/>
        <xdr:cNvSpPr txBox="1"/>
      </xdr:nvSpPr>
      <xdr:spPr>
        <a:xfrm>
          <a:off x="7561794" y="939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144300</xdr:rowOff>
    </xdr:from>
    <xdr:to>
      <xdr:col>10</xdr:col>
      <xdr:colOff>155575</xdr:colOff>
      <xdr:row>59</xdr:row>
      <xdr:rowOff>74450</xdr:rowOff>
    </xdr:to>
    <xdr:sp macro="" textlink="">
      <xdr:nvSpPr>
        <xdr:cNvPr id="378" name="円/楕円 377"/>
        <xdr:cNvSpPr/>
      </xdr:nvSpPr>
      <xdr:spPr>
        <a:xfrm>
          <a:off x="6921500" y="100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90977</xdr:rowOff>
    </xdr:from>
    <xdr:ext cx="534377" cy="259045"/>
    <xdr:sp macro="" textlink="">
      <xdr:nvSpPr>
        <xdr:cNvPr id="379" name="テキスト ボックス 378"/>
        <xdr:cNvSpPr txBox="1"/>
      </xdr:nvSpPr>
      <xdr:spPr>
        <a:xfrm>
          <a:off x="6705111" y="986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150961</xdr:rowOff>
    </xdr:from>
    <xdr:to>
      <xdr:col>15</xdr:col>
      <xdr:colOff>180975</xdr:colOff>
      <xdr:row>73</xdr:row>
      <xdr:rowOff>59382</xdr:rowOff>
    </xdr:to>
    <xdr:cxnSp macro="">
      <xdr:nvCxnSpPr>
        <xdr:cNvPr id="408" name="直線コネクタ 407"/>
        <xdr:cNvCxnSpPr/>
      </xdr:nvCxnSpPr>
      <xdr:spPr>
        <a:xfrm flipV="1">
          <a:off x="9639300" y="12152461"/>
          <a:ext cx="838200" cy="42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59382</xdr:rowOff>
    </xdr:from>
    <xdr:to>
      <xdr:col>14</xdr:col>
      <xdr:colOff>28575</xdr:colOff>
      <xdr:row>75</xdr:row>
      <xdr:rowOff>79297</xdr:rowOff>
    </xdr:to>
    <xdr:cxnSp macro="">
      <xdr:nvCxnSpPr>
        <xdr:cNvPr id="411" name="直線コネクタ 410"/>
        <xdr:cNvCxnSpPr/>
      </xdr:nvCxnSpPr>
      <xdr:spPr>
        <a:xfrm flipV="1">
          <a:off x="8750300" y="12575232"/>
          <a:ext cx="889000" cy="36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105896</xdr:rowOff>
    </xdr:from>
    <xdr:to>
      <xdr:col>14</xdr:col>
      <xdr:colOff>79375</xdr:colOff>
      <xdr:row>79</xdr:row>
      <xdr:rowOff>36046</xdr:rowOff>
    </xdr:to>
    <xdr:sp macro="" textlink="">
      <xdr:nvSpPr>
        <xdr:cNvPr id="412" name="フローチャート : 判断 411"/>
        <xdr:cNvSpPr/>
      </xdr:nvSpPr>
      <xdr:spPr>
        <a:xfrm>
          <a:off x="9588500" y="1347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27173</xdr:rowOff>
    </xdr:from>
    <xdr:ext cx="534377" cy="259045"/>
    <xdr:sp macro="" textlink="">
      <xdr:nvSpPr>
        <xdr:cNvPr id="413" name="テキスト ボックス 412"/>
        <xdr:cNvSpPr txBox="1"/>
      </xdr:nvSpPr>
      <xdr:spPr>
        <a:xfrm>
          <a:off x="9372111" y="1357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50779</xdr:rowOff>
    </xdr:from>
    <xdr:ext cx="534377" cy="259045"/>
    <xdr:sp macro="" textlink="">
      <xdr:nvSpPr>
        <xdr:cNvPr id="415" name="テキスト ボックス 414"/>
        <xdr:cNvSpPr txBox="1"/>
      </xdr:nvSpPr>
      <xdr:spPr>
        <a:xfrm>
          <a:off x="8483111" y="135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100161</xdr:rowOff>
    </xdr:from>
    <xdr:to>
      <xdr:col>15</xdr:col>
      <xdr:colOff>231775</xdr:colOff>
      <xdr:row>71</xdr:row>
      <xdr:rowOff>30311</xdr:rowOff>
    </xdr:to>
    <xdr:sp macro="" textlink="">
      <xdr:nvSpPr>
        <xdr:cNvPr id="421" name="円/楕円 420"/>
        <xdr:cNvSpPr/>
      </xdr:nvSpPr>
      <xdr:spPr>
        <a:xfrm>
          <a:off x="10426700" y="121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53188</xdr:rowOff>
    </xdr:from>
    <xdr:ext cx="690189" cy="259045"/>
    <xdr:sp macro="" textlink="">
      <xdr:nvSpPr>
        <xdr:cNvPr id="422" name="普通建設事業費 （ うち新規整備　）該当値テキスト"/>
        <xdr:cNvSpPr txBox="1"/>
      </xdr:nvSpPr>
      <xdr:spPr>
        <a:xfrm>
          <a:off x="10528300" y="12054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1,131,133</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8582</xdr:rowOff>
    </xdr:from>
    <xdr:to>
      <xdr:col>14</xdr:col>
      <xdr:colOff>79375</xdr:colOff>
      <xdr:row>73</xdr:row>
      <xdr:rowOff>110182</xdr:rowOff>
    </xdr:to>
    <xdr:sp macro="" textlink="">
      <xdr:nvSpPr>
        <xdr:cNvPr id="423" name="円/楕円 422"/>
        <xdr:cNvSpPr/>
      </xdr:nvSpPr>
      <xdr:spPr>
        <a:xfrm>
          <a:off x="9588500" y="1252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126709</xdr:rowOff>
    </xdr:from>
    <xdr:ext cx="599010" cy="259045"/>
    <xdr:sp macro="" textlink="">
      <xdr:nvSpPr>
        <xdr:cNvPr id="424" name="テキスト ボックス 423"/>
        <xdr:cNvSpPr txBox="1"/>
      </xdr:nvSpPr>
      <xdr:spPr>
        <a:xfrm>
          <a:off x="9339794" y="1229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798,242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28497</xdr:rowOff>
    </xdr:from>
    <xdr:to>
      <xdr:col>12</xdr:col>
      <xdr:colOff>561975</xdr:colOff>
      <xdr:row>75</xdr:row>
      <xdr:rowOff>130097</xdr:rowOff>
    </xdr:to>
    <xdr:sp macro="" textlink="">
      <xdr:nvSpPr>
        <xdr:cNvPr id="425" name="円/楕円 424"/>
        <xdr:cNvSpPr/>
      </xdr:nvSpPr>
      <xdr:spPr>
        <a:xfrm>
          <a:off x="8699500" y="1288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146624</xdr:rowOff>
    </xdr:from>
    <xdr:ext cx="599010" cy="259045"/>
    <xdr:sp macro="" textlink="">
      <xdr:nvSpPr>
        <xdr:cNvPr id="426" name="テキスト ボックス 425"/>
        <xdr:cNvSpPr txBox="1"/>
      </xdr:nvSpPr>
      <xdr:spPr>
        <a:xfrm>
          <a:off x="8450794" y="1266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81242</xdr:rowOff>
    </xdr:from>
    <xdr:to>
      <xdr:col>15</xdr:col>
      <xdr:colOff>180975</xdr:colOff>
      <xdr:row>98</xdr:row>
      <xdr:rowOff>136437</xdr:rowOff>
    </xdr:to>
    <xdr:cxnSp macro="">
      <xdr:nvCxnSpPr>
        <xdr:cNvPr id="455" name="直線コネクタ 454"/>
        <xdr:cNvCxnSpPr/>
      </xdr:nvCxnSpPr>
      <xdr:spPr>
        <a:xfrm flipV="1">
          <a:off x="9639300" y="16026092"/>
          <a:ext cx="838200" cy="9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98527</xdr:rowOff>
    </xdr:from>
    <xdr:to>
      <xdr:col>14</xdr:col>
      <xdr:colOff>28575</xdr:colOff>
      <xdr:row>98</xdr:row>
      <xdr:rowOff>136437</xdr:rowOff>
    </xdr:to>
    <xdr:cxnSp macro="">
      <xdr:nvCxnSpPr>
        <xdr:cNvPr id="458" name="直線コネクタ 457"/>
        <xdr:cNvCxnSpPr/>
      </xdr:nvCxnSpPr>
      <xdr:spPr>
        <a:xfrm>
          <a:off x="8750300" y="16729177"/>
          <a:ext cx="889000" cy="20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59" name="フローチャート : 判断 458"/>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0" name="テキスト ボックス 459"/>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30442</xdr:rowOff>
    </xdr:from>
    <xdr:to>
      <xdr:col>15</xdr:col>
      <xdr:colOff>231775</xdr:colOff>
      <xdr:row>93</xdr:row>
      <xdr:rowOff>132042</xdr:rowOff>
    </xdr:to>
    <xdr:sp macro="" textlink="">
      <xdr:nvSpPr>
        <xdr:cNvPr id="468" name="円/楕円 467"/>
        <xdr:cNvSpPr/>
      </xdr:nvSpPr>
      <xdr:spPr>
        <a:xfrm>
          <a:off x="10426700" y="159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53319</xdr:rowOff>
    </xdr:from>
    <xdr:ext cx="534377" cy="259045"/>
    <xdr:sp macro="" textlink="">
      <xdr:nvSpPr>
        <xdr:cNvPr id="469" name="普通建設事業費 （ うち更新整備　）該当値テキスト"/>
        <xdr:cNvSpPr txBox="1"/>
      </xdr:nvSpPr>
      <xdr:spPr>
        <a:xfrm>
          <a:off x="10528300" y="1582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85637</xdr:rowOff>
    </xdr:from>
    <xdr:to>
      <xdr:col>14</xdr:col>
      <xdr:colOff>79375</xdr:colOff>
      <xdr:row>99</xdr:row>
      <xdr:rowOff>15787</xdr:rowOff>
    </xdr:to>
    <xdr:sp macro="" textlink="">
      <xdr:nvSpPr>
        <xdr:cNvPr id="470" name="円/楕円 469"/>
        <xdr:cNvSpPr/>
      </xdr:nvSpPr>
      <xdr:spPr>
        <a:xfrm>
          <a:off x="9588500" y="168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6914</xdr:rowOff>
    </xdr:from>
    <xdr:ext cx="469744" cy="259045"/>
    <xdr:sp macro="" textlink="">
      <xdr:nvSpPr>
        <xdr:cNvPr id="471" name="テキスト ボックス 470"/>
        <xdr:cNvSpPr txBox="1"/>
      </xdr:nvSpPr>
      <xdr:spPr>
        <a:xfrm>
          <a:off x="9404427" y="1698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47727</xdr:rowOff>
    </xdr:from>
    <xdr:to>
      <xdr:col>12</xdr:col>
      <xdr:colOff>561975</xdr:colOff>
      <xdr:row>97</xdr:row>
      <xdr:rowOff>149327</xdr:rowOff>
    </xdr:to>
    <xdr:sp macro="" textlink="">
      <xdr:nvSpPr>
        <xdr:cNvPr id="472" name="円/楕円 471"/>
        <xdr:cNvSpPr/>
      </xdr:nvSpPr>
      <xdr:spPr>
        <a:xfrm>
          <a:off x="8699500" y="1667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140454</xdr:rowOff>
    </xdr:from>
    <xdr:ext cx="534377" cy="259045"/>
    <xdr:sp macro="" textlink="">
      <xdr:nvSpPr>
        <xdr:cNvPr id="473" name="テキスト ボックス 472"/>
        <xdr:cNvSpPr txBox="1"/>
      </xdr:nvSpPr>
      <xdr:spPr>
        <a:xfrm>
          <a:off x="8483111" y="1677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72339</xdr:rowOff>
    </xdr:from>
    <xdr:to>
      <xdr:col>23</xdr:col>
      <xdr:colOff>517525</xdr:colOff>
      <xdr:row>32</xdr:row>
      <xdr:rowOff>104877</xdr:rowOff>
    </xdr:to>
    <xdr:cxnSp macro="">
      <xdr:nvCxnSpPr>
        <xdr:cNvPr id="502" name="直線コネクタ 501"/>
        <xdr:cNvCxnSpPr/>
      </xdr:nvCxnSpPr>
      <xdr:spPr>
        <a:xfrm>
          <a:off x="15481300" y="5387289"/>
          <a:ext cx="838200" cy="20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114152</xdr:rowOff>
    </xdr:from>
    <xdr:ext cx="469744" cy="259045"/>
    <xdr:sp macro="" textlink="">
      <xdr:nvSpPr>
        <xdr:cNvPr id="503" name="災害復旧事業費平均値テキスト"/>
        <xdr:cNvSpPr txBox="1"/>
      </xdr:nvSpPr>
      <xdr:spPr>
        <a:xfrm>
          <a:off x="16370300" y="6629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72339</xdr:rowOff>
    </xdr:from>
    <xdr:to>
      <xdr:col>22</xdr:col>
      <xdr:colOff>365125</xdr:colOff>
      <xdr:row>32</xdr:row>
      <xdr:rowOff>62865</xdr:rowOff>
    </xdr:to>
    <xdr:cxnSp macro="">
      <xdr:nvCxnSpPr>
        <xdr:cNvPr id="505" name="直線コネクタ 504"/>
        <xdr:cNvCxnSpPr/>
      </xdr:nvCxnSpPr>
      <xdr:spPr>
        <a:xfrm flipV="1">
          <a:off x="14592300" y="5387289"/>
          <a:ext cx="889000" cy="1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86919</xdr:rowOff>
    </xdr:from>
    <xdr:to>
      <xdr:col>22</xdr:col>
      <xdr:colOff>415925</xdr:colOff>
      <xdr:row>39</xdr:row>
      <xdr:rowOff>17069</xdr:rowOff>
    </xdr:to>
    <xdr:sp macro="" textlink="">
      <xdr:nvSpPr>
        <xdr:cNvPr id="506" name="フローチャート : 判断 505"/>
        <xdr:cNvSpPr/>
      </xdr:nvSpPr>
      <xdr:spPr>
        <a:xfrm>
          <a:off x="15430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8196</xdr:rowOff>
    </xdr:from>
    <xdr:ext cx="469744" cy="259045"/>
    <xdr:sp macro="" textlink="">
      <xdr:nvSpPr>
        <xdr:cNvPr id="507" name="テキスト ボックス 506"/>
        <xdr:cNvSpPr txBox="1"/>
      </xdr:nvSpPr>
      <xdr:spPr>
        <a:xfrm>
          <a:off x="15246427" y="66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142215</xdr:rowOff>
    </xdr:from>
    <xdr:to>
      <xdr:col>21</xdr:col>
      <xdr:colOff>161925</xdr:colOff>
      <xdr:row>32</xdr:row>
      <xdr:rowOff>62865</xdr:rowOff>
    </xdr:to>
    <xdr:cxnSp macro="">
      <xdr:nvCxnSpPr>
        <xdr:cNvPr id="508" name="直線コネクタ 507"/>
        <xdr:cNvCxnSpPr/>
      </xdr:nvCxnSpPr>
      <xdr:spPr>
        <a:xfrm>
          <a:off x="13703300" y="5285715"/>
          <a:ext cx="889000" cy="2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36987</xdr:rowOff>
    </xdr:from>
    <xdr:ext cx="469744" cy="259045"/>
    <xdr:sp macro="" textlink="">
      <xdr:nvSpPr>
        <xdr:cNvPr id="510" name="テキスト ボックス 509"/>
        <xdr:cNvSpPr txBox="1"/>
      </xdr:nvSpPr>
      <xdr:spPr>
        <a:xfrm>
          <a:off x="14357427"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142215</xdr:rowOff>
    </xdr:from>
    <xdr:to>
      <xdr:col>19</xdr:col>
      <xdr:colOff>644525</xdr:colOff>
      <xdr:row>33</xdr:row>
      <xdr:rowOff>158852</xdr:rowOff>
    </xdr:to>
    <xdr:cxnSp macro="">
      <xdr:nvCxnSpPr>
        <xdr:cNvPr id="511" name="直線コネクタ 510"/>
        <xdr:cNvCxnSpPr/>
      </xdr:nvCxnSpPr>
      <xdr:spPr>
        <a:xfrm flipV="1">
          <a:off x="12814300" y="5285715"/>
          <a:ext cx="889000" cy="5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33317</xdr:rowOff>
    </xdr:from>
    <xdr:ext cx="469744" cy="259045"/>
    <xdr:sp macro="" textlink="">
      <xdr:nvSpPr>
        <xdr:cNvPr id="513" name="テキスト ボックス 512"/>
        <xdr:cNvSpPr txBox="1"/>
      </xdr:nvSpPr>
      <xdr:spPr>
        <a:xfrm>
          <a:off x="13468427" y="67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25239</xdr:rowOff>
    </xdr:from>
    <xdr:ext cx="469744" cy="259045"/>
    <xdr:sp macro="" textlink="">
      <xdr:nvSpPr>
        <xdr:cNvPr id="515" name="テキスト ボックス 514"/>
        <xdr:cNvSpPr txBox="1"/>
      </xdr:nvSpPr>
      <xdr:spPr>
        <a:xfrm>
          <a:off x="12579427" y="671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54077</xdr:rowOff>
    </xdr:from>
    <xdr:to>
      <xdr:col>23</xdr:col>
      <xdr:colOff>568325</xdr:colOff>
      <xdr:row>32</xdr:row>
      <xdr:rowOff>155677</xdr:rowOff>
    </xdr:to>
    <xdr:sp macro="" textlink="">
      <xdr:nvSpPr>
        <xdr:cNvPr id="521" name="円/楕円 520"/>
        <xdr:cNvSpPr/>
      </xdr:nvSpPr>
      <xdr:spPr>
        <a:xfrm>
          <a:off x="16268700" y="554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76954</xdr:rowOff>
    </xdr:from>
    <xdr:ext cx="534377" cy="259045"/>
    <xdr:sp macro="" textlink="">
      <xdr:nvSpPr>
        <xdr:cNvPr id="522" name="災害復旧事業費該当値テキスト"/>
        <xdr:cNvSpPr txBox="1"/>
      </xdr:nvSpPr>
      <xdr:spPr>
        <a:xfrm>
          <a:off x="16370300" y="539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89,742</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21539</xdr:rowOff>
    </xdr:from>
    <xdr:to>
      <xdr:col>22</xdr:col>
      <xdr:colOff>415925</xdr:colOff>
      <xdr:row>31</xdr:row>
      <xdr:rowOff>123139</xdr:rowOff>
    </xdr:to>
    <xdr:sp macro="" textlink="">
      <xdr:nvSpPr>
        <xdr:cNvPr id="523" name="円/楕円 522"/>
        <xdr:cNvSpPr/>
      </xdr:nvSpPr>
      <xdr:spPr>
        <a:xfrm>
          <a:off x="15430500" y="53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29</xdr:row>
      <xdr:rowOff>139666</xdr:rowOff>
    </xdr:from>
    <xdr:ext cx="599010" cy="259045"/>
    <xdr:sp macro="" textlink="">
      <xdr:nvSpPr>
        <xdr:cNvPr id="524" name="テキスト ボックス 523"/>
        <xdr:cNvSpPr txBox="1"/>
      </xdr:nvSpPr>
      <xdr:spPr>
        <a:xfrm>
          <a:off x="15181794" y="511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105,804</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12065</xdr:rowOff>
    </xdr:from>
    <xdr:to>
      <xdr:col>21</xdr:col>
      <xdr:colOff>212725</xdr:colOff>
      <xdr:row>32</xdr:row>
      <xdr:rowOff>113665</xdr:rowOff>
    </xdr:to>
    <xdr:sp macro="" textlink="">
      <xdr:nvSpPr>
        <xdr:cNvPr id="525" name="円/楕円 524"/>
        <xdr:cNvSpPr/>
      </xdr:nvSpPr>
      <xdr:spPr>
        <a:xfrm>
          <a:off x="14541500" y="54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130192</xdr:rowOff>
    </xdr:from>
    <xdr:ext cx="534377" cy="259045"/>
    <xdr:sp macro="" textlink="">
      <xdr:nvSpPr>
        <xdr:cNvPr id="526" name="テキスト ボックス 525"/>
        <xdr:cNvSpPr txBox="1"/>
      </xdr:nvSpPr>
      <xdr:spPr>
        <a:xfrm>
          <a:off x="14325111" y="527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93,050</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91415</xdr:rowOff>
    </xdr:from>
    <xdr:to>
      <xdr:col>20</xdr:col>
      <xdr:colOff>9525</xdr:colOff>
      <xdr:row>31</xdr:row>
      <xdr:rowOff>21565</xdr:rowOff>
    </xdr:to>
    <xdr:sp macro="" textlink="">
      <xdr:nvSpPr>
        <xdr:cNvPr id="527" name="円/楕円 526"/>
        <xdr:cNvSpPr/>
      </xdr:nvSpPr>
      <xdr:spPr>
        <a:xfrm>
          <a:off x="13652500" y="52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29</xdr:row>
      <xdr:rowOff>38092</xdr:rowOff>
    </xdr:from>
    <xdr:ext cx="599010" cy="259045"/>
    <xdr:sp macro="" textlink="">
      <xdr:nvSpPr>
        <xdr:cNvPr id="528" name="テキスト ボックス 527"/>
        <xdr:cNvSpPr txBox="1"/>
      </xdr:nvSpPr>
      <xdr:spPr>
        <a:xfrm>
          <a:off x="13403794" y="501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113,802</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108052</xdr:rowOff>
    </xdr:from>
    <xdr:to>
      <xdr:col>18</xdr:col>
      <xdr:colOff>492125</xdr:colOff>
      <xdr:row>34</xdr:row>
      <xdr:rowOff>38202</xdr:rowOff>
    </xdr:to>
    <xdr:sp macro="" textlink="">
      <xdr:nvSpPr>
        <xdr:cNvPr id="529" name="円/楕円 528"/>
        <xdr:cNvSpPr/>
      </xdr:nvSpPr>
      <xdr:spPr>
        <a:xfrm>
          <a:off x="12763500" y="576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54729</xdr:rowOff>
    </xdr:from>
    <xdr:ext cx="534377" cy="259045"/>
    <xdr:sp macro="" textlink="">
      <xdr:nvSpPr>
        <xdr:cNvPr id="530" name="テキスト ボックス 529"/>
        <xdr:cNvSpPr txBox="1"/>
      </xdr:nvSpPr>
      <xdr:spPr>
        <a:xfrm>
          <a:off x="12547111" y="554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169532</xdr:rowOff>
    </xdr:from>
    <xdr:to>
      <xdr:col>23</xdr:col>
      <xdr:colOff>517525</xdr:colOff>
      <xdr:row>75</xdr:row>
      <xdr:rowOff>38234</xdr:rowOff>
    </xdr:to>
    <xdr:cxnSp macro="">
      <xdr:nvCxnSpPr>
        <xdr:cNvPr id="610" name="直線コネクタ 609"/>
        <xdr:cNvCxnSpPr/>
      </xdr:nvCxnSpPr>
      <xdr:spPr>
        <a:xfrm>
          <a:off x="15481300" y="12856832"/>
          <a:ext cx="838200" cy="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169532</xdr:rowOff>
    </xdr:from>
    <xdr:to>
      <xdr:col>22</xdr:col>
      <xdr:colOff>365125</xdr:colOff>
      <xdr:row>75</xdr:row>
      <xdr:rowOff>10133</xdr:rowOff>
    </xdr:to>
    <xdr:cxnSp macro="">
      <xdr:nvCxnSpPr>
        <xdr:cNvPr id="613" name="直線コネクタ 612"/>
        <xdr:cNvCxnSpPr/>
      </xdr:nvCxnSpPr>
      <xdr:spPr>
        <a:xfrm flipV="1">
          <a:off x="14592300" y="12856832"/>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50234</xdr:rowOff>
    </xdr:from>
    <xdr:to>
      <xdr:col>22</xdr:col>
      <xdr:colOff>415925</xdr:colOff>
      <xdr:row>74</xdr:row>
      <xdr:rowOff>151834</xdr:rowOff>
    </xdr:to>
    <xdr:sp macro="" textlink="">
      <xdr:nvSpPr>
        <xdr:cNvPr id="614" name="フローチャート : 判断 613"/>
        <xdr:cNvSpPr/>
      </xdr:nvSpPr>
      <xdr:spPr>
        <a:xfrm>
          <a:off x="15430500" y="1273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168361</xdr:rowOff>
    </xdr:from>
    <xdr:ext cx="534377" cy="259045"/>
    <xdr:sp macro="" textlink="">
      <xdr:nvSpPr>
        <xdr:cNvPr id="615" name="テキスト ボックス 614"/>
        <xdr:cNvSpPr txBox="1"/>
      </xdr:nvSpPr>
      <xdr:spPr>
        <a:xfrm>
          <a:off x="15214111" y="1251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120759</xdr:rowOff>
    </xdr:from>
    <xdr:to>
      <xdr:col>21</xdr:col>
      <xdr:colOff>161925</xdr:colOff>
      <xdr:row>75</xdr:row>
      <xdr:rowOff>10133</xdr:rowOff>
    </xdr:to>
    <xdr:cxnSp macro="">
      <xdr:nvCxnSpPr>
        <xdr:cNvPr id="616" name="直線コネクタ 615"/>
        <xdr:cNvCxnSpPr/>
      </xdr:nvCxnSpPr>
      <xdr:spPr>
        <a:xfrm>
          <a:off x="13703300" y="12808059"/>
          <a:ext cx="889000" cy="6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92032</xdr:rowOff>
    </xdr:from>
    <xdr:ext cx="534377" cy="259045"/>
    <xdr:sp macro="" textlink="">
      <xdr:nvSpPr>
        <xdr:cNvPr id="618" name="テキスト ボックス 617"/>
        <xdr:cNvSpPr txBox="1"/>
      </xdr:nvSpPr>
      <xdr:spPr>
        <a:xfrm>
          <a:off x="14325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120759</xdr:rowOff>
    </xdr:from>
    <xdr:to>
      <xdr:col>19</xdr:col>
      <xdr:colOff>644525</xdr:colOff>
      <xdr:row>74</xdr:row>
      <xdr:rowOff>133446</xdr:rowOff>
    </xdr:to>
    <xdr:cxnSp macro="">
      <xdr:nvCxnSpPr>
        <xdr:cNvPr id="619" name="直線コネクタ 618"/>
        <xdr:cNvCxnSpPr/>
      </xdr:nvCxnSpPr>
      <xdr:spPr>
        <a:xfrm flipV="1">
          <a:off x="12814300" y="12808059"/>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94661</xdr:rowOff>
    </xdr:from>
    <xdr:ext cx="534377" cy="259045"/>
    <xdr:sp macro="" textlink="">
      <xdr:nvSpPr>
        <xdr:cNvPr id="621" name="テキスト ボックス 620"/>
        <xdr:cNvSpPr txBox="1"/>
      </xdr:nvSpPr>
      <xdr:spPr>
        <a:xfrm>
          <a:off x="13436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92326</xdr:rowOff>
    </xdr:from>
    <xdr:ext cx="534377" cy="259045"/>
    <xdr:sp macro="" textlink="">
      <xdr:nvSpPr>
        <xdr:cNvPr id="623" name="テキスト ボックス 622"/>
        <xdr:cNvSpPr txBox="1"/>
      </xdr:nvSpPr>
      <xdr:spPr>
        <a:xfrm>
          <a:off x="12547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158884</xdr:rowOff>
    </xdr:from>
    <xdr:to>
      <xdr:col>23</xdr:col>
      <xdr:colOff>568325</xdr:colOff>
      <xdr:row>75</xdr:row>
      <xdr:rowOff>89034</xdr:rowOff>
    </xdr:to>
    <xdr:sp macro="" textlink="">
      <xdr:nvSpPr>
        <xdr:cNvPr id="629" name="円/楕円 628"/>
        <xdr:cNvSpPr/>
      </xdr:nvSpPr>
      <xdr:spPr>
        <a:xfrm>
          <a:off x="16268700" y="128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10311</xdr:rowOff>
    </xdr:from>
    <xdr:ext cx="534377" cy="259045"/>
    <xdr:sp macro="" textlink="">
      <xdr:nvSpPr>
        <xdr:cNvPr id="630" name="公債費該当値テキスト"/>
        <xdr:cNvSpPr txBox="1"/>
      </xdr:nvSpPr>
      <xdr:spPr>
        <a:xfrm>
          <a:off x="16370300" y="126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45,714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118732</xdr:rowOff>
    </xdr:from>
    <xdr:to>
      <xdr:col>22</xdr:col>
      <xdr:colOff>415925</xdr:colOff>
      <xdr:row>75</xdr:row>
      <xdr:rowOff>48882</xdr:rowOff>
    </xdr:to>
    <xdr:sp macro="" textlink="">
      <xdr:nvSpPr>
        <xdr:cNvPr id="631" name="円/楕円 630"/>
        <xdr:cNvSpPr/>
      </xdr:nvSpPr>
      <xdr:spPr>
        <a:xfrm>
          <a:off x="15430500" y="128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40009</xdr:rowOff>
    </xdr:from>
    <xdr:ext cx="534377" cy="259045"/>
    <xdr:sp macro="" textlink="">
      <xdr:nvSpPr>
        <xdr:cNvPr id="632" name="テキスト ボックス 631"/>
        <xdr:cNvSpPr txBox="1"/>
      </xdr:nvSpPr>
      <xdr:spPr>
        <a:xfrm>
          <a:off x="15214111" y="128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130783</xdr:rowOff>
    </xdr:from>
    <xdr:to>
      <xdr:col>21</xdr:col>
      <xdr:colOff>212725</xdr:colOff>
      <xdr:row>75</xdr:row>
      <xdr:rowOff>60933</xdr:rowOff>
    </xdr:to>
    <xdr:sp macro="" textlink="">
      <xdr:nvSpPr>
        <xdr:cNvPr id="633" name="円/楕円 632"/>
        <xdr:cNvSpPr/>
      </xdr:nvSpPr>
      <xdr:spPr>
        <a:xfrm>
          <a:off x="14541500" y="128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77460</xdr:rowOff>
    </xdr:from>
    <xdr:ext cx="534377" cy="259045"/>
    <xdr:sp macro="" textlink="">
      <xdr:nvSpPr>
        <xdr:cNvPr id="634" name="テキスト ボックス 633"/>
        <xdr:cNvSpPr txBox="1"/>
      </xdr:nvSpPr>
      <xdr:spPr>
        <a:xfrm>
          <a:off x="14325111" y="125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69959</xdr:rowOff>
    </xdr:from>
    <xdr:to>
      <xdr:col>20</xdr:col>
      <xdr:colOff>9525</xdr:colOff>
      <xdr:row>75</xdr:row>
      <xdr:rowOff>109</xdr:rowOff>
    </xdr:to>
    <xdr:sp macro="" textlink="">
      <xdr:nvSpPr>
        <xdr:cNvPr id="635" name="円/楕円 634"/>
        <xdr:cNvSpPr/>
      </xdr:nvSpPr>
      <xdr:spPr>
        <a:xfrm>
          <a:off x="13652500" y="1275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16636</xdr:rowOff>
    </xdr:from>
    <xdr:ext cx="534377" cy="259045"/>
    <xdr:sp macro="" textlink="">
      <xdr:nvSpPr>
        <xdr:cNvPr id="636" name="テキスト ボックス 635"/>
        <xdr:cNvSpPr txBox="1"/>
      </xdr:nvSpPr>
      <xdr:spPr>
        <a:xfrm>
          <a:off x="13436111" y="1253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82646</xdr:rowOff>
    </xdr:from>
    <xdr:to>
      <xdr:col>18</xdr:col>
      <xdr:colOff>492125</xdr:colOff>
      <xdr:row>75</xdr:row>
      <xdr:rowOff>12796</xdr:rowOff>
    </xdr:to>
    <xdr:sp macro="" textlink="">
      <xdr:nvSpPr>
        <xdr:cNvPr id="637" name="円/楕円 636"/>
        <xdr:cNvSpPr/>
      </xdr:nvSpPr>
      <xdr:spPr>
        <a:xfrm>
          <a:off x="12763500" y="1276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29323</xdr:rowOff>
    </xdr:from>
    <xdr:ext cx="534377" cy="259045"/>
    <xdr:sp macro="" textlink="">
      <xdr:nvSpPr>
        <xdr:cNvPr id="638" name="テキスト ボックス 637"/>
        <xdr:cNvSpPr txBox="1"/>
      </xdr:nvSpPr>
      <xdr:spPr>
        <a:xfrm>
          <a:off x="12547111" y="1254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83178</xdr:rowOff>
    </xdr:from>
    <xdr:to>
      <xdr:col>23</xdr:col>
      <xdr:colOff>516889</xdr:colOff>
      <xdr:row>99</xdr:row>
      <xdr:rowOff>44407</xdr:rowOff>
    </xdr:to>
    <xdr:cxnSp macro="">
      <xdr:nvCxnSpPr>
        <xdr:cNvPr id="662" name="直線コネクタ 661"/>
        <xdr:cNvCxnSpPr/>
      </xdr:nvCxnSpPr>
      <xdr:spPr>
        <a:xfrm flipV="1">
          <a:off x="16317595" y="16713828"/>
          <a:ext cx="1269" cy="30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87829</xdr:rowOff>
    </xdr:from>
    <xdr:ext cx="313932" cy="259045"/>
    <xdr:sp macro="" textlink="">
      <xdr:nvSpPr>
        <xdr:cNvPr id="663" name="積立金最小値テキスト"/>
        <xdr:cNvSpPr txBox="1"/>
      </xdr:nvSpPr>
      <xdr:spPr>
        <a:xfrm>
          <a:off x="16370300" y="170613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44407</xdr:rowOff>
    </xdr:from>
    <xdr:to>
      <xdr:col>23</xdr:col>
      <xdr:colOff>606425</xdr:colOff>
      <xdr:row>99</xdr:row>
      <xdr:rowOff>44407</xdr:rowOff>
    </xdr:to>
    <xdr:cxnSp macro="">
      <xdr:nvCxnSpPr>
        <xdr:cNvPr id="664" name="直線コネクタ 663"/>
        <xdr:cNvCxnSpPr/>
      </xdr:nvCxnSpPr>
      <xdr:spPr>
        <a:xfrm>
          <a:off x="16230600" y="1701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29855</xdr:rowOff>
    </xdr:from>
    <xdr:ext cx="599010" cy="259045"/>
    <xdr:sp macro="" textlink="">
      <xdr:nvSpPr>
        <xdr:cNvPr id="665" name="積立金最大値テキスト"/>
        <xdr:cNvSpPr txBox="1"/>
      </xdr:nvSpPr>
      <xdr:spPr>
        <a:xfrm>
          <a:off x="16370300" y="1648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97</xdr:row>
      <xdr:rowOff>83178</xdr:rowOff>
    </xdr:from>
    <xdr:to>
      <xdr:col>23</xdr:col>
      <xdr:colOff>606425</xdr:colOff>
      <xdr:row>97</xdr:row>
      <xdr:rowOff>83178</xdr:rowOff>
    </xdr:to>
    <xdr:cxnSp macro="">
      <xdr:nvCxnSpPr>
        <xdr:cNvPr id="666" name="直線コネクタ 665"/>
        <xdr:cNvCxnSpPr/>
      </xdr:nvCxnSpPr>
      <xdr:spPr>
        <a:xfrm>
          <a:off x="16230600" y="1671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74163</xdr:rowOff>
    </xdr:from>
    <xdr:to>
      <xdr:col>23</xdr:col>
      <xdr:colOff>517525</xdr:colOff>
      <xdr:row>97</xdr:row>
      <xdr:rowOff>83178</xdr:rowOff>
    </xdr:to>
    <xdr:cxnSp macro="">
      <xdr:nvCxnSpPr>
        <xdr:cNvPr id="667" name="直線コネクタ 666"/>
        <xdr:cNvCxnSpPr/>
      </xdr:nvCxnSpPr>
      <xdr:spPr>
        <a:xfrm>
          <a:off x="15481300" y="16704813"/>
          <a:ext cx="8382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132280</xdr:rowOff>
    </xdr:from>
    <xdr:ext cx="534377" cy="259045"/>
    <xdr:sp macro="" textlink="">
      <xdr:nvSpPr>
        <xdr:cNvPr id="668" name="積立金平均値テキスト"/>
        <xdr:cNvSpPr txBox="1"/>
      </xdr:nvSpPr>
      <xdr:spPr>
        <a:xfrm>
          <a:off x="16370300" y="1693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153853</xdr:rowOff>
    </xdr:from>
    <xdr:to>
      <xdr:col>23</xdr:col>
      <xdr:colOff>568325</xdr:colOff>
      <xdr:row>99</xdr:row>
      <xdr:rowOff>84003</xdr:rowOff>
    </xdr:to>
    <xdr:sp macro="" textlink="">
      <xdr:nvSpPr>
        <xdr:cNvPr id="669" name="フローチャート : 判断 668"/>
        <xdr:cNvSpPr/>
      </xdr:nvSpPr>
      <xdr:spPr>
        <a:xfrm>
          <a:off x="16268700" y="1695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128625</xdr:rowOff>
    </xdr:from>
    <xdr:to>
      <xdr:col>22</xdr:col>
      <xdr:colOff>365125</xdr:colOff>
      <xdr:row>97</xdr:row>
      <xdr:rowOff>74163</xdr:rowOff>
    </xdr:to>
    <xdr:cxnSp macro="">
      <xdr:nvCxnSpPr>
        <xdr:cNvPr id="670" name="直線コネクタ 669"/>
        <xdr:cNvCxnSpPr/>
      </xdr:nvCxnSpPr>
      <xdr:spPr>
        <a:xfrm>
          <a:off x="14592300" y="16416375"/>
          <a:ext cx="889000" cy="28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147958</xdr:rowOff>
    </xdr:from>
    <xdr:to>
      <xdr:col>22</xdr:col>
      <xdr:colOff>415925</xdr:colOff>
      <xdr:row>99</xdr:row>
      <xdr:rowOff>78108</xdr:rowOff>
    </xdr:to>
    <xdr:sp macro="" textlink="">
      <xdr:nvSpPr>
        <xdr:cNvPr id="671" name="フローチャート : 判断 670"/>
        <xdr:cNvSpPr/>
      </xdr:nvSpPr>
      <xdr:spPr>
        <a:xfrm>
          <a:off x="15430500" y="1695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69235</xdr:rowOff>
    </xdr:from>
    <xdr:ext cx="534377" cy="259045"/>
    <xdr:sp macro="" textlink="">
      <xdr:nvSpPr>
        <xdr:cNvPr id="672" name="テキスト ボックス 671"/>
        <xdr:cNvSpPr txBox="1"/>
      </xdr:nvSpPr>
      <xdr:spPr>
        <a:xfrm>
          <a:off x="15214111" y="170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161789</xdr:rowOff>
    </xdr:from>
    <xdr:to>
      <xdr:col>21</xdr:col>
      <xdr:colOff>161925</xdr:colOff>
      <xdr:row>95</xdr:row>
      <xdr:rowOff>128625</xdr:rowOff>
    </xdr:to>
    <xdr:cxnSp macro="">
      <xdr:nvCxnSpPr>
        <xdr:cNvPr id="673" name="直線コネクタ 672"/>
        <xdr:cNvCxnSpPr/>
      </xdr:nvCxnSpPr>
      <xdr:spPr>
        <a:xfrm>
          <a:off x="13703300" y="16278089"/>
          <a:ext cx="889000" cy="13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151933</xdr:rowOff>
    </xdr:from>
    <xdr:to>
      <xdr:col>21</xdr:col>
      <xdr:colOff>212725</xdr:colOff>
      <xdr:row>99</xdr:row>
      <xdr:rowOff>82083</xdr:rowOff>
    </xdr:to>
    <xdr:sp macro="" textlink="">
      <xdr:nvSpPr>
        <xdr:cNvPr id="674" name="フローチャート : 判断 673"/>
        <xdr:cNvSpPr/>
      </xdr:nvSpPr>
      <xdr:spPr>
        <a:xfrm>
          <a:off x="14541500" y="1695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73210</xdr:rowOff>
    </xdr:from>
    <xdr:ext cx="534377" cy="259045"/>
    <xdr:sp macro="" textlink="">
      <xdr:nvSpPr>
        <xdr:cNvPr id="675" name="テキスト ボックス 674"/>
        <xdr:cNvSpPr txBox="1"/>
      </xdr:nvSpPr>
      <xdr:spPr>
        <a:xfrm>
          <a:off x="14325111" y="170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7015</xdr:rowOff>
    </xdr:from>
    <xdr:to>
      <xdr:col>19</xdr:col>
      <xdr:colOff>644525</xdr:colOff>
      <xdr:row>94</xdr:row>
      <xdr:rowOff>161789</xdr:rowOff>
    </xdr:to>
    <xdr:cxnSp macro="">
      <xdr:nvCxnSpPr>
        <xdr:cNvPr id="676" name="直線コネクタ 675"/>
        <xdr:cNvCxnSpPr/>
      </xdr:nvCxnSpPr>
      <xdr:spPr>
        <a:xfrm>
          <a:off x="12814300" y="15608965"/>
          <a:ext cx="889000" cy="66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149980</xdr:rowOff>
    </xdr:from>
    <xdr:to>
      <xdr:col>20</xdr:col>
      <xdr:colOff>9525</xdr:colOff>
      <xdr:row>99</xdr:row>
      <xdr:rowOff>80130</xdr:rowOff>
    </xdr:to>
    <xdr:sp macro="" textlink="">
      <xdr:nvSpPr>
        <xdr:cNvPr id="677" name="フローチャート : 判断 676"/>
        <xdr:cNvSpPr/>
      </xdr:nvSpPr>
      <xdr:spPr>
        <a:xfrm>
          <a:off x="13652500" y="1695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71257</xdr:rowOff>
    </xdr:from>
    <xdr:ext cx="534377" cy="259045"/>
    <xdr:sp macro="" textlink="">
      <xdr:nvSpPr>
        <xdr:cNvPr id="678" name="テキスト ボックス 677"/>
        <xdr:cNvSpPr txBox="1"/>
      </xdr:nvSpPr>
      <xdr:spPr>
        <a:xfrm>
          <a:off x="13436111" y="1704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144700</xdr:rowOff>
    </xdr:from>
    <xdr:to>
      <xdr:col>18</xdr:col>
      <xdr:colOff>492125</xdr:colOff>
      <xdr:row>99</xdr:row>
      <xdr:rowOff>74850</xdr:rowOff>
    </xdr:to>
    <xdr:sp macro="" textlink="">
      <xdr:nvSpPr>
        <xdr:cNvPr id="679" name="フローチャート : 判断 678"/>
        <xdr:cNvSpPr/>
      </xdr:nvSpPr>
      <xdr:spPr>
        <a:xfrm>
          <a:off x="12763500" y="169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65977</xdr:rowOff>
    </xdr:from>
    <xdr:ext cx="534377" cy="259045"/>
    <xdr:sp macro="" textlink="">
      <xdr:nvSpPr>
        <xdr:cNvPr id="680" name="テキスト ボックス 679"/>
        <xdr:cNvSpPr txBox="1"/>
      </xdr:nvSpPr>
      <xdr:spPr>
        <a:xfrm>
          <a:off x="12547111" y="1703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32378</xdr:rowOff>
    </xdr:from>
    <xdr:to>
      <xdr:col>23</xdr:col>
      <xdr:colOff>568325</xdr:colOff>
      <xdr:row>97</xdr:row>
      <xdr:rowOff>133978</xdr:rowOff>
    </xdr:to>
    <xdr:sp macro="" textlink="">
      <xdr:nvSpPr>
        <xdr:cNvPr id="686" name="円/楕円 685"/>
        <xdr:cNvSpPr/>
      </xdr:nvSpPr>
      <xdr:spPr>
        <a:xfrm>
          <a:off x="16268700" y="1666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156855</xdr:rowOff>
    </xdr:from>
    <xdr:ext cx="599010" cy="259045"/>
    <xdr:sp macro="" textlink="">
      <xdr:nvSpPr>
        <xdr:cNvPr id="687" name="積立金該当値テキスト"/>
        <xdr:cNvSpPr txBox="1"/>
      </xdr:nvSpPr>
      <xdr:spPr>
        <a:xfrm>
          <a:off x="16370300" y="1661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399,176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23363</xdr:rowOff>
    </xdr:from>
    <xdr:to>
      <xdr:col>22</xdr:col>
      <xdr:colOff>415925</xdr:colOff>
      <xdr:row>97</xdr:row>
      <xdr:rowOff>124963</xdr:rowOff>
    </xdr:to>
    <xdr:sp macro="" textlink="">
      <xdr:nvSpPr>
        <xdr:cNvPr id="688" name="円/楕円 687"/>
        <xdr:cNvSpPr/>
      </xdr:nvSpPr>
      <xdr:spPr>
        <a:xfrm>
          <a:off x="15430500" y="166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141490</xdr:rowOff>
    </xdr:from>
    <xdr:ext cx="599010" cy="259045"/>
    <xdr:sp macro="" textlink="">
      <xdr:nvSpPr>
        <xdr:cNvPr id="689" name="テキスト ボックス 688"/>
        <xdr:cNvSpPr txBox="1"/>
      </xdr:nvSpPr>
      <xdr:spPr>
        <a:xfrm>
          <a:off x="15181794" y="1642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411,007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77825</xdr:rowOff>
    </xdr:from>
    <xdr:to>
      <xdr:col>21</xdr:col>
      <xdr:colOff>212725</xdr:colOff>
      <xdr:row>96</xdr:row>
      <xdr:rowOff>7975</xdr:rowOff>
    </xdr:to>
    <xdr:sp macro="" textlink="">
      <xdr:nvSpPr>
        <xdr:cNvPr id="690" name="円/楕円 689"/>
        <xdr:cNvSpPr/>
      </xdr:nvSpPr>
      <xdr:spPr>
        <a:xfrm>
          <a:off x="14541500" y="163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24502</xdr:rowOff>
    </xdr:from>
    <xdr:ext cx="599010" cy="259045"/>
    <xdr:sp macro="" textlink="">
      <xdr:nvSpPr>
        <xdr:cNvPr id="691" name="テキスト ボックス 690"/>
        <xdr:cNvSpPr txBox="1"/>
      </xdr:nvSpPr>
      <xdr:spPr>
        <a:xfrm>
          <a:off x="14292794" y="16140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789,535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110989</xdr:rowOff>
    </xdr:from>
    <xdr:to>
      <xdr:col>20</xdr:col>
      <xdr:colOff>9525</xdr:colOff>
      <xdr:row>95</xdr:row>
      <xdr:rowOff>41139</xdr:rowOff>
    </xdr:to>
    <xdr:sp macro="" textlink="">
      <xdr:nvSpPr>
        <xdr:cNvPr id="692" name="円/楕円 691"/>
        <xdr:cNvSpPr/>
      </xdr:nvSpPr>
      <xdr:spPr>
        <a:xfrm>
          <a:off x="13652500" y="162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57666</xdr:rowOff>
    </xdr:from>
    <xdr:ext cx="599010" cy="259045"/>
    <xdr:sp macro="" textlink="">
      <xdr:nvSpPr>
        <xdr:cNvPr id="693" name="テキスト ボックス 692"/>
        <xdr:cNvSpPr txBox="1"/>
      </xdr:nvSpPr>
      <xdr:spPr>
        <a:xfrm>
          <a:off x="13403794" y="1600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971,012</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127665</xdr:rowOff>
    </xdr:from>
    <xdr:to>
      <xdr:col>18</xdr:col>
      <xdr:colOff>492125</xdr:colOff>
      <xdr:row>91</xdr:row>
      <xdr:rowOff>57815</xdr:rowOff>
    </xdr:to>
    <xdr:sp macro="" textlink="">
      <xdr:nvSpPr>
        <xdr:cNvPr id="694" name="円/楕円 693"/>
        <xdr:cNvSpPr/>
      </xdr:nvSpPr>
      <xdr:spPr>
        <a:xfrm>
          <a:off x="12763500" y="155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96229</xdr:colOff>
      <xdr:row>89</xdr:row>
      <xdr:rowOff>74342</xdr:rowOff>
    </xdr:from>
    <xdr:ext cx="690189" cy="259045"/>
    <xdr:sp macro="" textlink="">
      <xdr:nvSpPr>
        <xdr:cNvPr id="695" name="テキスト ボックス 694"/>
        <xdr:cNvSpPr txBox="1"/>
      </xdr:nvSpPr>
      <xdr:spPr>
        <a:xfrm>
          <a:off x="12469204" y="15333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1,849,128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126670</xdr:rowOff>
    </xdr:from>
    <xdr:to>
      <xdr:col>32</xdr:col>
      <xdr:colOff>187325</xdr:colOff>
      <xdr:row>36</xdr:row>
      <xdr:rowOff>52571</xdr:rowOff>
    </xdr:to>
    <xdr:cxnSp macro="">
      <xdr:nvCxnSpPr>
        <xdr:cNvPr id="726" name="直線コネクタ 725"/>
        <xdr:cNvCxnSpPr/>
      </xdr:nvCxnSpPr>
      <xdr:spPr>
        <a:xfrm flipV="1">
          <a:off x="21323300" y="6127420"/>
          <a:ext cx="838200" cy="9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129081</xdr:rowOff>
    </xdr:from>
    <xdr:ext cx="469744" cy="259045"/>
    <xdr:sp macro="" textlink="">
      <xdr:nvSpPr>
        <xdr:cNvPr id="727" name="投資及び出資金平均値テキスト"/>
        <xdr:cNvSpPr txBox="1"/>
      </xdr:nvSpPr>
      <xdr:spPr>
        <a:xfrm>
          <a:off x="22212300" y="6644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52571</xdr:rowOff>
    </xdr:from>
    <xdr:to>
      <xdr:col>31</xdr:col>
      <xdr:colOff>34925</xdr:colOff>
      <xdr:row>37</xdr:row>
      <xdr:rowOff>31148</xdr:rowOff>
    </xdr:to>
    <xdr:cxnSp macro="">
      <xdr:nvCxnSpPr>
        <xdr:cNvPr id="729" name="直線コネクタ 728"/>
        <xdr:cNvCxnSpPr/>
      </xdr:nvCxnSpPr>
      <xdr:spPr>
        <a:xfrm flipV="1">
          <a:off x="20434300" y="6224771"/>
          <a:ext cx="889000" cy="15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159538</xdr:rowOff>
    </xdr:from>
    <xdr:to>
      <xdr:col>31</xdr:col>
      <xdr:colOff>85725</xdr:colOff>
      <xdr:row>39</xdr:row>
      <xdr:rowOff>89688</xdr:rowOff>
    </xdr:to>
    <xdr:sp macro="" textlink="">
      <xdr:nvSpPr>
        <xdr:cNvPr id="730" name="フローチャート : 判断 729"/>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80815</xdr:rowOff>
    </xdr:from>
    <xdr:ext cx="469744" cy="259045"/>
    <xdr:sp macro="" textlink="">
      <xdr:nvSpPr>
        <xdr:cNvPr id="731" name="テキスト ボックス 730"/>
        <xdr:cNvSpPr txBox="1"/>
      </xdr:nvSpPr>
      <xdr:spPr>
        <a:xfrm>
          <a:off x="21088427" y="67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31148</xdr:rowOff>
    </xdr:from>
    <xdr:to>
      <xdr:col>29</xdr:col>
      <xdr:colOff>517525</xdr:colOff>
      <xdr:row>37</xdr:row>
      <xdr:rowOff>59560</xdr:rowOff>
    </xdr:to>
    <xdr:cxnSp macro="">
      <xdr:nvCxnSpPr>
        <xdr:cNvPr id="732" name="直線コネクタ 731"/>
        <xdr:cNvCxnSpPr/>
      </xdr:nvCxnSpPr>
      <xdr:spPr>
        <a:xfrm flipV="1">
          <a:off x="19545300" y="6374798"/>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100147</xdr:rowOff>
    </xdr:from>
    <xdr:ext cx="469744" cy="259045"/>
    <xdr:sp macro="" textlink="">
      <xdr:nvSpPr>
        <xdr:cNvPr id="734" name="テキスト ボックス 733"/>
        <xdr:cNvSpPr txBox="1"/>
      </xdr:nvSpPr>
      <xdr:spPr>
        <a:xfrm>
          <a:off x="20199427" y="67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59560</xdr:rowOff>
    </xdr:from>
    <xdr:to>
      <xdr:col>28</xdr:col>
      <xdr:colOff>314325</xdr:colOff>
      <xdr:row>38</xdr:row>
      <xdr:rowOff>82224</xdr:rowOff>
    </xdr:to>
    <xdr:cxnSp macro="">
      <xdr:nvCxnSpPr>
        <xdr:cNvPr id="735" name="直線コネクタ 734"/>
        <xdr:cNvCxnSpPr/>
      </xdr:nvCxnSpPr>
      <xdr:spPr>
        <a:xfrm flipV="1">
          <a:off x="18656300" y="6403210"/>
          <a:ext cx="889000" cy="19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85779</xdr:rowOff>
    </xdr:from>
    <xdr:ext cx="469744" cy="259045"/>
    <xdr:sp macro="" textlink="">
      <xdr:nvSpPr>
        <xdr:cNvPr id="737" name="テキスト ボックス 736"/>
        <xdr:cNvSpPr txBox="1"/>
      </xdr:nvSpPr>
      <xdr:spPr>
        <a:xfrm>
          <a:off x="19310427" y="67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92440</xdr:rowOff>
    </xdr:from>
    <xdr:ext cx="469744" cy="259045"/>
    <xdr:sp macro="" textlink="">
      <xdr:nvSpPr>
        <xdr:cNvPr id="739" name="テキスト ボックス 738"/>
        <xdr:cNvSpPr txBox="1"/>
      </xdr:nvSpPr>
      <xdr:spPr>
        <a:xfrm>
          <a:off x="18421427" y="677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75870</xdr:rowOff>
    </xdr:from>
    <xdr:to>
      <xdr:col>32</xdr:col>
      <xdr:colOff>238125</xdr:colOff>
      <xdr:row>36</xdr:row>
      <xdr:rowOff>6020</xdr:rowOff>
    </xdr:to>
    <xdr:sp macro="" textlink="">
      <xdr:nvSpPr>
        <xdr:cNvPr id="745" name="円/楕円 744"/>
        <xdr:cNvSpPr/>
      </xdr:nvSpPr>
      <xdr:spPr>
        <a:xfrm>
          <a:off x="22110700" y="60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98747</xdr:rowOff>
    </xdr:from>
    <xdr:ext cx="534377" cy="259045"/>
    <xdr:sp macro="" textlink="">
      <xdr:nvSpPr>
        <xdr:cNvPr id="746" name="投資及び出資金該当値テキスト"/>
        <xdr:cNvSpPr txBox="1"/>
      </xdr:nvSpPr>
      <xdr:spPr>
        <a:xfrm>
          <a:off x="22212300" y="592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20,149</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1771</xdr:rowOff>
    </xdr:from>
    <xdr:to>
      <xdr:col>31</xdr:col>
      <xdr:colOff>85725</xdr:colOff>
      <xdr:row>36</xdr:row>
      <xdr:rowOff>103371</xdr:rowOff>
    </xdr:to>
    <xdr:sp macro="" textlink="">
      <xdr:nvSpPr>
        <xdr:cNvPr id="747" name="円/楕円 746"/>
        <xdr:cNvSpPr/>
      </xdr:nvSpPr>
      <xdr:spPr>
        <a:xfrm>
          <a:off x="21272500" y="61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119898</xdr:rowOff>
    </xdr:from>
    <xdr:ext cx="534377" cy="259045"/>
    <xdr:sp macro="" textlink="">
      <xdr:nvSpPr>
        <xdr:cNvPr id="748" name="テキスト ボックス 747"/>
        <xdr:cNvSpPr txBox="1"/>
      </xdr:nvSpPr>
      <xdr:spPr>
        <a:xfrm>
          <a:off x="21056111" y="59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17,168</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151798</xdr:rowOff>
    </xdr:from>
    <xdr:to>
      <xdr:col>29</xdr:col>
      <xdr:colOff>568325</xdr:colOff>
      <xdr:row>37</xdr:row>
      <xdr:rowOff>81948</xdr:rowOff>
    </xdr:to>
    <xdr:sp macro="" textlink="">
      <xdr:nvSpPr>
        <xdr:cNvPr id="749" name="円/楕円 748"/>
        <xdr:cNvSpPr/>
      </xdr:nvSpPr>
      <xdr:spPr>
        <a:xfrm>
          <a:off x="20383500" y="632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35</xdr:row>
      <xdr:rowOff>98475</xdr:rowOff>
    </xdr:from>
    <xdr:ext cx="534377" cy="259045"/>
    <xdr:sp macro="" textlink="">
      <xdr:nvSpPr>
        <xdr:cNvPr id="750" name="テキスト ボックス 749"/>
        <xdr:cNvSpPr txBox="1"/>
      </xdr:nvSpPr>
      <xdr:spPr>
        <a:xfrm>
          <a:off x="20167111" y="609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8760</xdr:rowOff>
    </xdr:from>
    <xdr:to>
      <xdr:col>28</xdr:col>
      <xdr:colOff>365125</xdr:colOff>
      <xdr:row>37</xdr:row>
      <xdr:rowOff>110360</xdr:rowOff>
    </xdr:to>
    <xdr:sp macro="" textlink="">
      <xdr:nvSpPr>
        <xdr:cNvPr id="751" name="円/楕円 750"/>
        <xdr:cNvSpPr/>
      </xdr:nvSpPr>
      <xdr:spPr>
        <a:xfrm>
          <a:off x="19494500" y="63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35</xdr:row>
      <xdr:rowOff>126887</xdr:rowOff>
    </xdr:from>
    <xdr:ext cx="534377" cy="259045"/>
    <xdr:sp macro="" textlink="">
      <xdr:nvSpPr>
        <xdr:cNvPr id="752" name="テキスト ボックス 751"/>
        <xdr:cNvSpPr txBox="1"/>
      </xdr:nvSpPr>
      <xdr:spPr>
        <a:xfrm>
          <a:off x="19278111" y="612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31424</xdr:rowOff>
    </xdr:from>
    <xdr:to>
      <xdr:col>27</xdr:col>
      <xdr:colOff>161925</xdr:colOff>
      <xdr:row>38</xdr:row>
      <xdr:rowOff>133024</xdr:rowOff>
    </xdr:to>
    <xdr:sp macro="" textlink="">
      <xdr:nvSpPr>
        <xdr:cNvPr id="753" name="円/楕円 752"/>
        <xdr:cNvSpPr/>
      </xdr:nvSpPr>
      <xdr:spPr>
        <a:xfrm>
          <a:off x="18605500" y="654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149550</xdr:rowOff>
    </xdr:from>
    <xdr:ext cx="469744" cy="259045"/>
    <xdr:sp macro="" textlink="">
      <xdr:nvSpPr>
        <xdr:cNvPr id="754" name="テキスト ボックス 753"/>
        <xdr:cNvSpPr txBox="1"/>
      </xdr:nvSpPr>
      <xdr:spPr>
        <a:xfrm>
          <a:off x="18421427" y="632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151424</xdr:rowOff>
    </xdr:from>
    <xdr:to>
      <xdr:col>32</xdr:col>
      <xdr:colOff>187325</xdr:colOff>
      <xdr:row>56</xdr:row>
      <xdr:rowOff>153775</xdr:rowOff>
    </xdr:to>
    <xdr:cxnSp macro="">
      <xdr:nvCxnSpPr>
        <xdr:cNvPr id="785" name="直線コネクタ 784"/>
        <xdr:cNvCxnSpPr/>
      </xdr:nvCxnSpPr>
      <xdr:spPr>
        <a:xfrm>
          <a:off x="21323300" y="9752624"/>
          <a:ext cx="8382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151424</xdr:rowOff>
    </xdr:from>
    <xdr:to>
      <xdr:col>31</xdr:col>
      <xdr:colOff>34925</xdr:colOff>
      <xdr:row>57</xdr:row>
      <xdr:rowOff>13447</xdr:rowOff>
    </xdr:to>
    <xdr:cxnSp macro="">
      <xdr:nvCxnSpPr>
        <xdr:cNvPr id="788" name="直線コネクタ 787"/>
        <xdr:cNvCxnSpPr/>
      </xdr:nvCxnSpPr>
      <xdr:spPr>
        <a:xfrm flipV="1">
          <a:off x="20434300" y="9752624"/>
          <a:ext cx="889000" cy="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6048</xdr:rowOff>
    </xdr:from>
    <xdr:to>
      <xdr:col>31</xdr:col>
      <xdr:colOff>85725</xdr:colOff>
      <xdr:row>58</xdr:row>
      <xdr:rowOff>107648</xdr:rowOff>
    </xdr:to>
    <xdr:sp macro="" textlink="">
      <xdr:nvSpPr>
        <xdr:cNvPr id="789" name="フローチャート : 判断 788"/>
        <xdr:cNvSpPr/>
      </xdr:nvSpPr>
      <xdr:spPr>
        <a:xfrm>
          <a:off x="21272500" y="995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98775</xdr:rowOff>
    </xdr:from>
    <xdr:ext cx="469744" cy="259045"/>
    <xdr:sp macro="" textlink="">
      <xdr:nvSpPr>
        <xdr:cNvPr id="790" name="テキスト ボックス 789"/>
        <xdr:cNvSpPr txBox="1"/>
      </xdr:nvSpPr>
      <xdr:spPr>
        <a:xfrm>
          <a:off x="21088427" y="1004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31376</xdr:rowOff>
    </xdr:from>
    <xdr:to>
      <xdr:col>29</xdr:col>
      <xdr:colOff>517525</xdr:colOff>
      <xdr:row>57</xdr:row>
      <xdr:rowOff>13447</xdr:rowOff>
    </xdr:to>
    <xdr:cxnSp macro="">
      <xdr:nvCxnSpPr>
        <xdr:cNvPr id="791" name="直線コネクタ 790"/>
        <xdr:cNvCxnSpPr/>
      </xdr:nvCxnSpPr>
      <xdr:spPr>
        <a:xfrm>
          <a:off x="19545300" y="9632576"/>
          <a:ext cx="889000" cy="15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162719</xdr:rowOff>
    </xdr:from>
    <xdr:ext cx="469744" cy="259045"/>
    <xdr:sp macro="" textlink="">
      <xdr:nvSpPr>
        <xdr:cNvPr id="793" name="テキスト ボックス 792"/>
        <xdr:cNvSpPr txBox="1"/>
      </xdr:nvSpPr>
      <xdr:spPr>
        <a:xfrm>
          <a:off x="20199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142018</xdr:rowOff>
    </xdr:from>
    <xdr:to>
      <xdr:col>28</xdr:col>
      <xdr:colOff>314325</xdr:colOff>
      <xdr:row>56</xdr:row>
      <xdr:rowOff>31376</xdr:rowOff>
    </xdr:to>
    <xdr:cxnSp macro="">
      <xdr:nvCxnSpPr>
        <xdr:cNvPr id="794" name="直線コネクタ 793"/>
        <xdr:cNvCxnSpPr/>
      </xdr:nvCxnSpPr>
      <xdr:spPr>
        <a:xfrm>
          <a:off x="18656300" y="9571768"/>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102107</xdr:rowOff>
    </xdr:from>
    <xdr:ext cx="469744" cy="259045"/>
    <xdr:sp macro="" textlink="">
      <xdr:nvSpPr>
        <xdr:cNvPr id="796" name="テキスト ボックス 795"/>
        <xdr:cNvSpPr txBox="1"/>
      </xdr:nvSpPr>
      <xdr:spPr>
        <a:xfrm>
          <a:off x="19310427" y="100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106450</xdr:rowOff>
    </xdr:from>
    <xdr:ext cx="469744" cy="259045"/>
    <xdr:sp macro="" textlink="">
      <xdr:nvSpPr>
        <xdr:cNvPr id="798" name="テキスト ボックス 797"/>
        <xdr:cNvSpPr txBox="1"/>
      </xdr:nvSpPr>
      <xdr:spPr>
        <a:xfrm>
          <a:off x="18421427" y="100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102975</xdr:rowOff>
    </xdr:from>
    <xdr:to>
      <xdr:col>32</xdr:col>
      <xdr:colOff>238125</xdr:colOff>
      <xdr:row>57</xdr:row>
      <xdr:rowOff>33125</xdr:rowOff>
    </xdr:to>
    <xdr:sp macro="" textlink="">
      <xdr:nvSpPr>
        <xdr:cNvPr id="804" name="円/楕円 803"/>
        <xdr:cNvSpPr/>
      </xdr:nvSpPr>
      <xdr:spPr>
        <a:xfrm>
          <a:off x="22110700" y="970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125852</xdr:rowOff>
    </xdr:from>
    <xdr:ext cx="534377" cy="259045"/>
    <xdr:sp macro="" textlink="">
      <xdr:nvSpPr>
        <xdr:cNvPr id="805" name="貸付金該当値テキスト"/>
        <xdr:cNvSpPr txBox="1"/>
      </xdr:nvSpPr>
      <xdr:spPr>
        <a:xfrm>
          <a:off x="22212300" y="95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14,069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100624</xdr:rowOff>
    </xdr:from>
    <xdr:to>
      <xdr:col>31</xdr:col>
      <xdr:colOff>85725</xdr:colOff>
      <xdr:row>57</xdr:row>
      <xdr:rowOff>30774</xdr:rowOff>
    </xdr:to>
    <xdr:sp macro="" textlink="">
      <xdr:nvSpPr>
        <xdr:cNvPr id="806" name="円/楕円 805"/>
        <xdr:cNvSpPr/>
      </xdr:nvSpPr>
      <xdr:spPr>
        <a:xfrm>
          <a:off x="21272500" y="970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47301</xdr:rowOff>
    </xdr:from>
    <xdr:ext cx="534377" cy="259045"/>
    <xdr:sp macro="" textlink="">
      <xdr:nvSpPr>
        <xdr:cNvPr id="807" name="テキスト ボックス 806"/>
        <xdr:cNvSpPr txBox="1"/>
      </xdr:nvSpPr>
      <xdr:spPr>
        <a:xfrm>
          <a:off x="21056111" y="947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134097</xdr:rowOff>
    </xdr:from>
    <xdr:to>
      <xdr:col>29</xdr:col>
      <xdr:colOff>568325</xdr:colOff>
      <xdr:row>57</xdr:row>
      <xdr:rowOff>64247</xdr:rowOff>
    </xdr:to>
    <xdr:sp macro="" textlink="">
      <xdr:nvSpPr>
        <xdr:cNvPr id="808" name="円/楕円 807"/>
        <xdr:cNvSpPr/>
      </xdr:nvSpPr>
      <xdr:spPr>
        <a:xfrm>
          <a:off x="20383500" y="973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80774</xdr:rowOff>
    </xdr:from>
    <xdr:ext cx="534377" cy="259045"/>
    <xdr:sp macro="" textlink="">
      <xdr:nvSpPr>
        <xdr:cNvPr id="809" name="テキスト ボックス 808"/>
        <xdr:cNvSpPr txBox="1"/>
      </xdr:nvSpPr>
      <xdr:spPr>
        <a:xfrm>
          <a:off x="20167111" y="951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13,116</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152026</xdr:rowOff>
    </xdr:from>
    <xdr:to>
      <xdr:col>28</xdr:col>
      <xdr:colOff>365125</xdr:colOff>
      <xdr:row>56</xdr:row>
      <xdr:rowOff>82176</xdr:rowOff>
    </xdr:to>
    <xdr:sp macro="" textlink="">
      <xdr:nvSpPr>
        <xdr:cNvPr id="810" name="円/楕円 809"/>
        <xdr:cNvSpPr/>
      </xdr:nvSpPr>
      <xdr:spPr>
        <a:xfrm>
          <a:off x="19494500" y="958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98703</xdr:rowOff>
    </xdr:from>
    <xdr:ext cx="534377" cy="259045"/>
    <xdr:sp macro="" textlink="">
      <xdr:nvSpPr>
        <xdr:cNvPr id="811" name="テキスト ボックス 810"/>
        <xdr:cNvSpPr txBox="1"/>
      </xdr:nvSpPr>
      <xdr:spPr>
        <a:xfrm>
          <a:off x="19278111" y="935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17,817</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91218</xdr:rowOff>
    </xdr:from>
    <xdr:to>
      <xdr:col>27</xdr:col>
      <xdr:colOff>161925</xdr:colOff>
      <xdr:row>56</xdr:row>
      <xdr:rowOff>21368</xdr:rowOff>
    </xdr:to>
    <xdr:sp macro="" textlink="">
      <xdr:nvSpPr>
        <xdr:cNvPr id="812" name="円/楕円 811"/>
        <xdr:cNvSpPr/>
      </xdr:nvSpPr>
      <xdr:spPr>
        <a:xfrm>
          <a:off x="18605500" y="95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37895</xdr:rowOff>
    </xdr:from>
    <xdr:ext cx="534377" cy="259045"/>
    <xdr:sp macro="" textlink="">
      <xdr:nvSpPr>
        <xdr:cNvPr id="813" name="テキスト ボックス 812"/>
        <xdr:cNvSpPr txBox="1"/>
      </xdr:nvSpPr>
      <xdr:spPr>
        <a:xfrm>
          <a:off x="18389111" y="929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146329</xdr:rowOff>
    </xdr:from>
    <xdr:to>
      <xdr:col>32</xdr:col>
      <xdr:colOff>187325</xdr:colOff>
      <xdr:row>71</xdr:row>
      <xdr:rowOff>159703</xdr:rowOff>
    </xdr:to>
    <xdr:cxnSp macro="">
      <xdr:nvCxnSpPr>
        <xdr:cNvPr id="843" name="直線コネクタ 842"/>
        <xdr:cNvCxnSpPr/>
      </xdr:nvCxnSpPr>
      <xdr:spPr>
        <a:xfrm flipV="1">
          <a:off x="21323300" y="12147829"/>
          <a:ext cx="838200" cy="18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159703</xdr:rowOff>
    </xdr:from>
    <xdr:to>
      <xdr:col>31</xdr:col>
      <xdr:colOff>34925</xdr:colOff>
      <xdr:row>75</xdr:row>
      <xdr:rowOff>8655</xdr:rowOff>
    </xdr:to>
    <xdr:cxnSp macro="">
      <xdr:nvCxnSpPr>
        <xdr:cNvPr id="846" name="直線コネクタ 845"/>
        <xdr:cNvCxnSpPr/>
      </xdr:nvCxnSpPr>
      <xdr:spPr>
        <a:xfrm flipV="1">
          <a:off x="20434300" y="12332653"/>
          <a:ext cx="889000" cy="53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7" name="フローチャート : 判断 846"/>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8" name="テキスト ボックス 847"/>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8655</xdr:rowOff>
    </xdr:from>
    <xdr:to>
      <xdr:col>29</xdr:col>
      <xdr:colOff>517525</xdr:colOff>
      <xdr:row>75</xdr:row>
      <xdr:rowOff>84531</xdr:rowOff>
    </xdr:to>
    <xdr:cxnSp macro="">
      <xdr:nvCxnSpPr>
        <xdr:cNvPr id="849" name="直線コネクタ 848"/>
        <xdr:cNvCxnSpPr/>
      </xdr:nvCxnSpPr>
      <xdr:spPr>
        <a:xfrm flipV="1">
          <a:off x="19545300" y="12867405"/>
          <a:ext cx="889000" cy="7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51" name="テキスト ボックス 850"/>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84531</xdr:rowOff>
    </xdr:from>
    <xdr:to>
      <xdr:col>28</xdr:col>
      <xdr:colOff>314325</xdr:colOff>
      <xdr:row>75</xdr:row>
      <xdr:rowOff>95199</xdr:rowOff>
    </xdr:to>
    <xdr:cxnSp macro="">
      <xdr:nvCxnSpPr>
        <xdr:cNvPr id="852" name="直線コネクタ 851"/>
        <xdr:cNvCxnSpPr/>
      </xdr:nvCxnSpPr>
      <xdr:spPr>
        <a:xfrm flipV="1">
          <a:off x="18656300" y="1294328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4" name="テキスト ボックス 853"/>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6" name="テキスト ボックス 855"/>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95529</xdr:rowOff>
    </xdr:from>
    <xdr:to>
      <xdr:col>32</xdr:col>
      <xdr:colOff>238125</xdr:colOff>
      <xdr:row>71</xdr:row>
      <xdr:rowOff>25679</xdr:rowOff>
    </xdr:to>
    <xdr:sp macro="" textlink="">
      <xdr:nvSpPr>
        <xdr:cNvPr id="862" name="円/楕円 861"/>
        <xdr:cNvSpPr/>
      </xdr:nvSpPr>
      <xdr:spPr>
        <a:xfrm>
          <a:off x="22110700" y="120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48556</xdr:rowOff>
    </xdr:from>
    <xdr:ext cx="534377" cy="259045"/>
    <xdr:sp macro="" textlink="">
      <xdr:nvSpPr>
        <xdr:cNvPr id="863" name="繰出金該当値テキスト"/>
        <xdr:cNvSpPr txBox="1"/>
      </xdr:nvSpPr>
      <xdr:spPr>
        <a:xfrm>
          <a:off x="22212300" y="1205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95,652</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108903</xdr:rowOff>
    </xdr:from>
    <xdr:to>
      <xdr:col>31</xdr:col>
      <xdr:colOff>85725</xdr:colOff>
      <xdr:row>72</xdr:row>
      <xdr:rowOff>39053</xdr:rowOff>
    </xdr:to>
    <xdr:sp macro="" textlink="">
      <xdr:nvSpPr>
        <xdr:cNvPr id="864" name="円/楕円 863"/>
        <xdr:cNvSpPr/>
      </xdr:nvSpPr>
      <xdr:spPr>
        <a:xfrm>
          <a:off x="21272500" y="122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55580</xdr:rowOff>
    </xdr:from>
    <xdr:ext cx="534377" cy="259045"/>
    <xdr:sp macro="" textlink="">
      <xdr:nvSpPr>
        <xdr:cNvPr id="865" name="テキスト ボックス 864"/>
        <xdr:cNvSpPr txBox="1"/>
      </xdr:nvSpPr>
      <xdr:spPr>
        <a:xfrm>
          <a:off x="21056111" y="1205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85,950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129305</xdr:rowOff>
    </xdr:from>
    <xdr:to>
      <xdr:col>29</xdr:col>
      <xdr:colOff>568325</xdr:colOff>
      <xdr:row>75</xdr:row>
      <xdr:rowOff>59455</xdr:rowOff>
    </xdr:to>
    <xdr:sp macro="" textlink="">
      <xdr:nvSpPr>
        <xdr:cNvPr id="866" name="円/楕円 865"/>
        <xdr:cNvSpPr/>
      </xdr:nvSpPr>
      <xdr:spPr>
        <a:xfrm>
          <a:off x="20383500" y="128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75982</xdr:rowOff>
    </xdr:from>
    <xdr:ext cx="534377" cy="259045"/>
    <xdr:sp macro="" textlink="">
      <xdr:nvSpPr>
        <xdr:cNvPr id="867" name="テキスト ボックス 866"/>
        <xdr:cNvSpPr txBox="1"/>
      </xdr:nvSpPr>
      <xdr:spPr>
        <a:xfrm>
          <a:off x="20167111" y="1259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33731</xdr:rowOff>
    </xdr:from>
    <xdr:to>
      <xdr:col>28</xdr:col>
      <xdr:colOff>365125</xdr:colOff>
      <xdr:row>75</xdr:row>
      <xdr:rowOff>135331</xdr:rowOff>
    </xdr:to>
    <xdr:sp macro="" textlink="">
      <xdr:nvSpPr>
        <xdr:cNvPr id="868" name="円/楕円 867"/>
        <xdr:cNvSpPr/>
      </xdr:nvSpPr>
      <xdr:spPr>
        <a:xfrm>
          <a:off x="19494500" y="128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151858</xdr:rowOff>
    </xdr:from>
    <xdr:ext cx="534377" cy="259045"/>
    <xdr:sp macro="" textlink="">
      <xdr:nvSpPr>
        <xdr:cNvPr id="869" name="テキスト ボックス 868"/>
        <xdr:cNvSpPr txBox="1"/>
      </xdr:nvSpPr>
      <xdr:spPr>
        <a:xfrm>
          <a:off x="19278111" y="126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44399</xdr:rowOff>
    </xdr:from>
    <xdr:to>
      <xdr:col>27</xdr:col>
      <xdr:colOff>161925</xdr:colOff>
      <xdr:row>75</xdr:row>
      <xdr:rowOff>145999</xdr:rowOff>
    </xdr:to>
    <xdr:sp macro="" textlink="">
      <xdr:nvSpPr>
        <xdr:cNvPr id="870" name="円/楕円 869"/>
        <xdr:cNvSpPr/>
      </xdr:nvSpPr>
      <xdr:spPr>
        <a:xfrm>
          <a:off x="18605500" y="1290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162526</xdr:rowOff>
    </xdr:from>
    <xdr:ext cx="534377" cy="259045"/>
    <xdr:sp macro="" textlink="">
      <xdr:nvSpPr>
        <xdr:cNvPr id="871" name="テキスト ボックス 870"/>
        <xdr:cNvSpPr txBox="1"/>
      </xdr:nvSpPr>
      <xdr:spPr>
        <a:xfrm>
          <a:off x="18389111" y="1267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53,336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歳出決算総額は、住民一人あたり</a:t>
          </a:r>
          <a:r>
            <a:rPr kumimoji="1" lang="en-US" altLang="ja-JP" sz="1100" baseline="0">
              <a:solidFill>
                <a:schemeClr val="dk1"/>
              </a:solidFill>
              <a:effectLst/>
              <a:latin typeface="+mn-lt"/>
              <a:ea typeface="+mn-ea"/>
              <a:cs typeface="+mn-cs"/>
            </a:rPr>
            <a:t>2,472,286</a:t>
          </a:r>
          <a:r>
            <a:rPr kumimoji="1" lang="ja-JP" altLang="ja-JP" sz="1100" baseline="0">
              <a:solidFill>
                <a:schemeClr val="dk1"/>
              </a:solidFill>
              <a:effectLst/>
              <a:latin typeface="+mn-lt"/>
              <a:ea typeface="+mn-ea"/>
              <a:cs typeface="+mn-cs"/>
            </a:rPr>
            <a:t>円となっている。</a:t>
          </a:r>
          <a:endParaRPr lang="ja-JP" altLang="ja-JP" sz="1400">
            <a:effectLst/>
          </a:endParaRPr>
        </a:p>
        <a:p>
          <a:r>
            <a:rPr kumimoji="1" lang="ja-JP" altLang="ja-JP" sz="1100" baseline="0">
              <a:solidFill>
                <a:schemeClr val="dk1"/>
              </a:solidFill>
              <a:effectLst/>
              <a:latin typeface="+mn-lt"/>
              <a:ea typeface="+mn-ea"/>
              <a:cs typeface="+mn-cs"/>
            </a:rPr>
            <a:t>　 このうち、普通建設事業費の決算額が、住民一人当たり</a:t>
          </a:r>
          <a:r>
            <a:rPr kumimoji="1" lang="en-US" altLang="ja-JP" sz="1100" baseline="0">
              <a:solidFill>
                <a:schemeClr val="dk1"/>
              </a:solidFill>
              <a:effectLst/>
              <a:latin typeface="+mn-lt"/>
              <a:ea typeface="+mn-ea"/>
              <a:cs typeface="+mn-cs"/>
            </a:rPr>
            <a:t>1,450,895</a:t>
          </a:r>
          <a:r>
            <a:rPr kumimoji="1" lang="ja-JP" altLang="ja-JP" sz="1100" baseline="0">
              <a:solidFill>
                <a:schemeClr val="dk1"/>
              </a:solidFill>
              <a:effectLst/>
              <a:latin typeface="+mn-lt"/>
              <a:ea typeface="+mn-ea"/>
              <a:cs typeface="+mn-cs"/>
            </a:rPr>
            <a:t>円と</a:t>
          </a:r>
          <a:r>
            <a:rPr kumimoji="1" lang="ja-JP" altLang="en-US" sz="1100" baseline="0">
              <a:solidFill>
                <a:schemeClr val="dk1"/>
              </a:solidFill>
              <a:effectLst/>
              <a:latin typeface="+mn-lt"/>
              <a:ea typeface="+mn-ea"/>
              <a:cs typeface="+mn-cs"/>
            </a:rPr>
            <a:t>約６割</a:t>
          </a:r>
          <a:r>
            <a:rPr kumimoji="1" lang="ja-JP" altLang="ja-JP" sz="1100" baseline="0">
              <a:solidFill>
                <a:schemeClr val="dk1"/>
              </a:solidFill>
              <a:effectLst/>
              <a:latin typeface="+mn-lt"/>
              <a:ea typeface="+mn-ea"/>
              <a:cs typeface="+mn-cs"/>
            </a:rPr>
            <a:t>を占めており，平成</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年度決算の</a:t>
          </a:r>
          <a:r>
            <a:rPr kumimoji="1" lang="en-US" altLang="ja-JP" sz="1100" baseline="0">
              <a:solidFill>
                <a:schemeClr val="dk1"/>
              </a:solidFill>
              <a:effectLst/>
              <a:latin typeface="+mn-lt"/>
              <a:ea typeface="+mn-ea"/>
              <a:cs typeface="+mn-cs"/>
            </a:rPr>
            <a:t>49,846</a:t>
          </a:r>
          <a:r>
            <a:rPr kumimoji="1" lang="ja-JP" altLang="ja-JP" sz="1100" baseline="0">
              <a:solidFill>
                <a:schemeClr val="dk1"/>
              </a:solidFill>
              <a:effectLst/>
              <a:latin typeface="+mn-lt"/>
              <a:ea typeface="+mn-ea"/>
              <a:cs typeface="+mn-cs"/>
            </a:rPr>
            <a:t>円と比較しておよそ</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倍となっている。防災集団移転促進事業や災害公営住宅整備事業などの震災復興関連事業の進捗により、年々決算額が大きくなってきている。今後も当面は土地区画整理事業などの大規模な復興関連事業が続くため、普通建設事業費決算が高い状況となる見込みである。</a:t>
          </a:r>
          <a:endParaRPr lang="ja-JP" altLang="ja-JP" sz="1400">
            <a:effectLst/>
          </a:endParaRPr>
        </a:p>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人件費については、住民一人当たり決算額が</a:t>
          </a:r>
          <a:r>
            <a:rPr kumimoji="1" lang="en-US" altLang="ja-JP" sz="1100" baseline="0">
              <a:solidFill>
                <a:schemeClr val="dk1"/>
              </a:solidFill>
              <a:effectLst/>
              <a:latin typeface="+mn-lt"/>
              <a:ea typeface="+mn-ea"/>
              <a:cs typeface="+mn-cs"/>
            </a:rPr>
            <a:t>92,009</a:t>
          </a:r>
          <a:r>
            <a:rPr kumimoji="1" lang="ja-JP" altLang="en-US" sz="1100" baseline="0">
              <a:solidFill>
                <a:schemeClr val="dk1"/>
              </a:solidFill>
              <a:effectLst/>
              <a:latin typeface="+mn-lt"/>
              <a:ea typeface="+mn-ea"/>
              <a:cs typeface="+mn-cs"/>
            </a:rPr>
            <a:t>円で</a:t>
          </a:r>
          <a:r>
            <a:rPr kumimoji="1" lang="ja-JP" altLang="ja-JP" sz="1100" baseline="0">
              <a:solidFill>
                <a:schemeClr val="dk1"/>
              </a:solidFill>
              <a:effectLst/>
              <a:latin typeface="+mn-lt"/>
              <a:ea typeface="+mn-ea"/>
              <a:cs typeface="+mn-cs"/>
            </a:rPr>
            <a:t>、類似団体と比較して、一人当たりコストが高い状況となっている。復興関連事業に対応するため職員採用を増やしており、人口</a:t>
          </a:r>
          <a:r>
            <a:rPr kumimoji="1" lang="en-US" altLang="ja-JP" sz="1100" baseline="0">
              <a:solidFill>
                <a:schemeClr val="dk1"/>
              </a:solidFill>
              <a:effectLst/>
              <a:latin typeface="+mn-lt"/>
              <a:ea typeface="+mn-ea"/>
              <a:cs typeface="+mn-cs"/>
            </a:rPr>
            <a:t>1000</a:t>
          </a:r>
          <a:r>
            <a:rPr kumimoji="1" lang="ja-JP" altLang="ja-JP" sz="1100" baseline="0">
              <a:solidFill>
                <a:schemeClr val="dk1"/>
              </a:solidFill>
              <a:effectLst/>
              <a:latin typeface="+mn-lt"/>
              <a:ea typeface="+mn-ea"/>
              <a:cs typeface="+mn-cs"/>
            </a:rPr>
            <a:t>人当たりの職員数は</a:t>
          </a:r>
          <a:r>
            <a:rPr kumimoji="1" lang="en-US" altLang="ja-JP" sz="1100" baseline="0">
              <a:solidFill>
                <a:schemeClr val="dk1"/>
              </a:solidFill>
              <a:effectLst/>
              <a:latin typeface="+mn-lt"/>
              <a:ea typeface="+mn-ea"/>
              <a:cs typeface="+mn-cs"/>
            </a:rPr>
            <a:t>10.77</a:t>
          </a:r>
          <a:r>
            <a:rPr kumimoji="1" lang="ja-JP" altLang="ja-JP" sz="1100" baseline="0">
              <a:solidFill>
                <a:schemeClr val="dk1"/>
              </a:solidFill>
              <a:effectLst/>
              <a:latin typeface="+mn-lt"/>
              <a:ea typeface="+mn-ea"/>
              <a:cs typeface="+mn-cs"/>
            </a:rPr>
            <a:t>人で、類似団体平均の</a:t>
          </a:r>
          <a:r>
            <a:rPr kumimoji="1" lang="en-US" altLang="ja-JP" sz="1100" baseline="0">
              <a:solidFill>
                <a:schemeClr val="dk1"/>
              </a:solidFill>
              <a:effectLst/>
              <a:latin typeface="+mn-lt"/>
              <a:ea typeface="+mn-ea"/>
              <a:cs typeface="+mn-cs"/>
            </a:rPr>
            <a:t>7.22</a:t>
          </a:r>
          <a:r>
            <a:rPr kumimoji="1" lang="ja-JP" altLang="ja-JP" sz="1100" baseline="0">
              <a:solidFill>
                <a:schemeClr val="dk1"/>
              </a:solidFill>
              <a:effectLst/>
              <a:latin typeface="+mn-lt"/>
              <a:ea typeface="+mn-ea"/>
              <a:cs typeface="+mn-cs"/>
            </a:rPr>
            <a:t>人を</a:t>
          </a:r>
          <a:r>
            <a:rPr kumimoji="1" lang="en-US" altLang="ja-JP" sz="1100" baseline="0">
              <a:solidFill>
                <a:schemeClr val="dk1"/>
              </a:solidFill>
              <a:effectLst/>
              <a:latin typeface="+mn-lt"/>
              <a:ea typeface="+mn-ea"/>
              <a:cs typeface="+mn-cs"/>
            </a:rPr>
            <a:t>3.55</a:t>
          </a:r>
          <a:r>
            <a:rPr kumimoji="1" lang="ja-JP" altLang="ja-JP" sz="1100" baseline="0">
              <a:solidFill>
                <a:schemeClr val="dk1"/>
              </a:solidFill>
              <a:effectLst/>
              <a:latin typeface="+mn-lt"/>
              <a:ea typeface="+mn-ea"/>
              <a:cs typeface="+mn-cs"/>
            </a:rPr>
            <a:t>人上回っている。</a:t>
          </a:r>
          <a:endParaRPr lang="ja-JP" altLang="ja-JP" sz="1400">
            <a:effectLst/>
          </a:endParaRPr>
        </a:p>
        <a:p>
          <a:r>
            <a:rPr kumimoji="1" lang="ja-JP" altLang="ja-JP" sz="1100" baseline="0">
              <a:solidFill>
                <a:schemeClr val="dk1"/>
              </a:solidFill>
              <a:effectLst/>
              <a:latin typeface="+mn-lt"/>
              <a:ea typeface="+mn-ea"/>
              <a:cs typeface="+mn-cs"/>
            </a:rPr>
            <a:t>　積立金については、一人当たり決算額が</a:t>
          </a:r>
          <a:r>
            <a:rPr kumimoji="1" lang="en-US" altLang="ja-JP" sz="1100" baseline="0">
              <a:solidFill>
                <a:schemeClr val="dk1"/>
              </a:solidFill>
              <a:effectLst/>
              <a:latin typeface="+mn-lt"/>
              <a:ea typeface="+mn-ea"/>
              <a:cs typeface="+mn-cs"/>
            </a:rPr>
            <a:t>399,176</a:t>
          </a:r>
          <a:r>
            <a:rPr kumimoji="1" lang="ja-JP" altLang="ja-JP" sz="1100" baseline="0">
              <a:solidFill>
                <a:schemeClr val="dk1"/>
              </a:solidFill>
              <a:effectLst/>
              <a:latin typeface="+mn-lt"/>
              <a:ea typeface="+mn-ea"/>
              <a:cs typeface="+mn-cs"/>
            </a:rPr>
            <a:t>円で、類似団体平均の</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倍となっているが、復興交付金等の国庫支出金歳入の減により、基金への積立額はピーク時の</a:t>
          </a:r>
          <a:r>
            <a:rPr kumimoji="1" lang="en-US" altLang="ja-JP" sz="1100" baseline="0">
              <a:solidFill>
                <a:schemeClr val="dk1"/>
              </a:solidFill>
              <a:effectLst/>
              <a:latin typeface="+mn-lt"/>
              <a:ea typeface="+mn-ea"/>
              <a:cs typeface="+mn-cs"/>
            </a:rPr>
            <a:t>78</a:t>
          </a:r>
          <a:r>
            <a:rPr kumimoji="1" lang="ja-JP" altLang="ja-JP" sz="1100" baseline="0">
              <a:solidFill>
                <a:schemeClr val="dk1"/>
              </a:solidFill>
              <a:effectLst/>
              <a:latin typeface="+mn-lt"/>
              <a:ea typeface="+mn-ea"/>
              <a:cs typeface="+mn-cs"/>
            </a:rPr>
            <a:t>％減となっている。</a:t>
          </a:r>
          <a:endParaRPr lang="ja-JP" altLang="ja-JP" sz="1400">
            <a:effectLst/>
          </a:endParaRPr>
        </a:p>
        <a:p>
          <a:r>
            <a:rPr kumimoji="1" lang="ja-JP" altLang="ja-JP" sz="1100" baseline="0">
              <a:solidFill>
                <a:schemeClr val="dk1"/>
              </a:solidFill>
              <a:effectLst/>
              <a:latin typeface="+mn-lt"/>
              <a:ea typeface="+mn-ea"/>
              <a:cs typeface="+mn-cs"/>
            </a:rPr>
            <a:t>　復興関連の事業のため、当面はこのような決算状況となるが、通常事業については適正な歳出となるよう事業の見直しを引き続き行っていく。</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宮城県気仙沼市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65,920
65,541
332.44
186,957,706
162,973,078
5,915,102
18,452,253
39,042,356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60996</xdr:rowOff>
    </xdr:from>
    <xdr:to>
      <xdr:col>6</xdr:col>
      <xdr:colOff>511175</xdr:colOff>
      <xdr:row>37</xdr:row>
      <xdr:rowOff>122555</xdr:rowOff>
    </xdr:to>
    <xdr:cxnSp macro="">
      <xdr:nvCxnSpPr>
        <xdr:cNvPr id="63" name="直線コネクタ 62"/>
        <xdr:cNvCxnSpPr/>
      </xdr:nvCxnSpPr>
      <xdr:spPr>
        <a:xfrm>
          <a:off x="3797300" y="6404646"/>
          <a:ext cx="8382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60996</xdr:rowOff>
    </xdr:from>
    <xdr:to>
      <xdr:col>5</xdr:col>
      <xdr:colOff>358775</xdr:colOff>
      <xdr:row>37</xdr:row>
      <xdr:rowOff>77815</xdr:rowOff>
    </xdr:to>
    <xdr:cxnSp macro="">
      <xdr:nvCxnSpPr>
        <xdr:cNvPr id="66" name="直線コネクタ 65"/>
        <xdr:cNvCxnSpPr/>
      </xdr:nvCxnSpPr>
      <xdr:spPr>
        <a:xfrm flipV="1">
          <a:off x="2908300" y="6404646"/>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86287</xdr:rowOff>
    </xdr:from>
    <xdr:to>
      <xdr:col>5</xdr:col>
      <xdr:colOff>409575</xdr:colOff>
      <xdr:row>38</xdr:row>
      <xdr:rowOff>16438</xdr:rowOff>
    </xdr:to>
    <xdr:sp macro="" textlink="">
      <xdr:nvSpPr>
        <xdr:cNvPr id="67" name="フローチャート : 判断 66"/>
        <xdr:cNvSpPr/>
      </xdr:nvSpPr>
      <xdr:spPr>
        <a:xfrm>
          <a:off x="3746500" y="64299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7565</xdr:rowOff>
    </xdr:from>
    <xdr:ext cx="469744" cy="259045"/>
    <xdr:sp macro="" textlink="">
      <xdr:nvSpPr>
        <xdr:cNvPr id="68" name="テキスト ボックス 67"/>
        <xdr:cNvSpPr txBox="1"/>
      </xdr:nvSpPr>
      <xdr:spPr>
        <a:xfrm>
          <a:off x="3562427" y="652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57731</xdr:rowOff>
    </xdr:from>
    <xdr:to>
      <xdr:col>4</xdr:col>
      <xdr:colOff>155575</xdr:colOff>
      <xdr:row>37</xdr:row>
      <xdr:rowOff>77815</xdr:rowOff>
    </xdr:to>
    <xdr:cxnSp macro="">
      <xdr:nvCxnSpPr>
        <xdr:cNvPr id="69" name="直線コネクタ 68"/>
        <xdr:cNvCxnSpPr/>
      </xdr:nvCxnSpPr>
      <xdr:spPr>
        <a:xfrm>
          <a:off x="2019300" y="6401381"/>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43977</xdr:rowOff>
    </xdr:from>
    <xdr:ext cx="469744" cy="259045"/>
    <xdr:sp macro="" textlink="">
      <xdr:nvSpPr>
        <xdr:cNvPr id="71" name="テキスト ボックス 70"/>
        <xdr:cNvSpPr txBox="1"/>
      </xdr:nvSpPr>
      <xdr:spPr>
        <a:xfrm>
          <a:off x="2673427" y="65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52179</xdr:rowOff>
    </xdr:from>
    <xdr:to>
      <xdr:col>2</xdr:col>
      <xdr:colOff>638175</xdr:colOff>
      <xdr:row>37</xdr:row>
      <xdr:rowOff>57731</xdr:rowOff>
    </xdr:to>
    <xdr:cxnSp macro="">
      <xdr:nvCxnSpPr>
        <xdr:cNvPr id="72" name="直線コネクタ 71"/>
        <xdr:cNvCxnSpPr/>
      </xdr:nvCxnSpPr>
      <xdr:spPr>
        <a:xfrm>
          <a:off x="1130300" y="6395829"/>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49529</xdr:rowOff>
    </xdr:from>
    <xdr:ext cx="469744" cy="259045"/>
    <xdr:sp macro="" textlink="">
      <xdr:nvSpPr>
        <xdr:cNvPr id="74" name="テキスト ボックス 73"/>
        <xdr:cNvSpPr txBox="1"/>
      </xdr:nvSpPr>
      <xdr:spPr>
        <a:xfrm>
          <a:off x="1784427" y="656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25526</xdr:rowOff>
    </xdr:from>
    <xdr:ext cx="469744" cy="259045"/>
    <xdr:sp macro="" textlink="">
      <xdr:nvSpPr>
        <xdr:cNvPr id="76" name="テキスト ボックス 75"/>
        <xdr:cNvSpPr txBox="1"/>
      </xdr:nvSpPr>
      <xdr:spPr>
        <a:xfrm>
          <a:off x="895427"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71755</xdr:rowOff>
    </xdr:from>
    <xdr:to>
      <xdr:col>6</xdr:col>
      <xdr:colOff>561975</xdr:colOff>
      <xdr:row>38</xdr:row>
      <xdr:rowOff>1905</xdr:rowOff>
    </xdr:to>
    <xdr:sp macro="" textlink="">
      <xdr:nvSpPr>
        <xdr:cNvPr id="82" name="円/楕円 81"/>
        <xdr:cNvSpPr/>
      </xdr:nvSpPr>
      <xdr:spPr>
        <a:xfrm>
          <a:off x="45847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94632</xdr:rowOff>
    </xdr:from>
    <xdr:ext cx="469744" cy="259045"/>
    <xdr:sp macro="" textlink="">
      <xdr:nvSpPr>
        <xdr:cNvPr id="83" name="議会費該当値テキスト"/>
        <xdr:cNvSpPr txBox="1"/>
      </xdr:nvSpPr>
      <xdr:spPr>
        <a:xfrm>
          <a:off x="4686300" y="626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10196</xdr:rowOff>
    </xdr:from>
    <xdr:to>
      <xdr:col>5</xdr:col>
      <xdr:colOff>409575</xdr:colOff>
      <xdr:row>37</xdr:row>
      <xdr:rowOff>111796</xdr:rowOff>
    </xdr:to>
    <xdr:sp macro="" textlink="">
      <xdr:nvSpPr>
        <xdr:cNvPr id="84" name="円/楕円 83"/>
        <xdr:cNvSpPr/>
      </xdr:nvSpPr>
      <xdr:spPr>
        <a:xfrm>
          <a:off x="3746500" y="635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128323</xdr:rowOff>
    </xdr:from>
    <xdr:ext cx="469744" cy="259045"/>
    <xdr:sp macro="" textlink="">
      <xdr:nvSpPr>
        <xdr:cNvPr id="85" name="テキスト ボックス 84"/>
        <xdr:cNvSpPr txBox="1"/>
      </xdr:nvSpPr>
      <xdr:spPr>
        <a:xfrm>
          <a:off x="3562427" y="61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27015</xdr:rowOff>
    </xdr:from>
    <xdr:to>
      <xdr:col>4</xdr:col>
      <xdr:colOff>206375</xdr:colOff>
      <xdr:row>37</xdr:row>
      <xdr:rowOff>128615</xdr:rowOff>
    </xdr:to>
    <xdr:sp macro="" textlink="">
      <xdr:nvSpPr>
        <xdr:cNvPr id="86" name="円/楕円 85"/>
        <xdr:cNvSpPr/>
      </xdr:nvSpPr>
      <xdr:spPr>
        <a:xfrm>
          <a:off x="2857500" y="637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145142</xdr:rowOff>
    </xdr:from>
    <xdr:ext cx="469744" cy="259045"/>
    <xdr:sp macro="" textlink="">
      <xdr:nvSpPr>
        <xdr:cNvPr id="87" name="テキスト ボックス 86"/>
        <xdr:cNvSpPr txBox="1"/>
      </xdr:nvSpPr>
      <xdr:spPr>
        <a:xfrm>
          <a:off x="2673427" y="614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6931</xdr:rowOff>
    </xdr:from>
    <xdr:to>
      <xdr:col>3</xdr:col>
      <xdr:colOff>3175</xdr:colOff>
      <xdr:row>37</xdr:row>
      <xdr:rowOff>108531</xdr:rowOff>
    </xdr:to>
    <xdr:sp macro="" textlink="">
      <xdr:nvSpPr>
        <xdr:cNvPr id="88" name="円/楕円 87"/>
        <xdr:cNvSpPr/>
      </xdr:nvSpPr>
      <xdr:spPr>
        <a:xfrm>
          <a:off x="1968500" y="635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125058</xdr:rowOff>
    </xdr:from>
    <xdr:ext cx="469744" cy="259045"/>
    <xdr:sp macro="" textlink="">
      <xdr:nvSpPr>
        <xdr:cNvPr id="89" name="テキスト ボックス 88"/>
        <xdr:cNvSpPr txBox="1"/>
      </xdr:nvSpPr>
      <xdr:spPr>
        <a:xfrm>
          <a:off x="1784427" y="612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1379</xdr:rowOff>
    </xdr:from>
    <xdr:to>
      <xdr:col>1</xdr:col>
      <xdr:colOff>485775</xdr:colOff>
      <xdr:row>37</xdr:row>
      <xdr:rowOff>102979</xdr:rowOff>
    </xdr:to>
    <xdr:sp macro="" textlink="">
      <xdr:nvSpPr>
        <xdr:cNvPr id="90" name="円/楕円 89"/>
        <xdr:cNvSpPr/>
      </xdr:nvSpPr>
      <xdr:spPr>
        <a:xfrm>
          <a:off x="1079500" y="634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119506</xdr:rowOff>
    </xdr:from>
    <xdr:ext cx="469744" cy="259045"/>
    <xdr:sp macro="" textlink="">
      <xdr:nvSpPr>
        <xdr:cNvPr id="91" name="テキスト ボックス 90"/>
        <xdr:cNvSpPr txBox="1"/>
      </xdr:nvSpPr>
      <xdr:spPr>
        <a:xfrm>
          <a:off x="895427" y="612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57</xdr:row>
      <xdr:rowOff>58548</xdr:rowOff>
    </xdr:from>
    <xdr:to>
      <xdr:col>6</xdr:col>
      <xdr:colOff>510540</xdr:colOff>
      <xdr:row>59</xdr:row>
      <xdr:rowOff>20289</xdr:rowOff>
    </xdr:to>
    <xdr:cxnSp macro="">
      <xdr:nvCxnSpPr>
        <xdr:cNvPr id="115" name="直線コネクタ 114"/>
        <xdr:cNvCxnSpPr/>
      </xdr:nvCxnSpPr>
      <xdr:spPr>
        <a:xfrm flipV="1">
          <a:off x="4633595" y="9831198"/>
          <a:ext cx="1270" cy="3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53114</xdr:rowOff>
    </xdr:from>
    <xdr:ext cx="534377" cy="259045"/>
    <xdr:sp macro="" textlink="">
      <xdr:nvSpPr>
        <xdr:cNvPr id="116" name="総務費最小値テキスト"/>
        <xdr:cNvSpPr txBox="1"/>
      </xdr:nvSpPr>
      <xdr:spPr>
        <a:xfrm>
          <a:off x="4686300" y="1016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59</xdr:row>
      <xdr:rowOff>20289</xdr:rowOff>
    </xdr:from>
    <xdr:to>
      <xdr:col>6</xdr:col>
      <xdr:colOff>600075</xdr:colOff>
      <xdr:row>59</xdr:row>
      <xdr:rowOff>20289</xdr:rowOff>
    </xdr:to>
    <xdr:cxnSp macro="">
      <xdr:nvCxnSpPr>
        <xdr:cNvPr id="117" name="直線コネクタ 116"/>
        <xdr:cNvCxnSpPr/>
      </xdr:nvCxnSpPr>
      <xdr:spPr>
        <a:xfrm>
          <a:off x="4546600" y="1013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5225</xdr:rowOff>
    </xdr:from>
    <xdr:ext cx="599010" cy="259045"/>
    <xdr:sp macro="" textlink="">
      <xdr:nvSpPr>
        <xdr:cNvPr id="118" name="総務費最大値テキスト"/>
        <xdr:cNvSpPr txBox="1"/>
      </xdr:nvSpPr>
      <xdr:spPr>
        <a:xfrm>
          <a:off x="4686300" y="960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57</xdr:row>
      <xdr:rowOff>58548</xdr:rowOff>
    </xdr:from>
    <xdr:to>
      <xdr:col>6</xdr:col>
      <xdr:colOff>600075</xdr:colOff>
      <xdr:row>57</xdr:row>
      <xdr:rowOff>58548</xdr:rowOff>
    </xdr:to>
    <xdr:cxnSp macro="">
      <xdr:nvCxnSpPr>
        <xdr:cNvPr id="119" name="直線コネクタ 118"/>
        <xdr:cNvCxnSpPr/>
      </xdr:nvCxnSpPr>
      <xdr:spPr>
        <a:xfrm>
          <a:off x="4546600" y="983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25313</xdr:rowOff>
    </xdr:from>
    <xdr:to>
      <xdr:col>6</xdr:col>
      <xdr:colOff>511175</xdr:colOff>
      <xdr:row>57</xdr:row>
      <xdr:rowOff>58548</xdr:rowOff>
    </xdr:to>
    <xdr:cxnSp macro="">
      <xdr:nvCxnSpPr>
        <xdr:cNvPr id="120" name="直線コネクタ 119"/>
        <xdr:cNvCxnSpPr/>
      </xdr:nvCxnSpPr>
      <xdr:spPr>
        <a:xfrm>
          <a:off x="3797300" y="9797963"/>
          <a:ext cx="838200" cy="3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97564</xdr:rowOff>
    </xdr:from>
    <xdr:ext cx="534377" cy="259045"/>
    <xdr:sp macro="" textlink="">
      <xdr:nvSpPr>
        <xdr:cNvPr id="121" name="総務費平均値テキスト"/>
        <xdr:cNvSpPr txBox="1"/>
      </xdr:nvSpPr>
      <xdr:spPr>
        <a:xfrm>
          <a:off x="4686300" y="10041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119137</xdr:rowOff>
    </xdr:from>
    <xdr:to>
      <xdr:col>6</xdr:col>
      <xdr:colOff>561975</xdr:colOff>
      <xdr:row>59</xdr:row>
      <xdr:rowOff>49287</xdr:rowOff>
    </xdr:to>
    <xdr:sp macro="" textlink="">
      <xdr:nvSpPr>
        <xdr:cNvPr id="122" name="フローチャート : 判断 121"/>
        <xdr:cNvSpPr/>
      </xdr:nvSpPr>
      <xdr:spPr>
        <a:xfrm>
          <a:off x="4584700" y="1006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79718</xdr:rowOff>
    </xdr:from>
    <xdr:to>
      <xdr:col>5</xdr:col>
      <xdr:colOff>358775</xdr:colOff>
      <xdr:row>57</xdr:row>
      <xdr:rowOff>25313</xdr:rowOff>
    </xdr:to>
    <xdr:cxnSp macro="">
      <xdr:nvCxnSpPr>
        <xdr:cNvPr id="123" name="直線コネクタ 122"/>
        <xdr:cNvCxnSpPr/>
      </xdr:nvCxnSpPr>
      <xdr:spPr>
        <a:xfrm>
          <a:off x="2908300" y="9509468"/>
          <a:ext cx="889000" cy="28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109640</xdr:rowOff>
    </xdr:from>
    <xdr:to>
      <xdr:col>5</xdr:col>
      <xdr:colOff>409575</xdr:colOff>
      <xdr:row>59</xdr:row>
      <xdr:rowOff>39790</xdr:rowOff>
    </xdr:to>
    <xdr:sp macro="" textlink="">
      <xdr:nvSpPr>
        <xdr:cNvPr id="124" name="フローチャート : 判断 123"/>
        <xdr:cNvSpPr/>
      </xdr:nvSpPr>
      <xdr:spPr>
        <a:xfrm>
          <a:off x="3746500" y="1005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30917</xdr:rowOff>
    </xdr:from>
    <xdr:ext cx="534377" cy="259045"/>
    <xdr:sp macro="" textlink="">
      <xdr:nvSpPr>
        <xdr:cNvPr id="125" name="テキスト ボックス 124"/>
        <xdr:cNvSpPr txBox="1"/>
      </xdr:nvSpPr>
      <xdr:spPr>
        <a:xfrm>
          <a:off x="3530111" y="1014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120065</xdr:rowOff>
    </xdr:from>
    <xdr:to>
      <xdr:col>4</xdr:col>
      <xdr:colOff>155575</xdr:colOff>
      <xdr:row>55</xdr:row>
      <xdr:rowOff>79718</xdr:rowOff>
    </xdr:to>
    <xdr:cxnSp macro="">
      <xdr:nvCxnSpPr>
        <xdr:cNvPr id="126" name="直線コネクタ 125"/>
        <xdr:cNvCxnSpPr/>
      </xdr:nvCxnSpPr>
      <xdr:spPr>
        <a:xfrm>
          <a:off x="2019300" y="9378365"/>
          <a:ext cx="889000" cy="13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119603</xdr:rowOff>
    </xdr:from>
    <xdr:to>
      <xdr:col>4</xdr:col>
      <xdr:colOff>206375</xdr:colOff>
      <xdr:row>59</xdr:row>
      <xdr:rowOff>49753</xdr:rowOff>
    </xdr:to>
    <xdr:sp macro="" textlink="">
      <xdr:nvSpPr>
        <xdr:cNvPr id="127" name="フローチャート : 判断 126"/>
        <xdr:cNvSpPr/>
      </xdr:nvSpPr>
      <xdr:spPr>
        <a:xfrm>
          <a:off x="2857500" y="1006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40880</xdr:rowOff>
    </xdr:from>
    <xdr:ext cx="534377" cy="259045"/>
    <xdr:sp macro="" textlink="">
      <xdr:nvSpPr>
        <xdr:cNvPr id="128" name="テキスト ボックス 127"/>
        <xdr:cNvSpPr txBox="1"/>
      </xdr:nvSpPr>
      <xdr:spPr>
        <a:xfrm>
          <a:off x="2641111" y="1015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146151</xdr:rowOff>
    </xdr:from>
    <xdr:to>
      <xdr:col>2</xdr:col>
      <xdr:colOff>638175</xdr:colOff>
      <xdr:row>54</xdr:row>
      <xdr:rowOff>120065</xdr:rowOff>
    </xdr:to>
    <xdr:cxnSp macro="">
      <xdr:nvCxnSpPr>
        <xdr:cNvPr id="129" name="直線コネクタ 128"/>
        <xdr:cNvCxnSpPr/>
      </xdr:nvCxnSpPr>
      <xdr:spPr>
        <a:xfrm>
          <a:off x="1130300" y="8718651"/>
          <a:ext cx="889000" cy="65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116577</xdr:rowOff>
    </xdr:from>
    <xdr:to>
      <xdr:col>3</xdr:col>
      <xdr:colOff>3175</xdr:colOff>
      <xdr:row>59</xdr:row>
      <xdr:rowOff>46727</xdr:rowOff>
    </xdr:to>
    <xdr:sp macro="" textlink="">
      <xdr:nvSpPr>
        <xdr:cNvPr id="130" name="フローチャート : 判断 129"/>
        <xdr:cNvSpPr/>
      </xdr:nvSpPr>
      <xdr:spPr>
        <a:xfrm>
          <a:off x="1968500" y="100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37854</xdr:rowOff>
    </xdr:from>
    <xdr:ext cx="534377" cy="259045"/>
    <xdr:sp macro="" textlink="">
      <xdr:nvSpPr>
        <xdr:cNvPr id="131" name="テキスト ボックス 130"/>
        <xdr:cNvSpPr txBox="1"/>
      </xdr:nvSpPr>
      <xdr:spPr>
        <a:xfrm>
          <a:off x="1752111" y="1015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112896</xdr:rowOff>
    </xdr:from>
    <xdr:to>
      <xdr:col>1</xdr:col>
      <xdr:colOff>485775</xdr:colOff>
      <xdr:row>59</xdr:row>
      <xdr:rowOff>43046</xdr:rowOff>
    </xdr:to>
    <xdr:sp macro="" textlink="">
      <xdr:nvSpPr>
        <xdr:cNvPr id="132" name="フローチャート : 判断 131"/>
        <xdr:cNvSpPr/>
      </xdr:nvSpPr>
      <xdr:spPr>
        <a:xfrm>
          <a:off x="1079500" y="100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34173</xdr:rowOff>
    </xdr:from>
    <xdr:ext cx="534377" cy="259045"/>
    <xdr:sp macro="" textlink="">
      <xdr:nvSpPr>
        <xdr:cNvPr id="133" name="テキスト ボックス 132"/>
        <xdr:cNvSpPr txBox="1"/>
      </xdr:nvSpPr>
      <xdr:spPr>
        <a:xfrm>
          <a:off x="863111" y="1014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7748</xdr:rowOff>
    </xdr:from>
    <xdr:to>
      <xdr:col>6</xdr:col>
      <xdr:colOff>561975</xdr:colOff>
      <xdr:row>57</xdr:row>
      <xdr:rowOff>109348</xdr:rowOff>
    </xdr:to>
    <xdr:sp macro="" textlink="">
      <xdr:nvSpPr>
        <xdr:cNvPr id="139" name="円/楕円 138"/>
        <xdr:cNvSpPr/>
      </xdr:nvSpPr>
      <xdr:spPr>
        <a:xfrm>
          <a:off x="4584700" y="978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132225</xdr:rowOff>
    </xdr:from>
    <xdr:ext cx="599010" cy="259045"/>
    <xdr:sp macro="" textlink="">
      <xdr:nvSpPr>
        <xdr:cNvPr id="140" name="総務費該当値テキスト"/>
        <xdr:cNvSpPr txBox="1"/>
      </xdr:nvSpPr>
      <xdr:spPr>
        <a:xfrm>
          <a:off x="4686300" y="973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431,499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145963</xdr:rowOff>
    </xdr:from>
    <xdr:to>
      <xdr:col>5</xdr:col>
      <xdr:colOff>409575</xdr:colOff>
      <xdr:row>57</xdr:row>
      <xdr:rowOff>76113</xdr:rowOff>
    </xdr:to>
    <xdr:sp macro="" textlink="">
      <xdr:nvSpPr>
        <xdr:cNvPr id="141" name="円/楕円 140"/>
        <xdr:cNvSpPr/>
      </xdr:nvSpPr>
      <xdr:spPr>
        <a:xfrm>
          <a:off x="3746500" y="97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92640</xdr:rowOff>
    </xdr:from>
    <xdr:ext cx="599010" cy="259045"/>
    <xdr:sp macro="" textlink="">
      <xdr:nvSpPr>
        <xdr:cNvPr id="142" name="テキスト ボックス 141"/>
        <xdr:cNvSpPr txBox="1"/>
      </xdr:nvSpPr>
      <xdr:spPr>
        <a:xfrm>
          <a:off x="3497794" y="952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475,114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28918</xdr:rowOff>
    </xdr:from>
    <xdr:to>
      <xdr:col>4</xdr:col>
      <xdr:colOff>206375</xdr:colOff>
      <xdr:row>55</xdr:row>
      <xdr:rowOff>130518</xdr:rowOff>
    </xdr:to>
    <xdr:sp macro="" textlink="">
      <xdr:nvSpPr>
        <xdr:cNvPr id="143" name="円/楕円 142"/>
        <xdr:cNvSpPr/>
      </xdr:nvSpPr>
      <xdr:spPr>
        <a:xfrm>
          <a:off x="2857500" y="945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147045</xdr:rowOff>
    </xdr:from>
    <xdr:ext cx="599010" cy="259045"/>
    <xdr:sp macro="" textlink="">
      <xdr:nvSpPr>
        <xdr:cNvPr id="144" name="テキスト ボックス 143"/>
        <xdr:cNvSpPr txBox="1"/>
      </xdr:nvSpPr>
      <xdr:spPr>
        <a:xfrm>
          <a:off x="2608794" y="923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853,716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69265</xdr:rowOff>
    </xdr:from>
    <xdr:to>
      <xdr:col>3</xdr:col>
      <xdr:colOff>3175</xdr:colOff>
      <xdr:row>54</xdr:row>
      <xdr:rowOff>170865</xdr:rowOff>
    </xdr:to>
    <xdr:sp macro="" textlink="">
      <xdr:nvSpPr>
        <xdr:cNvPr id="145" name="円/楕円 144"/>
        <xdr:cNvSpPr/>
      </xdr:nvSpPr>
      <xdr:spPr>
        <a:xfrm>
          <a:off x="1968500" y="93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53</xdr:row>
      <xdr:rowOff>15942</xdr:rowOff>
    </xdr:from>
    <xdr:ext cx="690189" cy="259045"/>
    <xdr:sp macro="" textlink="">
      <xdr:nvSpPr>
        <xdr:cNvPr id="146" name="テキスト ボックス 145"/>
        <xdr:cNvSpPr txBox="1"/>
      </xdr:nvSpPr>
      <xdr:spPr>
        <a:xfrm>
          <a:off x="1674204" y="9102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1,025,768</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95351</xdr:rowOff>
    </xdr:from>
    <xdr:to>
      <xdr:col>1</xdr:col>
      <xdr:colOff>485775</xdr:colOff>
      <xdr:row>51</xdr:row>
      <xdr:rowOff>25501</xdr:rowOff>
    </xdr:to>
    <xdr:sp macro="" textlink="">
      <xdr:nvSpPr>
        <xdr:cNvPr id="147" name="円/楕円 146"/>
        <xdr:cNvSpPr/>
      </xdr:nvSpPr>
      <xdr:spPr>
        <a:xfrm>
          <a:off x="1079500" y="86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49</xdr:row>
      <xdr:rowOff>42028</xdr:rowOff>
    </xdr:from>
    <xdr:ext cx="690189" cy="259045"/>
    <xdr:sp macro="" textlink="">
      <xdr:nvSpPr>
        <xdr:cNvPr id="148" name="テキスト ボックス 147"/>
        <xdr:cNvSpPr txBox="1"/>
      </xdr:nvSpPr>
      <xdr:spPr>
        <a:xfrm>
          <a:off x="785204" y="84430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1,891,534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0" name="テキスト ボックス 169"/>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2" name="テキスト ボックス 171"/>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4" name="直線コネクタ 173"/>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5"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6" name="直線コネクタ 175"/>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7"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78" name="直線コネクタ 177"/>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36592</xdr:rowOff>
    </xdr:from>
    <xdr:to>
      <xdr:col>6</xdr:col>
      <xdr:colOff>511175</xdr:colOff>
      <xdr:row>78</xdr:row>
      <xdr:rowOff>53429</xdr:rowOff>
    </xdr:to>
    <xdr:cxnSp macro="">
      <xdr:nvCxnSpPr>
        <xdr:cNvPr id="179" name="直線コネクタ 178"/>
        <xdr:cNvCxnSpPr/>
      </xdr:nvCxnSpPr>
      <xdr:spPr>
        <a:xfrm>
          <a:off x="3797300" y="13409692"/>
          <a:ext cx="838200" cy="1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0"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1" name="フローチャート : 判断 180"/>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36592</xdr:rowOff>
    </xdr:from>
    <xdr:to>
      <xdr:col>5</xdr:col>
      <xdr:colOff>358775</xdr:colOff>
      <xdr:row>78</xdr:row>
      <xdr:rowOff>48217</xdr:rowOff>
    </xdr:to>
    <xdr:cxnSp macro="">
      <xdr:nvCxnSpPr>
        <xdr:cNvPr id="182" name="直線コネクタ 181"/>
        <xdr:cNvCxnSpPr/>
      </xdr:nvCxnSpPr>
      <xdr:spPr>
        <a:xfrm flipV="1">
          <a:off x="2908300" y="13409692"/>
          <a:ext cx="889000" cy="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116576</xdr:rowOff>
    </xdr:from>
    <xdr:to>
      <xdr:col>5</xdr:col>
      <xdr:colOff>409575</xdr:colOff>
      <xdr:row>78</xdr:row>
      <xdr:rowOff>46726</xdr:rowOff>
    </xdr:to>
    <xdr:sp macro="" textlink="">
      <xdr:nvSpPr>
        <xdr:cNvPr id="183" name="フローチャート : 判断 182"/>
        <xdr:cNvSpPr/>
      </xdr:nvSpPr>
      <xdr:spPr>
        <a:xfrm>
          <a:off x="3746500" y="1331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63253</xdr:rowOff>
    </xdr:from>
    <xdr:ext cx="599010" cy="259045"/>
    <xdr:sp macro="" textlink="">
      <xdr:nvSpPr>
        <xdr:cNvPr id="184" name="テキスト ボックス 183"/>
        <xdr:cNvSpPr txBox="1"/>
      </xdr:nvSpPr>
      <xdr:spPr>
        <a:xfrm>
          <a:off x="3497794" y="1309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25753</xdr:rowOff>
    </xdr:from>
    <xdr:to>
      <xdr:col>4</xdr:col>
      <xdr:colOff>155575</xdr:colOff>
      <xdr:row>78</xdr:row>
      <xdr:rowOff>48217</xdr:rowOff>
    </xdr:to>
    <xdr:cxnSp macro="">
      <xdr:nvCxnSpPr>
        <xdr:cNvPr id="185" name="直線コネクタ 184"/>
        <xdr:cNvCxnSpPr/>
      </xdr:nvCxnSpPr>
      <xdr:spPr>
        <a:xfrm>
          <a:off x="2019300" y="12027253"/>
          <a:ext cx="889000" cy="139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6" name="フローチャート : 判断 185"/>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7" name="テキスト ボックス 186"/>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25753</xdr:rowOff>
    </xdr:from>
    <xdr:to>
      <xdr:col>2</xdr:col>
      <xdr:colOff>638175</xdr:colOff>
      <xdr:row>73</xdr:row>
      <xdr:rowOff>133724</xdr:rowOff>
    </xdr:to>
    <xdr:cxnSp macro="">
      <xdr:nvCxnSpPr>
        <xdr:cNvPr id="188" name="直線コネクタ 187"/>
        <xdr:cNvCxnSpPr/>
      </xdr:nvCxnSpPr>
      <xdr:spPr>
        <a:xfrm flipV="1">
          <a:off x="1130300" y="12027253"/>
          <a:ext cx="889000" cy="6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89" name="フローチャート : 判断 188"/>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87534</xdr:rowOff>
    </xdr:from>
    <xdr:ext cx="599010" cy="259045"/>
    <xdr:sp macro="" textlink="">
      <xdr:nvSpPr>
        <xdr:cNvPr id="190" name="テキスト ボックス 189"/>
        <xdr:cNvSpPr txBox="1"/>
      </xdr:nvSpPr>
      <xdr:spPr>
        <a:xfrm>
          <a:off x="1719794" y="1346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1" name="フローチャート : 判断 190"/>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96607</xdr:rowOff>
    </xdr:from>
    <xdr:ext cx="599010" cy="259045"/>
    <xdr:sp macro="" textlink="">
      <xdr:nvSpPr>
        <xdr:cNvPr id="192" name="テキスト ボックス 191"/>
        <xdr:cNvSpPr txBox="1"/>
      </xdr:nvSpPr>
      <xdr:spPr>
        <a:xfrm>
          <a:off x="830794" y="1346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2629</xdr:rowOff>
    </xdr:from>
    <xdr:to>
      <xdr:col>6</xdr:col>
      <xdr:colOff>561975</xdr:colOff>
      <xdr:row>78</xdr:row>
      <xdr:rowOff>104229</xdr:rowOff>
    </xdr:to>
    <xdr:sp macro="" textlink="">
      <xdr:nvSpPr>
        <xdr:cNvPr id="198" name="円/楕円 197"/>
        <xdr:cNvSpPr/>
      </xdr:nvSpPr>
      <xdr:spPr>
        <a:xfrm>
          <a:off x="4584700" y="1337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199"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132,834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157242</xdr:rowOff>
    </xdr:from>
    <xdr:to>
      <xdr:col>5</xdr:col>
      <xdr:colOff>409575</xdr:colOff>
      <xdr:row>78</xdr:row>
      <xdr:rowOff>87392</xdr:rowOff>
    </xdr:to>
    <xdr:sp macro="" textlink="">
      <xdr:nvSpPr>
        <xdr:cNvPr id="200" name="円/楕円 199"/>
        <xdr:cNvSpPr/>
      </xdr:nvSpPr>
      <xdr:spPr>
        <a:xfrm>
          <a:off x="3746500" y="133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78519</xdr:rowOff>
    </xdr:from>
    <xdr:ext cx="599010" cy="259045"/>
    <xdr:sp macro="" textlink="">
      <xdr:nvSpPr>
        <xdr:cNvPr id="201" name="テキスト ボックス 200"/>
        <xdr:cNvSpPr txBox="1"/>
      </xdr:nvSpPr>
      <xdr:spPr>
        <a:xfrm>
          <a:off x="3497794" y="13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143,146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168867</xdr:rowOff>
    </xdr:from>
    <xdr:to>
      <xdr:col>4</xdr:col>
      <xdr:colOff>206375</xdr:colOff>
      <xdr:row>78</xdr:row>
      <xdr:rowOff>99017</xdr:rowOff>
    </xdr:to>
    <xdr:sp macro="" textlink="">
      <xdr:nvSpPr>
        <xdr:cNvPr id="202" name="円/楕円 201"/>
        <xdr:cNvSpPr/>
      </xdr:nvSpPr>
      <xdr:spPr>
        <a:xfrm>
          <a:off x="2857500" y="1337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90144</xdr:rowOff>
    </xdr:from>
    <xdr:ext cx="599010" cy="259045"/>
    <xdr:sp macro="" textlink="">
      <xdr:nvSpPr>
        <xdr:cNvPr id="203" name="テキスト ボックス 202"/>
        <xdr:cNvSpPr txBox="1"/>
      </xdr:nvSpPr>
      <xdr:spPr>
        <a:xfrm>
          <a:off x="2608794" y="1346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136,026</a:t>
          </a:r>
          <a:endParaRPr kumimoji="1" lang="ja-JP" altLang="en-US" sz="1000" b="1">
            <a:solidFill>
              <a:srgbClr val="FF0000"/>
            </a:solidFill>
            <a:latin typeface="ＭＳ Ｐゴシック"/>
          </a:endParaRPr>
        </a:p>
      </xdr:txBody>
    </xdr:sp>
    <xdr:clientData/>
  </xdr:oneCellAnchor>
  <xdr:twoCellAnchor>
    <xdr:from>
      <xdr:col>2</xdr:col>
      <xdr:colOff>587375</xdr:colOff>
      <xdr:row>69</xdr:row>
      <xdr:rowOff>146403</xdr:rowOff>
    </xdr:from>
    <xdr:to>
      <xdr:col>3</xdr:col>
      <xdr:colOff>3175</xdr:colOff>
      <xdr:row>70</xdr:row>
      <xdr:rowOff>76553</xdr:rowOff>
    </xdr:to>
    <xdr:sp macro="" textlink="">
      <xdr:nvSpPr>
        <xdr:cNvPr id="204" name="円/楕円 203"/>
        <xdr:cNvSpPr/>
      </xdr:nvSpPr>
      <xdr:spPr>
        <a:xfrm>
          <a:off x="1968500" y="119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68</xdr:row>
      <xdr:rowOff>93080</xdr:rowOff>
    </xdr:from>
    <xdr:ext cx="599010" cy="259045"/>
    <xdr:sp macro="" textlink="">
      <xdr:nvSpPr>
        <xdr:cNvPr id="205" name="テキスト ボックス 204"/>
        <xdr:cNvSpPr txBox="1"/>
      </xdr:nvSpPr>
      <xdr:spPr>
        <a:xfrm>
          <a:off x="1719794" y="1175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989,784</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82924</xdr:rowOff>
    </xdr:from>
    <xdr:to>
      <xdr:col>1</xdr:col>
      <xdr:colOff>485775</xdr:colOff>
      <xdr:row>74</xdr:row>
      <xdr:rowOff>13074</xdr:rowOff>
    </xdr:to>
    <xdr:sp macro="" textlink="">
      <xdr:nvSpPr>
        <xdr:cNvPr id="206" name="円/楕円 205"/>
        <xdr:cNvSpPr/>
      </xdr:nvSpPr>
      <xdr:spPr>
        <a:xfrm>
          <a:off x="1079500" y="1259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29601</xdr:rowOff>
    </xdr:from>
    <xdr:ext cx="599010" cy="259045"/>
    <xdr:sp macro="" textlink="">
      <xdr:nvSpPr>
        <xdr:cNvPr id="207" name="テキスト ボックス 206"/>
        <xdr:cNvSpPr txBox="1"/>
      </xdr:nvSpPr>
      <xdr:spPr>
        <a:xfrm>
          <a:off x="830794" y="1237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2" name="直線コネクタ 231"/>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3"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4" name="直線コネクタ 233"/>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5"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6" name="直線コネクタ 235"/>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133528</xdr:rowOff>
    </xdr:from>
    <xdr:to>
      <xdr:col>6</xdr:col>
      <xdr:colOff>511175</xdr:colOff>
      <xdr:row>94</xdr:row>
      <xdr:rowOff>51612</xdr:rowOff>
    </xdr:to>
    <xdr:cxnSp macro="">
      <xdr:nvCxnSpPr>
        <xdr:cNvPr id="237" name="直線コネクタ 236"/>
        <xdr:cNvCxnSpPr/>
      </xdr:nvCxnSpPr>
      <xdr:spPr>
        <a:xfrm flipV="1">
          <a:off x="3797300" y="16078378"/>
          <a:ext cx="8382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38"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39" name="フローチャート : 判断 238"/>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51612</xdr:rowOff>
    </xdr:from>
    <xdr:to>
      <xdr:col>5</xdr:col>
      <xdr:colOff>358775</xdr:colOff>
      <xdr:row>94</xdr:row>
      <xdr:rowOff>142309</xdr:rowOff>
    </xdr:to>
    <xdr:cxnSp macro="">
      <xdr:nvCxnSpPr>
        <xdr:cNvPr id="240" name="直線コネクタ 239"/>
        <xdr:cNvCxnSpPr/>
      </xdr:nvCxnSpPr>
      <xdr:spPr>
        <a:xfrm flipV="1">
          <a:off x="2908300" y="16167912"/>
          <a:ext cx="889000" cy="9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41" name="フローチャート : 判断 240"/>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42" name="テキスト ボックス 241"/>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142309</xdr:rowOff>
    </xdr:from>
    <xdr:to>
      <xdr:col>4</xdr:col>
      <xdr:colOff>155575</xdr:colOff>
      <xdr:row>94</xdr:row>
      <xdr:rowOff>150710</xdr:rowOff>
    </xdr:to>
    <xdr:cxnSp macro="">
      <xdr:nvCxnSpPr>
        <xdr:cNvPr id="243" name="直線コネクタ 242"/>
        <xdr:cNvCxnSpPr/>
      </xdr:nvCxnSpPr>
      <xdr:spPr>
        <a:xfrm flipV="1">
          <a:off x="2019300" y="16258609"/>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4" name="フローチャート : 判断 243"/>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5" name="テキスト ボックス 244"/>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150710</xdr:rowOff>
    </xdr:from>
    <xdr:to>
      <xdr:col>2</xdr:col>
      <xdr:colOff>638175</xdr:colOff>
      <xdr:row>95</xdr:row>
      <xdr:rowOff>97828</xdr:rowOff>
    </xdr:to>
    <xdr:cxnSp macro="">
      <xdr:nvCxnSpPr>
        <xdr:cNvPr id="246" name="直線コネクタ 245"/>
        <xdr:cNvCxnSpPr/>
      </xdr:nvCxnSpPr>
      <xdr:spPr>
        <a:xfrm flipV="1">
          <a:off x="1130300" y="16267010"/>
          <a:ext cx="889000" cy="1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7" name="フローチャート : 判断 246"/>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8" name="テキスト ボックス 247"/>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9" name="フローチャート : 判断 248"/>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50" name="テキスト ボックス 249"/>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82728</xdr:rowOff>
    </xdr:from>
    <xdr:to>
      <xdr:col>6</xdr:col>
      <xdr:colOff>561975</xdr:colOff>
      <xdr:row>94</xdr:row>
      <xdr:rowOff>12878</xdr:rowOff>
    </xdr:to>
    <xdr:sp macro="" textlink="">
      <xdr:nvSpPr>
        <xdr:cNvPr id="256" name="円/楕円 255"/>
        <xdr:cNvSpPr/>
      </xdr:nvSpPr>
      <xdr:spPr>
        <a:xfrm>
          <a:off x="4584700" y="1602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105605</xdr:rowOff>
    </xdr:from>
    <xdr:ext cx="534377" cy="259045"/>
    <xdr:sp macro="" textlink="">
      <xdr:nvSpPr>
        <xdr:cNvPr id="257" name="衛生費該当値テキスト"/>
        <xdr:cNvSpPr txBox="1"/>
      </xdr:nvSpPr>
      <xdr:spPr>
        <a:xfrm>
          <a:off x="4686300" y="1587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69,324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812</xdr:rowOff>
    </xdr:from>
    <xdr:to>
      <xdr:col>5</xdr:col>
      <xdr:colOff>409575</xdr:colOff>
      <xdr:row>94</xdr:row>
      <xdr:rowOff>102412</xdr:rowOff>
    </xdr:to>
    <xdr:sp macro="" textlink="">
      <xdr:nvSpPr>
        <xdr:cNvPr id="258" name="円/楕円 257"/>
        <xdr:cNvSpPr/>
      </xdr:nvSpPr>
      <xdr:spPr>
        <a:xfrm>
          <a:off x="3746500" y="161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118939</xdr:rowOff>
    </xdr:from>
    <xdr:ext cx="534377" cy="259045"/>
    <xdr:sp macro="" textlink="">
      <xdr:nvSpPr>
        <xdr:cNvPr id="259" name="テキスト ボックス 258"/>
        <xdr:cNvSpPr txBox="1"/>
      </xdr:nvSpPr>
      <xdr:spPr>
        <a:xfrm>
          <a:off x="3530111" y="1589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91509</xdr:rowOff>
    </xdr:from>
    <xdr:to>
      <xdr:col>4</xdr:col>
      <xdr:colOff>206375</xdr:colOff>
      <xdr:row>95</xdr:row>
      <xdr:rowOff>21659</xdr:rowOff>
    </xdr:to>
    <xdr:sp macro="" textlink="">
      <xdr:nvSpPr>
        <xdr:cNvPr id="260" name="円/楕円 259"/>
        <xdr:cNvSpPr/>
      </xdr:nvSpPr>
      <xdr:spPr>
        <a:xfrm>
          <a:off x="2857500" y="162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38186</xdr:rowOff>
    </xdr:from>
    <xdr:ext cx="534377" cy="259045"/>
    <xdr:sp macro="" textlink="">
      <xdr:nvSpPr>
        <xdr:cNvPr id="261" name="テキスト ボックス 260"/>
        <xdr:cNvSpPr txBox="1"/>
      </xdr:nvSpPr>
      <xdr:spPr>
        <a:xfrm>
          <a:off x="2641111" y="1598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99910</xdr:rowOff>
    </xdr:from>
    <xdr:to>
      <xdr:col>3</xdr:col>
      <xdr:colOff>3175</xdr:colOff>
      <xdr:row>95</xdr:row>
      <xdr:rowOff>30060</xdr:rowOff>
    </xdr:to>
    <xdr:sp macro="" textlink="">
      <xdr:nvSpPr>
        <xdr:cNvPr id="262" name="円/楕円 261"/>
        <xdr:cNvSpPr/>
      </xdr:nvSpPr>
      <xdr:spPr>
        <a:xfrm>
          <a:off x="1968500" y="162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46587</xdr:rowOff>
    </xdr:from>
    <xdr:ext cx="534377" cy="259045"/>
    <xdr:sp macro="" textlink="">
      <xdr:nvSpPr>
        <xdr:cNvPr id="263" name="テキスト ボックス 262"/>
        <xdr:cNvSpPr txBox="1"/>
      </xdr:nvSpPr>
      <xdr:spPr>
        <a:xfrm>
          <a:off x="1752111" y="159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47028</xdr:rowOff>
    </xdr:from>
    <xdr:to>
      <xdr:col>1</xdr:col>
      <xdr:colOff>485775</xdr:colOff>
      <xdr:row>95</xdr:row>
      <xdr:rowOff>148628</xdr:rowOff>
    </xdr:to>
    <xdr:sp macro="" textlink="">
      <xdr:nvSpPr>
        <xdr:cNvPr id="264" name="円/楕円 263"/>
        <xdr:cNvSpPr/>
      </xdr:nvSpPr>
      <xdr:spPr>
        <a:xfrm>
          <a:off x="1079500" y="163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165155</xdr:rowOff>
    </xdr:from>
    <xdr:ext cx="534377" cy="259045"/>
    <xdr:sp macro="" textlink="">
      <xdr:nvSpPr>
        <xdr:cNvPr id="265" name="テキスト ボックス 264"/>
        <xdr:cNvSpPr txBox="1"/>
      </xdr:nvSpPr>
      <xdr:spPr>
        <a:xfrm>
          <a:off x="863111" y="161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7" name="直線コネクタ 286"/>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0"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1" name="直線コネクタ 290"/>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126350</xdr:rowOff>
    </xdr:from>
    <xdr:to>
      <xdr:col>15</xdr:col>
      <xdr:colOff>180975</xdr:colOff>
      <xdr:row>36</xdr:row>
      <xdr:rowOff>18725</xdr:rowOff>
    </xdr:to>
    <xdr:cxnSp macro="">
      <xdr:nvCxnSpPr>
        <xdr:cNvPr id="292" name="直線コネクタ 291"/>
        <xdr:cNvCxnSpPr/>
      </xdr:nvCxnSpPr>
      <xdr:spPr>
        <a:xfrm>
          <a:off x="9639300" y="6127100"/>
          <a:ext cx="838200" cy="6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166174</xdr:rowOff>
    </xdr:from>
    <xdr:ext cx="469744" cy="259045"/>
    <xdr:sp macro="" textlink="">
      <xdr:nvSpPr>
        <xdr:cNvPr id="293" name="労働費平均値テキスト"/>
        <xdr:cNvSpPr txBox="1"/>
      </xdr:nvSpPr>
      <xdr:spPr>
        <a:xfrm>
          <a:off x="10528300" y="6509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4" name="フローチャート : 判断 293"/>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59599</xdr:rowOff>
    </xdr:from>
    <xdr:to>
      <xdr:col>14</xdr:col>
      <xdr:colOff>28575</xdr:colOff>
      <xdr:row>35</xdr:row>
      <xdr:rowOff>126350</xdr:rowOff>
    </xdr:to>
    <xdr:cxnSp macro="">
      <xdr:nvCxnSpPr>
        <xdr:cNvPr id="295" name="直線コネクタ 294"/>
        <xdr:cNvCxnSpPr/>
      </xdr:nvCxnSpPr>
      <xdr:spPr>
        <a:xfrm>
          <a:off x="8750300" y="5888899"/>
          <a:ext cx="889000" cy="23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32756</xdr:rowOff>
    </xdr:from>
    <xdr:to>
      <xdr:col>14</xdr:col>
      <xdr:colOff>79375</xdr:colOff>
      <xdr:row>38</xdr:row>
      <xdr:rowOff>134356</xdr:rowOff>
    </xdr:to>
    <xdr:sp macro="" textlink="">
      <xdr:nvSpPr>
        <xdr:cNvPr id="296" name="フローチャート : 判断 295"/>
        <xdr:cNvSpPr/>
      </xdr:nvSpPr>
      <xdr:spPr>
        <a:xfrm>
          <a:off x="9588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125483</xdr:rowOff>
    </xdr:from>
    <xdr:ext cx="469744" cy="259045"/>
    <xdr:sp macro="" textlink="">
      <xdr:nvSpPr>
        <xdr:cNvPr id="297" name="テキスト ボックス 296"/>
        <xdr:cNvSpPr txBox="1"/>
      </xdr:nvSpPr>
      <xdr:spPr>
        <a:xfrm>
          <a:off x="9404427" y="664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61656</xdr:rowOff>
    </xdr:from>
    <xdr:to>
      <xdr:col>12</xdr:col>
      <xdr:colOff>511175</xdr:colOff>
      <xdr:row>34</xdr:row>
      <xdr:rowOff>59599</xdr:rowOff>
    </xdr:to>
    <xdr:cxnSp macro="">
      <xdr:nvCxnSpPr>
        <xdr:cNvPr id="298" name="直線コネクタ 297"/>
        <xdr:cNvCxnSpPr/>
      </xdr:nvCxnSpPr>
      <xdr:spPr>
        <a:xfrm>
          <a:off x="7861300" y="5719506"/>
          <a:ext cx="889000" cy="1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299" name="フローチャート : 判断 298"/>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125026</xdr:rowOff>
    </xdr:from>
    <xdr:ext cx="469744" cy="259045"/>
    <xdr:sp macro="" textlink="">
      <xdr:nvSpPr>
        <xdr:cNvPr id="300" name="テキスト ボックス 299"/>
        <xdr:cNvSpPr txBox="1"/>
      </xdr:nvSpPr>
      <xdr:spPr>
        <a:xfrm>
          <a:off x="8515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61656</xdr:rowOff>
    </xdr:from>
    <xdr:to>
      <xdr:col>11</xdr:col>
      <xdr:colOff>307975</xdr:colOff>
      <xdr:row>33</xdr:row>
      <xdr:rowOff>69840</xdr:rowOff>
    </xdr:to>
    <xdr:cxnSp macro="">
      <xdr:nvCxnSpPr>
        <xdr:cNvPr id="301" name="直線コネクタ 300"/>
        <xdr:cNvCxnSpPr/>
      </xdr:nvCxnSpPr>
      <xdr:spPr>
        <a:xfrm flipV="1">
          <a:off x="6972300" y="5719506"/>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2" name="フローチャート : 判断 301"/>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110624</xdr:rowOff>
    </xdr:from>
    <xdr:ext cx="469744" cy="259045"/>
    <xdr:sp macro="" textlink="">
      <xdr:nvSpPr>
        <xdr:cNvPr id="303" name="テキスト ボックス 302"/>
        <xdr:cNvSpPr txBox="1"/>
      </xdr:nvSpPr>
      <xdr:spPr>
        <a:xfrm>
          <a:off x="7626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4" name="フローチャート : 判断 303"/>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95262</xdr:rowOff>
    </xdr:from>
    <xdr:ext cx="469744" cy="259045"/>
    <xdr:sp macro="" textlink="">
      <xdr:nvSpPr>
        <xdr:cNvPr id="305" name="テキスト ボックス 304"/>
        <xdr:cNvSpPr txBox="1"/>
      </xdr:nvSpPr>
      <xdr:spPr>
        <a:xfrm>
          <a:off x="6737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139375</xdr:rowOff>
    </xdr:from>
    <xdr:to>
      <xdr:col>15</xdr:col>
      <xdr:colOff>231775</xdr:colOff>
      <xdr:row>36</xdr:row>
      <xdr:rowOff>69525</xdr:rowOff>
    </xdr:to>
    <xdr:sp macro="" textlink="">
      <xdr:nvSpPr>
        <xdr:cNvPr id="311" name="円/楕円 310"/>
        <xdr:cNvSpPr/>
      </xdr:nvSpPr>
      <xdr:spPr>
        <a:xfrm>
          <a:off x="10426700" y="61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162252</xdr:rowOff>
    </xdr:from>
    <xdr:ext cx="534377" cy="259045"/>
    <xdr:sp macro="" textlink="">
      <xdr:nvSpPr>
        <xdr:cNvPr id="312" name="労働費該当値テキスト"/>
        <xdr:cNvSpPr txBox="1"/>
      </xdr:nvSpPr>
      <xdr:spPr>
        <a:xfrm>
          <a:off x="10528300" y="599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75550</xdr:rowOff>
    </xdr:from>
    <xdr:to>
      <xdr:col>14</xdr:col>
      <xdr:colOff>79375</xdr:colOff>
      <xdr:row>36</xdr:row>
      <xdr:rowOff>5700</xdr:rowOff>
    </xdr:to>
    <xdr:sp macro="" textlink="">
      <xdr:nvSpPr>
        <xdr:cNvPr id="313" name="円/楕円 312"/>
        <xdr:cNvSpPr/>
      </xdr:nvSpPr>
      <xdr:spPr>
        <a:xfrm>
          <a:off x="9588500" y="60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22227</xdr:rowOff>
    </xdr:from>
    <xdr:ext cx="534377" cy="259045"/>
    <xdr:sp macro="" textlink="">
      <xdr:nvSpPr>
        <xdr:cNvPr id="314" name="テキスト ボックス 313"/>
        <xdr:cNvSpPr txBox="1"/>
      </xdr:nvSpPr>
      <xdr:spPr>
        <a:xfrm>
          <a:off x="9372111" y="58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8799</xdr:rowOff>
    </xdr:from>
    <xdr:to>
      <xdr:col>12</xdr:col>
      <xdr:colOff>561975</xdr:colOff>
      <xdr:row>34</xdr:row>
      <xdr:rowOff>110399</xdr:rowOff>
    </xdr:to>
    <xdr:sp macro="" textlink="">
      <xdr:nvSpPr>
        <xdr:cNvPr id="315" name="円/楕円 314"/>
        <xdr:cNvSpPr/>
      </xdr:nvSpPr>
      <xdr:spPr>
        <a:xfrm>
          <a:off x="8699500" y="58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126926</xdr:rowOff>
    </xdr:from>
    <xdr:ext cx="534377" cy="259045"/>
    <xdr:sp macro="" textlink="">
      <xdr:nvSpPr>
        <xdr:cNvPr id="316" name="テキスト ボックス 315"/>
        <xdr:cNvSpPr txBox="1"/>
      </xdr:nvSpPr>
      <xdr:spPr>
        <a:xfrm>
          <a:off x="8483111" y="561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10856</xdr:rowOff>
    </xdr:from>
    <xdr:to>
      <xdr:col>11</xdr:col>
      <xdr:colOff>358775</xdr:colOff>
      <xdr:row>33</xdr:row>
      <xdr:rowOff>112456</xdr:rowOff>
    </xdr:to>
    <xdr:sp macro="" textlink="">
      <xdr:nvSpPr>
        <xdr:cNvPr id="317" name="円/楕円 316"/>
        <xdr:cNvSpPr/>
      </xdr:nvSpPr>
      <xdr:spPr>
        <a:xfrm>
          <a:off x="7810500" y="56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128983</xdr:rowOff>
    </xdr:from>
    <xdr:ext cx="534377" cy="259045"/>
    <xdr:sp macro="" textlink="">
      <xdr:nvSpPr>
        <xdr:cNvPr id="318" name="テキスト ボックス 317"/>
        <xdr:cNvSpPr txBox="1"/>
      </xdr:nvSpPr>
      <xdr:spPr>
        <a:xfrm>
          <a:off x="7594111" y="544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20,457</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19040</xdr:rowOff>
    </xdr:from>
    <xdr:to>
      <xdr:col>10</xdr:col>
      <xdr:colOff>155575</xdr:colOff>
      <xdr:row>33</xdr:row>
      <xdr:rowOff>120640</xdr:rowOff>
    </xdr:to>
    <xdr:sp macro="" textlink="">
      <xdr:nvSpPr>
        <xdr:cNvPr id="319" name="円/楕円 318"/>
        <xdr:cNvSpPr/>
      </xdr:nvSpPr>
      <xdr:spPr>
        <a:xfrm>
          <a:off x="6921500" y="5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137167</xdr:rowOff>
    </xdr:from>
    <xdr:ext cx="534377" cy="259045"/>
    <xdr:sp macro="" textlink="">
      <xdr:nvSpPr>
        <xdr:cNvPr id="320" name="テキスト ボックス 319"/>
        <xdr:cNvSpPr txBox="1"/>
      </xdr:nvSpPr>
      <xdr:spPr>
        <a:xfrm>
          <a:off x="6705111" y="545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125079</xdr:rowOff>
    </xdr:from>
    <xdr:to>
      <xdr:col>15</xdr:col>
      <xdr:colOff>180340</xdr:colOff>
      <xdr:row>59</xdr:row>
      <xdr:rowOff>97053</xdr:rowOff>
    </xdr:to>
    <xdr:cxnSp macro="">
      <xdr:nvCxnSpPr>
        <xdr:cNvPr id="346" name="直線コネクタ 345"/>
        <xdr:cNvCxnSpPr/>
      </xdr:nvCxnSpPr>
      <xdr:spPr>
        <a:xfrm flipV="1">
          <a:off x="10475595" y="9211929"/>
          <a:ext cx="1270" cy="1000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111518</xdr:rowOff>
    </xdr:from>
    <xdr:ext cx="378565" cy="259045"/>
    <xdr:sp macro="" textlink="">
      <xdr:nvSpPr>
        <xdr:cNvPr id="347" name="農林水産業費最小値テキスト"/>
        <xdr:cNvSpPr txBox="1"/>
      </xdr:nvSpPr>
      <xdr:spPr>
        <a:xfrm>
          <a:off x="10528300" y="1022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59</xdr:row>
      <xdr:rowOff>97053</xdr:rowOff>
    </xdr:from>
    <xdr:to>
      <xdr:col>15</xdr:col>
      <xdr:colOff>269875</xdr:colOff>
      <xdr:row>59</xdr:row>
      <xdr:rowOff>97053</xdr:rowOff>
    </xdr:to>
    <xdr:cxnSp macro="">
      <xdr:nvCxnSpPr>
        <xdr:cNvPr id="348" name="直線コネクタ 347"/>
        <xdr:cNvCxnSpPr/>
      </xdr:nvCxnSpPr>
      <xdr:spPr>
        <a:xfrm>
          <a:off x="10388600" y="102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71756</xdr:rowOff>
    </xdr:from>
    <xdr:ext cx="599010" cy="259045"/>
    <xdr:sp macro="" textlink="">
      <xdr:nvSpPr>
        <xdr:cNvPr id="349" name="農林水産業費最大値テキスト"/>
        <xdr:cNvSpPr txBox="1"/>
      </xdr:nvSpPr>
      <xdr:spPr>
        <a:xfrm>
          <a:off x="10528300" y="89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53</xdr:row>
      <xdr:rowOff>125079</xdr:rowOff>
    </xdr:from>
    <xdr:to>
      <xdr:col>15</xdr:col>
      <xdr:colOff>269875</xdr:colOff>
      <xdr:row>53</xdr:row>
      <xdr:rowOff>125079</xdr:rowOff>
    </xdr:to>
    <xdr:cxnSp macro="">
      <xdr:nvCxnSpPr>
        <xdr:cNvPr id="350" name="直線コネクタ 349"/>
        <xdr:cNvCxnSpPr/>
      </xdr:nvCxnSpPr>
      <xdr:spPr>
        <a:xfrm>
          <a:off x="10388600" y="92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115360</xdr:rowOff>
    </xdr:from>
    <xdr:to>
      <xdr:col>15</xdr:col>
      <xdr:colOff>180975</xdr:colOff>
      <xdr:row>53</xdr:row>
      <xdr:rowOff>125079</xdr:rowOff>
    </xdr:to>
    <xdr:cxnSp macro="">
      <xdr:nvCxnSpPr>
        <xdr:cNvPr id="351" name="直線コネクタ 350"/>
        <xdr:cNvCxnSpPr/>
      </xdr:nvCxnSpPr>
      <xdr:spPr>
        <a:xfrm>
          <a:off x="9639300" y="8687860"/>
          <a:ext cx="838200" cy="52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155968</xdr:rowOff>
    </xdr:from>
    <xdr:ext cx="534377" cy="259045"/>
    <xdr:sp macro="" textlink="">
      <xdr:nvSpPr>
        <xdr:cNvPr id="352" name="農林水産業費平均値テキスト"/>
        <xdr:cNvSpPr txBox="1"/>
      </xdr:nvSpPr>
      <xdr:spPr>
        <a:xfrm>
          <a:off x="10528300" y="10100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6091</xdr:rowOff>
    </xdr:from>
    <xdr:to>
      <xdr:col>15</xdr:col>
      <xdr:colOff>231775</xdr:colOff>
      <xdr:row>59</xdr:row>
      <xdr:rowOff>107691</xdr:rowOff>
    </xdr:to>
    <xdr:sp macro="" textlink="">
      <xdr:nvSpPr>
        <xdr:cNvPr id="353" name="フローチャート : 判断 352"/>
        <xdr:cNvSpPr/>
      </xdr:nvSpPr>
      <xdr:spPr>
        <a:xfrm>
          <a:off x="10426700" y="101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115360</xdr:rowOff>
    </xdr:from>
    <xdr:to>
      <xdr:col>14</xdr:col>
      <xdr:colOff>28575</xdr:colOff>
      <xdr:row>56</xdr:row>
      <xdr:rowOff>64729</xdr:rowOff>
    </xdr:to>
    <xdr:cxnSp macro="">
      <xdr:nvCxnSpPr>
        <xdr:cNvPr id="354" name="直線コネクタ 353"/>
        <xdr:cNvCxnSpPr/>
      </xdr:nvCxnSpPr>
      <xdr:spPr>
        <a:xfrm flipV="1">
          <a:off x="8750300" y="8687860"/>
          <a:ext cx="889000" cy="97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126798</xdr:rowOff>
    </xdr:from>
    <xdr:to>
      <xdr:col>14</xdr:col>
      <xdr:colOff>79375</xdr:colOff>
      <xdr:row>59</xdr:row>
      <xdr:rowOff>56948</xdr:rowOff>
    </xdr:to>
    <xdr:sp macro="" textlink="">
      <xdr:nvSpPr>
        <xdr:cNvPr id="355" name="フローチャート : 判断 354"/>
        <xdr:cNvSpPr/>
      </xdr:nvSpPr>
      <xdr:spPr>
        <a:xfrm>
          <a:off x="95885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48075</xdr:rowOff>
    </xdr:from>
    <xdr:ext cx="534377" cy="259045"/>
    <xdr:sp macro="" textlink="">
      <xdr:nvSpPr>
        <xdr:cNvPr id="356" name="テキスト ボックス 355"/>
        <xdr:cNvSpPr txBox="1"/>
      </xdr:nvSpPr>
      <xdr:spPr>
        <a:xfrm>
          <a:off x="9372111" y="1016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64729</xdr:rowOff>
    </xdr:from>
    <xdr:to>
      <xdr:col>12</xdr:col>
      <xdr:colOff>511175</xdr:colOff>
      <xdr:row>57</xdr:row>
      <xdr:rowOff>27075</xdr:rowOff>
    </xdr:to>
    <xdr:cxnSp macro="">
      <xdr:nvCxnSpPr>
        <xdr:cNvPr id="357" name="直線コネクタ 356"/>
        <xdr:cNvCxnSpPr/>
      </xdr:nvCxnSpPr>
      <xdr:spPr>
        <a:xfrm flipV="1">
          <a:off x="7861300" y="9665929"/>
          <a:ext cx="889000" cy="13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1339</xdr:rowOff>
    </xdr:from>
    <xdr:to>
      <xdr:col>12</xdr:col>
      <xdr:colOff>561975</xdr:colOff>
      <xdr:row>59</xdr:row>
      <xdr:rowOff>102939</xdr:rowOff>
    </xdr:to>
    <xdr:sp macro="" textlink="">
      <xdr:nvSpPr>
        <xdr:cNvPr id="358" name="フローチャート : 判断 357"/>
        <xdr:cNvSpPr/>
      </xdr:nvSpPr>
      <xdr:spPr>
        <a:xfrm>
          <a:off x="8699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94066</xdr:rowOff>
    </xdr:from>
    <xdr:ext cx="534377" cy="259045"/>
    <xdr:sp macro="" textlink="">
      <xdr:nvSpPr>
        <xdr:cNvPr id="359" name="テキスト ボックス 358"/>
        <xdr:cNvSpPr txBox="1"/>
      </xdr:nvSpPr>
      <xdr:spPr>
        <a:xfrm>
          <a:off x="8483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27075</xdr:rowOff>
    </xdr:from>
    <xdr:to>
      <xdr:col>11</xdr:col>
      <xdr:colOff>307975</xdr:colOff>
      <xdr:row>58</xdr:row>
      <xdr:rowOff>117177</xdr:rowOff>
    </xdr:to>
    <xdr:cxnSp macro="">
      <xdr:nvCxnSpPr>
        <xdr:cNvPr id="360" name="直線コネクタ 359"/>
        <xdr:cNvCxnSpPr/>
      </xdr:nvCxnSpPr>
      <xdr:spPr>
        <a:xfrm flipV="1">
          <a:off x="6972300" y="9799725"/>
          <a:ext cx="889000" cy="26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2695</xdr:rowOff>
    </xdr:from>
    <xdr:to>
      <xdr:col>11</xdr:col>
      <xdr:colOff>358775</xdr:colOff>
      <xdr:row>59</xdr:row>
      <xdr:rowOff>104295</xdr:rowOff>
    </xdr:to>
    <xdr:sp macro="" textlink="">
      <xdr:nvSpPr>
        <xdr:cNvPr id="361" name="フローチャート : 判断 360"/>
        <xdr:cNvSpPr/>
      </xdr:nvSpPr>
      <xdr:spPr>
        <a:xfrm>
          <a:off x="7810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95422</xdr:rowOff>
    </xdr:from>
    <xdr:ext cx="534377" cy="259045"/>
    <xdr:sp macro="" textlink="">
      <xdr:nvSpPr>
        <xdr:cNvPr id="362" name="テキスト ボックス 361"/>
        <xdr:cNvSpPr txBox="1"/>
      </xdr:nvSpPr>
      <xdr:spPr>
        <a:xfrm>
          <a:off x="7594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7277</xdr:rowOff>
    </xdr:from>
    <xdr:to>
      <xdr:col>10</xdr:col>
      <xdr:colOff>155575</xdr:colOff>
      <xdr:row>59</xdr:row>
      <xdr:rowOff>108877</xdr:rowOff>
    </xdr:to>
    <xdr:sp macro="" textlink="">
      <xdr:nvSpPr>
        <xdr:cNvPr id="363" name="フローチャート : 判断 362"/>
        <xdr:cNvSpPr/>
      </xdr:nvSpPr>
      <xdr:spPr>
        <a:xfrm>
          <a:off x="6921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100004</xdr:rowOff>
    </xdr:from>
    <xdr:ext cx="534377" cy="259045"/>
    <xdr:sp macro="" textlink="">
      <xdr:nvSpPr>
        <xdr:cNvPr id="364" name="テキスト ボックス 363"/>
        <xdr:cNvSpPr txBox="1"/>
      </xdr:nvSpPr>
      <xdr:spPr>
        <a:xfrm>
          <a:off x="6705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74279</xdr:rowOff>
    </xdr:from>
    <xdr:to>
      <xdr:col>15</xdr:col>
      <xdr:colOff>231775</xdr:colOff>
      <xdr:row>54</xdr:row>
      <xdr:rowOff>4429</xdr:rowOff>
    </xdr:to>
    <xdr:sp macro="" textlink="">
      <xdr:nvSpPr>
        <xdr:cNvPr id="370" name="円/楕円 369"/>
        <xdr:cNvSpPr/>
      </xdr:nvSpPr>
      <xdr:spPr>
        <a:xfrm>
          <a:off x="10426700" y="91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27306</xdr:rowOff>
    </xdr:from>
    <xdr:ext cx="599010" cy="259045"/>
    <xdr:sp macro="" textlink="">
      <xdr:nvSpPr>
        <xdr:cNvPr id="371" name="農林水産業費該当値テキスト"/>
        <xdr:cNvSpPr txBox="1"/>
      </xdr:nvSpPr>
      <xdr:spPr>
        <a:xfrm>
          <a:off x="10528300" y="91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306,977</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64560</xdr:rowOff>
    </xdr:from>
    <xdr:to>
      <xdr:col>14</xdr:col>
      <xdr:colOff>79375</xdr:colOff>
      <xdr:row>50</xdr:row>
      <xdr:rowOff>166160</xdr:rowOff>
    </xdr:to>
    <xdr:sp macro="" textlink="">
      <xdr:nvSpPr>
        <xdr:cNvPr id="372" name="円/楕円 371"/>
        <xdr:cNvSpPr/>
      </xdr:nvSpPr>
      <xdr:spPr>
        <a:xfrm>
          <a:off x="9588500" y="863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11237</xdr:rowOff>
    </xdr:from>
    <xdr:ext cx="599010" cy="259045"/>
    <xdr:sp macro="" textlink="">
      <xdr:nvSpPr>
        <xdr:cNvPr id="373" name="テキスト ボックス 372"/>
        <xdr:cNvSpPr txBox="1"/>
      </xdr:nvSpPr>
      <xdr:spPr>
        <a:xfrm>
          <a:off x="9339794" y="841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467,453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13929</xdr:rowOff>
    </xdr:from>
    <xdr:to>
      <xdr:col>12</xdr:col>
      <xdr:colOff>561975</xdr:colOff>
      <xdr:row>56</xdr:row>
      <xdr:rowOff>115529</xdr:rowOff>
    </xdr:to>
    <xdr:sp macro="" textlink="">
      <xdr:nvSpPr>
        <xdr:cNvPr id="374" name="円/楕円 373"/>
        <xdr:cNvSpPr/>
      </xdr:nvSpPr>
      <xdr:spPr>
        <a:xfrm>
          <a:off x="8699500" y="96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132056</xdr:rowOff>
    </xdr:from>
    <xdr:ext cx="599010" cy="259045"/>
    <xdr:sp macro="" textlink="">
      <xdr:nvSpPr>
        <xdr:cNvPr id="375" name="テキスト ボックス 374"/>
        <xdr:cNvSpPr txBox="1"/>
      </xdr:nvSpPr>
      <xdr:spPr>
        <a:xfrm>
          <a:off x="8450794" y="939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167,957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147725</xdr:rowOff>
    </xdr:from>
    <xdr:to>
      <xdr:col>11</xdr:col>
      <xdr:colOff>358775</xdr:colOff>
      <xdr:row>57</xdr:row>
      <xdr:rowOff>77875</xdr:rowOff>
    </xdr:to>
    <xdr:sp macro="" textlink="">
      <xdr:nvSpPr>
        <xdr:cNvPr id="376" name="円/楕円 375"/>
        <xdr:cNvSpPr/>
      </xdr:nvSpPr>
      <xdr:spPr>
        <a:xfrm>
          <a:off x="7810500" y="97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94402</xdr:rowOff>
    </xdr:from>
    <xdr:ext cx="599010" cy="259045"/>
    <xdr:sp macro="" textlink="">
      <xdr:nvSpPr>
        <xdr:cNvPr id="377" name="テキスト ボックス 376"/>
        <xdr:cNvSpPr txBox="1"/>
      </xdr:nvSpPr>
      <xdr:spPr>
        <a:xfrm>
          <a:off x="7561794" y="95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66377</xdr:rowOff>
    </xdr:from>
    <xdr:to>
      <xdr:col>10</xdr:col>
      <xdr:colOff>155575</xdr:colOff>
      <xdr:row>58</xdr:row>
      <xdr:rowOff>167977</xdr:rowOff>
    </xdr:to>
    <xdr:sp macro="" textlink="">
      <xdr:nvSpPr>
        <xdr:cNvPr id="378" name="円/楕円 377"/>
        <xdr:cNvSpPr/>
      </xdr:nvSpPr>
      <xdr:spPr>
        <a:xfrm>
          <a:off x="6921500" y="100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13054</xdr:rowOff>
    </xdr:from>
    <xdr:ext cx="534377" cy="259045"/>
    <xdr:sp macro="" textlink="">
      <xdr:nvSpPr>
        <xdr:cNvPr id="379" name="テキスト ボックス 378"/>
        <xdr:cNvSpPr txBox="1"/>
      </xdr:nvSpPr>
      <xdr:spPr>
        <a:xfrm>
          <a:off x="6705111" y="978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401" name="直線コネクタ 400"/>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2"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3" name="直線コネクタ 402"/>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4"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5" name="直線コネクタ 404"/>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46934</xdr:rowOff>
    </xdr:from>
    <xdr:to>
      <xdr:col>15</xdr:col>
      <xdr:colOff>180975</xdr:colOff>
      <xdr:row>74</xdr:row>
      <xdr:rowOff>51323</xdr:rowOff>
    </xdr:to>
    <xdr:cxnSp macro="">
      <xdr:nvCxnSpPr>
        <xdr:cNvPr id="406" name="直線コネクタ 405"/>
        <xdr:cNvCxnSpPr/>
      </xdr:nvCxnSpPr>
      <xdr:spPr>
        <a:xfrm flipV="1">
          <a:off x="9639300" y="12048434"/>
          <a:ext cx="838200" cy="69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7"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8" name="フローチャート : 判断 407"/>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51323</xdr:rowOff>
    </xdr:from>
    <xdr:to>
      <xdr:col>14</xdr:col>
      <xdr:colOff>28575</xdr:colOff>
      <xdr:row>75</xdr:row>
      <xdr:rowOff>105342</xdr:rowOff>
    </xdr:to>
    <xdr:cxnSp macro="">
      <xdr:nvCxnSpPr>
        <xdr:cNvPr id="409" name="直線コネクタ 408"/>
        <xdr:cNvCxnSpPr/>
      </xdr:nvCxnSpPr>
      <xdr:spPr>
        <a:xfrm flipV="1">
          <a:off x="8750300" y="12738623"/>
          <a:ext cx="889000" cy="22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117086</xdr:rowOff>
    </xdr:from>
    <xdr:to>
      <xdr:col>14</xdr:col>
      <xdr:colOff>79375</xdr:colOff>
      <xdr:row>77</xdr:row>
      <xdr:rowOff>47236</xdr:rowOff>
    </xdr:to>
    <xdr:sp macro="" textlink="">
      <xdr:nvSpPr>
        <xdr:cNvPr id="410" name="フローチャート : 判断 409"/>
        <xdr:cNvSpPr/>
      </xdr:nvSpPr>
      <xdr:spPr>
        <a:xfrm>
          <a:off x="9588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38363</xdr:rowOff>
    </xdr:from>
    <xdr:ext cx="534377" cy="259045"/>
    <xdr:sp macro="" textlink="">
      <xdr:nvSpPr>
        <xdr:cNvPr id="411" name="テキスト ボックス 410"/>
        <xdr:cNvSpPr txBox="1"/>
      </xdr:nvSpPr>
      <xdr:spPr>
        <a:xfrm>
          <a:off x="9372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53106</xdr:rowOff>
    </xdr:from>
    <xdr:to>
      <xdr:col>12</xdr:col>
      <xdr:colOff>511175</xdr:colOff>
      <xdr:row>75</xdr:row>
      <xdr:rowOff>105342</xdr:rowOff>
    </xdr:to>
    <xdr:cxnSp macro="">
      <xdr:nvCxnSpPr>
        <xdr:cNvPr id="412" name="直線コネクタ 411"/>
        <xdr:cNvCxnSpPr/>
      </xdr:nvCxnSpPr>
      <xdr:spPr>
        <a:xfrm>
          <a:off x="7861300" y="12911856"/>
          <a:ext cx="8890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3" name="フローチャート : 判断 412"/>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146583</xdr:rowOff>
    </xdr:from>
    <xdr:ext cx="469744" cy="259045"/>
    <xdr:sp macro="" textlink="">
      <xdr:nvSpPr>
        <xdr:cNvPr id="414" name="テキスト ボックス 413"/>
        <xdr:cNvSpPr txBox="1"/>
      </xdr:nvSpPr>
      <xdr:spPr>
        <a:xfrm>
          <a:off x="8515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53106</xdr:rowOff>
    </xdr:from>
    <xdr:to>
      <xdr:col>11</xdr:col>
      <xdr:colOff>307975</xdr:colOff>
      <xdr:row>76</xdr:row>
      <xdr:rowOff>37058</xdr:rowOff>
    </xdr:to>
    <xdr:cxnSp macro="">
      <xdr:nvCxnSpPr>
        <xdr:cNvPr id="415" name="直線コネクタ 414"/>
        <xdr:cNvCxnSpPr/>
      </xdr:nvCxnSpPr>
      <xdr:spPr>
        <a:xfrm flipV="1">
          <a:off x="6972300" y="12911856"/>
          <a:ext cx="889000" cy="15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6" name="フローチャート : 判断 415"/>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155956</xdr:rowOff>
    </xdr:from>
    <xdr:ext cx="469744" cy="259045"/>
    <xdr:sp macro="" textlink="">
      <xdr:nvSpPr>
        <xdr:cNvPr id="417" name="テキスト ボックス 416"/>
        <xdr:cNvSpPr txBox="1"/>
      </xdr:nvSpPr>
      <xdr:spPr>
        <a:xfrm>
          <a:off x="7626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8" name="フローチャート : 判断 417"/>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165397</xdr:rowOff>
    </xdr:from>
    <xdr:ext cx="469744" cy="259045"/>
    <xdr:sp macro="" textlink="">
      <xdr:nvSpPr>
        <xdr:cNvPr id="419" name="テキスト ボックス 418"/>
        <xdr:cNvSpPr txBox="1"/>
      </xdr:nvSpPr>
      <xdr:spPr>
        <a:xfrm>
          <a:off x="6737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69</xdr:row>
      <xdr:rowOff>167584</xdr:rowOff>
    </xdr:from>
    <xdr:to>
      <xdr:col>15</xdr:col>
      <xdr:colOff>231775</xdr:colOff>
      <xdr:row>70</xdr:row>
      <xdr:rowOff>97734</xdr:rowOff>
    </xdr:to>
    <xdr:sp macro="" textlink="">
      <xdr:nvSpPr>
        <xdr:cNvPr id="425" name="円/楕円 424"/>
        <xdr:cNvSpPr/>
      </xdr:nvSpPr>
      <xdr:spPr>
        <a:xfrm>
          <a:off x="10426700" y="1199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120611</xdr:rowOff>
    </xdr:from>
    <xdr:ext cx="534377" cy="259045"/>
    <xdr:sp macro="" textlink="">
      <xdr:nvSpPr>
        <xdr:cNvPr id="426" name="商工費該当値テキスト"/>
        <xdr:cNvSpPr txBox="1"/>
      </xdr:nvSpPr>
      <xdr:spPr>
        <a:xfrm>
          <a:off x="10528300" y="1195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64,058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523</xdr:rowOff>
    </xdr:from>
    <xdr:to>
      <xdr:col>14</xdr:col>
      <xdr:colOff>79375</xdr:colOff>
      <xdr:row>74</xdr:row>
      <xdr:rowOff>102123</xdr:rowOff>
    </xdr:to>
    <xdr:sp macro="" textlink="">
      <xdr:nvSpPr>
        <xdr:cNvPr id="427" name="円/楕円 426"/>
        <xdr:cNvSpPr/>
      </xdr:nvSpPr>
      <xdr:spPr>
        <a:xfrm>
          <a:off x="9588500" y="1268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118650</xdr:rowOff>
    </xdr:from>
    <xdr:ext cx="534377" cy="259045"/>
    <xdr:sp macro="" textlink="">
      <xdr:nvSpPr>
        <xdr:cNvPr id="428" name="テキスト ボックス 427"/>
        <xdr:cNvSpPr txBox="1"/>
      </xdr:nvSpPr>
      <xdr:spPr>
        <a:xfrm>
          <a:off x="9372111" y="1246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54542</xdr:rowOff>
    </xdr:from>
    <xdr:to>
      <xdr:col>12</xdr:col>
      <xdr:colOff>561975</xdr:colOff>
      <xdr:row>75</xdr:row>
      <xdr:rowOff>156142</xdr:rowOff>
    </xdr:to>
    <xdr:sp macro="" textlink="">
      <xdr:nvSpPr>
        <xdr:cNvPr id="429" name="円/楕円 428"/>
        <xdr:cNvSpPr/>
      </xdr:nvSpPr>
      <xdr:spPr>
        <a:xfrm>
          <a:off x="8699500" y="1291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1219</xdr:rowOff>
    </xdr:from>
    <xdr:ext cx="534377" cy="259045"/>
    <xdr:sp macro="" textlink="">
      <xdr:nvSpPr>
        <xdr:cNvPr id="430" name="テキスト ボックス 429"/>
        <xdr:cNvSpPr txBox="1"/>
      </xdr:nvSpPr>
      <xdr:spPr>
        <a:xfrm>
          <a:off x="8483111" y="1268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24,003</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2306</xdr:rowOff>
    </xdr:from>
    <xdr:to>
      <xdr:col>11</xdr:col>
      <xdr:colOff>358775</xdr:colOff>
      <xdr:row>75</xdr:row>
      <xdr:rowOff>103906</xdr:rowOff>
    </xdr:to>
    <xdr:sp macro="" textlink="">
      <xdr:nvSpPr>
        <xdr:cNvPr id="431" name="円/楕円 430"/>
        <xdr:cNvSpPr/>
      </xdr:nvSpPr>
      <xdr:spPr>
        <a:xfrm>
          <a:off x="7810500" y="128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120433</xdr:rowOff>
    </xdr:from>
    <xdr:ext cx="534377" cy="259045"/>
    <xdr:sp macro="" textlink="">
      <xdr:nvSpPr>
        <xdr:cNvPr id="432" name="テキスト ボックス 431"/>
        <xdr:cNvSpPr txBox="1"/>
      </xdr:nvSpPr>
      <xdr:spPr>
        <a:xfrm>
          <a:off x="7594111" y="126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26,288</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157708</xdr:rowOff>
    </xdr:from>
    <xdr:to>
      <xdr:col>10</xdr:col>
      <xdr:colOff>155575</xdr:colOff>
      <xdr:row>76</xdr:row>
      <xdr:rowOff>87858</xdr:rowOff>
    </xdr:to>
    <xdr:sp macro="" textlink="">
      <xdr:nvSpPr>
        <xdr:cNvPr id="433" name="円/楕円 432"/>
        <xdr:cNvSpPr/>
      </xdr:nvSpPr>
      <xdr:spPr>
        <a:xfrm>
          <a:off x="6921500" y="130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104386</xdr:rowOff>
    </xdr:from>
    <xdr:ext cx="534377" cy="259045"/>
    <xdr:sp macro="" textlink="">
      <xdr:nvSpPr>
        <xdr:cNvPr id="434" name="テキスト ボックス 433"/>
        <xdr:cNvSpPr txBox="1"/>
      </xdr:nvSpPr>
      <xdr:spPr>
        <a:xfrm>
          <a:off x="6705111" y="127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8" name="直線コネクタ 457"/>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9"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60" name="直線コネクタ 459"/>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61"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2" name="直線コネクタ 461"/>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18430</xdr:rowOff>
    </xdr:from>
    <xdr:to>
      <xdr:col>15</xdr:col>
      <xdr:colOff>180975</xdr:colOff>
      <xdr:row>93</xdr:row>
      <xdr:rowOff>82004</xdr:rowOff>
    </xdr:to>
    <xdr:cxnSp macro="">
      <xdr:nvCxnSpPr>
        <xdr:cNvPr id="463" name="直線コネクタ 462"/>
        <xdr:cNvCxnSpPr/>
      </xdr:nvCxnSpPr>
      <xdr:spPr>
        <a:xfrm flipV="1">
          <a:off x="9639300" y="15448930"/>
          <a:ext cx="838200" cy="57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4"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5" name="フローチャート : 判断 464"/>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82004</xdr:rowOff>
    </xdr:from>
    <xdr:to>
      <xdr:col>14</xdr:col>
      <xdr:colOff>28575</xdr:colOff>
      <xdr:row>95</xdr:row>
      <xdr:rowOff>31297</xdr:rowOff>
    </xdr:to>
    <xdr:cxnSp macro="">
      <xdr:nvCxnSpPr>
        <xdr:cNvPr id="466" name="直線コネクタ 465"/>
        <xdr:cNvCxnSpPr/>
      </xdr:nvCxnSpPr>
      <xdr:spPr>
        <a:xfrm flipV="1">
          <a:off x="8750300" y="16026854"/>
          <a:ext cx="889000" cy="29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86726</xdr:rowOff>
    </xdr:from>
    <xdr:to>
      <xdr:col>14</xdr:col>
      <xdr:colOff>79375</xdr:colOff>
      <xdr:row>99</xdr:row>
      <xdr:rowOff>16876</xdr:rowOff>
    </xdr:to>
    <xdr:sp macro="" textlink="">
      <xdr:nvSpPr>
        <xdr:cNvPr id="467" name="フローチャート : 判断 466"/>
        <xdr:cNvSpPr/>
      </xdr:nvSpPr>
      <xdr:spPr>
        <a:xfrm>
          <a:off x="9588500" y="168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8003</xdr:rowOff>
    </xdr:from>
    <xdr:ext cx="534377" cy="259045"/>
    <xdr:sp macro="" textlink="">
      <xdr:nvSpPr>
        <xdr:cNvPr id="468" name="テキスト ボックス 467"/>
        <xdr:cNvSpPr txBox="1"/>
      </xdr:nvSpPr>
      <xdr:spPr>
        <a:xfrm>
          <a:off x="9372111" y="1698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31297</xdr:rowOff>
    </xdr:from>
    <xdr:to>
      <xdr:col>12</xdr:col>
      <xdr:colOff>511175</xdr:colOff>
      <xdr:row>96</xdr:row>
      <xdr:rowOff>28108</xdr:rowOff>
    </xdr:to>
    <xdr:cxnSp macro="">
      <xdr:nvCxnSpPr>
        <xdr:cNvPr id="469" name="直線コネクタ 468"/>
        <xdr:cNvCxnSpPr/>
      </xdr:nvCxnSpPr>
      <xdr:spPr>
        <a:xfrm flipV="1">
          <a:off x="7861300" y="16319047"/>
          <a:ext cx="889000" cy="16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70" name="フローチャート : 判断 469"/>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26708</xdr:rowOff>
    </xdr:from>
    <xdr:ext cx="534377" cy="259045"/>
    <xdr:sp macro="" textlink="">
      <xdr:nvSpPr>
        <xdr:cNvPr id="471" name="テキスト ボックス 470"/>
        <xdr:cNvSpPr txBox="1"/>
      </xdr:nvSpPr>
      <xdr:spPr>
        <a:xfrm>
          <a:off x="8483111" y="170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28108</xdr:rowOff>
    </xdr:from>
    <xdr:to>
      <xdr:col>11</xdr:col>
      <xdr:colOff>307975</xdr:colOff>
      <xdr:row>98</xdr:row>
      <xdr:rowOff>153606</xdr:rowOff>
    </xdr:to>
    <xdr:cxnSp macro="">
      <xdr:nvCxnSpPr>
        <xdr:cNvPr id="472" name="直線コネクタ 471"/>
        <xdr:cNvCxnSpPr/>
      </xdr:nvCxnSpPr>
      <xdr:spPr>
        <a:xfrm flipV="1">
          <a:off x="6972300" y="16487308"/>
          <a:ext cx="889000" cy="46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3" name="フローチャート : 判断 472"/>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24740</xdr:rowOff>
    </xdr:from>
    <xdr:ext cx="534377" cy="259045"/>
    <xdr:sp macro="" textlink="">
      <xdr:nvSpPr>
        <xdr:cNvPr id="474" name="テキスト ボックス 473"/>
        <xdr:cNvSpPr txBox="1"/>
      </xdr:nvSpPr>
      <xdr:spPr>
        <a:xfrm>
          <a:off x="7594111" y="169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5" name="フローチャート : 判断 474"/>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33323</xdr:rowOff>
    </xdr:from>
    <xdr:ext cx="534377" cy="259045"/>
    <xdr:sp macro="" textlink="">
      <xdr:nvSpPr>
        <xdr:cNvPr id="476" name="テキスト ボックス 475"/>
        <xdr:cNvSpPr txBox="1"/>
      </xdr:nvSpPr>
      <xdr:spPr>
        <a:xfrm>
          <a:off x="6705111" y="170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89</xdr:row>
      <xdr:rowOff>139080</xdr:rowOff>
    </xdr:from>
    <xdr:to>
      <xdr:col>15</xdr:col>
      <xdr:colOff>231775</xdr:colOff>
      <xdr:row>90</xdr:row>
      <xdr:rowOff>69230</xdr:rowOff>
    </xdr:to>
    <xdr:sp macro="" textlink="">
      <xdr:nvSpPr>
        <xdr:cNvPr id="482" name="円/楕円 481"/>
        <xdr:cNvSpPr/>
      </xdr:nvSpPr>
      <xdr:spPr>
        <a:xfrm>
          <a:off x="10426700" y="1539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92107</xdr:rowOff>
    </xdr:from>
    <xdr:ext cx="690189" cy="259045"/>
    <xdr:sp macro="" textlink="">
      <xdr:nvSpPr>
        <xdr:cNvPr id="483" name="土木費該当値テキスト"/>
        <xdr:cNvSpPr txBox="1"/>
      </xdr:nvSpPr>
      <xdr:spPr>
        <a:xfrm>
          <a:off x="10528300" y="15351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1,235,488</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31204</xdr:rowOff>
    </xdr:from>
    <xdr:to>
      <xdr:col>14</xdr:col>
      <xdr:colOff>79375</xdr:colOff>
      <xdr:row>93</xdr:row>
      <xdr:rowOff>132804</xdr:rowOff>
    </xdr:to>
    <xdr:sp macro="" textlink="">
      <xdr:nvSpPr>
        <xdr:cNvPr id="484" name="円/楕円 483"/>
        <xdr:cNvSpPr/>
      </xdr:nvSpPr>
      <xdr:spPr>
        <a:xfrm>
          <a:off x="9588500" y="1597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149331</xdr:rowOff>
    </xdr:from>
    <xdr:ext cx="599010" cy="259045"/>
    <xdr:sp macro="" textlink="">
      <xdr:nvSpPr>
        <xdr:cNvPr id="485" name="テキスト ボックス 484"/>
        <xdr:cNvSpPr txBox="1"/>
      </xdr:nvSpPr>
      <xdr:spPr>
        <a:xfrm>
          <a:off x="9339794" y="1575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780,430</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151947</xdr:rowOff>
    </xdr:from>
    <xdr:to>
      <xdr:col>12</xdr:col>
      <xdr:colOff>561975</xdr:colOff>
      <xdr:row>95</xdr:row>
      <xdr:rowOff>82097</xdr:rowOff>
    </xdr:to>
    <xdr:sp macro="" textlink="">
      <xdr:nvSpPr>
        <xdr:cNvPr id="486" name="円/楕円 485"/>
        <xdr:cNvSpPr/>
      </xdr:nvSpPr>
      <xdr:spPr>
        <a:xfrm>
          <a:off x="8699500" y="1626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98624</xdr:rowOff>
    </xdr:from>
    <xdr:ext cx="599010" cy="259045"/>
    <xdr:sp macro="" textlink="">
      <xdr:nvSpPr>
        <xdr:cNvPr id="487" name="テキスト ボックス 486"/>
        <xdr:cNvSpPr txBox="1"/>
      </xdr:nvSpPr>
      <xdr:spPr>
        <a:xfrm>
          <a:off x="8450794" y="1604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550,356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148758</xdr:rowOff>
    </xdr:from>
    <xdr:to>
      <xdr:col>11</xdr:col>
      <xdr:colOff>358775</xdr:colOff>
      <xdr:row>96</xdr:row>
      <xdr:rowOff>78908</xdr:rowOff>
    </xdr:to>
    <xdr:sp macro="" textlink="">
      <xdr:nvSpPr>
        <xdr:cNvPr id="488" name="円/楕円 487"/>
        <xdr:cNvSpPr/>
      </xdr:nvSpPr>
      <xdr:spPr>
        <a:xfrm>
          <a:off x="7810500" y="1643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95435</xdr:rowOff>
    </xdr:from>
    <xdr:ext cx="599010" cy="259045"/>
    <xdr:sp macro="" textlink="">
      <xdr:nvSpPr>
        <xdr:cNvPr id="489" name="テキスト ボックス 488"/>
        <xdr:cNvSpPr txBox="1"/>
      </xdr:nvSpPr>
      <xdr:spPr>
        <a:xfrm>
          <a:off x="7561794" y="1621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417,867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102806</xdr:rowOff>
    </xdr:from>
    <xdr:to>
      <xdr:col>10</xdr:col>
      <xdr:colOff>155575</xdr:colOff>
      <xdr:row>99</xdr:row>
      <xdr:rowOff>32956</xdr:rowOff>
    </xdr:to>
    <xdr:sp macro="" textlink="">
      <xdr:nvSpPr>
        <xdr:cNvPr id="490" name="円/楕円 489"/>
        <xdr:cNvSpPr/>
      </xdr:nvSpPr>
      <xdr:spPr>
        <a:xfrm>
          <a:off x="6921500" y="1690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49483</xdr:rowOff>
    </xdr:from>
    <xdr:ext cx="534377" cy="259045"/>
    <xdr:sp macro="" textlink="">
      <xdr:nvSpPr>
        <xdr:cNvPr id="491" name="テキスト ボックス 490"/>
        <xdr:cNvSpPr txBox="1"/>
      </xdr:nvSpPr>
      <xdr:spPr>
        <a:xfrm>
          <a:off x="6705111" y="1668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4" name="直線コネクタ 513"/>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5"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6" name="直線コネクタ 515"/>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7"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8" name="直線コネクタ 517"/>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96312</xdr:rowOff>
    </xdr:from>
    <xdr:to>
      <xdr:col>23</xdr:col>
      <xdr:colOff>517525</xdr:colOff>
      <xdr:row>35</xdr:row>
      <xdr:rowOff>127173</xdr:rowOff>
    </xdr:to>
    <xdr:cxnSp macro="">
      <xdr:nvCxnSpPr>
        <xdr:cNvPr id="519" name="直線コネクタ 518"/>
        <xdr:cNvCxnSpPr/>
      </xdr:nvCxnSpPr>
      <xdr:spPr>
        <a:xfrm>
          <a:off x="15481300" y="6097062"/>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20"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21" name="フローチャート : 判断 520"/>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150170</xdr:rowOff>
    </xdr:from>
    <xdr:to>
      <xdr:col>22</xdr:col>
      <xdr:colOff>365125</xdr:colOff>
      <xdr:row>35</xdr:row>
      <xdr:rowOff>96312</xdr:rowOff>
    </xdr:to>
    <xdr:cxnSp macro="">
      <xdr:nvCxnSpPr>
        <xdr:cNvPr id="522" name="直線コネクタ 521"/>
        <xdr:cNvCxnSpPr/>
      </xdr:nvCxnSpPr>
      <xdr:spPr>
        <a:xfrm>
          <a:off x="14592300" y="5636570"/>
          <a:ext cx="889000" cy="46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3" name="フローチャート : 判断 522"/>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4" name="テキスト ボックス 523"/>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150170</xdr:rowOff>
    </xdr:from>
    <xdr:to>
      <xdr:col>21</xdr:col>
      <xdr:colOff>161925</xdr:colOff>
      <xdr:row>35</xdr:row>
      <xdr:rowOff>119949</xdr:rowOff>
    </xdr:to>
    <xdr:cxnSp macro="">
      <xdr:nvCxnSpPr>
        <xdr:cNvPr id="525" name="直線コネクタ 524"/>
        <xdr:cNvCxnSpPr/>
      </xdr:nvCxnSpPr>
      <xdr:spPr>
        <a:xfrm flipV="1">
          <a:off x="13703300" y="5636570"/>
          <a:ext cx="889000" cy="48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6" name="フローチャート : 判断 525"/>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7" name="テキスト ボックス 526"/>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40625</xdr:rowOff>
    </xdr:from>
    <xdr:to>
      <xdr:col>19</xdr:col>
      <xdr:colOff>644525</xdr:colOff>
      <xdr:row>35</xdr:row>
      <xdr:rowOff>119949</xdr:rowOff>
    </xdr:to>
    <xdr:cxnSp macro="">
      <xdr:nvCxnSpPr>
        <xdr:cNvPr id="528" name="直線コネクタ 527"/>
        <xdr:cNvCxnSpPr/>
      </xdr:nvCxnSpPr>
      <xdr:spPr>
        <a:xfrm>
          <a:off x="12814300" y="6041375"/>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9" name="フローチャート : 判断 528"/>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30" name="テキスト ボックス 529"/>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1" name="フローチャート : 判断 530"/>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2" name="テキスト ボックス 531"/>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76373</xdr:rowOff>
    </xdr:from>
    <xdr:to>
      <xdr:col>23</xdr:col>
      <xdr:colOff>568325</xdr:colOff>
      <xdr:row>36</xdr:row>
      <xdr:rowOff>6523</xdr:rowOff>
    </xdr:to>
    <xdr:sp macro="" textlink="">
      <xdr:nvSpPr>
        <xdr:cNvPr id="538" name="円/楕円 537"/>
        <xdr:cNvSpPr/>
      </xdr:nvSpPr>
      <xdr:spPr>
        <a:xfrm>
          <a:off x="16268700" y="607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99250</xdr:rowOff>
    </xdr:from>
    <xdr:ext cx="534377" cy="259045"/>
    <xdr:sp macro="" textlink="">
      <xdr:nvSpPr>
        <xdr:cNvPr id="539" name="消防費該当値テキスト"/>
        <xdr:cNvSpPr txBox="1"/>
      </xdr:nvSpPr>
      <xdr:spPr>
        <a:xfrm>
          <a:off x="16370300" y="592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21,524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45512</xdr:rowOff>
    </xdr:from>
    <xdr:to>
      <xdr:col>22</xdr:col>
      <xdr:colOff>415925</xdr:colOff>
      <xdr:row>35</xdr:row>
      <xdr:rowOff>147112</xdr:rowOff>
    </xdr:to>
    <xdr:sp macro="" textlink="">
      <xdr:nvSpPr>
        <xdr:cNvPr id="540" name="円/楕円 539"/>
        <xdr:cNvSpPr/>
      </xdr:nvSpPr>
      <xdr:spPr>
        <a:xfrm>
          <a:off x="15430500" y="60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163639</xdr:rowOff>
    </xdr:from>
    <xdr:ext cx="534377" cy="259045"/>
    <xdr:sp macro="" textlink="">
      <xdr:nvSpPr>
        <xdr:cNvPr id="541" name="テキスト ボックス 540"/>
        <xdr:cNvSpPr txBox="1"/>
      </xdr:nvSpPr>
      <xdr:spPr>
        <a:xfrm>
          <a:off x="15214111" y="582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22,199</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99370</xdr:rowOff>
    </xdr:from>
    <xdr:to>
      <xdr:col>21</xdr:col>
      <xdr:colOff>212725</xdr:colOff>
      <xdr:row>33</xdr:row>
      <xdr:rowOff>29520</xdr:rowOff>
    </xdr:to>
    <xdr:sp macro="" textlink="">
      <xdr:nvSpPr>
        <xdr:cNvPr id="542" name="円/楕円 541"/>
        <xdr:cNvSpPr/>
      </xdr:nvSpPr>
      <xdr:spPr>
        <a:xfrm>
          <a:off x="14541500" y="55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46047</xdr:rowOff>
    </xdr:from>
    <xdr:ext cx="534377" cy="259045"/>
    <xdr:sp macro="" textlink="">
      <xdr:nvSpPr>
        <xdr:cNvPr id="543" name="テキスト ボックス 542"/>
        <xdr:cNvSpPr txBox="1"/>
      </xdr:nvSpPr>
      <xdr:spPr>
        <a:xfrm>
          <a:off x="14325111" y="536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69149</xdr:rowOff>
    </xdr:from>
    <xdr:to>
      <xdr:col>20</xdr:col>
      <xdr:colOff>9525</xdr:colOff>
      <xdr:row>35</xdr:row>
      <xdr:rowOff>170749</xdr:rowOff>
    </xdr:to>
    <xdr:sp macro="" textlink="">
      <xdr:nvSpPr>
        <xdr:cNvPr id="544" name="円/楕円 543"/>
        <xdr:cNvSpPr/>
      </xdr:nvSpPr>
      <xdr:spPr>
        <a:xfrm>
          <a:off x="13652500" y="60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15826</xdr:rowOff>
    </xdr:from>
    <xdr:ext cx="534377" cy="259045"/>
    <xdr:sp macro="" textlink="">
      <xdr:nvSpPr>
        <xdr:cNvPr id="545" name="テキスト ボックス 544"/>
        <xdr:cNvSpPr txBox="1"/>
      </xdr:nvSpPr>
      <xdr:spPr>
        <a:xfrm>
          <a:off x="13436111" y="584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21,682</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161275</xdr:rowOff>
    </xdr:from>
    <xdr:to>
      <xdr:col>18</xdr:col>
      <xdr:colOff>492125</xdr:colOff>
      <xdr:row>35</xdr:row>
      <xdr:rowOff>91425</xdr:rowOff>
    </xdr:to>
    <xdr:sp macro="" textlink="">
      <xdr:nvSpPr>
        <xdr:cNvPr id="546" name="円/楕円 545"/>
        <xdr:cNvSpPr/>
      </xdr:nvSpPr>
      <xdr:spPr>
        <a:xfrm>
          <a:off x="12763500" y="59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107952</xdr:rowOff>
    </xdr:from>
    <xdr:ext cx="534377" cy="259045"/>
    <xdr:sp macro="" textlink="">
      <xdr:nvSpPr>
        <xdr:cNvPr id="547" name="テキスト ボックス 546"/>
        <xdr:cNvSpPr txBox="1"/>
      </xdr:nvSpPr>
      <xdr:spPr>
        <a:xfrm>
          <a:off x="12547111" y="57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0" name="テキスト ボックス 55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2" name="テキスト ボックス 561"/>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4" name="テキスト ボックス 563"/>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70" name="直線コネクタ 569"/>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71"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2" name="直線コネクタ 571"/>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3"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4" name="直線コネクタ 573"/>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43033</xdr:rowOff>
    </xdr:from>
    <xdr:to>
      <xdr:col>23</xdr:col>
      <xdr:colOff>517525</xdr:colOff>
      <xdr:row>56</xdr:row>
      <xdr:rowOff>110424</xdr:rowOff>
    </xdr:to>
    <xdr:cxnSp macro="">
      <xdr:nvCxnSpPr>
        <xdr:cNvPr id="575" name="直線コネクタ 574"/>
        <xdr:cNvCxnSpPr/>
      </xdr:nvCxnSpPr>
      <xdr:spPr>
        <a:xfrm flipV="1">
          <a:off x="15481300" y="9644233"/>
          <a:ext cx="838200" cy="6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6"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7" name="フローチャート : 判断 576"/>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110424</xdr:rowOff>
    </xdr:from>
    <xdr:to>
      <xdr:col>22</xdr:col>
      <xdr:colOff>365125</xdr:colOff>
      <xdr:row>57</xdr:row>
      <xdr:rowOff>70403</xdr:rowOff>
    </xdr:to>
    <xdr:cxnSp macro="">
      <xdr:nvCxnSpPr>
        <xdr:cNvPr id="578" name="直線コネクタ 577"/>
        <xdr:cNvCxnSpPr/>
      </xdr:nvCxnSpPr>
      <xdr:spPr>
        <a:xfrm flipV="1">
          <a:off x="14592300" y="9711624"/>
          <a:ext cx="889000" cy="13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112187</xdr:rowOff>
    </xdr:from>
    <xdr:to>
      <xdr:col>22</xdr:col>
      <xdr:colOff>415925</xdr:colOff>
      <xdr:row>57</xdr:row>
      <xdr:rowOff>42337</xdr:rowOff>
    </xdr:to>
    <xdr:sp macro="" textlink="">
      <xdr:nvSpPr>
        <xdr:cNvPr id="579" name="フローチャート : 判断 578"/>
        <xdr:cNvSpPr/>
      </xdr:nvSpPr>
      <xdr:spPr>
        <a:xfrm>
          <a:off x="15430500" y="97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33464</xdr:rowOff>
    </xdr:from>
    <xdr:ext cx="534377" cy="259045"/>
    <xdr:sp macro="" textlink="">
      <xdr:nvSpPr>
        <xdr:cNvPr id="580" name="テキスト ボックス 579"/>
        <xdr:cNvSpPr txBox="1"/>
      </xdr:nvSpPr>
      <xdr:spPr>
        <a:xfrm>
          <a:off x="15214111" y="980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19121</xdr:rowOff>
    </xdr:from>
    <xdr:to>
      <xdr:col>21</xdr:col>
      <xdr:colOff>161925</xdr:colOff>
      <xdr:row>57</xdr:row>
      <xdr:rowOff>70403</xdr:rowOff>
    </xdr:to>
    <xdr:cxnSp macro="">
      <xdr:nvCxnSpPr>
        <xdr:cNvPr id="581" name="直線コネクタ 580"/>
        <xdr:cNvCxnSpPr/>
      </xdr:nvCxnSpPr>
      <xdr:spPr>
        <a:xfrm>
          <a:off x="13703300" y="9791771"/>
          <a:ext cx="8890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2" name="フローチャート : 判断 581"/>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3" name="テキスト ボックス 582"/>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19121</xdr:rowOff>
    </xdr:from>
    <xdr:to>
      <xdr:col>19</xdr:col>
      <xdr:colOff>644525</xdr:colOff>
      <xdr:row>57</xdr:row>
      <xdr:rowOff>104632</xdr:rowOff>
    </xdr:to>
    <xdr:cxnSp macro="">
      <xdr:nvCxnSpPr>
        <xdr:cNvPr id="584" name="直線コネクタ 583"/>
        <xdr:cNvCxnSpPr/>
      </xdr:nvCxnSpPr>
      <xdr:spPr>
        <a:xfrm flipV="1">
          <a:off x="12814300" y="9791771"/>
          <a:ext cx="889000" cy="8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5" name="フローチャート : 判断 584"/>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108688</xdr:rowOff>
    </xdr:from>
    <xdr:ext cx="534377" cy="259045"/>
    <xdr:sp macro="" textlink="">
      <xdr:nvSpPr>
        <xdr:cNvPr id="586" name="テキスト ボックス 585"/>
        <xdr:cNvSpPr txBox="1"/>
      </xdr:nvSpPr>
      <xdr:spPr>
        <a:xfrm>
          <a:off x="13436111" y="98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7" name="フローチャート : 判断 586"/>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8" name="テキスト ボックス 587"/>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163683</xdr:rowOff>
    </xdr:from>
    <xdr:to>
      <xdr:col>23</xdr:col>
      <xdr:colOff>568325</xdr:colOff>
      <xdr:row>56</xdr:row>
      <xdr:rowOff>93833</xdr:rowOff>
    </xdr:to>
    <xdr:sp macro="" textlink="">
      <xdr:nvSpPr>
        <xdr:cNvPr id="594" name="円/楕円 593"/>
        <xdr:cNvSpPr/>
      </xdr:nvSpPr>
      <xdr:spPr>
        <a:xfrm>
          <a:off x="16268700" y="95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15110</xdr:rowOff>
    </xdr:from>
    <xdr:ext cx="534377" cy="259045"/>
    <xdr:sp macro="" textlink="">
      <xdr:nvSpPr>
        <xdr:cNvPr id="595" name="教育費該当値テキスト"/>
        <xdr:cNvSpPr txBox="1"/>
      </xdr:nvSpPr>
      <xdr:spPr>
        <a:xfrm>
          <a:off x="16370300" y="944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58,843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59624</xdr:rowOff>
    </xdr:from>
    <xdr:to>
      <xdr:col>22</xdr:col>
      <xdr:colOff>415925</xdr:colOff>
      <xdr:row>56</xdr:row>
      <xdr:rowOff>161224</xdr:rowOff>
    </xdr:to>
    <xdr:sp macro="" textlink="">
      <xdr:nvSpPr>
        <xdr:cNvPr id="596" name="円/楕円 595"/>
        <xdr:cNvSpPr/>
      </xdr:nvSpPr>
      <xdr:spPr>
        <a:xfrm>
          <a:off x="15430500" y="96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6301</xdr:rowOff>
    </xdr:from>
    <xdr:ext cx="534377" cy="259045"/>
    <xdr:sp macro="" textlink="">
      <xdr:nvSpPr>
        <xdr:cNvPr id="597" name="テキスト ボックス 596"/>
        <xdr:cNvSpPr txBox="1"/>
      </xdr:nvSpPr>
      <xdr:spPr>
        <a:xfrm>
          <a:off x="15214111" y="943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54,421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19603</xdr:rowOff>
    </xdr:from>
    <xdr:to>
      <xdr:col>21</xdr:col>
      <xdr:colOff>212725</xdr:colOff>
      <xdr:row>57</xdr:row>
      <xdr:rowOff>121203</xdr:rowOff>
    </xdr:to>
    <xdr:sp macro="" textlink="">
      <xdr:nvSpPr>
        <xdr:cNvPr id="598" name="円/楕円 597"/>
        <xdr:cNvSpPr/>
      </xdr:nvSpPr>
      <xdr:spPr>
        <a:xfrm>
          <a:off x="14541500" y="97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112330</xdr:rowOff>
    </xdr:from>
    <xdr:ext cx="534377" cy="259045"/>
    <xdr:sp macro="" textlink="">
      <xdr:nvSpPr>
        <xdr:cNvPr id="599" name="テキスト ボックス 598"/>
        <xdr:cNvSpPr txBox="1"/>
      </xdr:nvSpPr>
      <xdr:spPr>
        <a:xfrm>
          <a:off x="14325111" y="98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139771</xdr:rowOff>
    </xdr:from>
    <xdr:to>
      <xdr:col>20</xdr:col>
      <xdr:colOff>9525</xdr:colOff>
      <xdr:row>57</xdr:row>
      <xdr:rowOff>69921</xdr:rowOff>
    </xdr:to>
    <xdr:sp macro="" textlink="">
      <xdr:nvSpPr>
        <xdr:cNvPr id="600" name="円/楕円 599"/>
        <xdr:cNvSpPr/>
      </xdr:nvSpPr>
      <xdr:spPr>
        <a:xfrm>
          <a:off x="13652500" y="974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86448</xdr:rowOff>
    </xdr:from>
    <xdr:ext cx="534377" cy="259045"/>
    <xdr:sp macro="" textlink="">
      <xdr:nvSpPr>
        <xdr:cNvPr id="601" name="テキスト ボックス 600"/>
        <xdr:cNvSpPr txBox="1"/>
      </xdr:nvSpPr>
      <xdr:spPr>
        <a:xfrm>
          <a:off x="13436111" y="95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53832</xdr:rowOff>
    </xdr:from>
    <xdr:to>
      <xdr:col>18</xdr:col>
      <xdr:colOff>492125</xdr:colOff>
      <xdr:row>57</xdr:row>
      <xdr:rowOff>155432</xdr:rowOff>
    </xdr:to>
    <xdr:sp macro="" textlink="">
      <xdr:nvSpPr>
        <xdr:cNvPr id="602" name="円/楕円 601"/>
        <xdr:cNvSpPr/>
      </xdr:nvSpPr>
      <xdr:spPr>
        <a:xfrm>
          <a:off x="12763500" y="9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146559</xdr:rowOff>
    </xdr:from>
    <xdr:ext cx="534377" cy="259045"/>
    <xdr:sp macro="" textlink="">
      <xdr:nvSpPr>
        <xdr:cNvPr id="603" name="テキスト ボックス 602"/>
        <xdr:cNvSpPr txBox="1"/>
      </xdr:nvSpPr>
      <xdr:spPr>
        <a:xfrm>
          <a:off x="12547111" y="991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7" name="直線コネクタ 626"/>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8"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30"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31" name="直線コネクタ 630"/>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72339</xdr:rowOff>
    </xdr:from>
    <xdr:to>
      <xdr:col>23</xdr:col>
      <xdr:colOff>517525</xdr:colOff>
      <xdr:row>72</xdr:row>
      <xdr:rowOff>104877</xdr:rowOff>
    </xdr:to>
    <xdr:cxnSp macro="">
      <xdr:nvCxnSpPr>
        <xdr:cNvPr id="632" name="直線コネクタ 631"/>
        <xdr:cNvCxnSpPr/>
      </xdr:nvCxnSpPr>
      <xdr:spPr>
        <a:xfrm>
          <a:off x="15481300" y="12245289"/>
          <a:ext cx="838200" cy="20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114152</xdr:rowOff>
    </xdr:from>
    <xdr:ext cx="469744" cy="259045"/>
    <xdr:sp macro="" textlink="">
      <xdr:nvSpPr>
        <xdr:cNvPr id="633" name="災害復旧費平均値テキスト"/>
        <xdr:cNvSpPr txBox="1"/>
      </xdr:nvSpPr>
      <xdr:spPr>
        <a:xfrm>
          <a:off x="16370300" y="13487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4" name="フローチャート : 判断 633"/>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72339</xdr:rowOff>
    </xdr:from>
    <xdr:to>
      <xdr:col>22</xdr:col>
      <xdr:colOff>365125</xdr:colOff>
      <xdr:row>72</xdr:row>
      <xdr:rowOff>61671</xdr:rowOff>
    </xdr:to>
    <xdr:cxnSp macro="">
      <xdr:nvCxnSpPr>
        <xdr:cNvPr id="635" name="直線コネクタ 634"/>
        <xdr:cNvCxnSpPr/>
      </xdr:nvCxnSpPr>
      <xdr:spPr>
        <a:xfrm flipV="1">
          <a:off x="14592300" y="12245289"/>
          <a:ext cx="8890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86919</xdr:rowOff>
    </xdr:from>
    <xdr:to>
      <xdr:col>22</xdr:col>
      <xdr:colOff>415925</xdr:colOff>
      <xdr:row>79</xdr:row>
      <xdr:rowOff>17069</xdr:rowOff>
    </xdr:to>
    <xdr:sp macro="" textlink="">
      <xdr:nvSpPr>
        <xdr:cNvPr id="636" name="フローチャート : 判断 635"/>
        <xdr:cNvSpPr/>
      </xdr:nvSpPr>
      <xdr:spPr>
        <a:xfrm>
          <a:off x="15430500" y="134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8196</xdr:rowOff>
    </xdr:from>
    <xdr:ext cx="469744" cy="259045"/>
    <xdr:sp macro="" textlink="">
      <xdr:nvSpPr>
        <xdr:cNvPr id="637" name="テキスト ボックス 636"/>
        <xdr:cNvSpPr txBox="1"/>
      </xdr:nvSpPr>
      <xdr:spPr>
        <a:xfrm>
          <a:off x="15246427" y="1355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142215</xdr:rowOff>
    </xdr:from>
    <xdr:to>
      <xdr:col>21</xdr:col>
      <xdr:colOff>161925</xdr:colOff>
      <xdr:row>72</xdr:row>
      <xdr:rowOff>61671</xdr:rowOff>
    </xdr:to>
    <xdr:cxnSp macro="">
      <xdr:nvCxnSpPr>
        <xdr:cNvPr id="638" name="直線コネクタ 637"/>
        <xdr:cNvCxnSpPr/>
      </xdr:nvCxnSpPr>
      <xdr:spPr>
        <a:xfrm>
          <a:off x="13703300" y="12143715"/>
          <a:ext cx="889000" cy="2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9" name="フローチャート : 判断 638"/>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36910</xdr:rowOff>
    </xdr:from>
    <xdr:ext cx="469744" cy="259045"/>
    <xdr:sp macro="" textlink="">
      <xdr:nvSpPr>
        <xdr:cNvPr id="640" name="テキスト ボックス 639"/>
        <xdr:cNvSpPr txBox="1"/>
      </xdr:nvSpPr>
      <xdr:spPr>
        <a:xfrm>
          <a:off x="14357427"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142215</xdr:rowOff>
    </xdr:from>
    <xdr:to>
      <xdr:col>19</xdr:col>
      <xdr:colOff>644525</xdr:colOff>
      <xdr:row>73</xdr:row>
      <xdr:rowOff>158852</xdr:rowOff>
    </xdr:to>
    <xdr:cxnSp macro="">
      <xdr:nvCxnSpPr>
        <xdr:cNvPr id="641" name="直線コネクタ 640"/>
        <xdr:cNvCxnSpPr/>
      </xdr:nvCxnSpPr>
      <xdr:spPr>
        <a:xfrm flipV="1">
          <a:off x="12814300" y="12143715"/>
          <a:ext cx="889000" cy="5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2" name="フローチャート : 判断 641"/>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33266</xdr:rowOff>
    </xdr:from>
    <xdr:ext cx="469744" cy="259045"/>
    <xdr:sp macro="" textlink="">
      <xdr:nvSpPr>
        <xdr:cNvPr id="643" name="テキスト ボックス 642"/>
        <xdr:cNvSpPr txBox="1"/>
      </xdr:nvSpPr>
      <xdr:spPr>
        <a:xfrm>
          <a:off x="13468427" y="1357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4" name="フローチャート : 判断 643"/>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25240</xdr:rowOff>
    </xdr:from>
    <xdr:ext cx="469744" cy="259045"/>
    <xdr:sp macro="" textlink="">
      <xdr:nvSpPr>
        <xdr:cNvPr id="645" name="テキスト ボックス 644"/>
        <xdr:cNvSpPr txBox="1"/>
      </xdr:nvSpPr>
      <xdr:spPr>
        <a:xfrm>
          <a:off x="12579427" y="1356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54077</xdr:rowOff>
    </xdr:from>
    <xdr:to>
      <xdr:col>23</xdr:col>
      <xdr:colOff>568325</xdr:colOff>
      <xdr:row>72</xdr:row>
      <xdr:rowOff>155677</xdr:rowOff>
    </xdr:to>
    <xdr:sp macro="" textlink="">
      <xdr:nvSpPr>
        <xdr:cNvPr id="651" name="円/楕円 650"/>
        <xdr:cNvSpPr/>
      </xdr:nvSpPr>
      <xdr:spPr>
        <a:xfrm>
          <a:off x="16268700" y="1239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76954</xdr:rowOff>
    </xdr:from>
    <xdr:ext cx="534377" cy="259045"/>
    <xdr:sp macro="" textlink="">
      <xdr:nvSpPr>
        <xdr:cNvPr id="652" name="災害復旧費該当値テキスト"/>
        <xdr:cNvSpPr txBox="1"/>
      </xdr:nvSpPr>
      <xdr:spPr>
        <a:xfrm>
          <a:off x="16370300" y="1224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89,742</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21539</xdr:rowOff>
    </xdr:from>
    <xdr:to>
      <xdr:col>22</xdr:col>
      <xdr:colOff>415925</xdr:colOff>
      <xdr:row>71</xdr:row>
      <xdr:rowOff>123139</xdr:rowOff>
    </xdr:to>
    <xdr:sp macro="" textlink="">
      <xdr:nvSpPr>
        <xdr:cNvPr id="653" name="円/楕円 652"/>
        <xdr:cNvSpPr/>
      </xdr:nvSpPr>
      <xdr:spPr>
        <a:xfrm>
          <a:off x="15430500" y="121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139666</xdr:rowOff>
    </xdr:from>
    <xdr:ext cx="599010" cy="259045"/>
    <xdr:sp macro="" textlink="">
      <xdr:nvSpPr>
        <xdr:cNvPr id="654" name="テキスト ボックス 653"/>
        <xdr:cNvSpPr txBox="1"/>
      </xdr:nvSpPr>
      <xdr:spPr>
        <a:xfrm>
          <a:off x="15181794" y="1196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105,804</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10871</xdr:rowOff>
    </xdr:from>
    <xdr:to>
      <xdr:col>21</xdr:col>
      <xdr:colOff>212725</xdr:colOff>
      <xdr:row>72</xdr:row>
      <xdr:rowOff>112471</xdr:rowOff>
    </xdr:to>
    <xdr:sp macro="" textlink="">
      <xdr:nvSpPr>
        <xdr:cNvPr id="655" name="円/楕円 654"/>
        <xdr:cNvSpPr/>
      </xdr:nvSpPr>
      <xdr:spPr>
        <a:xfrm>
          <a:off x="14541500" y="123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128998</xdr:rowOff>
    </xdr:from>
    <xdr:ext cx="534377" cy="259045"/>
    <xdr:sp macro="" textlink="">
      <xdr:nvSpPr>
        <xdr:cNvPr id="656" name="テキスト ボックス 655"/>
        <xdr:cNvSpPr txBox="1"/>
      </xdr:nvSpPr>
      <xdr:spPr>
        <a:xfrm>
          <a:off x="14325111" y="1213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93,144</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91415</xdr:rowOff>
    </xdr:from>
    <xdr:to>
      <xdr:col>20</xdr:col>
      <xdr:colOff>9525</xdr:colOff>
      <xdr:row>71</xdr:row>
      <xdr:rowOff>21565</xdr:rowOff>
    </xdr:to>
    <xdr:sp macro="" textlink="">
      <xdr:nvSpPr>
        <xdr:cNvPr id="657" name="円/楕円 656"/>
        <xdr:cNvSpPr/>
      </xdr:nvSpPr>
      <xdr:spPr>
        <a:xfrm>
          <a:off x="13652500" y="1209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38092</xdr:rowOff>
    </xdr:from>
    <xdr:ext cx="599010" cy="259045"/>
    <xdr:sp macro="" textlink="">
      <xdr:nvSpPr>
        <xdr:cNvPr id="658" name="テキスト ボックス 657"/>
        <xdr:cNvSpPr txBox="1"/>
      </xdr:nvSpPr>
      <xdr:spPr>
        <a:xfrm>
          <a:off x="13403794" y="1186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113,802</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108052</xdr:rowOff>
    </xdr:from>
    <xdr:to>
      <xdr:col>18</xdr:col>
      <xdr:colOff>492125</xdr:colOff>
      <xdr:row>74</xdr:row>
      <xdr:rowOff>38202</xdr:rowOff>
    </xdr:to>
    <xdr:sp macro="" textlink="">
      <xdr:nvSpPr>
        <xdr:cNvPr id="659" name="円/楕円 658"/>
        <xdr:cNvSpPr/>
      </xdr:nvSpPr>
      <xdr:spPr>
        <a:xfrm>
          <a:off x="12763500" y="126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54729</xdr:rowOff>
    </xdr:from>
    <xdr:ext cx="534377" cy="259045"/>
    <xdr:sp macro="" textlink="">
      <xdr:nvSpPr>
        <xdr:cNvPr id="660" name="テキスト ボックス 659"/>
        <xdr:cNvSpPr txBox="1"/>
      </xdr:nvSpPr>
      <xdr:spPr>
        <a:xfrm>
          <a:off x="12547111" y="1239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6" name="直線コネクタ 685"/>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7"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8" name="直線コネクタ 687"/>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9"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90" name="直線コネクタ 689"/>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169532</xdr:rowOff>
    </xdr:from>
    <xdr:to>
      <xdr:col>23</xdr:col>
      <xdr:colOff>517525</xdr:colOff>
      <xdr:row>95</xdr:row>
      <xdr:rowOff>38235</xdr:rowOff>
    </xdr:to>
    <xdr:cxnSp macro="">
      <xdr:nvCxnSpPr>
        <xdr:cNvPr id="691" name="直線コネクタ 690"/>
        <xdr:cNvCxnSpPr/>
      </xdr:nvCxnSpPr>
      <xdr:spPr>
        <a:xfrm>
          <a:off x="15481300" y="16285832"/>
          <a:ext cx="838200" cy="4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2"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3" name="フローチャート : 判断 692"/>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169532</xdr:rowOff>
    </xdr:from>
    <xdr:to>
      <xdr:col>22</xdr:col>
      <xdr:colOff>365125</xdr:colOff>
      <xdr:row>95</xdr:row>
      <xdr:rowOff>10133</xdr:rowOff>
    </xdr:to>
    <xdr:cxnSp macro="">
      <xdr:nvCxnSpPr>
        <xdr:cNvPr id="694" name="直線コネクタ 693"/>
        <xdr:cNvCxnSpPr/>
      </xdr:nvCxnSpPr>
      <xdr:spPr>
        <a:xfrm flipV="1">
          <a:off x="14592300" y="16285832"/>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50202</xdr:rowOff>
    </xdr:from>
    <xdr:to>
      <xdr:col>22</xdr:col>
      <xdr:colOff>415925</xdr:colOff>
      <xdr:row>94</xdr:row>
      <xdr:rowOff>151802</xdr:rowOff>
    </xdr:to>
    <xdr:sp macro="" textlink="">
      <xdr:nvSpPr>
        <xdr:cNvPr id="695" name="フローチャート : 判断 694"/>
        <xdr:cNvSpPr/>
      </xdr:nvSpPr>
      <xdr:spPr>
        <a:xfrm>
          <a:off x="15430500" y="161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168329</xdr:rowOff>
    </xdr:from>
    <xdr:ext cx="534377" cy="259045"/>
    <xdr:sp macro="" textlink="">
      <xdr:nvSpPr>
        <xdr:cNvPr id="696" name="テキスト ボックス 695"/>
        <xdr:cNvSpPr txBox="1"/>
      </xdr:nvSpPr>
      <xdr:spPr>
        <a:xfrm>
          <a:off x="15214111" y="159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120759</xdr:rowOff>
    </xdr:from>
    <xdr:to>
      <xdr:col>21</xdr:col>
      <xdr:colOff>161925</xdr:colOff>
      <xdr:row>95</xdr:row>
      <xdr:rowOff>10133</xdr:rowOff>
    </xdr:to>
    <xdr:cxnSp macro="">
      <xdr:nvCxnSpPr>
        <xdr:cNvPr id="697" name="直線コネクタ 696"/>
        <xdr:cNvCxnSpPr/>
      </xdr:nvCxnSpPr>
      <xdr:spPr>
        <a:xfrm>
          <a:off x="13703300" y="16237059"/>
          <a:ext cx="889000" cy="6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8" name="フローチャート : 判断 697"/>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91640</xdr:rowOff>
    </xdr:from>
    <xdr:ext cx="534377" cy="259045"/>
    <xdr:sp macro="" textlink="">
      <xdr:nvSpPr>
        <xdr:cNvPr id="699" name="テキスト ボックス 698"/>
        <xdr:cNvSpPr txBox="1"/>
      </xdr:nvSpPr>
      <xdr:spPr>
        <a:xfrm>
          <a:off x="14325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120759</xdr:rowOff>
    </xdr:from>
    <xdr:to>
      <xdr:col>19</xdr:col>
      <xdr:colOff>644525</xdr:colOff>
      <xdr:row>94</xdr:row>
      <xdr:rowOff>133446</xdr:rowOff>
    </xdr:to>
    <xdr:cxnSp macro="">
      <xdr:nvCxnSpPr>
        <xdr:cNvPr id="700" name="直線コネクタ 699"/>
        <xdr:cNvCxnSpPr/>
      </xdr:nvCxnSpPr>
      <xdr:spPr>
        <a:xfrm flipV="1">
          <a:off x="12814300" y="16237059"/>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701" name="フローチャート : 判断 700"/>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94449</xdr:rowOff>
    </xdr:from>
    <xdr:ext cx="534377" cy="259045"/>
    <xdr:sp macro="" textlink="">
      <xdr:nvSpPr>
        <xdr:cNvPr id="702" name="テキスト ボックス 701"/>
        <xdr:cNvSpPr txBox="1"/>
      </xdr:nvSpPr>
      <xdr:spPr>
        <a:xfrm>
          <a:off x="13436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3" name="フローチャート : 判断 702"/>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92260</xdr:rowOff>
    </xdr:from>
    <xdr:ext cx="534377" cy="259045"/>
    <xdr:sp macro="" textlink="">
      <xdr:nvSpPr>
        <xdr:cNvPr id="704" name="テキスト ボックス 703"/>
        <xdr:cNvSpPr txBox="1"/>
      </xdr:nvSpPr>
      <xdr:spPr>
        <a:xfrm>
          <a:off x="12547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158885</xdr:rowOff>
    </xdr:from>
    <xdr:to>
      <xdr:col>23</xdr:col>
      <xdr:colOff>568325</xdr:colOff>
      <xdr:row>95</xdr:row>
      <xdr:rowOff>89035</xdr:rowOff>
    </xdr:to>
    <xdr:sp macro="" textlink="">
      <xdr:nvSpPr>
        <xdr:cNvPr id="710" name="円/楕円 709"/>
        <xdr:cNvSpPr/>
      </xdr:nvSpPr>
      <xdr:spPr>
        <a:xfrm>
          <a:off x="16268700" y="1627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10312</xdr:rowOff>
    </xdr:from>
    <xdr:ext cx="534377" cy="259045"/>
    <xdr:sp macro="" textlink="">
      <xdr:nvSpPr>
        <xdr:cNvPr id="711" name="公債費該当値テキスト"/>
        <xdr:cNvSpPr txBox="1"/>
      </xdr:nvSpPr>
      <xdr:spPr>
        <a:xfrm>
          <a:off x="16370300" y="161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45,714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118732</xdr:rowOff>
    </xdr:from>
    <xdr:to>
      <xdr:col>22</xdr:col>
      <xdr:colOff>415925</xdr:colOff>
      <xdr:row>95</xdr:row>
      <xdr:rowOff>48882</xdr:rowOff>
    </xdr:to>
    <xdr:sp macro="" textlink="">
      <xdr:nvSpPr>
        <xdr:cNvPr id="712" name="円/楕円 711"/>
        <xdr:cNvSpPr/>
      </xdr:nvSpPr>
      <xdr:spPr>
        <a:xfrm>
          <a:off x="15430500" y="162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40009</xdr:rowOff>
    </xdr:from>
    <xdr:ext cx="534377" cy="259045"/>
    <xdr:sp macro="" textlink="">
      <xdr:nvSpPr>
        <xdr:cNvPr id="713" name="テキスト ボックス 712"/>
        <xdr:cNvSpPr txBox="1"/>
      </xdr:nvSpPr>
      <xdr:spPr>
        <a:xfrm>
          <a:off x="15214111" y="1632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130783</xdr:rowOff>
    </xdr:from>
    <xdr:to>
      <xdr:col>21</xdr:col>
      <xdr:colOff>212725</xdr:colOff>
      <xdr:row>95</xdr:row>
      <xdr:rowOff>60933</xdr:rowOff>
    </xdr:to>
    <xdr:sp macro="" textlink="">
      <xdr:nvSpPr>
        <xdr:cNvPr id="714" name="円/楕円 713"/>
        <xdr:cNvSpPr/>
      </xdr:nvSpPr>
      <xdr:spPr>
        <a:xfrm>
          <a:off x="14541500" y="162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77460</xdr:rowOff>
    </xdr:from>
    <xdr:ext cx="534377" cy="259045"/>
    <xdr:sp macro="" textlink="">
      <xdr:nvSpPr>
        <xdr:cNvPr id="715" name="テキスト ボックス 714"/>
        <xdr:cNvSpPr txBox="1"/>
      </xdr:nvSpPr>
      <xdr:spPr>
        <a:xfrm>
          <a:off x="14325111" y="160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69959</xdr:rowOff>
    </xdr:from>
    <xdr:to>
      <xdr:col>20</xdr:col>
      <xdr:colOff>9525</xdr:colOff>
      <xdr:row>95</xdr:row>
      <xdr:rowOff>109</xdr:rowOff>
    </xdr:to>
    <xdr:sp macro="" textlink="">
      <xdr:nvSpPr>
        <xdr:cNvPr id="716" name="円/楕円 715"/>
        <xdr:cNvSpPr/>
      </xdr:nvSpPr>
      <xdr:spPr>
        <a:xfrm>
          <a:off x="13652500" y="161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16636</xdr:rowOff>
    </xdr:from>
    <xdr:ext cx="534377" cy="259045"/>
    <xdr:sp macro="" textlink="">
      <xdr:nvSpPr>
        <xdr:cNvPr id="717" name="テキスト ボックス 716"/>
        <xdr:cNvSpPr txBox="1"/>
      </xdr:nvSpPr>
      <xdr:spPr>
        <a:xfrm>
          <a:off x="13436111" y="159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82646</xdr:rowOff>
    </xdr:from>
    <xdr:to>
      <xdr:col>18</xdr:col>
      <xdr:colOff>492125</xdr:colOff>
      <xdr:row>95</xdr:row>
      <xdr:rowOff>12796</xdr:rowOff>
    </xdr:to>
    <xdr:sp macro="" textlink="">
      <xdr:nvSpPr>
        <xdr:cNvPr id="718" name="円/楕円 717"/>
        <xdr:cNvSpPr/>
      </xdr:nvSpPr>
      <xdr:spPr>
        <a:xfrm>
          <a:off x="12763500" y="161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29323</xdr:rowOff>
    </xdr:from>
    <xdr:ext cx="534377" cy="259045"/>
    <xdr:sp macro="" textlink="">
      <xdr:nvSpPr>
        <xdr:cNvPr id="719" name="テキスト ボックス 718"/>
        <xdr:cNvSpPr txBox="1"/>
      </xdr:nvSpPr>
      <xdr:spPr>
        <a:xfrm>
          <a:off x="12547111" y="1597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3" name="直線コネクタ 742"/>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6"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7" name="直線コネクタ 746"/>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105220</xdr:rowOff>
    </xdr:from>
    <xdr:to>
      <xdr:col>32</xdr:col>
      <xdr:colOff>187325</xdr:colOff>
      <xdr:row>36</xdr:row>
      <xdr:rowOff>143320</xdr:rowOff>
    </xdr:to>
    <xdr:cxnSp macro="">
      <xdr:nvCxnSpPr>
        <xdr:cNvPr id="748" name="直線コネクタ 747"/>
        <xdr:cNvCxnSpPr/>
      </xdr:nvCxnSpPr>
      <xdr:spPr>
        <a:xfrm>
          <a:off x="21323300" y="6277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92092</xdr:rowOff>
    </xdr:from>
    <xdr:ext cx="378565" cy="259045"/>
    <xdr:sp macro="" textlink="">
      <xdr:nvSpPr>
        <xdr:cNvPr id="749" name="諸支出金平均値テキスト"/>
        <xdr:cNvSpPr txBox="1"/>
      </xdr:nvSpPr>
      <xdr:spPr>
        <a:xfrm>
          <a:off x="22212300" y="6607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0" name="フローチャート : 判断 749"/>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145034</xdr:rowOff>
    </xdr:from>
    <xdr:to>
      <xdr:col>31</xdr:col>
      <xdr:colOff>34925</xdr:colOff>
      <xdr:row>36</xdr:row>
      <xdr:rowOff>105220</xdr:rowOff>
    </xdr:to>
    <xdr:cxnSp macro="">
      <xdr:nvCxnSpPr>
        <xdr:cNvPr id="751" name="直線コネクタ 750"/>
        <xdr:cNvCxnSpPr/>
      </xdr:nvCxnSpPr>
      <xdr:spPr>
        <a:xfrm>
          <a:off x="20434300" y="6145784"/>
          <a:ext cx="889000" cy="13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2" name="フローチャート : 判断 751"/>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66184</xdr:rowOff>
    </xdr:from>
    <xdr:ext cx="378565" cy="259045"/>
    <xdr:sp macro="" textlink="">
      <xdr:nvSpPr>
        <xdr:cNvPr id="753" name="テキスト ボックス 752"/>
        <xdr:cNvSpPr txBox="1"/>
      </xdr:nvSpPr>
      <xdr:spPr>
        <a:xfrm>
          <a:off x="21134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145034</xdr:rowOff>
    </xdr:from>
    <xdr:to>
      <xdr:col>29</xdr:col>
      <xdr:colOff>517525</xdr:colOff>
      <xdr:row>36</xdr:row>
      <xdr:rowOff>113983</xdr:rowOff>
    </xdr:to>
    <xdr:cxnSp macro="">
      <xdr:nvCxnSpPr>
        <xdr:cNvPr id="754" name="直線コネクタ 753"/>
        <xdr:cNvCxnSpPr/>
      </xdr:nvCxnSpPr>
      <xdr:spPr>
        <a:xfrm flipV="1">
          <a:off x="19545300" y="6145784"/>
          <a:ext cx="889000" cy="1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5" name="フローチャート : 判断 754"/>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58945</xdr:rowOff>
    </xdr:from>
    <xdr:ext cx="378565" cy="259045"/>
    <xdr:sp macro="" textlink="">
      <xdr:nvSpPr>
        <xdr:cNvPr id="756" name="テキスト ボックス 755"/>
        <xdr:cNvSpPr txBox="1"/>
      </xdr:nvSpPr>
      <xdr:spPr>
        <a:xfrm>
          <a:off x="20245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113983</xdr:rowOff>
    </xdr:from>
    <xdr:to>
      <xdr:col>28</xdr:col>
      <xdr:colOff>314325</xdr:colOff>
      <xdr:row>37</xdr:row>
      <xdr:rowOff>55499</xdr:rowOff>
    </xdr:to>
    <xdr:cxnSp macro="">
      <xdr:nvCxnSpPr>
        <xdr:cNvPr id="757" name="直線コネクタ 756"/>
        <xdr:cNvCxnSpPr/>
      </xdr:nvCxnSpPr>
      <xdr:spPr>
        <a:xfrm flipV="1">
          <a:off x="18656300" y="6286183"/>
          <a:ext cx="889000" cy="1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8" name="フローチャート : 判断 757"/>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61421</xdr:rowOff>
    </xdr:from>
    <xdr:ext cx="378565" cy="259045"/>
    <xdr:sp macro="" textlink="">
      <xdr:nvSpPr>
        <xdr:cNvPr id="759" name="テキスト ボックス 758"/>
        <xdr:cNvSpPr txBox="1"/>
      </xdr:nvSpPr>
      <xdr:spPr>
        <a:xfrm>
          <a:off x="19356017" y="674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60" name="フローチャート : 判断 759"/>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41419</xdr:rowOff>
    </xdr:from>
    <xdr:ext cx="378565" cy="259045"/>
    <xdr:sp macro="" textlink="">
      <xdr:nvSpPr>
        <xdr:cNvPr id="761" name="テキスト ボックス 760"/>
        <xdr:cNvSpPr txBox="1"/>
      </xdr:nvSpPr>
      <xdr:spPr>
        <a:xfrm>
          <a:off x="184670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92520</xdr:rowOff>
    </xdr:from>
    <xdr:to>
      <xdr:col>32</xdr:col>
      <xdr:colOff>238125</xdr:colOff>
      <xdr:row>37</xdr:row>
      <xdr:rowOff>22670</xdr:rowOff>
    </xdr:to>
    <xdr:sp macro="" textlink="">
      <xdr:nvSpPr>
        <xdr:cNvPr id="767" name="円/楕円 766"/>
        <xdr:cNvSpPr/>
      </xdr:nvSpPr>
      <xdr:spPr>
        <a:xfrm>
          <a:off x="22110700" y="626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115397</xdr:rowOff>
    </xdr:from>
    <xdr:ext cx="469744" cy="259045"/>
    <xdr:sp macro="" textlink="">
      <xdr:nvSpPr>
        <xdr:cNvPr id="768" name="諸支出金該当値テキスト"/>
        <xdr:cNvSpPr txBox="1"/>
      </xdr:nvSpPr>
      <xdr:spPr>
        <a:xfrm>
          <a:off x="22212300" y="611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2,181</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54420</xdr:rowOff>
    </xdr:from>
    <xdr:to>
      <xdr:col>31</xdr:col>
      <xdr:colOff>85725</xdr:colOff>
      <xdr:row>36</xdr:row>
      <xdr:rowOff>156020</xdr:rowOff>
    </xdr:to>
    <xdr:sp macro="" textlink="">
      <xdr:nvSpPr>
        <xdr:cNvPr id="769" name="円/楕円 768"/>
        <xdr:cNvSpPr/>
      </xdr:nvSpPr>
      <xdr:spPr>
        <a:xfrm>
          <a:off x="21272500" y="622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1097</xdr:rowOff>
    </xdr:from>
    <xdr:ext cx="469744" cy="259045"/>
    <xdr:sp macro="" textlink="">
      <xdr:nvSpPr>
        <xdr:cNvPr id="770" name="テキスト ボックス 769"/>
        <xdr:cNvSpPr txBox="1"/>
      </xdr:nvSpPr>
      <xdr:spPr>
        <a:xfrm>
          <a:off x="21088427" y="600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94234</xdr:rowOff>
    </xdr:from>
    <xdr:to>
      <xdr:col>29</xdr:col>
      <xdr:colOff>568325</xdr:colOff>
      <xdr:row>36</xdr:row>
      <xdr:rowOff>24384</xdr:rowOff>
    </xdr:to>
    <xdr:sp macro="" textlink="">
      <xdr:nvSpPr>
        <xdr:cNvPr id="771" name="円/楕円 770"/>
        <xdr:cNvSpPr/>
      </xdr:nvSpPr>
      <xdr:spPr>
        <a:xfrm>
          <a:off x="203835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40911</xdr:rowOff>
    </xdr:from>
    <xdr:ext cx="469744" cy="259045"/>
    <xdr:sp macro="" textlink="">
      <xdr:nvSpPr>
        <xdr:cNvPr id="772" name="テキスト ボックス 771"/>
        <xdr:cNvSpPr txBox="1"/>
      </xdr:nvSpPr>
      <xdr:spPr>
        <a:xfrm>
          <a:off x="20199427" y="58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63183</xdr:rowOff>
    </xdr:from>
    <xdr:to>
      <xdr:col>28</xdr:col>
      <xdr:colOff>365125</xdr:colOff>
      <xdr:row>36</xdr:row>
      <xdr:rowOff>164783</xdr:rowOff>
    </xdr:to>
    <xdr:sp macro="" textlink="">
      <xdr:nvSpPr>
        <xdr:cNvPr id="773" name="円/楕円 772"/>
        <xdr:cNvSpPr/>
      </xdr:nvSpPr>
      <xdr:spPr>
        <a:xfrm>
          <a:off x="19494500" y="62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9860</xdr:rowOff>
    </xdr:from>
    <xdr:ext cx="469744" cy="259045"/>
    <xdr:sp macro="" textlink="">
      <xdr:nvSpPr>
        <xdr:cNvPr id="774" name="テキスト ボックス 773"/>
        <xdr:cNvSpPr txBox="1"/>
      </xdr:nvSpPr>
      <xdr:spPr>
        <a:xfrm>
          <a:off x="19310427" y="601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4699</xdr:rowOff>
    </xdr:from>
    <xdr:to>
      <xdr:col>27</xdr:col>
      <xdr:colOff>161925</xdr:colOff>
      <xdr:row>37</xdr:row>
      <xdr:rowOff>106299</xdr:rowOff>
    </xdr:to>
    <xdr:sp macro="" textlink="">
      <xdr:nvSpPr>
        <xdr:cNvPr id="775" name="円/楕円 774"/>
        <xdr:cNvSpPr/>
      </xdr:nvSpPr>
      <xdr:spPr>
        <a:xfrm>
          <a:off x="18605500" y="63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122826</xdr:rowOff>
    </xdr:from>
    <xdr:ext cx="469744" cy="259045"/>
    <xdr:sp macro="" textlink="">
      <xdr:nvSpPr>
        <xdr:cNvPr id="776" name="テキスト ボックス 775"/>
        <xdr:cNvSpPr txBox="1"/>
      </xdr:nvSpPr>
      <xdr:spPr>
        <a:xfrm>
          <a:off x="18421427" y="612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・土木費は、住民一人当たり</a:t>
          </a:r>
          <a:r>
            <a:rPr kumimoji="1" lang="en-US" altLang="ja-JP" sz="1100" baseline="0">
              <a:solidFill>
                <a:schemeClr val="dk1"/>
              </a:solidFill>
              <a:effectLst/>
              <a:latin typeface="+mn-lt"/>
              <a:ea typeface="+mn-ea"/>
              <a:cs typeface="+mn-cs"/>
            </a:rPr>
            <a:t>1,235,488</a:t>
          </a:r>
          <a:r>
            <a:rPr kumimoji="1" lang="ja-JP" altLang="en-US" sz="1100" baseline="0">
              <a:solidFill>
                <a:schemeClr val="dk1"/>
              </a:solidFill>
              <a:effectLst/>
              <a:latin typeface="+mn-lt"/>
              <a:ea typeface="+mn-ea"/>
              <a:cs typeface="+mn-cs"/>
            </a:rPr>
            <a:t>円と</a:t>
          </a:r>
          <a:r>
            <a:rPr kumimoji="1" lang="ja-JP" altLang="ja-JP" sz="1100">
              <a:solidFill>
                <a:schemeClr val="dk1"/>
              </a:solidFill>
              <a:effectLst/>
              <a:latin typeface="+mn-lt"/>
              <a:ea typeface="+mn-ea"/>
              <a:cs typeface="+mn-cs"/>
            </a:rPr>
            <a:t>なっている。これは、防災集団移転促進事業や災害公営住宅整備事業などの震災復興関連の事業が進み、決算額が大きくなったためである。</a:t>
          </a:r>
          <a:endParaRPr lang="ja-JP" altLang="ja-JP" sz="1400">
            <a:effectLst/>
          </a:endParaRPr>
        </a:p>
        <a:p>
          <a:r>
            <a:rPr kumimoji="1" lang="ja-JP" altLang="ja-JP" sz="1100">
              <a:solidFill>
                <a:schemeClr val="dk1"/>
              </a:solidFill>
              <a:effectLst/>
              <a:latin typeface="+mn-lt"/>
              <a:ea typeface="+mn-ea"/>
              <a:cs typeface="+mn-cs"/>
            </a:rPr>
            <a:t>　・農林水産業費は、住民一人当たり</a:t>
          </a:r>
          <a:r>
            <a:rPr kumimoji="1" lang="en-US" altLang="ja-JP" sz="1100">
              <a:solidFill>
                <a:schemeClr val="dk1"/>
              </a:solidFill>
              <a:effectLst/>
              <a:latin typeface="+mn-lt"/>
              <a:ea typeface="+mn-ea"/>
              <a:cs typeface="+mn-cs"/>
            </a:rPr>
            <a:t>306,977</a:t>
          </a:r>
          <a:r>
            <a:rPr kumimoji="1" lang="ja-JP" altLang="ja-JP" sz="1100">
              <a:solidFill>
                <a:schemeClr val="dk1"/>
              </a:solidFill>
              <a:effectLst/>
              <a:latin typeface="+mn-lt"/>
              <a:ea typeface="+mn-ea"/>
              <a:cs typeface="+mn-cs"/>
            </a:rPr>
            <a:t>円となっている。これは、海岸防潮堤や漁業集落防災機能強化事業など復興関連事業によるものである。</a:t>
          </a:r>
          <a:endParaRPr lang="ja-JP" altLang="ja-JP" sz="1400">
            <a:effectLst/>
          </a:endParaRPr>
        </a:p>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431,499</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これは、職員人件費のほか、震災関連事業に係る過年度分の国庫支出金の精算による返還等が多額になっているためである。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復興関連事業</a:t>
          </a:r>
          <a:r>
            <a:rPr kumimoji="1" lang="ja-JP" altLang="en-US" sz="1100">
              <a:solidFill>
                <a:schemeClr val="dk1"/>
              </a:solidFill>
              <a:effectLst/>
              <a:latin typeface="+mn-lt"/>
              <a:ea typeface="+mn-ea"/>
              <a:cs typeface="+mn-cs"/>
            </a:rPr>
            <a:t>の進捗に伴い、完了した事業が多くなったために前年度と比較して国庫補助金や震災復興特別交付税などの歳入が減額し、事業決算額が増額した。これにより、実質収支が約</a:t>
          </a:r>
          <a:r>
            <a:rPr kumimoji="1" lang="en-US" altLang="ja-JP" sz="1100">
              <a:solidFill>
                <a:schemeClr val="dk1"/>
              </a:solidFill>
              <a:effectLst/>
              <a:latin typeface="+mn-lt"/>
              <a:ea typeface="+mn-ea"/>
              <a:cs typeface="+mn-cs"/>
            </a:rPr>
            <a:t>85</a:t>
          </a:r>
          <a:r>
            <a:rPr kumimoji="1" lang="ja-JP" altLang="en-US" sz="1100">
              <a:solidFill>
                <a:schemeClr val="dk1"/>
              </a:solidFill>
              <a:effectLst/>
              <a:latin typeface="+mn-lt"/>
              <a:ea typeface="+mn-ea"/>
              <a:cs typeface="+mn-cs"/>
            </a:rPr>
            <a:t>億円減額し、標準財政規模に占める割合では</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ポイントの減となり、実質単年度収支は</a:t>
          </a:r>
          <a:r>
            <a:rPr kumimoji="1" lang="en-US" altLang="ja-JP" sz="1100">
              <a:solidFill>
                <a:schemeClr val="dk1"/>
              </a:solidFill>
              <a:effectLst/>
              <a:latin typeface="+mn-lt"/>
              <a:ea typeface="+mn-ea"/>
              <a:cs typeface="+mn-cs"/>
            </a:rPr>
            <a:t>73</a:t>
          </a:r>
          <a:r>
            <a:rPr kumimoji="1" lang="ja-JP" altLang="en-US" sz="1100">
              <a:solidFill>
                <a:schemeClr val="dk1"/>
              </a:solidFill>
              <a:effectLst/>
              <a:latin typeface="+mn-lt"/>
              <a:ea typeface="+mn-ea"/>
              <a:cs typeface="+mn-cs"/>
            </a:rPr>
            <a:t>ポイントの減となった。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なお、財政調整基金残高については、前年度決算剰余金の積立等に伴い増加し、標準財政規模比は</a:t>
          </a:r>
          <a:r>
            <a:rPr kumimoji="1" lang="en-US" altLang="ja-JP" sz="1100">
              <a:solidFill>
                <a:schemeClr val="dk1"/>
              </a:solidFill>
              <a:effectLst/>
              <a:latin typeface="+mn-lt"/>
              <a:ea typeface="+mn-ea"/>
              <a:cs typeface="+mn-cs"/>
            </a:rPr>
            <a:t>102.47%</a:t>
          </a:r>
          <a:r>
            <a:rPr kumimoji="1" lang="ja-JP" altLang="en-US"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復興関連事業の進捗に伴い、完了した事業が多くなったために前年度と比較して国庫補助金や震災復興特別交付税などの歳入が減額し、事業決算額が増額した。これにより、</a:t>
          </a:r>
          <a:r>
            <a:rPr kumimoji="1" lang="ja-JP" altLang="en-US" sz="1100">
              <a:solidFill>
                <a:schemeClr val="dk1"/>
              </a:solidFill>
              <a:effectLst/>
              <a:latin typeface="+mn-lt"/>
              <a:ea typeface="+mn-ea"/>
              <a:cs typeface="+mn-cs"/>
            </a:rPr>
            <a:t>一般会計の実質収支額は減少した。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病院事業会計は、入院・外来とも医業収益が前年度より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したものの、黒字幅は横ばいで推移している。今後は、経営改善策に基づき、目標達成状況の確認、問題点の検証を行いながら、持続的な経営健全化を図る。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186957706</v>
      </c>
      <c r="BO4" s="381"/>
      <c r="BP4" s="381"/>
      <c r="BQ4" s="381"/>
      <c r="BR4" s="381"/>
      <c r="BS4" s="381"/>
      <c r="BT4" s="381"/>
      <c r="BU4" s="382"/>
      <c r="BV4" s="380">
        <v>215772632</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32.1</v>
      </c>
      <c r="CU4" s="387"/>
      <c r="CV4" s="387"/>
      <c r="CW4" s="387"/>
      <c r="CX4" s="387"/>
      <c r="CY4" s="387"/>
      <c r="CZ4" s="387"/>
      <c r="DA4" s="388"/>
      <c r="DB4" s="386">
        <v>77.099999999999994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162973078</v>
      </c>
      <c r="BO5" s="418"/>
      <c r="BP5" s="418"/>
      <c r="BQ5" s="418"/>
      <c r="BR5" s="418"/>
      <c r="BS5" s="418"/>
      <c r="BT5" s="418"/>
      <c r="BU5" s="419"/>
      <c r="BV5" s="417">
        <v>147712514</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98.1</v>
      </c>
      <c r="CU5" s="415"/>
      <c r="CV5" s="415"/>
      <c r="CW5" s="415"/>
      <c r="CX5" s="415"/>
      <c r="CY5" s="415"/>
      <c r="CZ5" s="415"/>
      <c r="DA5" s="416"/>
      <c r="DB5" s="414">
        <v>93.9</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23984628</v>
      </c>
      <c r="BO6" s="418"/>
      <c r="BP6" s="418"/>
      <c r="BQ6" s="418"/>
      <c r="BR6" s="418"/>
      <c r="BS6" s="418"/>
      <c r="BT6" s="418"/>
      <c r="BU6" s="419"/>
      <c r="BV6" s="417">
        <v>68060118</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103</v>
      </c>
      <c r="CU6" s="455"/>
      <c r="CV6" s="455"/>
      <c r="CW6" s="455"/>
      <c r="CX6" s="455"/>
      <c r="CY6" s="455"/>
      <c r="CZ6" s="455"/>
      <c r="DA6" s="456"/>
      <c r="DB6" s="454">
        <v>99.8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18069526</v>
      </c>
      <c r="BO7" s="418"/>
      <c r="BP7" s="418"/>
      <c r="BQ7" s="418"/>
      <c r="BR7" s="418"/>
      <c r="BS7" s="418"/>
      <c r="BT7" s="418"/>
      <c r="BU7" s="419"/>
      <c r="BV7" s="417">
        <v>53615897</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18452253</v>
      </c>
      <c r="CU7" s="418"/>
      <c r="CV7" s="418"/>
      <c r="CW7" s="418"/>
      <c r="CX7" s="418"/>
      <c r="CY7" s="418"/>
      <c r="CZ7" s="418"/>
      <c r="DA7" s="419"/>
      <c r="DB7" s="417">
        <v>18744085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5915102</v>
      </c>
      <c r="BO8" s="418"/>
      <c r="BP8" s="418"/>
      <c r="BQ8" s="418"/>
      <c r="BR8" s="418"/>
      <c r="BS8" s="418"/>
      <c r="BT8" s="418"/>
      <c r="BU8" s="419"/>
      <c r="BV8" s="417">
        <v>14444221</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0.41</v>
      </c>
      <c r="CU8" s="458"/>
      <c r="CV8" s="458"/>
      <c r="CW8" s="458"/>
      <c r="CX8" s="458"/>
      <c r="CY8" s="458"/>
      <c r="CZ8" s="458"/>
      <c r="DA8" s="459"/>
      <c r="DB8" s="457">
        <v>0.4</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64988</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-8529119</v>
      </c>
      <c r="BO9" s="418"/>
      <c r="BP9" s="418"/>
      <c r="BQ9" s="418"/>
      <c r="BR9" s="418"/>
      <c r="BS9" s="418"/>
      <c r="BT9" s="418"/>
      <c r="BU9" s="419"/>
      <c r="BV9" s="417">
        <v>3678157</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4.7</v>
      </c>
      <c r="CU9" s="415"/>
      <c r="CV9" s="415"/>
      <c r="CW9" s="415"/>
      <c r="CX9" s="415"/>
      <c r="CY9" s="415"/>
      <c r="CZ9" s="415"/>
      <c r="DA9" s="416"/>
      <c r="DB9" s="414">
        <v>4.2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73489</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4783</v>
      </c>
      <c r="BO10" s="418"/>
      <c r="BP10" s="418"/>
      <c r="BQ10" s="418"/>
      <c r="BR10" s="418"/>
      <c r="BS10" s="418"/>
      <c r="BT10" s="418"/>
      <c r="BU10" s="419"/>
      <c r="BV10" s="417">
        <v>432119</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65920</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4600000</v>
      </c>
      <c r="BO12" s="418"/>
      <c r="BP12" s="418"/>
      <c r="BQ12" s="418"/>
      <c r="BR12" s="418"/>
      <c r="BS12" s="418"/>
      <c r="BT12" s="418"/>
      <c r="BU12" s="419"/>
      <c r="BV12" s="417">
        <v>3632663</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65541</v>
      </c>
      <c r="S13" s="499"/>
      <c r="T13" s="499"/>
      <c r="U13" s="499"/>
      <c r="V13" s="500"/>
      <c r="W13" s="433" t="s">
        <v>125</v>
      </c>
      <c r="X13" s="434"/>
      <c r="Y13" s="434"/>
      <c r="Z13" s="434"/>
      <c r="AA13" s="434"/>
      <c r="AB13" s="424"/>
      <c r="AC13" s="468">
        <v>2066</v>
      </c>
      <c r="AD13" s="469"/>
      <c r="AE13" s="469"/>
      <c r="AF13" s="469"/>
      <c r="AG13" s="508"/>
      <c r="AH13" s="468">
        <v>3128</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-13124336</v>
      </c>
      <c r="BO13" s="418"/>
      <c r="BP13" s="418"/>
      <c r="BQ13" s="418"/>
      <c r="BR13" s="418"/>
      <c r="BS13" s="418"/>
      <c r="BT13" s="418"/>
      <c r="BU13" s="419"/>
      <c r="BV13" s="417">
        <v>477613</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12.1</v>
      </c>
      <c r="CU13" s="415"/>
      <c r="CV13" s="415"/>
      <c r="CW13" s="415"/>
      <c r="CX13" s="415"/>
      <c r="CY13" s="415"/>
      <c r="CZ13" s="415"/>
      <c r="DA13" s="416"/>
      <c r="DB13" s="414">
        <v>12.5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66733</v>
      </c>
      <c r="S14" s="499"/>
      <c r="T14" s="499"/>
      <c r="U14" s="499"/>
      <c r="V14" s="500"/>
      <c r="W14" s="407"/>
      <c r="X14" s="408"/>
      <c r="Y14" s="408"/>
      <c r="Z14" s="408"/>
      <c r="AA14" s="408"/>
      <c r="AB14" s="397"/>
      <c r="AC14" s="501">
        <v>7.2</v>
      </c>
      <c r="AD14" s="502"/>
      <c r="AE14" s="502"/>
      <c r="AF14" s="502"/>
      <c r="AG14" s="503"/>
      <c r="AH14" s="501">
        <v>9.9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123</v>
      </c>
      <c r="CU14" s="513"/>
      <c r="CV14" s="513"/>
      <c r="CW14" s="513"/>
      <c r="CX14" s="513"/>
      <c r="CY14" s="513"/>
      <c r="CZ14" s="513"/>
      <c r="DA14" s="514"/>
      <c r="DB14" s="512">
        <v>8.6999999999999993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66392</v>
      </c>
      <c r="S15" s="499"/>
      <c r="T15" s="499"/>
      <c r="U15" s="499"/>
      <c r="V15" s="500"/>
      <c r="W15" s="433" t="s">
        <v>132</v>
      </c>
      <c r="X15" s="434"/>
      <c r="Y15" s="434"/>
      <c r="Z15" s="434"/>
      <c r="AA15" s="434"/>
      <c r="AB15" s="424"/>
      <c r="AC15" s="468">
        <v>7637</v>
      </c>
      <c r="AD15" s="469"/>
      <c r="AE15" s="469"/>
      <c r="AF15" s="469"/>
      <c r="AG15" s="508"/>
      <c r="AH15" s="468">
        <v>8398</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6490658</v>
      </c>
      <c r="BO15" s="381"/>
      <c r="BP15" s="381"/>
      <c r="BQ15" s="381"/>
      <c r="BR15" s="381"/>
      <c r="BS15" s="381"/>
      <c r="BT15" s="381"/>
      <c r="BU15" s="382"/>
      <c r="BV15" s="380">
        <v>6205095</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26.8</v>
      </c>
      <c r="AD16" s="502"/>
      <c r="AE16" s="502"/>
      <c r="AF16" s="502"/>
      <c r="AG16" s="503"/>
      <c r="AH16" s="501">
        <v>26.6</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15232974</v>
      </c>
      <c r="BO16" s="418"/>
      <c r="BP16" s="418"/>
      <c r="BQ16" s="418"/>
      <c r="BR16" s="418"/>
      <c r="BS16" s="418"/>
      <c r="BT16" s="418"/>
      <c r="BU16" s="419"/>
      <c r="BV16" s="417">
        <v>15062143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18823</v>
      </c>
      <c r="AD17" s="469"/>
      <c r="AE17" s="469"/>
      <c r="AF17" s="469"/>
      <c r="AG17" s="508"/>
      <c r="AH17" s="468">
        <v>20077</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8254075</v>
      </c>
      <c r="BO17" s="418"/>
      <c r="BP17" s="418"/>
      <c r="BQ17" s="418"/>
      <c r="BR17" s="418"/>
      <c r="BS17" s="418"/>
      <c r="BT17" s="418"/>
      <c r="BU17" s="419"/>
      <c r="BV17" s="417">
        <v>7906617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332.44</v>
      </c>
      <c r="M18" s="530"/>
      <c r="N18" s="530"/>
      <c r="O18" s="530"/>
      <c r="P18" s="530"/>
      <c r="Q18" s="530"/>
      <c r="R18" s="531"/>
      <c r="S18" s="531"/>
      <c r="T18" s="531"/>
      <c r="U18" s="531"/>
      <c r="V18" s="532"/>
      <c r="W18" s="435"/>
      <c r="X18" s="436"/>
      <c r="Y18" s="436"/>
      <c r="Z18" s="436"/>
      <c r="AA18" s="436"/>
      <c r="AB18" s="427"/>
      <c r="AC18" s="533">
        <v>66</v>
      </c>
      <c r="AD18" s="534"/>
      <c r="AE18" s="534"/>
      <c r="AF18" s="534"/>
      <c r="AG18" s="535"/>
      <c r="AH18" s="533">
        <v>63.5</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17859198</v>
      </c>
      <c r="BO18" s="418"/>
      <c r="BP18" s="418"/>
      <c r="BQ18" s="418"/>
      <c r="BR18" s="418"/>
      <c r="BS18" s="418"/>
      <c r="BT18" s="418"/>
      <c r="BU18" s="419"/>
      <c r="BV18" s="417">
        <v>17745315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195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63188403</v>
      </c>
      <c r="BO19" s="418"/>
      <c r="BP19" s="418"/>
      <c r="BQ19" s="418"/>
      <c r="BR19" s="418"/>
      <c r="BS19" s="418"/>
      <c r="BT19" s="418"/>
      <c r="BU19" s="419"/>
      <c r="BV19" s="417">
        <v>76239050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24152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39042356</v>
      </c>
      <c r="BO23" s="418"/>
      <c r="BP23" s="418"/>
      <c r="BQ23" s="418"/>
      <c r="BR23" s="418"/>
      <c r="BS23" s="418"/>
      <c r="BT23" s="418"/>
      <c r="BU23" s="419"/>
      <c r="BV23" s="417">
        <v>33553526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6990</v>
      </c>
      <c r="R24" s="469"/>
      <c r="S24" s="469"/>
      <c r="T24" s="469"/>
      <c r="U24" s="469"/>
      <c r="V24" s="508"/>
      <c r="W24" s="563"/>
      <c r="X24" s="551"/>
      <c r="Y24" s="552"/>
      <c r="Z24" s="467" t="s">
        <v>156</v>
      </c>
      <c r="AA24" s="447"/>
      <c r="AB24" s="447"/>
      <c r="AC24" s="447"/>
      <c r="AD24" s="447"/>
      <c r="AE24" s="447"/>
      <c r="AF24" s="447"/>
      <c r="AG24" s="448"/>
      <c r="AH24" s="468">
        <v>673</v>
      </c>
      <c r="AI24" s="469"/>
      <c r="AJ24" s="469"/>
      <c r="AK24" s="469"/>
      <c r="AL24" s="508"/>
      <c r="AM24" s="468">
        <v>2061399</v>
      </c>
      <c r="AN24" s="469"/>
      <c r="AO24" s="469"/>
      <c r="AP24" s="469"/>
      <c r="AQ24" s="469"/>
      <c r="AR24" s="508"/>
      <c r="AS24" s="468">
        <v>3063</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29248512</v>
      </c>
      <c r="BO24" s="418"/>
      <c r="BP24" s="418"/>
      <c r="BQ24" s="418"/>
      <c r="BR24" s="418"/>
      <c r="BS24" s="418"/>
      <c r="BT24" s="418"/>
      <c r="BU24" s="419"/>
      <c r="BV24" s="417">
        <v>23401062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2</v>
      </c>
      <c r="M25" s="469"/>
      <c r="N25" s="469"/>
      <c r="O25" s="469"/>
      <c r="P25" s="508"/>
      <c r="Q25" s="468">
        <v>6822</v>
      </c>
      <c r="R25" s="469"/>
      <c r="S25" s="469"/>
      <c r="T25" s="469"/>
      <c r="U25" s="469"/>
      <c r="V25" s="508"/>
      <c r="W25" s="563"/>
      <c r="X25" s="551"/>
      <c r="Y25" s="552"/>
      <c r="Z25" s="467" t="s">
        <v>159</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37671334</v>
      </c>
      <c r="BO25" s="381"/>
      <c r="BP25" s="381"/>
      <c r="BQ25" s="381"/>
      <c r="BR25" s="381"/>
      <c r="BS25" s="381"/>
      <c r="BT25" s="381"/>
      <c r="BU25" s="382"/>
      <c r="BV25" s="380">
        <v>71088089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5724</v>
      </c>
      <c r="R26" s="469"/>
      <c r="S26" s="469"/>
      <c r="T26" s="469"/>
      <c r="U26" s="469"/>
      <c r="V26" s="508"/>
      <c r="W26" s="563"/>
      <c r="X26" s="551"/>
      <c r="Y26" s="552"/>
      <c r="Z26" s="467" t="s">
        <v>162</v>
      </c>
      <c r="AA26" s="573"/>
      <c r="AB26" s="573"/>
      <c r="AC26" s="573"/>
      <c r="AD26" s="573"/>
      <c r="AE26" s="573"/>
      <c r="AF26" s="573"/>
      <c r="AG26" s="574"/>
      <c r="AH26" s="468">
        <v>76</v>
      </c>
      <c r="AI26" s="469"/>
      <c r="AJ26" s="469"/>
      <c r="AK26" s="469"/>
      <c r="AL26" s="508"/>
      <c r="AM26" s="468">
        <v>246012</v>
      </c>
      <c r="AN26" s="469"/>
      <c r="AO26" s="469"/>
      <c r="AP26" s="469"/>
      <c r="AQ26" s="469"/>
      <c r="AR26" s="508"/>
      <c r="AS26" s="468">
        <v>3237</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4660</v>
      </c>
      <c r="R27" s="469"/>
      <c r="S27" s="469"/>
      <c r="T27" s="469"/>
      <c r="U27" s="469"/>
      <c r="V27" s="508"/>
      <c r="W27" s="563"/>
      <c r="X27" s="551"/>
      <c r="Y27" s="552"/>
      <c r="Z27" s="467" t="s">
        <v>165</v>
      </c>
      <c r="AA27" s="447"/>
      <c r="AB27" s="447"/>
      <c r="AC27" s="447"/>
      <c r="AD27" s="447"/>
      <c r="AE27" s="447"/>
      <c r="AF27" s="447"/>
      <c r="AG27" s="448"/>
      <c r="AH27" s="468">
        <v>37</v>
      </c>
      <c r="AI27" s="469"/>
      <c r="AJ27" s="469"/>
      <c r="AK27" s="469"/>
      <c r="AL27" s="508"/>
      <c r="AM27" s="468">
        <v>113724</v>
      </c>
      <c r="AN27" s="469"/>
      <c r="AO27" s="469"/>
      <c r="AP27" s="469"/>
      <c r="AQ27" s="469"/>
      <c r="AR27" s="508"/>
      <c r="AS27" s="468">
        <v>3074</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239928</v>
      </c>
      <c r="BO27" s="587"/>
      <c r="BP27" s="587"/>
      <c r="BQ27" s="587"/>
      <c r="BR27" s="587"/>
      <c r="BS27" s="587"/>
      <c r="BT27" s="587"/>
      <c r="BU27" s="588"/>
      <c r="BV27" s="586">
        <v>239925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3910</v>
      </c>
      <c r="R28" s="469"/>
      <c r="S28" s="469"/>
      <c r="T28" s="469"/>
      <c r="U28" s="469"/>
      <c r="V28" s="508"/>
      <c r="W28" s="563"/>
      <c r="X28" s="551"/>
      <c r="Y28" s="552"/>
      <c r="Z28" s="467" t="s">
        <v>168</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18908182</v>
      </c>
      <c r="BO28" s="381"/>
      <c r="BP28" s="381"/>
      <c r="BQ28" s="381"/>
      <c r="BR28" s="381"/>
      <c r="BS28" s="381"/>
      <c r="BT28" s="381"/>
      <c r="BU28" s="382"/>
      <c r="BV28" s="380">
        <v>16203399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22</v>
      </c>
      <c r="M29" s="469"/>
      <c r="N29" s="469"/>
      <c r="O29" s="469"/>
      <c r="P29" s="508"/>
      <c r="Q29" s="468">
        <v>3640</v>
      </c>
      <c r="R29" s="469"/>
      <c r="S29" s="469"/>
      <c r="T29" s="469"/>
      <c r="U29" s="469"/>
      <c r="V29" s="508"/>
      <c r="W29" s="564"/>
      <c r="X29" s="565"/>
      <c r="Y29" s="566"/>
      <c r="Z29" s="467" t="s">
        <v>172</v>
      </c>
      <c r="AA29" s="447"/>
      <c r="AB29" s="447"/>
      <c r="AC29" s="447"/>
      <c r="AD29" s="447"/>
      <c r="AE29" s="447"/>
      <c r="AF29" s="447"/>
      <c r="AG29" s="448"/>
      <c r="AH29" s="468">
        <v>710</v>
      </c>
      <c r="AI29" s="469"/>
      <c r="AJ29" s="469"/>
      <c r="AK29" s="469"/>
      <c r="AL29" s="508"/>
      <c r="AM29" s="468">
        <v>2175123</v>
      </c>
      <c r="AN29" s="469"/>
      <c r="AO29" s="469"/>
      <c r="AP29" s="469"/>
      <c r="AQ29" s="469"/>
      <c r="AR29" s="508"/>
      <c r="AS29" s="468">
        <v>3064</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4213</v>
      </c>
      <c r="BO29" s="418"/>
      <c r="BP29" s="418"/>
      <c r="BQ29" s="418"/>
      <c r="BR29" s="418"/>
      <c r="BS29" s="418"/>
      <c r="BT29" s="418"/>
      <c r="BU29" s="419"/>
      <c r="BV29" s="417">
        <v>4212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95.4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79582559</v>
      </c>
      <c r="BO30" s="587"/>
      <c r="BP30" s="587"/>
      <c r="BQ30" s="587"/>
      <c r="BR30" s="587"/>
      <c r="BS30" s="587"/>
      <c r="BT30" s="587"/>
      <c r="BU30" s="588"/>
      <c r="BV30" s="586">
        <v>104209474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魚市場特別会計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宮城県市町村職員退職手当組合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気仙沼産業センター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ガス事業会計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IF('各会計、関係団体の財政状況及び健全化判断比率'!B35="","",'各会計、関係団体の財政状況及び健全化判断比率'!B35)</f>
        <v>唐桑半島ビジターセンター事業特別会計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宮城県市町村非常勤消防団員補償報償組合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本吉町産業振興公社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8</v>
      </c>
      <c r="AN36" s="598"/>
      <c r="AO36" s="599" t="str">
        <f>IF('各会計、関係団体の財政状況及び健全化判断比率'!B33="","",'各会計、関係団体の財政状況及び健全化判断比率'!B33)</f>
        <v>病院事業会計</v>
      </c>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IF('各会計、関係団体の財政状況及び健全化判断比率'!B36="","",'各会計、関係団体の財政状況及び健全化判断比率'!B36)</f>
        <v>公共下水道特別会計</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気仙沼・本吉地域広域行政事務組合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12</v>
      </c>
      <c r="BF37" s="598"/>
      <c r="BG37" s="599" t="str">
        <f>IF('各会計、関係団体の財政状況及び健全化判断比率'!B37="","",'各会計、関係団体の財政状況及び健全化判断比率'!B37)</f>
        <v>集落排水特別会計</v>
      </c>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宮城県市町村自治振興センター</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13</v>
      </c>
      <c r="BF38" s="598"/>
      <c r="BG38" s="599" t="str">
        <f>IF('各会計、関係団体の財政状況及び健全化判断比率'!B38="","",'各会計、関係団体の財政状況及び健全化判断比率'!B38)</f>
        <v>簡易水道特別会計</v>
      </c>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宮城県後期高齢者医療広域連合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宮城県後期高齢者医療事業会計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532</v>
      </c>
      <c r="D34" s="1184"/>
      <c r="E34" s="1185"/>
      <c r="F34" s="32">
        <v>21.19</v>
      </c>
      <c r="G34" s="33">
        <v>37.299999999999997</v>
      </c>
      <c r="H34" s="33">
        <v>58.12</v>
      </c>
      <c r="I34" s="33">
        <v>77.05</v>
      </c>
      <c r="J34" s="34">
        <v>32.049999999999997</v>
      </c>
      <c r="K34" s="22"/>
      <c r="L34" s="22"/>
      <c r="M34" s="22"/>
      <c r="N34" s="22"/>
      <c r="O34" s="22"/>
      <c r="P34" s="22"/>
    </row>
    <row r="35" spans="1:16" ht="39" customHeight="1" x14ac:dyDescent="0.15">
      <c r="A35" s="22"/>
      <c r="B35" s="35"/>
      <c r="C35" s="1178" t="s">
        <v>533</v>
      </c>
      <c r="D35" s="1179"/>
      <c r="E35" s="1180"/>
      <c r="F35" s="36">
        <v>10.67</v>
      </c>
      <c r="G35" s="37">
        <v>11.1</v>
      </c>
      <c r="H35" s="37">
        <v>9.9499999999999993</v>
      </c>
      <c r="I35" s="37">
        <v>9.27</v>
      </c>
      <c r="J35" s="38">
        <v>8.6</v>
      </c>
      <c r="K35" s="22"/>
      <c r="L35" s="22"/>
      <c r="M35" s="22"/>
      <c r="N35" s="22"/>
      <c r="O35" s="22"/>
      <c r="P35" s="22"/>
    </row>
    <row r="36" spans="1:16" ht="39" customHeight="1" x14ac:dyDescent="0.15">
      <c r="A36" s="22"/>
      <c r="B36" s="35"/>
      <c r="C36" s="1178" t="s">
        <v>534</v>
      </c>
      <c r="D36" s="1179"/>
      <c r="E36" s="1180"/>
      <c r="F36" s="36">
        <v>10.42</v>
      </c>
      <c r="G36" s="37">
        <v>10.039999999999999</v>
      </c>
      <c r="H36" s="37">
        <v>8.5500000000000007</v>
      </c>
      <c r="I36" s="37">
        <v>8.9</v>
      </c>
      <c r="J36" s="38">
        <v>8.31</v>
      </c>
      <c r="K36" s="22"/>
      <c r="L36" s="22"/>
      <c r="M36" s="22"/>
      <c r="N36" s="22"/>
      <c r="O36" s="22"/>
      <c r="P36" s="22"/>
    </row>
    <row r="37" spans="1:16" ht="39" customHeight="1" x14ac:dyDescent="0.15">
      <c r="A37" s="22"/>
      <c r="B37" s="35"/>
      <c r="C37" s="1178" t="s">
        <v>535</v>
      </c>
      <c r="D37" s="1179"/>
      <c r="E37" s="1180"/>
      <c r="F37" s="36">
        <v>3.95</v>
      </c>
      <c r="G37" s="37">
        <v>1.6</v>
      </c>
      <c r="H37" s="37">
        <v>1.95</v>
      </c>
      <c r="I37" s="37">
        <v>1.37</v>
      </c>
      <c r="J37" s="38">
        <v>2.35</v>
      </c>
      <c r="K37" s="22"/>
      <c r="L37" s="22"/>
      <c r="M37" s="22"/>
      <c r="N37" s="22"/>
      <c r="O37" s="22"/>
      <c r="P37" s="22"/>
    </row>
    <row r="38" spans="1:16" ht="39" customHeight="1" x14ac:dyDescent="0.15">
      <c r="A38" s="22"/>
      <c r="B38" s="35"/>
      <c r="C38" s="1178" t="s">
        <v>536</v>
      </c>
      <c r="D38" s="1179"/>
      <c r="E38" s="1180"/>
      <c r="F38" s="36">
        <v>1.98</v>
      </c>
      <c r="G38" s="37">
        <v>2.46</v>
      </c>
      <c r="H38" s="37">
        <v>1.22</v>
      </c>
      <c r="I38" s="37">
        <v>2.44</v>
      </c>
      <c r="J38" s="38">
        <v>1.8</v>
      </c>
      <c r="K38" s="22"/>
      <c r="L38" s="22"/>
      <c r="M38" s="22"/>
      <c r="N38" s="22"/>
      <c r="O38" s="22"/>
      <c r="P38" s="22"/>
    </row>
    <row r="39" spans="1:16" ht="39" customHeight="1" x14ac:dyDescent="0.15">
      <c r="A39" s="22"/>
      <c r="B39" s="35"/>
      <c r="C39" s="1178" t="s">
        <v>537</v>
      </c>
      <c r="D39" s="1179"/>
      <c r="E39" s="1180"/>
      <c r="F39" s="36">
        <v>0.89</v>
      </c>
      <c r="G39" s="37">
        <v>0.94</v>
      </c>
      <c r="H39" s="37">
        <v>0.84</v>
      </c>
      <c r="I39" s="37">
        <v>0.67</v>
      </c>
      <c r="J39" s="38">
        <v>0.64</v>
      </c>
      <c r="K39" s="22"/>
      <c r="L39" s="22"/>
      <c r="M39" s="22"/>
      <c r="N39" s="22"/>
      <c r="O39" s="22"/>
      <c r="P39" s="22"/>
    </row>
    <row r="40" spans="1:16" ht="39" customHeight="1" x14ac:dyDescent="0.15">
      <c r="A40" s="22"/>
      <c r="B40" s="35"/>
      <c r="C40" s="1178" t="s">
        <v>538</v>
      </c>
      <c r="D40" s="1179"/>
      <c r="E40" s="1180"/>
      <c r="F40" s="36">
        <v>0.03</v>
      </c>
      <c r="G40" s="37">
        <v>0</v>
      </c>
      <c r="H40" s="37">
        <v>0.01</v>
      </c>
      <c r="I40" s="37">
        <v>0.01</v>
      </c>
      <c r="J40" s="38">
        <v>0.01</v>
      </c>
      <c r="K40" s="22"/>
      <c r="L40" s="22"/>
      <c r="M40" s="22"/>
      <c r="N40" s="22"/>
      <c r="O40" s="22"/>
      <c r="P40" s="22"/>
    </row>
    <row r="41" spans="1:16" ht="39" customHeight="1" x14ac:dyDescent="0.15">
      <c r="A41" s="22"/>
      <c r="B41" s="35"/>
      <c r="C41" s="1178" t="s">
        <v>539</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540</v>
      </c>
      <c r="D42" s="1179"/>
      <c r="E42" s="1180"/>
      <c r="F42" s="36" t="s">
        <v>500</v>
      </c>
      <c r="G42" s="37" t="s">
        <v>500</v>
      </c>
      <c r="H42" s="37" t="s">
        <v>500</v>
      </c>
      <c r="I42" s="37" t="s">
        <v>500</v>
      </c>
      <c r="J42" s="38" t="s">
        <v>500</v>
      </c>
      <c r="K42" s="22"/>
      <c r="L42" s="22"/>
      <c r="M42" s="22"/>
      <c r="N42" s="22"/>
      <c r="O42" s="22"/>
      <c r="P42" s="22"/>
    </row>
    <row r="43" spans="1:16" ht="39" customHeight="1" thickBot="1" x14ac:dyDescent="0.2">
      <c r="A43" s="22"/>
      <c r="B43" s="40"/>
      <c r="C43" s="1181" t="s">
        <v>541</v>
      </c>
      <c r="D43" s="1182"/>
      <c r="E43" s="1183"/>
      <c r="F43" s="41">
        <v>3.77</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3484</v>
      </c>
      <c r="L45" s="60">
        <v>3484</v>
      </c>
      <c r="M45" s="60">
        <v>3231</v>
      </c>
      <c r="N45" s="60">
        <v>3237</v>
      </c>
      <c r="O45" s="61">
        <v>3035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500</v>
      </c>
      <c r="L46" s="64" t="s">
        <v>500</v>
      </c>
      <c r="M46" s="64" t="s">
        <v>500</v>
      </c>
      <c r="N46" s="64" t="s">
        <v>500</v>
      </c>
      <c r="O46" s="65" t="s">
        <v>500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500</v>
      </c>
      <c r="L47" s="64" t="s">
        <v>500</v>
      </c>
      <c r="M47" s="64" t="s">
        <v>500</v>
      </c>
      <c r="N47" s="64" t="s">
        <v>500</v>
      </c>
      <c r="O47" s="65" t="s">
        <v>500</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1230</v>
      </c>
      <c r="L48" s="64">
        <v>1188</v>
      </c>
      <c r="M48" s="64">
        <v>1362</v>
      </c>
      <c r="N48" s="64">
        <v>1551</v>
      </c>
      <c r="O48" s="65">
        <v>1551</v>
      </c>
      <c r="P48" s="48"/>
      <c r="Q48" s="48"/>
      <c r="R48" s="48"/>
      <c r="S48" s="48"/>
      <c r="T48" s="48"/>
      <c r="U48" s="48"/>
    </row>
    <row r="49" spans="1:21" ht="30.75" customHeight="1" x14ac:dyDescent="0.15">
      <c r="A49" s="48"/>
      <c r="B49" s="1196"/>
      <c r="C49" s="1197"/>
      <c r="D49" s="62"/>
      <c r="E49" s="1188" t="s">
        <v>16</v>
      </c>
      <c r="F49" s="1188"/>
      <c r="G49" s="1188"/>
      <c r="H49" s="1188"/>
      <c r="I49" s="1188"/>
      <c r="J49" s="1189"/>
      <c r="K49" s="63">
        <v>45</v>
      </c>
      <c r="L49" s="64">
        <v>40</v>
      </c>
      <c r="M49" s="64">
        <v>35</v>
      </c>
      <c r="N49" s="64">
        <v>30</v>
      </c>
      <c r="O49" s="65">
        <v>33</v>
      </c>
      <c r="P49" s="48"/>
      <c r="Q49" s="48"/>
      <c r="R49" s="48"/>
      <c r="S49" s="48"/>
      <c r="T49" s="48"/>
      <c r="U49" s="48"/>
    </row>
    <row r="50" spans="1:21" ht="30.75" customHeight="1" x14ac:dyDescent="0.15">
      <c r="A50" s="48"/>
      <c r="B50" s="1196"/>
      <c r="C50" s="1197"/>
      <c r="D50" s="62"/>
      <c r="E50" s="1188" t="s">
        <v>17</v>
      </c>
      <c r="F50" s="1188"/>
      <c r="G50" s="1188"/>
      <c r="H50" s="1188"/>
      <c r="I50" s="1188"/>
      <c r="J50" s="1189"/>
      <c r="K50" s="63">
        <v>166</v>
      </c>
      <c r="L50" s="64">
        <v>17</v>
      </c>
      <c r="M50" s="64">
        <v>17</v>
      </c>
      <c r="N50" s="64">
        <v>17</v>
      </c>
      <c r="O50" s="65">
        <v>16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500</v>
      </c>
      <c r="L51" s="64" t="s">
        <v>500</v>
      </c>
      <c r="M51" s="64" t="s">
        <v>500</v>
      </c>
      <c r="N51" s="64" t="s">
        <v>500</v>
      </c>
      <c r="O51" s="65" t="s">
        <v>500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2486</v>
      </c>
      <c r="L52" s="64">
        <v>2661</v>
      </c>
      <c r="M52" s="64">
        <v>2770</v>
      </c>
      <c r="N52" s="64">
        <v>2752</v>
      </c>
      <c r="O52" s="65">
        <v>2787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2439</v>
      </c>
      <c r="L53" s="69">
        <v>2068</v>
      </c>
      <c r="M53" s="69">
        <v>1875</v>
      </c>
      <c r="N53" s="69">
        <v>2083</v>
      </c>
      <c r="O53" s="70">
        <v>1848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02" t="s">
        <v>24</v>
      </c>
      <c r="C41" s="1203"/>
      <c r="D41" s="81"/>
      <c r="E41" s="1208" t="s">
        <v>25</v>
      </c>
      <c r="F41" s="1208"/>
      <c r="G41" s="1208"/>
      <c r="H41" s="1209"/>
      <c r="I41" s="82">
        <v>30570</v>
      </c>
      <c r="J41" s="83">
        <v>29947</v>
      </c>
      <c r="K41" s="83">
        <v>31561</v>
      </c>
      <c r="L41" s="83">
        <v>33619</v>
      </c>
      <c r="M41" s="84">
        <v>39086</v>
      </c>
    </row>
    <row r="42" spans="2:13" ht="27.75" customHeight="1" x14ac:dyDescent="0.15">
      <c r="B42" s="1204"/>
      <c r="C42" s="1205"/>
      <c r="D42" s="85"/>
      <c r="E42" s="1210" t="s">
        <v>26</v>
      </c>
      <c r="F42" s="1210"/>
      <c r="G42" s="1210"/>
      <c r="H42" s="1211"/>
      <c r="I42" s="86">
        <v>100</v>
      </c>
      <c r="J42" s="87">
        <v>263</v>
      </c>
      <c r="K42" s="87">
        <v>226</v>
      </c>
      <c r="L42" s="87">
        <v>190</v>
      </c>
      <c r="M42" s="88">
        <v>154</v>
      </c>
    </row>
    <row r="43" spans="2:13" ht="27.75" customHeight="1" x14ac:dyDescent="0.15">
      <c r="B43" s="1204"/>
      <c r="C43" s="1205"/>
      <c r="D43" s="85"/>
      <c r="E43" s="1210" t="s">
        <v>27</v>
      </c>
      <c r="F43" s="1210"/>
      <c r="G43" s="1210"/>
      <c r="H43" s="1211"/>
      <c r="I43" s="86">
        <v>13805</v>
      </c>
      <c r="J43" s="87">
        <v>13359</v>
      </c>
      <c r="K43" s="87">
        <v>13605</v>
      </c>
      <c r="L43" s="87">
        <v>13870</v>
      </c>
      <c r="M43" s="88">
        <v>15477</v>
      </c>
    </row>
    <row r="44" spans="2:13" ht="27.75" customHeight="1" x14ac:dyDescent="0.15">
      <c r="B44" s="1204"/>
      <c r="C44" s="1205"/>
      <c r="D44" s="85"/>
      <c r="E44" s="1210" t="s">
        <v>28</v>
      </c>
      <c r="F44" s="1210"/>
      <c r="G44" s="1210"/>
      <c r="H44" s="1211"/>
      <c r="I44" s="86">
        <v>171</v>
      </c>
      <c r="J44" s="87">
        <v>231</v>
      </c>
      <c r="K44" s="87">
        <v>225</v>
      </c>
      <c r="L44" s="87">
        <v>278</v>
      </c>
      <c r="M44" s="88">
        <v>280</v>
      </c>
    </row>
    <row r="45" spans="2:13" ht="27.75" customHeight="1" x14ac:dyDescent="0.15">
      <c r="B45" s="1204"/>
      <c r="C45" s="1205"/>
      <c r="D45" s="85"/>
      <c r="E45" s="1210" t="s">
        <v>29</v>
      </c>
      <c r="F45" s="1210"/>
      <c r="G45" s="1210"/>
      <c r="H45" s="1211"/>
      <c r="I45" s="86">
        <v>6486</v>
      </c>
      <c r="J45" s="87">
        <v>6016</v>
      </c>
      <c r="K45" s="87">
        <v>5475</v>
      </c>
      <c r="L45" s="87">
        <v>5108</v>
      </c>
      <c r="M45" s="88">
        <v>4843</v>
      </c>
    </row>
    <row r="46" spans="2:13" ht="27.75" customHeight="1" x14ac:dyDescent="0.15">
      <c r="B46" s="1204"/>
      <c r="C46" s="1205"/>
      <c r="D46" s="89"/>
      <c r="E46" s="1210" t="s">
        <v>30</v>
      </c>
      <c r="F46" s="1210"/>
      <c r="G46" s="1210"/>
      <c r="H46" s="1211"/>
      <c r="I46" s="86">
        <v>55</v>
      </c>
      <c r="J46" s="87">
        <v>72</v>
      </c>
      <c r="K46" s="87">
        <v>29</v>
      </c>
      <c r="L46" s="87">
        <v>5</v>
      </c>
      <c r="M46" s="88">
        <v>15</v>
      </c>
    </row>
    <row r="47" spans="2:13" ht="27.75" customHeight="1" x14ac:dyDescent="0.15">
      <c r="B47" s="1204"/>
      <c r="C47" s="1205"/>
      <c r="D47" s="90"/>
      <c r="E47" s="1212" t="s">
        <v>31</v>
      </c>
      <c r="F47" s="1213"/>
      <c r="G47" s="1213"/>
      <c r="H47" s="1214"/>
      <c r="I47" s="86" t="s">
        <v>500</v>
      </c>
      <c r="J47" s="87" t="s">
        <v>500</v>
      </c>
      <c r="K47" s="87" t="s">
        <v>500</v>
      </c>
      <c r="L47" s="87" t="s">
        <v>500</v>
      </c>
      <c r="M47" s="88" t="s">
        <v>500</v>
      </c>
    </row>
    <row r="48" spans="2:13" ht="27.75" customHeight="1" x14ac:dyDescent="0.15">
      <c r="B48" s="1204"/>
      <c r="C48" s="1205"/>
      <c r="D48" s="85"/>
      <c r="E48" s="1210" t="s">
        <v>32</v>
      </c>
      <c r="F48" s="1210"/>
      <c r="G48" s="1210"/>
      <c r="H48" s="1211"/>
      <c r="I48" s="86" t="s">
        <v>500</v>
      </c>
      <c r="J48" s="87" t="s">
        <v>500</v>
      </c>
      <c r="K48" s="87" t="s">
        <v>500</v>
      </c>
      <c r="L48" s="87" t="s">
        <v>500</v>
      </c>
      <c r="M48" s="88" t="s">
        <v>500</v>
      </c>
    </row>
    <row r="49" spans="2:13" ht="27.75" customHeight="1" x14ac:dyDescent="0.15">
      <c r="B49" s="1206"/>
      <c r="C49" s="1207"/>
      <c r="D49" s="85"/>
      <c r="E49" s="1210" t="s">
        <v>33</v>
      </c>
      <c r="F49" s="1210"/>
      <c r="G49" s="1210"/>
      <c r="H49" s="1211"/>
      <c r="I49" s="86" t="s">
        <v>500</v>
      </c>
      <c r="J49" s="87" t="s">
        <v>500</v>
      </c>
      <c r="K49" s="87" t="s">
        <v>500</v>
      </c>
      <c r="L49" s="87" t="s">
        <v>500</v>
      </c>
      <c r="M49" s="88" t="s">
        <v>500</v>
      </c>
    </row>
    <row r="50" spans="2:13" ht="27.75" customHeight="1" x14ac:dyDescent="0.15">
      <c r="B50" s="1215" t="s">
        <v>34</v>
      </c>
      <c r="C50" s="1216"/>
      <c r="D50" s="91"/>
      <c r="E50" s="1210" t="s">
        <v>35</v>
      </c>
      <c r="F50" s="1210"/>
      <c r="G50" s="1210"/>
      <c r="H50" s="1211"/>
      <c r="I50" s="86">
        <v>15417</v>
      </c>
      <c r="J50" s="87">
        <v>13194</v>
      </c>
      <c r="K50" s="87">
        <v>16988</v>
      </c>
      <c r="L50" s="87">
        <v>19395</v>
      </c>
      <c r="M50" s="88">
        <v>24438</v>
      </c>
    </row>
    <row r="51" spans="2:13" ht="27.75" customHeight="1" x14ac:dyDescent="0.15">
      <c r="B51" s="1204"/>
      <c r="C51" s="1205"/>
      <c r="D51" s="85"/>
      <c r="E51" s="1210" t="s">
        <v>36</v>
      </c>
      <c r="F51" s="1210"/>
      <c r="G51" s="1210"/>
      <c r="H51" s="1211"/>
      <c r="I51" s="86">
        <v>3197</v>
      </c>
      <c r="J51" s="87">
        <v>3089</v>
      </c>
      <c r="K51" s="87">
        <v>3134</v>
      </c>
      <c r="L51" s="87">
        <v>4417</v>
      </c>
      <c r="M51" s="88">
        <v>7778</v>
      </c>
    </row>
    <row r="52" spans="2:13" ht="27.75" customHeight="1" x14ac:dyDescent="0.15">
      <c r="B52" s="1206"/>
      <c r="C52" s="1207"/>
      <c r="D52" s="85"/>
      <c r="E52" s="1210" t="s">
        <v>37</v>
      </c>
      <c r="F52" s="1210"/>
      <c r="G52" s="1210"/>
      <c r="H52" s="1211"/>
      <c r="I52" s="86">
        <v>27396</v>
      </c>
      <c r="J52" s="87">
        <v>27897</v>
      </c>
      <c r="K52" s="87">
        <v>28737</v>
      </c>
      <c r="L52" s="87">
        <v>27852</v>
      </c>
      <c r="M52" s="88">
        <v>27674</v>
      </c>
    </row>
    <row r="53" spans="2:13" ht="27.75" customHeight="1" thickBot="1" x14ac:dyDescent="0.2">
      <c r="B53" s="1217" t="s">
        <v>38</v>
      </c>
      <c r="C53" s="1218"/>
      <c r="D53" s="92"/>
      <c r="E53" s="1219" t="s">
        <v>39</v>
      </c>
      <c r="F53" s="1219"/>
      <c r="G53" s="1219"/>
      <c r="H53" s="1220"/>
      <c r="I53" s="93">
        <v>5176</v>
      </c>
      <c r="J53" s="94">
        <v>5708</v>
      </c>
      <c r="K53" s="94">
        <v>2262</v>
      </c>
      <c r="L53" s="94">
        <v>1406</v>
      </c>
      <c r="M53" s="95">
        <v>-35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563</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563</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562</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559</v>
      </c>
      <c r="I42" s="354"/>
      <c r="J42" s="354"/>
      <c r="K42" s="354"/>
      <c r="L42" s="246"/>
      <c r="M42" s="246"/>
      <c r="N42" s="246"/>
      <c r="O42" s="246"/>
    </row>
    <row r="43" spans="2:17" ht="13.5" x14ac:dyDescent="0.15">
      <c r="B43" s="250"/>
      <c r="C43" s="246"/>
      <c r="D43" s="246"/>
      <c r="E43" s="246"/>
      <c r="F43" s="246"/>
      <c r="G43" s="1221"/>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561</v>
      </c>
    </row>
    <row r="50" spans="1:17" ht="13.5" x14ac:dyDescent="0.15">
      <c r="B50" s="250"/>
      <c r="C50" s="246"/>
      <c r="D50" s="246"/>
      <c r="E50" s="246"/>
      <c r="F50" s="246"/>
      <c r="G50" s="1230"/>
      <c r="H50" s="1231"/>
      <c r="I50" s="1231"/>
      <c r="J50" s="1232"/>
      <c r="K50" s="347" t="s">
        <v>525</v>
      </c>
      <c r="L50" s="347" t="s">
        <v>526</v>
      </c>
      <c r="M50" s="347" t="s">
        <v>527</v>
      </c>
      <c r="N50" s="347" t="s">
        <v>528</v>
      </c>
      <c r="O50" s="347" t="s">
        <v>529</v>
      </c>
    </row>
    <row r="51" spans="1:17" ht="13.5" x14ac:dyDescent="0.15">
      <c r="B51" s="250"/>
      <c r="C51" s="246"/>
      <c r="D51" s="246"/>
      <c r="E51" s="246"/>
      <c r="F51" s="246"/>
      <c r="G51" s="1233" t="s">
        <v>557</v>
      </c>
      <c r="H51" s="1234"/>
      <c r="I51" s="1239" t="s">
        <v>555</v>
      </c>
      <c r="J51" s="1239"/>
      <c r="K51" s="1241"/>
      <c r="L51" s="1241"/>
      <c r="M51" s="1241"/>
      <c r="N51" s="1241"/>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564</v>
      </c>
      <c r="J53" s="1243"/>
      <c r="K53" s="1250"/>
      <c r="L53" s="1250"/>
      <c r="M53" s="1250"/>
      <c r="N53" s="1250"/>
      <c r="O53" s="1250"/>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556</v>
      </c>
      <c r="H55" s="1245"/>
      <c r="I55" s="1243" t="s">
        <v>555</v>
      </c>
      <c r="J55" s="1243"/>
      <c r="K55" s="1241"/>
      <c r="L55" s="1241"/>
      <c r="M55" s="1241"/>
      <c r="N55" s="1241"/>
      <c r="O55" s="1241"/>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2" t="s">
        <v>564</v>
      </c>
      <c r="J57" s="1252"/>
      <c r="K57" s="1250"/>
      <c r="L57" s="1250"/>
      <c r="M57" s="1250"/>
      <c r="N57" s="1250"/>
      <c r="O57" s="1250"/>
      <c r="P57" s="363"/>
      <c r="Q57" s="358"/>
    </row>
    <row r="58" spans="1:17" s="357" customFormat="1" ht="13.5" x14ac:dyDescent="0.15">
      <c r="A58" s="245"/>
      <c r="B58" s="358"/>
      <c r="C58" s="354"/>
      <c r="D58" s="354"/>
      <c r="E58" s="354"/>
      <c r="F58" s="354"/>
      <c r="G58" s="1248"/>
      <c r="H58" s="1249"/>
      <c r="I58" s="1252"/>
      <c r="J58" s="1252"/>
      <c r="K58" s="1251"/>
      <c r="L58" s="1251"/>
      <c r="M58" s="1251"/>
      <c r="N58" s="1251"/>
      <c r="O58" s="1251"/>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560</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559</v>
      </c>
      <c r="I64" s="354"/>
      <c r="J64" s="354"/>
      <c r="K64" s="354"/>
      <c r="L64" s="246"/>
      <c r="M64" s="246"/>
      <c r="N64" s="246"/>
      <c r="O64" s="246"/>
    </row>
    <row r="65" spans="2:30" ht="13.5" x14ac:dyDescent="0.15">
      <c r="B65" s="250"/>
      <c r="C65" s="246"/>
      <c r="D65" s="246"/>
      <c r="E65" s="246"/>
      <c r="F65" s="246"/>
      <c r="G65" s="1221" t="s">
        <v>565</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558</v>
      </c>
      <c r="I71" s="351"/>
      <c r="J71" s="350"/>
      <c r="K71" s="350"/>
      <c r="L71" s="349"/>
      <c r="M71" s="350"/>
      <c r="N71" s="349"/>
      <c r="O71" s="348"/>
    </row>
    <row r="72" spans="2:30" ht="13.5" x14ac:dyDescent="0.15">
      <c r="B72" s="250"/>
      <c r="C72" s="246"/>
      <c r="D72" s="246"/>
      <c r="E72" s="246"/>
      <c r="F72" s="246"/>
      <c r="G72" s="1230"/>
      <c r="H72" s="1231"/>
      <c r="I72" s="1231"/>
      <c r="J72" s="1232"/>
      <c r="K72" s="347" t="s">
        <v>525</v>
      </c>
      <c r="L72" s="347" t="s">
        <v>526</v>
      </c>
      <c r="M72" s="347" t="s">
        <v>527</v>
      </c>
      <c r="N72" s="347" t="s">
        <v>528</v>
      </c>
      <c r="O72" s="347" t="s">
        <v>529</v>
      </c>
    </row>
    <row r="73" spans="2:30" ht="13.5" x14ac:dyDescent="0.15">
      <c r="B73" s="250"/>
      <c r="C73" s="246"/>
      <c r="D73" s="246"/>
      <c r="E73" s="246"/>
      <c r="F73" s="246"/>
      <c r="G73" s="1233" t="s">
        <v>557</v>
      </c>
      <c r="H73" s="1234"/>
      <c r="I73" s="1239" t="s">
        <v>555</v>
      </c>
      <c r="J73" s="1239"/>
      <c r="K73" s="1253">
        <v>32.700000000000003</v>
      </c>
      <c r="L73" s="1253">
        <v>35.5</v>
      </c>
      <c r="M73" s="1242">
        <v>14.2</v>
      </c>
      <c r="N73" s="1242">
        <v>8.6999999999999993</v>
      </c>
      <c r="O73" s="1242"/>
      <c r="S73" s="245">
        <v>9.9</v>
      </c>
    </row>
    <row r="74" spans="2:30" ht="13.5" x14ac:dyDescent="0.15">
      <c r="B74" s="250"/>
      <c r="C74" s="246"/>
      <c r="D74" s="246"/>
      <c r="E74" s="246"/>
      <c r="F74" s="246"/>
      <c r="G74" s="1235"/>
      <c r="H74" s="1236"/>
      <c r="I74" s="1240"/>
      <c r="J74" s="1240"/>
      <c r="K74" s="1253"/>
      <c r="L74" s="1253"/>
      <c r="M74" s="1242"/>
      <c r="N74" s="1242"/>
      <c r="O74" s="1242"/>
    </row>
    <row r="75" spans="2:30" ht="13.5" x14ac:dyDescent="0.15">
      <c r="B75" s="250"/>
      <c r="C75" s="246"/>
      <c r="D75" s="246"/>
      <c r="E75" s="246"/>
      <c r="F75" s="246"/>
      <c r="G75" s="1235"/>
      <c r="H75" s="1236"/>
      <c r="I75" s="1243" t="s">
        <v>554</v>
      </c>
      <c r="J75" s="1243"/>
      <c r="K75" s="1254">
        <v>15</v>
      </c>
      <c r="L75" s="1254">
        <v>14</v>
      </c>
      <c r="M75" s="1254">
        <v>13.3</v>
      </c>
      <c r="N75" s="1254">
        <v>12.5</v>
      </c>
      <c r="O75" s="1254">
        <v>12.1</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556</v>
      </c>
      <c r="H77" s="1245"/>
      <c r="I77" s="1243" t="s">
        <v>555</v>
      </c>
      <c r="J77" s="1243"/>
      <c r="K77" s="1253">
        <v>58.2</v>
      </c>
      <c r="L77" s="1253">
        <v>50.3</v>
      </c>
      <c r="M77" s="1242">
        <v>45.9</v>
      </c>
      <c r="N77" s="1242">
        <v>39</v>
      </c>
      <c r="O77" s="1242">
        <v>33.1</v>
      </c>
      <c r="R77" s="245">
        <v>12.3</v>
      </c>
      <c r="T77" s="245">
        <v>11.1</v>
      </c>
    </row>
    <row r="78" spans="2:30" ht="13.5" x14ac:dyDescent="0.15">
      <c r="B78" s="250"/>
      <c r="C78" s="246"/>
      <c r="D78" s="246"/>
      <c r="E78" s="246"/>
      <c r="F78" s="246"/>
      <c r="G78" s="1246"/>
      <c r="H78" s="1247"/>
      <c r="I78" s="1243"/>
      <c r="J78" s="1243"/>
      <c r="K78" s="1253"/>
      <c r="L78" s="1253"/>
      <c r="M78" s="1242"/>
      <c r="N78" s="1242"/>
      <c r="O78" s="1242"/>
    </row>
    <row r="79" spans="2:30" ht="13.5" x14ac:dyDescent="0.15">
      <c r="B79" s="250"/>
      <c r="C79" s="246"/>
      <c r="D79" s="246"/>
      <c r="E79" s="246"/>
      <c r="F79" s="246"/>
      <c r="G79" s="1246"/>
      <c r="H79" s="1247"/>
      <c r="I79" s="1255" t="s">
        <v>554</v>
      </c>
      <c r="J79" s="1252"/>
      <c r="K79" s="1256">
        <v>10.3</v>
      </c>
      <c r="L79" s="1256">
        <v>9.6</v>
      </c>
      <c r="M79" s="1256">
        <v>8.8000000000000007</v>
      </c>
      <c r="N79" s="1256">
        <v>9</v>
      </c>
      <c r="O79" s="1256">
        <v>7.5</v>
      </c>
      <c r="V79" s="245">
        <v>53.5</v>
      </c>
      <c r="X79" s="245">
        <v>48.2</v>
      </c>
      <c r="Z79" s="245">
        <v>34.200000000000003</v>
      </c>
      <c r="AB79" s="245">
        <v>30.3</v>
      </c>
      <c r="AD79" s="245">
        <v>28.9</v>
      </c>
    </row>
    <row r="80" spans="2:30" ht="13.5" x14ac:dyDescent="0.15">
      <c r="B80" s="250"/>
      <c r="C80" s="246"/>
      <c r="D80" s="246"/>
      <c r="E80" s="246"/>
      <c r="F80" s="246"/>
      <c r="G80" s="1248"/>
      <c r="H80" s="1249"/>
      <c r="I80" s="1252"/>
      <c r="J80" s="1252"/>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524</v>
      </c>
      <c r="G2" s="113"/>
      <c r="H2" s="114"/>
    </row>
    <row r="3" spans="1:8" x14ac:dyDescent="0.15">
      <c r="A3" s="110" t="s">
        <v>517</v>
      </c>
      <c r="B3" s="115"/>
      <c r="C3" s="116"/>
      <c r="D3" s="117">
        <v>69108</v>
      </c>
      <c r="E3" s="118"/>
      <c r="F3" s="119">
        <v>50880</v>
      </c>
      <c r="G3" s="120"/>
      <c r="H3" s="121"/>
    </row>
    <row r="4" spans="1:8" x14ac:dyDescent="0.15">
      <c r="A4" s="122"/>
      <c r="B4" s="123"/>
      <c r="C4" s="124"/>
      <c r="D4" s="125">
        <v>20154</v>
      </c>
      <c r="E4" s="126"/>
      <c r="F4" s="127">
        <v>26879</v>
      </c>
      <c r="G4" s="128"/>
      <c r="H4" s="129"/>
    </row>
    <row r="5" spans="1:8" x14ac:dyDescent="0.15">
      <c r="A5" s="110" t="s">
        <v>519</v>
      </c>
      <c r="B5" s="115"/>
      <c r="C5" s="116"/>
      <c r="D5" s="117">
        <v>502805</v>
      </c>
      <c r="E5" s="118"/>
      <c r="F5" s="119">
        <v>63956</v>
      </c>
      <c r="G5" s="120"/>
      <c r="H5" s="121"/>
    </row>
    <row r="6" spans="1:8" x14ac:dyDescent="0.15">
      <c r="A6" s="122"/>
      <c r="B6" s="123"/>
      <c r="C6" s="124"/>
      <c r="D6" s="125">
        <v>45060</v>
      </c>
      <c r="E6" s="126"/>
      <c r="F6" s="127">
        <v>29239</v>
      </c>
      <c r="G6" s="128"/>
      <c r="H6" s="129"/>
    </row>
    <row r="7" spans="1:8" x14ac:dyDescent="0.15">
      <c r="A7" s="110" t="s">
        <v>520</v>
      </c>
      <c r="B7" s="115"/>
      <c r="C7" s="116"/>
      <c r="D7" s="117">
        <v>680873</v>
      </c>
      <c r="E7" s="118"/>
      <c r="F7" s="119">
        <v>66255</v>
      </c>
      <c r="G7" s="120"/>
      <c r="H7" s="121"/>
    </row>
    <row r="8" spans="1:8" x14ac:dyDescent="0.15">
      <c r="A8" s="122"/>
      <c r="B8" s="123"/>
      <c r="C8" s="124"/>
      <c r="D8" s="125">
        <v>35148</v>
      </c>
      <c r="E8" s="126"/>
      <c r="F8" s="127">
        <v>31822</v>
      </c>
      <c r="G8" s="128"/>
      <c r="H8" s="129"/>
    </row>
    <row r="9" spans="1:8" x14ac:dyDescent="0.15">
      <c r="A9" s="110" t="s">
        <v>521</v>
      </c>
      <c r="B9" s="115"/>
      <c r="C9" s="116"/>
      <c r="D9" s="117">
        <v>1169483</v>
      </c>
      <c r="E9" s="118"/>
      <c r="F9" s="119">
        <v>92247</v>
      </c>
      <c r="G9" s="120"/>
      <c r="H9" s="121"/>
    </row>
    <row r="10" spans="1:8" x14ac:dyDescent="0.15">
      <c r="A10" s="122"/>
      <c r="B10" s="123"/>
      <c r="C10" s="124"/>
      <c r="D10" s="125">
        <v>23388</v>
      </c>
      <c r="E10" s="126"/>
      <c r="F10" s="127">
        <v>37204</v>
      </c>
      <c r="G10" s="128"/>
      <c r="H10" s="129"/>
    </row>
    <row r="11" spans="1:8" x14ac:dyDescent="0.15">
      <c r="A11" s="110" t="s">
        <v>522</v>
      </c>
      <c r="B11" s="115"/>
      <c r="C11" s="116"/>
      <c r="D11" s="117">
        <v>1450895</v>
      </c>
      <c r="E11" s="118"/>
      <c r="F11" s="119">
        <v>57295</v>
      </c>
      <c r="G11" s="120"/>
      <c r="H11" s="121"/>
    </row>
    <row r="12" spans="1:8" x14ac:dyDescent="0.15">
      <c r="A12" s="122"/>
      <c r="B12" s="123"/>
      <c r="C12" s="130"/>
      <c r="D12" s="125">
        <v>41027</v>
      </c>
      <c r="E12" s="126"/>
      <c r="F12" s="127">
        <v>32771</v>
      </c>
      <c r="G12" s="128"/>
      <c r="H12" s="129"/>
    </row>
    <row r="13" spans="1:8" x14ac:dyDescent="0.15">
      <c r="A13" s="110"/>
      <c r="B13" s="115"/>
      <c r="C13" s="131"/>
      <c r="D13" s="132">
        <v>774633</v>
      </c>
      <c r="E13" s="133"/>
      <c r="F13" s="134">
        <v>66127</v>
      </c>
      <c r="G13" s="135"/>
      <c r="H13" s="121"/>
    </row>
    <row r="14" spans="1:8" x14ac:dyDescent="0.15">
      <c r="A14" s="122"/>
      <c r="B14" s="123"/>
      <c r="C14" s="124"/>
      <c r="D14" s="125">
        <v>32955</v>
      </c>
      <c r="E14" s="126"/>
      <c r="F14" s="127">
        <v>31583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21.2</v>
      </c>
      <c r="C19" s="136">
        <f>ROUND(VALUE(SUBSTITUTE(実質収支比率等に係る経年分析!G$48,"▲","-")),2)</f>
        <v>37.31</v>
      </c>
      <c r="D19" s="136">
        <f>ROUND(VALUE(SUBSTITUTE(実質収支比率等に係る経年分析!H$48,"▲","-")),2)</f>
        <v>58.13</v>
      </c>
      <c r="E19" s="136">
        <f>ROUND(VALUE(SUBSTITUTE(実質収支比率等に係る経年分析!I$48,"▲","-")),2)</f>
        <v>77.06</v>
      </c>
      <c r="F19" s="136">
        <f>ROUND(VALUE(SUBSTITUTE(実質収支比率等に係る経年分析!J$48,"▲","-")),2)</f>
        <v>32.06</v>
      </c>
    </row>
    <row r="20" spans="1:11" x14ac:dyDescent="0.15">
      <c r="A20" s="136" t="s">
        <v>44</v>
      </c>
      <c r="B20" s="136">
        <f>ROUND(VALUE(SUBSTITUTE(実質収支比率等に係る経年分析!F$47,"▲","-")),2)</f>
        <v>71.28</v>
      </c>
      <c r="C20" s="136">
        <f>ROUND(VALUE(SUBSTITUTE(実質収支比率等に係る経年分析!G$47,"▲","-")),2)</f>
        <v>56.11</v>
      </c>
      <c r="D20" s="136">
        <f>ROUND(VALUE(SUBSTITUTE(実質収支比率等に係る経年分析!H$47,"▲","-")),2)</f>
        <v>75.069999999999993</v>
      </c>
      <c r="E20" s="136">
        <f>ROUND(VALUE(SUBSTITUTE(実質収支比率等に係る経年分析!I$47,"▲","-")),2)</f>
        <v>86.45</v>
      </c>
      <c r="F20" s="136">
        <f>ROUND(VALUE(SUBSTITUTE(実質収支比率等に係る経年分析!J$47,"▲","-")),2)</f>
        <v>102.47</v>
      </c>
    </row>
    <row r="21" spans="1:11" x14ac:dyDescent="0.15">
      <c r="A21" s="136" t="s">
        <v>45</v>
      </c>
      <c r="B21" s="136">
        <f>IF(ISNUMBER(VALUE(SUBSTITUTE(実質収支比率等に係る経年分析!F$49,"▲","-"))),ROUND(VALUE(SUBSTITUTE(実質収支比率等に係る経年分析!F$49,"▲","-")),2),NA())</f>
        <v>37.36</v>
      </c>
      <c r="C21" s="136">
        <f>IF(ISNUMBER(VALUE(SUBSTITUTE(実質収支比率等に係る経年分析!G$49,"▲","-"))),ROUND(VALUE(SUBSTITUTE(実質収支比率等に係る経年分析!G$49,"▲","-")),2),NA())</f>
        <v>-7.84</v>
      </c>
      <c r="D21" s="136">
        <f>IF(ISNUMBER(VALUE(SUBSTITUTE(実質収支比率等に係る経年分析!H$49,"▲","-"))),ROUND(VALUE(SUBSTITUTE(実質収支比率等に係る経年分析!H$49,"▲","-")),2),NA())</f>
        <v>20.8</v>
      </c>
      <c r="E21" s="136">
        <f>IF(ISNUMBER(VALUE(SUBSTITUTE(実質収支比率等に係る経年分析!I$49,"▲","-"))),ROUND(VALUE(SUBSTITUTE(実質収支比率等に係る経年分析!I$49,"▲","-")),2),NA())</f>
        <v>2.5499999999999998</v>
      </c>
      <c r="F21" s="136">
        <f>IF(ISNUMBER(VALUE(SUBSTITUTE(実質収支比率等に係る経年分析!J$49,"▲","-"))),ROUND(VALUE(SUBSTITUTE(実質収支比率等に係る経年分析!J$49,"▲","-")),2),NA())</f>
        <v>-71.13</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3.77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集落排水特別会計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ガス事業会計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0.89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0.94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0.84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0.64</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2.46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1.22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2.44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1.8</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3.95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2.35</v>
      </c>
    </row>
    <row r="34" spans="1:16" x14ac:dyDescent="0.15">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10.42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10.039999999999999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8.5500000000000007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8.31</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9.9499999999999993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9.27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8.6</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21.19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37.299999999999997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58.12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77.05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32.049999999999997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2486</v>
      </c>
      <c r="E42" s="138"/>
      <c r="F42" s="138"/>
      <c r="G42" s="138">
        <f>'実質公債費比率（分子）の構造'!L$52</f>
        <v>2661</v>
      </c>
      <c r="H42" s="138"/>
      <c r="I42" s="138"/>
      <c r="J42" s="138">
        <f>'実質公債費比率（分子）の構造'!M$52</f>
        <v>2770</v>
      </c>
      <c r="K42" s="138"/>
      <c r="L42" s="138"/>
      <c r="M42" s="138">
        <f>'実質公債費比率（分子）の構造'!N$52</f>
        <v>2752</v>
      </c>
      <c r="N42" s="138"/>
      <c r="O42" s="138"/>
      <c r="P42" s="138">
        <f>'実質公債費比率（分子）の構造'!O$52</f>
        <v>2787</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166</v>
      </c>
      <c r="C44" s="138"/>
      <c r="D44" s="138"/>
      <c r="E44" s="138">
        <f>'実質公債費比率（分子）の構造'!L$50</f>
        <v>17</v>
      </c>
      <c r="F44" s="138"/>
      <c r="G44" s="138"/>
      <c r="H44" s="138">
        <f>'実質公債費比率（分子）の構造'!M$50</f>
        <v>17</v>
      </c>
      <c r="I44" s="138"/>
      <c r="J44" s="138"/>
      <c r="K44" s="138">
        <f>'実質公債費比率（分子）の構造'!N$50</f>
        <v>17</v>
      </c>
      <c r="L44" s="138"/>
      <c r="M44" s="138"/>
      <c r="N44" s="138">
        <f>'実質公債費比率（分子）の構造'!O$50</f>
        <v>16</v>
      </c>
      <c r="O44" s="138"/>
      <c r="P44" s="138"/>
    </row>
    <row r="45" spans="1:16" x14ac:dyDescent="0.15">
      <c r="A45" s="138" t="s">
        <v>55</v>
      </c>
      <c r="B45" s="138">
        <f>'実質公債費比率（分子）の構造'!K$49</f>
        <v>45</v>
      </c>
      <c r="C45" s="138"/>
      <c r="D45" s="138"/>
      <c r="E45" s="138">
        <f>'実質公債費比率（分子）の構造'!L$49</f>
        <v>40</v>
      </c>
      <c r="F45" s="138"/>
      <c r="G45" s="138"/>
      <c r="H45" s="138">
        <f>'実質公債費比率（分子）の構造'!M$49</f>
        <v>35</v>
      </c>
      <c r="I45" s="138"/>
      <c r="J45" s="138"/>
      <c r="K45" s="138">
        <f>'実質公債費比率（分子）の構造'!N$49</f>
        <v>30</v>
      </c>
      <c r="L45" s="138"/>
      <c r="M45" s="138"/>
      <c r="N45" s="138">
        <f>'実質公債費比率（分子）の構造'!O$49</f>
        <v>33</v>
      </c>
      <c r="O45" s="138"/>
      <c r="P45" s="138"/>
    </row>
    <row r="46" spans="1:16" x14ac:dyDescent="0.15">
      <c r="A46" s="138" t="s">
        <v>56</v>
      </c>
      <c r="B46" s="138">
        <f>'実質公債費比率（分子）の構造'!K$48</f>
        <v>1230</v>
      </c>
      <c r="C46" s="138"/>
      <c r="D46" s="138"/>
      <c r="E46" s="138">
        <f>'実質公債費比率（分子）の構造'!L$48</f>
        <v>1188</v>
      </c>
      <c r="F46" s="138"/>
      <c r="G46" s="138"/>
      <c r="H46" s="138">
        <f>'実質公債費比率（分子）の構造'!M$48</f>
        <v>1362</v>
      </c>
      <c r="I46" s="138"/>
      <c r="J46" s="138"/>
      <c r="K46" s="138">
        <f>'実質公債費比率（分子）の構造'!N$48</f>
        <v>1551</v>
      </c>
      <c r="L46" s="138"/>
      <c r="M46" s="138"/>
      <c r="N46" s="138">
        <f>'実質公債費比率（分子）の構造'!O$48</f>
        <v>1551</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3484</v>
      </c>
      <c r="C49" s="138"/>
      <c r="D49" s="138"/>
      <c r="E49" s="138">
        <f>'実質公債費比率（分子）の構造'!L$45</f>
        <v>3484</v>
      </c>
      <c r="F49" s="138"/>
      <c r="G49" s="138"/>
      <c r="H49" s="138">
        <f>'実質公債費比率（分子）の構造'!M$45</f>
        <v>3231</v>
      </c>
      <c r="I49" s="138"/>
      <c r="J49" s="138"/>
      <c r="K49" s="138">
        <f>'実質公債費比率（分子）の構造'!N$45</f>
        <v>3237</v>
      </c>
      <c r="L49" s="138"/>
      <c r="M49" s="138"/>
      <c r="N49" s="138">
        <f>'実質公債費比率（分子）の構造'!O$45</f>
        <v>3035</v>
      </c>
      <c r="O49" s="138"/>
      <c r="P49" s="138"/>
    </row>
    <row r="50" spans="1:16" x14ac:dyDescent="0.15">
      <c r="A50" s="138" t="s">
        <v>60</v>
      </c>
      <c r="B50" s="138" t="e">
        <f>NA()</f>
        <v>#N/A</v>
      </c>
      <c r="C50" s="138">
        <f>IF(ISNUMBER('実質公債費比率（分子）の構造'!K$53),'実質公債費比率（分子）の構造'!K$53,NA())</f>
        <v>2439</v>
      </c>
      <c r="D50" s="138" t="e">
        <f>NA()</f>
        <v>#N/A</v>
      </c>
      <c r="E50" s="138" t="e">
        <f>NA()</f>
        <v>#N/A</v>
      </c>
      <c r="F50" s="138">
        <f>IF(ISNUMBER('実質公債費比率（分子）の構造'!L$53),'実質公債費比率（分子）の構造'!L$53,NA())</f>
        <v>2068</v>
      </c>
      <c r="G50" s="138" t="e">
        <f>NA()</f>
        <v>#N/A</v>
      </c>
      <c r="H50" s="138" t="e">
        <f>NA()</f>
        <v>#N/A</v>
      </c>
      <c r="I50" s="138">
        <f>IF(ISNUMBER('実質公債費比率（分子）の構造'!M$53),'実質公債費比率（分子）の構造'!M$53,NA())</f>
        <v>1875</v>
      </c>
      <c r="J50" s="138" t="e">
        <f>NA()</f>
        <v>#N/A</v>
      </c>
      <c r="K50" s="138" t="e">
        <f>NA()</f>
        <v>#N/A</v>
      </c>
      <c r="L50" s="138">
        <f>IF(ISNUMBER('実質公債費比率（分子）の構造'!N$53),'実質公債費比率（分子）の構造'!N$53,NA())</f>
        <v>2083</v>
      </c>
      <c r="M50" s="138" t="e">
        <f>NA()</f>
        <v>#N/A</v>
      </c>
      <c r="N50" s="138" t="e">
        <f>NA()</f>
        <v>#N/A</v>
      </c>
      <c r="O50" s="138">
        <f>IF(ISNUMBER('実質公債費比率（分子）の構造'!O$53),'実質公債費比率（分子）の構造'!O$53,NA())</f>
        <v>1848</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27396</v>
      </c>
      <c r="E56" s="137"/>
      <c r="F56" s="137"/>
      <c r="G56" s="137">
        <f>'将来負担比率（分子）の構造'!J$52</f>
        <v>27897</v>
      </c>
      <c r="H56" s="137"/>
      <c r="I56" s="137"/>
      <c r="J56" s="137">
        <f>'将来負担比率（分子）の構造'!K$52</f>
        <v>28737</v>
      </c>
      <c r="K56" s="137"/>
      <c r="L56" s="137"/>
      <c r="M56" s="137">
        <f>'将来負担比率（分子）の構造'!L$52</f>
        <v>27852</v>
      </c>
      <c r="N56" s="137"/>
      <c r="O56" s="137"/>
      <c r="P56" s="137">
        <f>'将来負担比率（分子）の構造'!M$52</f>
        <v>27674</v>
      </c>
    </row>
    <row r="57" spans="1:16" x14ac:dyDescent="0.15">
      <c r="A57" s="137" t="s">
        <v>36</v>
      </c>
      <c r="B57" s="137"/>
      <c r="C57" s="137"/>
      <c r="D57" s="137">
        <f>'将来負担比率（分子）の構造'!I$51</f>
        <v>3197</v>
      </c>
      <c r="E57" s="137"/>
      <c r="F57" s="137"/>
      <c r="G57" s="137">
        <f>'将来負担比率（分子）の構造'!J$51</f>
        <v>3089</v>
      </c>
      <c r="H57" s="137"/>
      <c r="I57" s="137"/>
      <c r="J57" s="137">
        <f>'将来負担比率（分子）の構造'!K$51</f>
        <v>3134</v>
      </c>
      <c r="K57" s="137"/>
      <c r="L57" s="137"/>
      <c r="M57" s="137">
        <f>'将来負担比率（分子）の構造'!L$51</f>
        <v>4417</v>
      </c>
      <c r="N57" s="137"/>
      <c r="O57" s="137"/>
      <c r="P57" s="137">
        <f>'将来負担比率（分子）の構造'!M$51</f>
        <v>7778</v>
      </c>
    </row>
    <row r="58" spans="1:16" x14ac:dyDescent="0.15">
      <c r="A58" s="137" t="s">
        <v>35</v>
      </c>
      <c r="B58" s="137"/>
      <c r="C58" s="137"/>
      <c r="D58" s="137">
        <f>'将来負担比率（分子）の構造'!I$50</f>
        <v>15417</v>
      </c>
      <c r="E58" s="137"/>
      <c r="F58" s="137"/>
      <c r="G58" s="137">
        <f>'将来負担比率（分子）の構造'!J$50</f>
        <v>13194</v>
      </c>
      <c r="H58" s="137"/>
      <c r="I58" s="137"/>
      <c r="J58" s="137">
        <f>'将来負担比率（分子）の構造'!K$50</f>
        <v>16988</v>
      </c>
      <c r="K58" s="137"/>
      <c r="L58" s="137"/>
      <c r="M58" s="137">
        <f>'将来負担比率（分子）の構造'!L$50</f>
        <v>19395</v>
      </c>
      <c r="N58" s="137"/>
      <c r="O58" s="137"/>
      <c r="P58" s="137">
        <f>'将来負担比率（分子）の構造'!M$50</f>
        <v>24438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55</v>
      </c>
      <c r="C61" s="137"/>
      <c r="D61" s="137"/>
      <c r="E61" s="137">
        <f>'将来負担比率（分子）の構造'!J$46</f>
        <v>72</v>
      </c>
      <c r="F61" s="137"/>
      <c r="G61" s="137"/>
      <c r="H61" s="137">
        <f>'将来負担比率（分子）の構造'!K$46</f>
        <v>29</v>
      </c>
      <c r="I61" s="137"/>
      <c r="J61" s="137"/>
      <c r="K61" s="137">
        <f>'将来負担比率（分子）の構造'!L$46</f>
        <v>5</v>
      </c>
      <c r="L61" s="137"/>
      <c r="M61" s="137"/>
      <c r="N61" s="137">
        <f>'将来負担比率（分子）の構造'!M$46</f>
        <v>15</v>
      </c>
      <c r="O61" s="137"/>
      <c r="P61" s="137"/>
    </row>
    <row r="62" spans="1:16" x14ac:dyDescent="0.15">
      <c r="A62" s="137" t="s">
        <v>29</v>
      </c>
      <c r="B62" s="137">
        <f>'将来負担比率（分子）の構造'!I$45</f>
        <v>6486</v>
      </c>
      <c r="C62" s="137"/>
      <c r="D62" s="137"/>
      <c r="E62" s="137">
        <f>'将来負担比率（分子）の構造'!J$45</f>
        <v>6016</v>
      </c>
      <c r="F62" s="137"/>
      <c r="G62" s="137"/>
      <c r="H62" s="137">
        <f>'将来負担比率（分子）の構造'!K$45</f>
        <v>5475</v>
      </c>
      <c r="I62" s="137"/>
      <c r="J62" s="137"/>
      <c r="K62" s="137">
        <f>'将来負担比率（分子）の構造'!L$45</f>
        <v>5108</v>
      </c>
      <c r="L62" s="137"/>
      <c r="M62" s="137"/>
      <c r="N62" s="137">
        <f>'将来負担比率（分子）の構造'!M$45</f>
        <v>4843</v>
      </c>
      <c r="O62" s="137"/>
      <c r="P62" s="137"/>
    </row>
    <row r="63" spans="1:16" x14ac:dyDescent="0.15">
      <c r="A63" s="137" t="s">
        <v>28</v>
      </c>
      <c r="B63" s="137">
        <f>'将来負担比率（分子）の構造'!I$44</f>
        <v>171</v>
      </c>
      <c r="C63" s="137"/>
      <c r="D63" s="137"/>
      <c r="E63" s="137">
        <f>'将来負担比率（分子）の構造'!J$44</f>
        <v>231</v>
      </c>
      <c r="F63" s="137"/>
      <c r="G63" s="137"/>
      <c r="H63" s="137">
        <f>'将来負担比率（分子）の構造'!K$44</f>
        <v>225</v>
      </c>
      <c r="I63" s="137"/>
      <c r="J63" s="137"/>
      <c r="K63" s="137">
        <f>'将来負担比率（分子）の構造'!L$44</f>
        <v>278</v>
      </c>
      <c r="L63" s="137"/>
      <c r="M63" s="137"/>
      <c r="N63" s="137">
        <f>'将来負担比率（分子）の構造'!M$44</f>
        <v>280</v>
      </c>
      <c r="O63" s="137"/>
      <c r="P63" s="137"/>
    </row>
    <row r="64" spans="1:16" x14ac:dyDescent="0.15">
      <c r="A64" s="137" t="s">
        <v>27</v>
      </c>
      <c r="B64" s="137">
        <f>'将来負担比率（分子）の構造'!I$43</f>
        <v>13805</v>
      </c>
      <c r="C64" s="137"/>
      <c r="D64" s="137"/>
      <c r="E64" s="137">
        <f>'将来負担比率（分子）の構造'!J$43</f>
        <v>13359</v>
      </c>
      <c r="F64" s="137"/>
      <c r="G64" s="137"/>
      <c r="H64" s="137">
        <f>'将来負担比率（分子）の構造'!K$43</f>
        <v>13605</v>
      </c>
      <c r="I64" s="137"/>
      <c r="J64" s="137"/>
      <c r="K64" s="137">
        <f>'将来負担比率（分子）の構造'!L$43</f>
        <v>13870</v>
      </c>
      <c r="L64" s="137"/>
      <c r="M64" s="137"/>
      <c r="N64" s="137">
        <f>'将来負担比率（分子）の構造'!M$43</f>
        <v>15477</v>
      </c>
      <c r="O64" s="137"/>
      <c r="P64" s="137"/>
    </row>
    <row r="65" spans="1:16" x14ac:dyDescent="0.15">
      <c r="A65" s="137" t="s">
        <v>26</v>
      </c>
      <c r="B65" s="137">
        <f>'将来負担比率（分子）の構造'!I$42</f>
        <v>100</v>
      </c>
      <c r="C65" s="137"/>
      <c r="D65" s="137"/>
      <c r="E65" s="137">
        <f>'将来負担比率（分子）の構造'!J$42</f>
        <v>263</v>
      </c>
      <c r="F65" s="137"/>
      <c r="G65" s="137"/>
      <c r="H65" s="137">
        <f>'将来負担比率（分子）の構造'!K$42</f>
        <v>226</v>
      </c>
      <c r="I65" s="137"/>
      <c r="J65" s="137"/>
      <c r="K65" s="137">
        <f>'将来負担比率（分子）の構造'!L$42</f>
        <v>190</v>
      </c>
      <c r="L65" s="137"/>
      <c r="M65" s="137"/>
      <c r="N65" s="137">
        <f>'将来負担比率（分子）の構造'!M$42</f>
        <v>154</v>
      </c>
      <c r="O65" s="137"/>
      <c r="P65" s="137"/>
    </row>
    <row r="66" spans="1:16" x14ac:dyDescent="0.15">
      <c r="A66" s="137" t="s">
        <v>25</v>
      </c>
      <c r="B66" s="137">
        <f>'将来負担比率（分子）の構造'!I$41</f>
        <v>30570</v>
      </c>
      <c r="C66" s="137"/>
      <c r="D66" s="137"/>
      <c r="E66" s="137">
        <f>'将来負担比率（分子）の構造'!J$41</f>
        <v>29947</v>
      </c>
      <c r="F66" s="137"/>
      <c r="G66" s="137"/>
      <c r="H66" s="137">
        <f>'将来負担比率（分子）の構造'!K$41</f>
        <v>31561</v>
      </c>
      <c r="I66" s="137"/>
      <c r="J66" s="137"/>
      <c r="K66" s="137">
        <f>'将来負担比率（分子）の構造'!L$41</f>
        <v>33619</v>
      </c>
      <c r="L66" s="137"/>
      <c r="M66" s="137"/>
      <c r="N66" s="137">
        <f>'将来負担比率（分子）の構造'!M$41</f>
        <v>39086</v>
      </c>
      <c r="O66" s="137"/>
      <c r="P66" s="137"/>
    </row>
    <row r="67" spans="1:16" x14ac:dyDescent="0.15">
      <c r="A67" s="137" t="s">
        <v>64</v>
      </c>
      <c r="B67" s="137" t="e">
        <f>NA()</f>
        <v>#N/A</v>
      </c>
      <c r="C67" s="137">
        <f>IF(ISNUMBER('将来負担比率（分子）の構造'!I$53), IF('将来負担比率（分子）の構造'!I$53 &lt; 0, 0, '将来負担比率（分子）の構造'!I$53), NA())</f>
        <v>5176</v>
      </c>
      <c r="D67" s="137" t="e">
        <f>NA()</f>
        <v>#N/A</v>
      </c>
      <c r="E67" s="137" t="e">
        <f>NA()</f>
        <v>#N/A</v>
      </c>
      <c r="F67" s="137">
        <f>IF(ISNUMBER('将来負担比率（分子）の構造'!J$53), IF('将来負担比率（分子）の構造'!J$53 &lt; 0, 0, '将来負担比率（分子）の構造'!J$53), NA())</f>
        <v>5708</v>
      </c>
      <c r="G67" s="137" t="e">
        <f>NA()</f>
        <v>#N/A</v>
      </c>
      <c r="H67" s="137" t="e">
        <f>NA()</f>
        <v>#N/A</v>
      </c>
      <c r="I67" s="137">
        <f>IF(ISNUMBER('将来負担比率（分子）の構造'!K$53), IF('将来負担比率（分子）の構造'!K$53 &lt; 0, 0, '将来負担比率（分子）の構造'!K$53), NA())</f>
        <v>2262</v>
      </c>
      <c r="J67" s="137" t="e">
        <f>NA()</f>
        <v>#N/A</v>
      </c>
      <c r="K67" s="137" t="e">
        <f>NA()</f>
        <v>#N/A</v>
      </c>
      <c r="L67" s="137">
        <f>IF(ISNUMBER('将来負担比率（分子）の構造'!L$53), IF('将来負担比率（分子）の構造'!L$53 &lt; 0, 0, '将来負担比率（分子）の構造'!L$53), NA())</f>
        <v>1406</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6489775</v>
      </c>
      <c r="S5" s="615"/>
      <c r="T5" s="615"/>
      <c r="U5" s="615"/>
      <c r="V5" s="615"/>
      <c r="W5" s="615"/>
      <c r="X5" s="615"/>
      <c r="Y5" s="616"/>
      <c r="Z5" s="617">
        <v>3.5</v>
      </c>
      <c r="AA5" s="617"/>
      <c r="AB5" s="617"/>
      <c r="AC5" s="617"/>
      <c r="AD5" s="618">
        <v>6322609</v>
      </c>
      <c r="AE5" s="618"/>
      <c r="AF5" s="618"/>
      <c r="AG5" s="618"/>
      <c r="AH5" s="618"/>
      <c r="AI5" s="618"/>
      <c r="AJ5" s="618"/>
      <c r="AK5" s="618"/>
      <c r="AL5" s="619">
        <v>36.5</v>
      </c>
      <c r="AM5" s="620"/>
      <c r="AN5" s="620"/>
      <c r="AO5" s="621"/>
      <c r="AP5" s="611" t="s">
        <v>211</v>
      </c>
      <c r="AQ5" s="612"/>
      <c r="AR5" s="612"/>
      <c r="AS5" s="612"/>
      <c r="AT5" s="612"/>
      <c r="AU5" s="612"/>
      <c r="AV5" s="612"/>
      <c r="AW5" s="612"/>
      <c r="AX5" s="612"/>
      <c r="AY5" s="612"/>
      <c r="AZ5" s="612"/>
      <c r="BA5" s="612"/>
      <c r="BB5" s="612"/>
      <c r="BC5" s="612"/>
      <c r="BD5" s="612"/>
      <c r="BE5" s="612"/>
      <c r="BF5" s="613"/>
      <c r="BG5" s="625">
        <v>6311051</v>
      </c>
      <c r="BH5" s="626"/>
      <c r="BI5" s="626"/>
      <c r="BJ5" s="626"/>
      <c r="BK5" s="626"/>
      <c r="BL5" s="626"/>
      <c r="BM5" s="626"/>
      <c r="BN5" s="627"/>
      <c r="BO5" s="628">
        <v>97.2</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272839</v>
      </c>
      <c r="S6" s="626"/>
      <c r="T6" s="626"/>
      <c r="U6" s="626"/>
      <c r="V6" s="626"/>
      <c r="W6" s="626"/>
      <c r="X6" s="626"/>
      <c r="Y6" s="627"/>
      <c r="Z6" s="628">
        <v>0.1</v>
      </c>
      <c r="AA6" s="628"/>
      <c r="AB6" s="628"/>
      <c r="AC6" s="628"/>
      <c r="AD6" s="629">
        <v>272839</v>
      </c>
      <c r="AE6" s="629"/>
      <c r="AF6" s="629"/>
      <c r="AG6" s="629"/>
      <c r="AH6" s="629"/>
      <c r="AI6" s="629"/>
      <c r="AJ6" s="629"/>
      <c r="AK6" s="629"/>
      <c r="AL6" s="630">
        <v>1.6</v>
      </c>
      <c r="AM6" s="631"/>
      <c r="AN6" s="631"/>
      <c r="AO6" s="632"/>
      <c r="AP6" s="622" t="s">
        <v>217</v>
      </c>
      <c r="AQ6" s="623"/>
      <c r="AR6" s="623"/>
      <c r="AS6" s="623"/>
      <c r="AT6" s="623"/>
      <c r="AU6" s="623"/>
      <c r="AV6" s="623"/>
      <c r="AW6" s="623"/>
      <c r="AX6" s="623"/>
      <c r="AY6" s="623"/>
      <c r="AZ6" s="623"/>
      <c r="BA6" s="623"/>
      <c r="BB6" s="623"/>
      <c r="BC6" s="623"/>
      <c r="BD6" s="623"/>
      <c r="BE6" s="623"/>
      <c r="BF6" s="624"/>
      <c r="BG6" s="625">
        <v>6311051</v>
      </c>
      <c r="BH6" s="626"/>
      <c r="BI6" s="626"/>
      <c r="BJ6" s="626"/>
      <c r="BK6" s="626"/>
      <c r="BL6" s="626"/>
      <c r="BM6" s="626"/>
      <c r="BN6" s="627"/>
      <c r="BO6" s="628">
        <v>97.2</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260685</v>
      </c>
      <c r="CS6" s="626"/>
      <c r="CT6" s="626"/>
      <c r="CU6" s="626"/>
      <c r="CV6" s="626"/>
      <c r="CW6" s="626"/>
      <c r="CX6" s="626"/>
      <c r="CY6" s="627"/>
      <c r="CZ6" s="628">
        <v>0.2</v>
      </c>
      <c r="DA6" s="628"/>
      <c r="DB6" s="628"/>
      <c r="DC6" s="628"/>
      <c r="DD6" s="634" t="s">
        <v>212</v>
      </c>
      <c r="DE6" s="626"/>
      <c r="DF6" s="626"/>
      <c r="DG6" s="626"/>
      <c r="DH6" s="626"/>
      <c r="DI6" s="626"/>
      <c r="DJ6" s="626"/>
      <c r="DK6" s="626"/>
      <c r="DL6" s="626"/>
      <c r="DM6" s="626"/>
      <c r="DN6" s="626"/>
      <c r="DO6" s="626"/>
      <c r="DP6" s="627"/>
      <c r="DQ6" s="634">
        <v>259920</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4301</v>
      </c>
      <c r="S7" s="626"/>
      <c r="T7" s="626"/>
      <c r="U7" s="626"/>
      <c r="V7" s="626"/>
      <c r="W7" s="626"/>
      <c r="X7" s="626"/>
      <c r="Y7" s="627"/>
      <c r="Z7" s="628">
        <v>0</v>
      </c>
      <c r="AA7" s="628"/>
      <c r="AB7" s="628"/>
      <c r="AC7" s="628"/>
      <c r="AD7" s="629">
        <v>4301</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3102749</v>
      </c>
      <c r="BH7" s="626"/>
      <c r="BI7" s="626"/>
      <c r="BJ7" s="626"/>
      <c r="BK7" s="626"/>
      <c r="BL7" s="626"/>
      <c r="BM7" s="626"/>
      <c r="BN7" s="627"/>
      <c r="BO7" s="628">
        <v>47.8</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28444443</v>
      </c>
      <c r="CS7" s="626"/>
      <c r="CT7" s="626"/>
      <c r="CU7" s="626"/>
      <c r="CV7" s="626"/>
      <c r="CW7" s="626"/>
      <c r="CX7" s="626"/>
      <c r="CY7" s="627"/>
      <c r="CZ7" s="628">
        <v>17.5</v>
      </c>
      <c r="DA7" s="628"/>
      <c r="DB7" s="628"/>
      <c r="DC7" s="628"/>
      <c r="DD7" s="634">
        <v>380979</v>
      </c>
      <c r="DE7" s="626"/>
      <c r="DF7" s="626"/>
      <c r="DG7" s="626"/>
      <c r="DH7" s="626"/>
      <c r="DI7" s="626"/>
      <c r="DJ7" s="626"/>
      <c r="DK7" s="626"/>
      <c r="DL7" s="626"/>
      <c r="DM7" s="626"/>
      <c r="DN7" s="626"/>
      <c r="DO7" s="626"/>
      <c r="DP7" s="627"/>
      <c r="DQ7" s="634">
        <v>9546273</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12519</v>
      </c>
      <c r="S8" s="626"/>
      <c r="T8" s="626"/>
      <c r="U8" s="626"/>
      <c r="V8" s="626"/>
      <c r="W8" s="626"/>
      <c r="X8" s="626"/>
      <c r="Y8" s="627"/>
      <c r="Z8" s="628">
        <v>0</v>
      </c>
      <c r="AA8" s="628"/>
      <c r="AB8" s="628"/>
      <c r="AC8" s="628"/>
      <c r="AD8" s="629">
        <v>12519</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108833</v>
      </c>
      <c r="BH8" s="626"/>
      <c r="BI8" s="626"/>
      <c r="BJ8" s="626"/>
      <c r="BK8" s="626"/>
      <c r="BL8" s="626"/>
      <c r="BM8" s="626"/>
      <c r="BN8" s="627"/>
      <c r="BO8" s="628">
        <v>1.7</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8756405</v>
      </c>
      <c r="CS8" s="626"/>
      <c r="CT8" s="626"/>
      <c r="CU8" s="626"/>
      <c r="CV8" s="626"/>
      <c r="CW8" s="626"/>
      <c r="CX8" s="626"/>
      <c r="CY8" s="627"/>
      <c r="CZ8" s="628">
        <v>5.4</v>
      </c>
      <c r="DA8" s="628"/>
      <c r="DB8" s="628"/>
      <c r="DC8" s="628"/>
      <c r="DD8" s="634">
        <v>207800</v>
      </c>
      <c r="DE8" s="626"/>
      <c r="DF8" s="626"/>
      <c r="DG8" s="626"/>
      <c r="DH8" s="626"/>
      <c r="DI8" s="626"/>
      <c r="DJ8" s="626"/>
      <c r="DK8" s="626"/>
      <c r="DL8" s="626"/>
      <c r="DM8" s="626"/>
      <c r="DN8" s="626"/>
      <c r="DO8" s="626"/>
      <c r="DP8" s="627"/>
      <c r="DQ8" s="634">
        <v>4396406</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7334</v>
      </c>
      <c r="S9" s="626"/>
      <c r="T9" s="626"/>
      <c r="U9" s="626"/>
      <c r="V9" s="626"/>
      <c r="W9" s="626"/>
      <c r="X9" s="626"/>
      <c r="Y9" s="627"/>
      <c r="Z9" s="628">
        <v>0</v>
      </c>
      <c r="AA9" s="628"/>
      <c r="AB9" s="628"/>
      <c r="AC9" s="628"/>
      <c r="AD9" s="629">
        <v>7334</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2398450</v>
      </c>
      <c r="BH9" s="626"/>
      <c r="BI9" s="626"/>
      <c r="BJ9" s="626"/>
      <c r="BK9" s="626"/>
      <c r="BL9" s="626"/>
      <c r="BM9" s="626"/>
      <c r="BN9" s="627"/>
      <c r="BO9" s="628">
        <v>37</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4569849</v>
      </c>
      <c r="CS9" s="626"/>
      <c r="CT9" s="626"/>
      <c r="CU9" s="626"/>
      <c r="CV9" s="626"/>
      <c r="CW9" s="626"/>
      <c r="CX9" s="626"/>
      <c r="CY9" s="627"/>
      <c r="CZ9" s="628">
        <v>2.8</v>
      </c>
      <c r="DA9" s="628"/>
      <c r="DB9" s="628"/>
      <c r="DC9" s="628"/>
      <c r="DD9" s="634">
        <v>395237</v>
      </c>
      <c r="DE9" s="626"/>
      <c r="DF9" s="626"/>
      <c r="DG9" s="626"/>
      <c r="DH9" s="626"/>
      <c r="DI9" s="626"/>
      <c r="DJ9" s="626"/>
      <c r="DK9" s="626"/>
      <c r="DL9" s="626"/>
      <c r="DM9" s="626"/>
      <c r="DN9" s="626"/>
      <c r="DO9" s="626"/>
      <c r="DP9" s="627"/>
      <c r="DQ9" s="634">
        <v>3359559</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1131477</v>
      </c>
      <c r="S10" s="626"/>
      <c r="T10" s="626"/>
      <c r="U10" s="626"/>
      <c r="V10" s="626"/>
      <c r="W10" s="626"/>
      <c r="X10" s="626"/>
      <c r="Y10" s="627"/>
      <c r="Z10" s="628">
        <v>0.6</v>
      </c>
      <c r="AA10" s="628"/>
      <c r="AB10" s="628"/>
      <c r="AC10" s="628"/>
      <c r="AD10" s="629">
        <v>1131477</v>
      </c>
      <c r="AE10" s="629"/>
      <c r="AF10" s="629"/>
      <c r="AG10" s="629"/>
      <c r="AH10" s="629"/>
      <c r="AI10" s="629"/>
      <c r="AJ10" s="629"/>
      <c r="AK10" s="629"/>
      <c r="AL10" s="630">
        <v>6.5</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196697</v>
      </c>
      <c r="BH10" s="626"/>
      <c r="BI10" s="626"/>
      <c r="BJ10" s="626"/>
      <c r="BK10" s="626"/>
      <c r="BL10" s="626"/>
      <c r="BM10" s="626"/>
      <c r="BN10" s="627"/>
      <c r="BO10" s="628">
        <v>3</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668841</v>
      </c>
      <c r="CS10" s="626"/>
      <c r="CT10" s="626"/>
      <c r="CU10" s="626"/>
      <c r="CV10" s="626"/>
      <c r="CW10" s="626"/>
      <c r="CX10" s="626"/>
      <c r="CY10" s="627"/>
      <c r="CZ10" s="628">
        <v>0.4</v>
      </c>
      <c r="DA10" s="628"/>
      <c r="DB10" s="628"/>
      <c r="DC10" s="628"/>
      <c r="DD10" s="634" t="s">
        <v>113</v>
      </c>
      <c r="DE10" s="626"/>
      <c r="DF10" s="626"/>
      <c r="DG10" s="626"/>
      <c r="DH10" s="626"/>
      <c r="DI10" s="626"/>
      <c r="DJ10" s="626"/>
      <c r="DK10" s="626"/>
      <c r="DL10" s="626"/>
      <c r="DM10" s="626"/>
      <c r="DN10" s="626"/>
      <c r="DO10" s="626"/>
      <c r="DP10" s="627"/>
      <c r="DQ10" s="634">
        <v>60627</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2259</v>
      </c>
      <c r="S11" s="626"/>
      <c r="T11" s="626"/>
      <c r="U11" s="626"/>
      <c r="V11" s="626"/>
      <c r="W11" s="626"/>
      <c r="X11" s="626"/>
      <c r="Y11" s="627"/>
      <c r="Z11" s="628">
        <v>0</v>
      </c>
      <c r="AA11" s="628"/>
      <c r="AB11" s="628"/>
      <c r="AC11" s="628"/>
      <c r="AD11" s="629">
        <v>2259</v>
      </c>
      <c r="AE11" s="629"/>
      <c r="AF11" s="629"/>
      <c r="AG11" s="629"/>
      <c r="AH11" s="629"/>
      <c r="AI11" s="629"/>
      <c r="AJ11" s="629"/>
      <c r="AK11" s="629"/>
      <c r="AL11" s="630">
        <v>0</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398769</v>
      </c>
      <c r="BH11" s="626"/>
      <c r="BI11" s="626"/>
      <c r="BJ11" s="626"/>
      <c r="BK11" s="626"/>
      <c r="BL11" s="626"/>
      <c r="BM11" s="626"/>
      <c r="BN11" s="627"/>
      <c r="BO11" s="628">
        <v>6.1</v>
      </c>
      <c r="BP11" s="628"/>
      <c r="BQ11" s="628"/>
      <c r="BR11" s="628"/>
      <c r="BS11" s="634" t="s">
        <v>113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20235956</v>
      </c>
      <c r="CS11" s="626"/>
      <c r="CT11" s="626"/>
      <c r="CU11" s="626"/>
      <c r="CV11" s="626"/>
      <c r="CW11" s="626"/>
      <c r="CX11" s="626"/>
      <c r="CY11" s="627"/>
      <c r="CZ11" s="628">
        <v>12.4</v>
      </c>
      <c r="DA11" s="628"/>
      <c r="DB11" s="628"/>
      <c r="DC11" s="628"/>
      <c r="DD11" s="634">
        <v>19175917</v>
      </c>
      <c r="DE11" s="626"/>
      <c r="DF11" s="626"/>
      <c r="DG11" s="626"/>
      <c r="DH11" s="626"/>
      <c r="DI11" s="626"/>
      <c r="DJ11" s="626"/>
      <c r="DK11" s="626"/>
      <c r="DL11" s="626"/>
      <c r="DM11" s="626"/>
      <c r="DN11" s="626"/>
      <c r="DO11" s="626"/>
      <c r="DP11" s="627"/>
      <c r="DQ11" s="634">
        <v>2237077</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2396611</v>
      </c>
      <c r="BH12" s="626"/>
      <c r="BI12" s="626"/>
      <c r="BJ12" s="626"/>
      <c r="BK12" s="626"/>
      <c r="BL12" s="626"/>
      <c r="BM12" s="626"/>
      <c r="BN12" s="627"/>
      <c r="BO12" s="628">
        <v>36.9</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4222720</v>
      </c>
      <c r="CS12" s="626"/>
      <c r="CT12" s="626"/>
      <c r="CU12" s="626"/>
      <c r="CV12" s="626"/>
      <c r="CW12" s="626"/>
      <c r="CX12" s="626"/>
      <c r="CY12" s="627"/>
      <c r="CZ12" s="628">
        <v>2.6</v>
      </c>
      <c r="DA12" s="628"/>
      <c r="DB12" s="628"/>
      <c r="DC12" s="628"/>
      <c r="DD12" s="634">
        <v>2639324</v>
      </c>
      <c r="DE12" s="626"/>
      <c r="DF12" s="626"/>
      <c r="DG12" s="626"/>
      <c r="DH12" s="626"/>
      <c r="DI12" s="626"/>
      <c r="DJ12" s="626"/>
      <c r="DK12" s="626"/>
      <c r="DL12" s="626"/>
      <c r="DM12" s="626"/>
      <c r="DN12" s="626"/>
      <c r="DO12" s="626"/>
      <c r="DP12" s="627"/>
      <c r="DQ12" s="634">
        <v>1149385</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65922</v>
      </c>
      <c r="S13" s="626"/>
      <c r="T13" s="626"/>
      <c r="U13" s="626"/>
      <c r="V13" s="626"/>
      <c r="W13" s="626"/>
      <c r="X13" s="626"/>
      <c r="Y13" s="627"/>
      <c r="Z13" s="628">
        <v>0</v>
      </c>
      <c r="AA13" s="628"/>
      <c r="AB13" s="628"/>
      <c r="AC13" s="628"/>
      <c r="AD13" s="629">
        <v>65922</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2375680</v>
      </c>
      <c r="BH13" s="626"/>
      <c r="BI13" s="626"/>
      <c r="BJ13" s="626"/>
      <c r="BK13" s="626"/>
      <c r="BL13" s="626"/>
      <c r="BM13" s="626"/>
      <c r="BN13" s="627"/>
      <c r="BO13" s="628">
        <v>36.6</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81443347</v>
      </c>
      <c r="CS13" s="626"/>
      <c r="CT13" s="626"/>
      <c r="CU13" s="626"/>
      <c r="CV13" s="626"/>
      <c r="CW13" s="626"/>
      <c r="CX13" s="626"/>
      <c r="CY13" s="627"/>
      <c r="CZ13" s="628">
        <v>50</v>
      </c>
      <c r="DA13" s="628"/>
      <c r="DB13" s="628"/>
      <c r="DC13" s="628"/>
      <c r="DD13" s="634">
        <v>71700441</v>
      </c>
      <c r="DE13" s="626"/>
      <c r="DF13" s="626"/>
      <c r="DG13" s="626"/>
      <c r="DH13" s="626"/>
      <c r="DI13" s="626"/>
      <c r="DJ13" s="626"/>
      <c r="DK13" s="626"/>
      <c r="DL13" s="626"/>
      <c r="DM13" s="626"/>
      <c r="DN13" s="626"/>
      <c r="DO13" s="626"/>
      <c r="DP13" s="627"/>
      <c r="DQ13" s="634">
        <v>9972210</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182648</v>
      </c>
      <c r="BH14" s="626"/>
      <c r="BI14" s="626"/>
      <c r="BJ14" s="626"/>
      <c r="BK14" s="626"/>
      <c r="BL14" s="626"/>
      <c r="BM14" s="626"/>
      <c r="BN14" s="627"/>
      <c r="BO14" s="628">
        <v>2.8</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1418887</v>
      </c>
      <c r="CS14" s="626"/>
      <c r="CT14" s="626"/>
      <c r="CU14" s="626"/>
      <c r="CV14" s="626"/>
      <c r="CW14" s="626"/>
      <c r="CX14" s="626"/>
      <c r="CY14" s="627"/>
      <c r="CZ14" s="628">
        <v>0.9</v>
      </c>
      <c r="DA14" s="628"/>
      <c r="DB14" s="628"/>
      <c r="DC14" s="628"/>
      <c r="DD14" s="634">
        <v>70254</v>
      </c>
      <c r="DE14" s="626"/>
      <c r="DF14" s="626"/>
      <c r="DG14" s="626"/>
      <c r="DH14" s="626"/>
      <c r="DI14" s="626"/>
      <c r="DJ14" s="626"/>
      <c r="DK14" s="626"/>
      <c r="DL14" s="626"/>
      <c r="DM14" s="626"/>
      <c r="DN14" s="626"/>
      <c r="DO14" s="626"/>
      <c r="DP14" s="627"/>
      <c r="DQ14" s="634">
        <v>1331674</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11387</v>
      </c>
      <c r="S15" s="626"/>
      <c r="T15" s="626"/>
      <c r="U15" s="626"/>
      <c r="V15" s="626"/>
      <c r="W15" s="626"/>
      <c r="X15" s="626"/>
      <c r="Y15" s="627"/>
      <c r="Z15" s="628">
        <v>0</v>
      </c>
      <c r="AA15" s="628"/>
      <c r="AB15" s="628"/>
      <c r="AC15" s="628"/>
      <c r="AD15" s="629">
        <v>11387</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629043</v>
      </c>
      <c r="BH15" s="626"/>
      <c r="BI15" s="626"/>
      <c r="BJ15" s="626"/>
      <c r="BK15" s="626"/>
      <c r="BL15" s="626"/>
      <c r="BM15" s="626"/>
      <c r="BN15" s="627"/>
      <c r="BO15" s="628">
        <v>9.6999999999999993</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3878907</v>
      </c>
      <c r="CS15" s="626"/>
      <c r="CT15" s="626"/>
      <c r="CU15" s="626"/>
      <c r="CV15" s="626"/>
      <c r="CW15" s="626"/>
      <c r="CX15" s="626"/>
      <c r="CY15" s="627"/>
      <c r="CZ15" s="628">
        <v>2.4</v>
      </c>
      <c r="DA15" s="628"/>
      <c r="DB15" s="628"/>
      <c r="DC15" s="628"/>
      <c r="DD15" s="634">
        <v>1073079</v>
      </c>
      <c r="DE15" s="626"/>
      <c r="DF15" s="626"/>
      <c r="DG15" s="626"/>
      <c r="DH15" s="626"/>
      <c r="DI15" s="626"/>
      <c r="DJ15" s="626"/>
      <c r="DK15" s="626"/>
      <c r="DL15" s="626"/>
      <c r="DM15" s="626"/>
      <c r="DN15" s="626"/>
      <c r="DO15" s="626"/>
      <c r="DP15" s="627"/>
      <c r="DQ15" s="634">
        <v>2516031</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19724593</v>
      </c>
      <c r="S16" s="626"/>
      <c r="T16" s="626"/>
      <c r="U16" s="626"/>
      <c r="V16" s="626"/>
      <c r="W16" s="626"/>
      <c r="X16" s="626"/>
      <c r="Y16" s="627"/>
      <c r="Z16" s="628">
        <v>10.6</v>
      </c>
      <c r="AA16" s="628"/>
      <c r="AB16" s="628"/>
      <c r="AC16" s="628"/>
      <c r="AD16" s="629">
        <v>9323658</v>
      </c>
      <c r="AE16" s="629"/>
      <c r="AF16" s="629"/>
      <c r="AG16" s="629"/>
      <c r="AH16" s="629"/>
      <c r="AI16" s="629"/>
      <c r="AJ16" s="629"/>
      <c r="AK16" s="629"/>
      <c r="AL16" s="630">
        <v>53.8</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5915801</v>
      </c>
      <c r="CS16" s="626"/>
      <c r="CT16" s="626"/>
      <c r="CU16" s="626"/>
      <c r="CV16" s="626"/>
      <c r="CW16" s="626"/>
      <c r="CX16" s="626"/>
      <c r="CY16" s="627"/>
      <c r="CZ16" s="628">
        <v>3.6</v>
      </c>
      <c r="DA16" s="628"/>
      <c r="DB16" s="628"/>
      <c r="DC16" s="628"/>
      <c r="DD16" s="634" t="s">
        <v>113</v>
      </c>
      <c r="DE16" s="626"/>
      <c r="DF16" s="626"/>
      <c r="DG16" s="626"/>
      <c r="DH16" s="626"/>
      <c r="DI16" s="626"/>
      <c r="DJ16" s="626"/>
      <c r="DK16" s="626"/>
      <c r="DL16" s="626"/>
      <c r="DM16" s="626"/>
      <c r="DN16" s="626"/>
      <c r="DO16" s="626"/>
      <c r="DP16" s="627"/>
      <c r="DQ16" s="634">
        <v>1287153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9323658</v>
      </c>
      <c r="S17" s="626"/>
      <c r="T17" s="626"/>
      <c r="U17" s="626"/>
      <c r="V17" s="626"/>
      <c r="W17" s="626"/>
      <c r="X17" s="626"/>
      <c r="Y17" s="627"/>
      <c r="Z17" s="628">
        <v>5</v>
      </c>
      <c r="AA17" s="628"/>
      <c r="AB17" s="628"/>
      <c r="AC17" s="628"/>
      <c r="AD17" s="629">
        <v>9323658</v>
      </c>
      <c r="AE17" s="629"/>
      <c r="AF17" s="629"/>
      <c r="AG17" s="629"/>
      <c r="AH17" s="629"/>
      <c r="AI17" s="629"/>
      <c r="AJ17" s="629"/>
      <c r="AK17" s="629"/>
      <c r="AL17" s="630">
        <v>53.8</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3013490</v>
      </c>
      <c r="CS17" s="626"/>
      <c r="CT17" s="626"/>
      <c r="CU17" s="626"/>
      <c r="CV17" s="626"/>
      <c r="CW17" s="626"/>
      <c r="CX17" s="626"/>
      <c r="CY17" s="627"/>
      <c r="CZ17" s="628">
        <v>1.8</v>
      </c>
      <c r="DA17" s="628"/>
      <c r="DB17" s="628"/>
      <c r="DC17" s="628"/>
      <c r="DD17" s="634" t="s">
        <v>113</v>
      </c>
      <c r="DE17" s="626"/>
      <c r="DF17" s="626"/>
      <c r="DG17" s="626"/>
      <c r="DH17" s="626"/>
      <c r="DI17" s="626"/>
      <c r="DJ17" s="626"/>
      <c r="DK17" s="626"/>
      <c r="DL17" s="626"/>
      <c r="DM17" s="626"/>
      <c r="DN17" s="626"/>
      <c r="DO17" s="626"/>
      <c r="DP17" s="627"/>
      <c r="DQ17" s="634">
        <v>2943713</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931994</v>
      </c>
      <c r="S18" s="626"/>
      <c r="T18" s="626"/>
      <c r="U18" s="626"/>
      <c r="V18" s="626"/>
      <c r="W18" s="626"/>
      <c r="X18" s="626"/>
      <c r="Y18" s="627"/>
      <c r="Z18" s="628">
        <v>0.5</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v>143747</v>
      </c>
      <c r="CS18" s="626"/>
      <c r="CT18" s="626"/>
      <c r="CU18" s="626"/>
      <c r="CV18" s="626"/>
      <c r="CW18" s="626"/>
      <c r="CX18" s="626"/>
      <c r="CY18" s="627"/>
      <c r="CZ18" s="628">
        <v>0.1</v>
      </c>
      <c r="DA18" s="628"/>
      <c r="DB18" s="628"/>
      <c r="DC18" s="628"/>
      <c r="DD18" s="634" t="s">
        <v>113</v>
      </c>
      <c r="DE18" s="626"/>
      <c r="DF18" s="626"/>
      <c r="DG18" s="626"/>
      <c r="DH18" s="626"/>
      <c r="DI18" s="626"/>
      <c r="DJ18" s="626"/>
      <c r="DK18" s="626"/>
      <c r="DL18" s="626"/>
      <c r="DM18" s="626"/>
      <c r="DN18" s="626"/>
      <c r="DO18" s="626"/>
      <c r="DP18" s="627"/>
      <c r="DQ18" s="634">
        <v>143747</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v>9468941</v>
      </c>
      <c r="S19" s="626"/>
      <c r="T19" s="626"/>
      <c r="U19" s="626"/>
      <c r="V19" s="626"/>
      <c r="W19" s="626"/>
      <c r="X19" s="626"/>
      <c r="Y19" s="627"/>
      <c r="Z19" s="628">
        <v>5.0999999999999996</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178724</v>
      </c>
      <c r="BH19" s="626"/>
      <c r="BI19" s="626"/>
      <c r="BJ19" s="626"/>
      <c r="BK19" s="626"/>
      <c r="BL19" s="626"/>
      <c r="BM19" s="626"/>
      <c r="BN19" s="627"/>
      <c r="BO19" s="628">
        <v>2.8</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27722406</v>
      </c>
      <c r="S20" s="626"/>
      <c r="T20" s="626"/>
      <c r="U20" s="626"/>
      <c r="V20" s="626"/>
      <c r="W20" s="626"/>
      <c r="X20" s="626"/>
      <c r="Y20" s="627"/>
      <c r="Z20" s="628">
        <v>14.8</v>
      </c>
      <c r="AA20" s="628"/>
      <c r="AB20" s="628"/>
      <c r="AC20" s="628"/>
      <c r="AD20" s="629">
        <v>17154305</v>
      </c>
      <c r="AE20" s="629"/>
      <c r="AF20" s="629"/>
      <c r="AG20" s="629"/>
      <c r="AH20" s="629"/>
      <c r="AI20" s="629"/>
      <c r="AJ20" s="629"/>
      <c r="AK20" s="629"/>
      <c r="AL20" s="630">
        <v>98.9</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178724</v>
      </c>
      <c r="BH20" s="626"/>
      <c r="BI20" s="626"/>
      <c r="BJ20" s="626"/>
      <c r="BK20" s="626"/>
      <c r="BL20" s="626"/>
      <c r="BM20" s="626"/>
      <c r="BN20" s="627"/>
      <c r="BO20" s="628">
        <v>2.8</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162973078</v>
      </c>
      <c r="CS20" s="626"/>
      <c r="CT20" s="626"/>
      <c r="CU20" s="626"/>
      <c r="CV20" s="626"/>
      <c r="CW20" s="626"/>
      <c r="CX20" s="626"/>
      <c r="CY20" s="627"/>
      <c r="CZ20" s="628">
        <v>100</v>
      </c>
      <c r="DA20" s="628"/>
      <c r="DB20" s="628"/>
      <c r="DC20" s="628"/>
      <c r="DD20" s="634">
        <v>95643031</v>
      </c>
      <c r="DE20" s="626"/>
      <c r="DF20" s="626"/>
      <c r="DG20" s="626"/>
      <c r="DH20" s="626"/>
      <c r="DI20" s="626"/>
      <c r="DJ20" s="626"/>
      <c r="DK20" s="626"/>
      <c r="DL20" s="626"/>
      <c r="DM20" s="626"/>
      <c r="DN20" s="626"/>
      <c r="DO20" s="626"/>
      <c r="DP20" s="627"/>
      <c r="DQ20" s="634">
        <v>39203775</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6252</v>
      </c>
      <c r="S21" s="626"/>
      <c r="T21" s="626"/>
      <c r="U21" s="626"/>
      <c r="V21" s="626"/>
      <c r="W21" s="626"/>
      <c r="X21" s="626"/>
      <c r="Y21" s="627"/>
      <c r="Z21" s="628">
        <v>0</v>
      </c>
      <c r="AA21" s="628"/>
      <c r="AB21" s="628"/>
      <c r="AC21" s="628"/>
      <c r="AD21" s="629">
        <v>6252</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11558</v>
      </c>
      <c r="BH21" s="626"/>
      <c r="BI21" s="626"/>
      <c r="BJ21" s="626"/>
      <c r="BK21" s="626"/>
      <c r="BL21" s="626"/>
      <c r="BM21" s="626"/>
      <c r="BN21" s="627"/>
      <c r="BO21" s="628">
        <v>0.2</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75711</v>
      </c>
      <c r="S22" s="626"/>
      <c r="T22" s="626"/>
      <c r="U22" s="626"/>
      <c r="V22" s="626"/>
      <c r="W22" s="626"/>
      <c r="X22" s="626"/>
      <c r="Y22" s="627"/>
      <c r="Z22" s="628">
        <v>0</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453803</v>
      </c>
      <c r="S23" s="626"/>
      <c r="T23" s="626"/>
      <c r="U23" s="626"/>
      <c r="V23" s="626"/>
      <c r="W23" s="626"/>
      <c r="X23" s="626"/>
      <c r="Y23" s="627"/>
      <c r="Z23" s="628">
        <v>0.2</v>
      </c>
      <c r="AA23" s="628"/>
      <c r="AB23" s="628"/>
      <c r="AC23" s="628"/>
      <c r="AD23" s="629">
        <v>57716</v>
      </c>
      <c r="AE23" s="629"/>
      <c r="AF23" s="629"/>
      <c r="AG23" s="629"/>
      <c r="AH23" s="629"/>
      <c r="AI23" s="629"/>
      <c r="AJ23" s="629"/>
      <c r="AK23" s="629"/>
      <c r="AL23" s="630">
        <v>0.3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167166</v>
      </c>
      <c r="BH23" s="626"/>
      <c r="BI23" s="626"/>
      <c r="BJ23" s="626"/>
      <c r="BK23" s="626"/>
      <c r="BL23" s="626"/>
      <c r="BM23" s="626"/>
      <c r="BN23" s="627"/>
      <c r="BO23" s="628">
        <v>2.6</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248670</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13041020</v>
      </c>
      <c r="CS24" s="615"/>
      <c r="CT24" s="615"/>
      <c r="CU24" s="615"/>
      <c r="CV24" s="615"/>
      <c r="CW24" s="615"/>
      <c r="CX24" s="615"/>
      <c r="CY24" s="616"/>
      <c r="CZ24" s="652">
        <v>8</v>
      </c>
      <c r="DA24" s="653"/>
      <c r="DB24" s="653"/>
      <c r="DC24" s="654"/>
      <c r="DD24" s="651">
        <v>9726771</v>
      </c>
      <c r="DE24" s="615"/>
      <c r="DF24" s="615"/>
      <c r="DG24" s="615"/>
      <c r="DH24" s="615"/>
      <c r="DI24" s="615"/>
      <c r="DJ24" s="615"/>
      <c r="DK24" s="616"/>
      <c r="DL24" s="651">
        <v>9382346</v>
      </c>
      <c r="DM24" s="615"/>
      <c r="DN24" s="615"/>
      <c r="DO24" s="615"/>
      <c r="DP24" s="615"/>
      <c r="DQ24" s="615"/>
      <c r="DR24" s="615"/>
      <c r="DS24" s="615"/>
      <c r="DT24" s="615"/>
      <c r="DU24" s="615"/>
      <c r="DV24" s="616"/>
      <c r="DW24" s="619">
        <v>51.5</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27521968</v>
      </c>
      <c r="S25" s="626"/>
      <c r="T25" s="626"/>
      <c r="U25" s="626"/>
      <c r="V25" s="626"/>
      <c r="W25" s="626"/>
      <c r="X25" s="626"/>
      <c r="Y25" s="627"/>
      <c r="Z25" s="628">
        <v>14.7</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6065248</v>
      </c>
      <c r="CS25" s="657"/>
      <c r="CT25" s="657"/>
      <c r="CU25" s="657"/>
      <c r="CV25" s="657"/>
      <c r="CW25" s="657"/>
      <c r="CX25" s="657"/>
      <c r="CY25" s="658"/>
      <c r="CZ25" s="659">
        <v>3.7</v>
      </c>
      <c r="DA25" s="660"/>
      <c r="DB25" s="660"/>
      <c r="DC25" s="661"/>
      <c r="DD25" s="634">
        <v>5785082</v>
      </c>
      <c r="DE25" s="657"/>
      <c r="DF25" s="657"/>
      <c r="DG25" s="657"/>
      <c r="DH25" s="657"/>
      <c r="DI25" s="657"/>
      <c r="DJ25" s="657"/>
      <c r="DK25" s="658"/>
      <c r="DL25" s="634">
        <v>5444926</v>
      </c>
      <c r="DM25" s="657"/>
      <c r="DN25" s="657"/>
      <c r="DO25" s="657"/>
      <c r="DP25" s="657"/>
      <c r="DQ25" s="657"/>
      <c r="DR25" s="657"/>
      <c r="DS25" s="657"/>
      <c r="DT25" s="657"/>
      <c r="DU25" s="657"/>
      <c r="DV25" s="658"/>
      <c r="DW25" s="630">
        <v>29.9</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3927832</v>
      </c>
      <c r="CS26" s="626"/>
      <c r="CT26" s="626"/>
      <c r="CU26" s="626"/>
      <c r="CV26" s="626"/>
      <c r="CW26" s="626"/>
      <c r="CX26" s="626"/>
      <c r="CY26" s="627"/>
      <c r="CZ26" s="659">
        <v>2.4</v>
      </c>
      <c r="DA26" s="660"/>
      <c r="DB26" s="660"/>
      <c r="DC26" s="661"/>
      <c r="DD26" s="634">
        <v>3734276</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2455978</v>
      </c>
      <c r="S27" s="626"/>
      <c r="T27" s="626"/>
      <c r="U27" s="626"/>
      <c r="V27" s="626"/>
      <c r="W27" s="626"/>
      <c r="X27" s="626"/>
      <c r="Y27" s="627"/>
      <c r="Z27" s="628">
        <v>1.3</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6489775</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3962282</v>
      </c>
      <c r="CS27" s="657"/>
      <c r="CT27" s="657"/>
      <c r="CU27" s="657"/>
      <c r="CV27" s="657"/>
      <c r="CW27" s="657"/>
      <c r="CX27" s="657"/>
      <c r="CY27" s="658"/>
      <c r="CZ27" s="659">
        <v>2.4</v>
      </c>
      <c r="DA27" s="660"/>
      <c r="DB27" s="660"/>
      <c r="DC27" s="661"/>
      <c r="DD27" s="634">
        <v>997976</v>
      </c>
      <c r="DE27" s="657"/>
      <c r="DF27" s="657"/>
      <c r="DG27" s="657"/>
      <c r="DH27" s="657"/>
      <c r="DI27" s="657"/>
      <c r="DJ27" s="657"/>
      <c r="DK27" s="658"/>
      <c r="DL27" s="634">
        <v>993707</v>
      </c>
      <c r="DM27" s="657"/>
      <c r="DN27" s="657"/>
      <c r="DO27" s="657"/>
      <c r="DP27" s="657"/>
      <c r="DQ27" s="657"/>
      <c r="DR27" s="657"/>
      <c r="DS27" s="657"/>
      <c r="DT27" s="657"/>
      <c r="DU27" s="657"/>
      <c r="DV27" s="658"/>
      <c r="DW27" s="630">
        <v>5.5</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993233</v>
      </c>
      <c r="S28" s="626"/>
      <c r="T28" s="626"/>
      <c r="U28" s="626"/>
      <c r="V28" s="626"/>
      <c r="W28" s="626"/>
      <c r="X28" s="626"/>
      <c r="Y28" s="627"/>
      <c r="Z28" s="628">
        <v>0.5</v>
      </c>
      <c r="AA28" s="628"/>
      <c r="AB28" s="628"/>
      <c r="AC28" s="628"/>
      <c r="AD28" s="629">
        <v>65484</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3013490</v>
      </c>
      <c r="CS28" s="626"/>
      <c r="CT28" s="626"/>
      <c r="CU28" s="626"/>
      <c r="CV28" s="626"/>
      <c r="CW28" s="626"/>
      <c r="CX28" s="626"/>
      <c r="CY28" s="627"/>
      <c r="CZ28" s="659">
        <v>1.8</v>
      </c>
      <c r="DA28" s="660"/>
      <c r="DB28" s="660"/>
      <c r="DC28" s="661"/>
      <c r="DD28" s="634">
        <v>2943713</v>
      </c>
      <c r="DE28" s="626"/>
      <c r="DF28" s="626"/>
      <c r="DG28" s="626"/>
      <c r="DH28" s="626"/>
      <c r="DI28" s="626"/>
      <c r="DJ28" s="626"/>
      <c r="DK28" s="627"/>
      <c r="DL28" s="634">
        <v>2943713</v>
      </c>
      <c r="DM28" s="626"/>
      <c r="DN28" s="626"/>
      <c r="DO28" s="626"/>
      <c r="DP28" s="626"/>
      <c r="DQ28" s="626"/>
      <c r="DR28" s="626"/>
      <c r="DS28" s="626"/>
      <c r="DT28" s="626"/>
      <c r="DU28" s="626"/>
      <c r="DV28" s="627"/>
      <c r="DW28" s="630">
        <v>16.2</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179729</v>
      </c>
      <c r="S29" s="626"/>
      <c r="T29" s="626"/>
      <c r="U29" s="626"/>
      <c r="V29" s="626"/>
      <c r="W29" s="626"/>
      <c r="X29" s="626"/>
      <c r="Y29" s="627"/>
      <c r="Z29" s="628">
        <v>0.1</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3013490</v>
      </c>
      <c r="CS29" s="657"/>
      <c r="CT29" s="657"/>
      <c r="CU29" s="657"/>
      <c r="CV29" s="657"/>
      <c r="CW29" s="657"/>
      <c r="CX29" s="657"/>
      <c r="CY29" s="658"/>
      <c r="CZ29" s="659">
        <v>1.8</v>
      </c>
      <c r="DA29" s="660"/>
      <c r="DB29" s="660"/>
      <c r="DC29" s="661"/>
      <c r="DD29" s="634">
        <v>2943713</v>
      </c>
      <c r="DE29" s="657"/>
      <c r="DF29" s="657"/>
      <c r="DG29" s="657"/>
      <c r="DH29" s="657"/>
      <c r="DI29" s="657"/>
      <c r="DJ29" s="657"/>
      <c r="DK29" s="658"/>
      <c r="DL29" s="634">
        <v>2943713</v>
      </c>
      <c r="DM29" s="657"/>
      <c r="DN29" s="657"/>
      <c r="DO29" s="657"/>
      <c r="DP29" s="657"/>
      <c r="DQ29" s="657"/>
      <c r="DR29" s="657"/>
      <c r="DS29" s="657"/>
      <c r="DT29" s="657"/>
      <c r="DU29" s="657"/>
      <c r="DV29" s="658"/>
      <c r="DW29" s="630">
        <v>16.2</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55547637</v>
      </c>
      <c r="S30" s="626"/>
      <c r="T30" s="626"/>
      <c r="U30" s="626"/>
      <c r="V30" s="626"/>
      <c r="W30" s="626"/>
      <c r="X30" s="626"/>
      <c r="Y30" s="627"/>
      <c r="Z30" s="628">
        <v>29.7</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98.4</v>
      </c>
      <c r="BH30" s="684"/>
      <c r="BI30" s="684"/>
      <c r="BJ30" s="684"/>
      <c r="BK30" s="684"/>
      <c r="BL30" s="684"/>
      <c r="BM30" s="620">
        <v>92.2</v>
      </c>
      <c r="BN30" s="684"/>
      <c r="BO30" s="684"/>
      <c r="BP30" s="684"/>
      <c r="BQ30" s="685"/>
      <c r="BR30" s="683">
        <v>98.4</v>
      </c>
      <c r="BS30" s="684"/>
      <c r="BT30" s="684"/>
      <c r="BU30" s="684"/>
      <c r="BV30" s="684"/>
      <c r="BW30" s="684"/>
      <c r="BX30" s="620">
        <v>91.2</v>
      </c>
      <c r="BY30" s="684"/>
      <c r="BZ30" s="684"/>
      <c r="CA30" s="684"/>
      <c r="CB30" s="685"/>
      <c r="CD30" s="688"/>
      <c r="CE30" s="689"/>
      <c r="CF30" s="639" t="s">
        <v>294</v>
      </c>
      <c r="CG30" s="640"/>
      <c r="CH30" s="640"/>
      <c r="CI30" s="640"/>
      <c r="CJ30" s="640"/>
      <c r="CK30" s="640"/>
      <c r="CL30" s="640"/>
      <c r="CM30" s="640"/>
      <c r="CN30" s="640"/>
      <c r="CO30" s="640"/>
      <c r="CP30" s="640"/>
      <c r="CQ30" s="641"/>
      <c r="CR30" s="625">
        <v>2722840</v>
      </c>
      <c r="CS30" s="626"/>
      <c r="CT30" s="626"/>
      <c r="CU30" s="626"/>
      <c r="CV30" s="626"/>
      <c r="CW30" s="626"/>
      <c r="CX30" s="626"/>
      <c r="CY30" s="627"/>
      <c r="CZ30" s="659">
        <v>1.7</v>
      </c>
      <c r="DA30" s="660"/>
      <c r="DB30" s="660"/>
      <c r="DC30" s="661"/>
      <c r="DD30" s="634">
        <v>2674223</v>
      </c>
      <c r="DE30" s="626"/>
      <c r="DF30" s="626"/>
      <c r="DG30" s="626"/>
      <c r="DH30" s="626"/>
      <c r="DI30" s="626"/>
      <c r="DJ30" s="626"/>
      <c r="DK30" s="627"/>
      <c r="DL30" s="634">
        <v>2674223</v>
      </c>
      <c r="DM30" s="626"/>
      <c r="DN30" s="626"/>
      <c r="DO30" s="626"/>
      <c r="DP30" s="626"/>
      <c r="DQ30" s="626"/>
      <c r="DR30" s="626"/>
      <c r="DS30" s="626"/>
      <c r="DT30" s="626"/>
      <c r="DU30" s="626"/>
      <c r="DV30" s="627"/>
      <c r="DW30" s="630">
        <v>14.7</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60760118</v>
      </c>
      <c r="S31" s="626"/>
      <c r="T31" s="626"/>
      <c r="U31" s="626"/>
      <c r="V31" s="626"/>
      <c r="W31" s="626"/>
      <c r="X31" s="626"/>
      <c r="Y31" s="627"/>
      <c r="Z31" s="628">
        <v>32.5</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98.5</v>
      </c>
      <c r="BH31" s="657"/>
      <c r="BI31" s="657"/>
      <c r="BJ31" s="657"/>
      <c r="BK31" s="657"/>
      <c r="BL31" s="657"/>
      <c r="BM31" s="631">
        <v>94.4</v>
      </c>
      <c r="BN31" s="681"/>
      <c r="BO31" s="681"/>
      <c r="BP31" s="681"/>
      <c r="BQ31" s="682"/>
      <c r="BR31" s="680">
        <v>98.3</v>
      </c>
      <c r="BS31" s="657"/>
      <c r="BT31" s="657"/>
      <c r="BU31" s="657"/>
      <c r="BV31" s="657"/>
      <c r="BW31" s="657"/>
      <c r="BX31" s="631">
        <v>93.5</v>
      </c>
      <c r="BY31" s="681"/>
      <c r="BZ31" s="681"/>
      <c r="CA31" s="681"/>
      <c r="CB31" s="682"/>
      <c r="CD31" s="688"/>
      <c r="CE31" s="689"/>
      <c r="CF31" s="639" t="s">
        <v>298</v>
      </c>
      <c r="CG31" s="640"/>
      <c r="CH31" s="640"/>
      <c r="CI31" s="640"/>
      <c r="CJ31" s="640"/>
      <c r="CK31" s="640"/>
      <c r="CL31" s="640"/>
      <c r="CM31" s="640"/>
      <c r="CN31" s="640"/>
      <c r="CO31" s="640"/>
      <c r="CP31" s="640"/>
      <c r="CQ31" s="641"/>
      <c r="CR31" s="625">
        <v>290650</v>
      </c>
      <c r="CS31" s="657"/>
      <c r="CT31" s="657"/>
      <c r="CU31" s="657"/>
      <c r="CV31" s="657"/>
      <c r="CW31" s="657"/>
      <c r="CX31" s="657"/>
      <c r="CY31" s="658"/>
      <c r="CZ31" s="659">
        <v>0.2</v>
      </c>
      <c r="DA31" s="660"/>
      <c r="DB31" s="660"/>
      <c r="DC31" s="661"/>
      <c r="DD31" s="634">
        <v>269490</v>
      </c>
      <c r="DE31" s="657"/>
      <c r="DF31" s="657"/>
      <c r="DG31" s="657"/>
      <c r="DH31" s="657"/>
      <c r="DI31" s="657"/>
      <c r="DJ31" s="657"/>
      <c r="DK31" s="658"/>
      <c r="DL31" s="634">
        <v>269490</v>
      </c>
      <c r="DM31" s="657"/>
      <c r="DN31" s="657"/>
      <c r="DO31" s="657"/>
      <c r="DP31" s="657"/>
      <c r="DQ31" s="657"/>
      <c r="DR31" s="657"/>
      <c r="DS31" s="657"/>
      <c r="DT31" s="657"/>
      <c r="DU31" s="657"/>
      <c r="DV31" s="658"/>
      <c r="DW31" s="630">
        <v>1.5</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2780531</v>
      </c>
      <c r="S32" s="626"/>
      <c r="T32" s="626"/>
      <c r="U32" s="626"/>
      <c r="V32" s="626"/>
      <c r="W32" s="626"/>
      <c r="X32" s="626"/>
      <c r="Y32" s="627"/>
      <c r="Z32" s="628">
        <v>1.5</v>
      </c>
      <c r="AA32" s="628"/>
      <c r="AB32" s="628"/>
      <c r="AC32" s="628"/>
      <c r="AD32" s="629">
        <v>53129</v>
      </c>
      <c r="AE32" s="629"/>
      <c r="AF32" s="629"/>
      <c r="AG32" s="629"/>
      <c r="AH32" s="629"/>
      <c r="AI32" s="629"/>
      <c r="AJ32" s="629"/>
      <c r="AK32" s="629"/>
      <c r="AL32" s="630">
        <v>0.3</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98.1</v>
      </c>
      <c r="BH32" s="693"/>
      <c r="BI32" s="693"/>
      <c r="BJ32" s="693"/>
      <c r="BK32" s="693"/>
      <c r="BL32" s="693"/>
      <c r="BM32" s="694">
        <v>87.9</v>
      </c>
      <c r="BN32" s="693"/>
      <c r="BO32" s="693"/>
      <c r="BP32" s="693"/>
      <c r="BQ32" s="695"/>
      <c r="BR32" s="692">
        <v>98.1</v>
      </c>
      <c r="BS32" s="693"/>
      <c r="BT32" s="693"/>
      <c r="BU32" s="693"/>
      <c r="BV32" s="693"/>
      <c r="BW32" s="693"/>
      <c r="BX32" s="694">
        <v>86.7</v>
      </c>
      <c r="BY32" s="693"/>
      <c r="BZ32" s="693"/>
      <c r="CA32" s="693"/>
      <c r="CB32" s="695"/>
      <c r="CD32" s="690"/>
      <c r="CE32" s="691"/>
      <c r="CF32" s="639" t="s">
        <v>301</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8211670</v>
      </c>
      <c r="S33" s="626"/>
      <c r="T33" s="626"/>
      <c r="U33" s="626"/>
      <c r="V33" s="626"/>
      <c r="W33" s="626"/>
      <c r="X33" s="626"/>
      <c r="Y33" s="627"/>
      <c r="Z33" s="628">
        <v>4.4000000000000004</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48373226</v>
      </c>
      <c r="CS33" s="657"/>
      <c r="CT33" s="657"/>
      <c r="CU33" s="657"/>
      <c r="CV33" s="657"/>
      <c r="CW33" s="657"/>
      <c r="CX33" s="657"/>
      <c r="CY33" s="658"/>
      <c r="CZ33" s="659">
        <v>29.7</v>
      </c>
      <c r="DA33" s="660"/>
      <c r="DB33" s="660"/>
      <c r="DC33" s="661"/>
      <c r="DD33" s="634">
        <v>21822726</v>
      </c>
      <c r="DE33" s="657"/>
      <c r="DF33" s="657"/>
      <c r="DG33" s="657"/>
      <c r="DH33" s="657"/>
      <c r="DI33" s="657"/>
      <c r="DJ33" s="657"/>
      <c r="DK33" s="658"/>
      <c r="DL33" s="634">
        <v>8476852</v>
      </c>
      <c r="DM33" s="657"/>
      <c r="DN33" s="657"/>
      <c r="DO33" s="657"/>
      <c r="DP33" s="657"/>
      <c r="DQ33" s="657"/>
      <c r="DR33" s="657"/>
      <c r="DS33" s="657"/>
      <c r="DT33" s="657"/>
      <c r="DU33" s="657"/>
      <c r="DV33" s="658"/>
      <c r="DW33" s="630">
        <v>46.5</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7475334</v>
      </c>
      <c r="CS34" s="626"/>
      <c r="CT34" s="626"/>
      <c r="CU34" s="626"/>
      <c r="CV34" s="626"/>
      <c r="CW34" s="626"/>
      <c r="CX34" s="626"/>
      <c r="CY34" s="627"/>
      <c r="CZ34" s="659">
        <v>4.5999999999999996</v>
      </c>
      <c r="DA34" s="660"/>
      <c r="DB34" s="660"/>
      <c r="DC34" s="661"/>
      <c r="DD34" s="634">
        <v>4313939</v>
      </c>
      <c r="DE34" s="626"/>
      <c r="DF34" s="626"/>
      <c r="DG34" s="626"/>
      <c r="DH34" s="626"/>
      <c r="DI34" s="626"/>
      <c r="DJ34" s="626"/>
      <c r="DK34" s="627"/>
      <c r="DL34" s="634">
        <v>2352529</v>
      </c>
      <c r="DM34" s="626"/>
      <c r="DN34" s="626"/>
      <c r="DO34" s="626"/>
      <c r="DP34" s="626"/>
      <c r="DQ34" s="626"/>
      <c r="DR34" s="626"/>
      <c r="DS34" s="626"/>
      <c r="DT34" s="626"/>
      <c r="DU34" s="626"/>
      <c r="DV34" s="627"/>
      <c r="DW34" s="630">
        <v>12.9</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874520</v>
      </c>
      <c r="S35" s="626"/>
      <c r="T35" s="626"/>
      <c r="U35" s="626"/>
      <c r="V35" s="626"/>
      <c r="W35" s="626"/>
      <c r="X35" s="626"/>
      <c r="Y35" s="627"/>
      <c r="Z35" s="628">
        <v>0.5</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8899274</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434184</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202529</v>
      </c>
      <c r="CS35" s="657"/>
      <c r="CT35" s="657"/>
      <c r="CU35" s="657"/>
      <c r="CV35" s="657"/>
      <c r="CW35" s="657"/>
      <c r="CX35" s="657"/>
      <c r="CY35" s="658"/>
      <c r="CZ35" s="659">
        <v>0.1</v>
      </c>
      <c r="DA35" s="660"/>
      <c r="DB35" s="660"/>
      <c r="DC35" s="661"/>
      <c r="DD35" s="634">
        <v>192973</v>
      </c>
      <c r="DE35" s="657"/>
      <c r="DF35" s="657"/>
      <c r="DG35" s="657"/>
      <c r="DH35" s="657"/>
      <c r="DI35" s="657"/>
      <c r="DJ35" s="657"/>
      <c r="DK35" s="658"/>
      <c r="DL35" s="634">
        <v>191021</v>
      </c>
      <c r="DM35" s="657"/>
      <c r="DN35" s="657"/>
      <c r="DO35" s="657"/>
      <c r="DP35" s="657"/>
      <c r="DQ35" s="657"/>
      <c r="DR35" s="657"/>
      <c r="DS35" s="657"/>
      <c r="DT35" s="657"/>
      <c r="DU35" s="657"/>
      <c r="DV35" s="658"/>
      <c r="DW35" s="630">
        <v>1</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186957706</v>
      </c>
      <c r="S36" s="698"/>
      <c r="T36" s="698"/>
      <c r="U36" s="698"/>
      <c r="V36" s="698"/>
      <c r="W36" s="698"/>
      <c r="X36" s="698"/>
      <c r="Y36" s="699"/>
      <c r="Z36" s="700">
        <v>100</v>
      </c>
      <c r="AA36" s="700"/>
      <c r="AB36" s="700"/>
      <c r="AC36" s="700"/>
      <c r="AD36" s="701">
        <v>17336886</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3119202</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260139</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5820620</v>
      </c>
      <c r="CS36" s="626"/>
      <c r="CT36" s="626"/>
      <c r="CU36" s="626"/>
      <c r="CV36" s="626"/>
      <c r="CW36" s="626"/>
      <c r="CX36" s="626"/>
      <c r="CY36" s="627"/>
      <c r="CZ36" s="659">
        <v>3.6</v>
      </c>
      <c r="DA36" s="660"/>
      <c r="DB36" s="660"/>
      <c r="DC36" s="661"/>
      <c r="DD36" s="634">
        <v>4274504</v>
      </c>
      <c r="DE36" s="626"/>
      <c r="DF36" s="626"/>
      <c r="DG36" s="626"/>
      <c r="DH36" s="626"/>
      <c r="DI36" s="626"/>
      <c r="DJ36" s="626"/>
      <c r="DK36" s="627"/>
      <c r="DL36" s="634">
        <v>2354806</v>
      </c>
      <c r="DM36" s="626"/>
      <c r="DN36" s="626"/>
      <c r="DO36" s="626"/>
      <c r="DP36" s="626"/>
      <c r="DQ36" s="626"/>
      <c r="DR36" s="626"/>
      <c r="DS36" s="626"/>
      <c r="DT36" s="626"/>
      <c r="DU36" s="626"/>
      <c r="DV36" s="627"/>
      <c r="DW36" s="630">
        <v>12.9</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2219953</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10823</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1255802</v>
      </c>
      <c r="CS37" s="657"/>
      <c r="CT37" s="657"/>
      <c r="CU37" s="657"/>
      <c r="CV37" s="657"/>
      <c r="CW37" s="657"/>
      <c r="CX37" s="657"/>
      <c r="CY37" s="658"/>
      <c r="CZ37" s="659">
        <v>0.8</v>
      </c>
      <c r="DA37" s="660"/>
      <c r="DB37" s="660"/>
      <c r="DC37" s="661"/>
      <c r="DD37" s="634">
        <v>1255802</v>
      </c>
      <c r="DE37" s="657"/>
      <c r="DF37" s="657"/>
      <c r="DG37" s="657"/>
      <c r="DH37" s="657"/>
      <c r="DI37" s="657"/>
      <c r="DJ37" s="657"/>
      <c r="DK37" s="658"/>
      <c r="DL37" s="634">
        <v>1255802</v>
      </c>
      <c r="DM37" s="657"/>
      <c r="DN37" s="657"/>
      <c r="DO37" s="657"/>
      <c r="DP37" s="657"/>
      <c r="DQ37" s="657"/>
      <c r="DR37" s="657"/>
      <c r="DS37" s="657"/>
      <c r="DT37" s="657"/>
      <c r="DU37" s="657"/>
      <c r="DV37" s="658"/>
      <c r="DW37" s="630">
        <v>6.9</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332000</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17573</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6305349</v>
      </c>
      <c r="CS38" s="626"/>
      <c r="CT38" s="626"/>
      <c r="CU38" s="626"/>
      <c r="CV38" s="626"/>
      <c r="CW38" s="626"/>
      <c r="CX38" s="626"/>
      <c r="CY38" s="627"/>
      <c r="CZ38" s="659">
        <v>3.9</v>
      </c>
      <c r="DA38" s="660"/>
      <c r="DB38" s="660"/>
      <c r="DC38" s="661"/>
      <c r="DD38" s="634">
        <v>5645567</v>
      </c>
      <c r="DE38" s="626"/>
      <c r="DF38" s="626"/>
      <c r="DG38" s="626"/>
      <c r="DH38" s="626"/>
      <c r="DI38" s="626"/>
      <c r="DJ38" s="626"/>
      <c r="DK38" s="627"/>
      <c r="DL38" s="634">
        <v>3093066</v>
      </c>
      <c r="DM38" s="626"/>
      <c r="DN38" s="626"/>
      <c r="DO38" s="626"/>
      <c r="DP38" s="626"/>
      <c r="DQ38" s="626"/>
      <c r="DR38" s="626"/>
      <c r="DS38" s="626"/>
      <c r="DT38" s="626"/>
      <c r="DU38" s="626"/>
      <c r="DV38" s="627"/>
      <c r="DW38" s="630">
        <v>17</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230225</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93</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26313708</v>
      </c>
      <c r="CS39" s="657"/>
      <c r="CT39" s="657"/>
      <c r="CU39" s="657"/>
      <c r="CV39" s="657"/>
      <c r="CW39" s="657"/>
      <c r="CX39" s="657"/>
      <c r="CY39" s="658"/>
      <c r="CZ39" s="659">
        <v>16.100000000000001</v>
      </c>
      <c r="DA39" s="660"/>
      <c r="DB39" s="660"/>
      <c r="DC39" s="661"/>
      <c r="DD39" s="634">
        <v>6534779</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715348</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118</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2255686</v>
      </c>
      <c r="CS40" s="626"/>
      <c r="CT40" s="626"/>
      <c r="CU40" s="626"/>
      <c r="CV40" s="626"/>
      <c r="CW40" s="626"/>
      <c r="CX40" s="626"/>
      <c r="CY40" s="627"/>
      <c r="CZ40" s="659">
        <v>1.4</v>
      </c>
      <c r="DA40" s="660"/>
      <c r="DB40" s="660"/>
      <c r="DC40" s="661"/>
      <c r="DD40" s="634">
        <v>860964</v>
      </c>
      <c r="DE40" s="626"/>
      <c r="DF40" s="626"/>
      <c r="DG40" s="626"/>
      <c r="DH40" s="626"/>
      <c r="DI40" s="626"/>
      <c r="DJ40" s="626"/>
      <c r="DK40" s="627"/>
      <c r="DL40" s="634">
        <v>485430</v>
      </c>
      <c r="DM40" s="626"/>
      <c r="DN40" s="626"/>
      <c r="DO40" s="626"/>
      <c r="DP40" s="626"/>
      <c r="DQ40" s="626"/>
      <c r="DR40" s="626"/>
      <c r="DS40" s="626"/>
      <c r="DT40" s="626"/>
      <c r="DU40" s="626"/>
      <c r="DV40" s="627"/>
      <c r="DW40" s="630">
        <v>2.7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2282546</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310</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101558832</v>
      </c>
      <c r="CS42" s="626"/>
      <c r="CT42" s="626"/>
      <c r="CU42" s="626"/>
      <c r="CV42" s="626"/>
      <c r="CW42" s="626"/>
      <c r="CX42" s="626"/>
      <c r="CY42" s="627"/>
      <c r="CZ42" s="659">
        <v>62.3</v>
      </c>
      <c r="DA42" s="708"/>
      <c r="DB42" s="708"/>
      <c r="DC42" s="709"/>
      <c r="DD42" s="634">
        <v>7654278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300075</v>
      </c>
      <c r="CS43" s="657"/>
      <c r="CT43" s="657"/>
      <c r="CU43" s="657"/>
      <c r="CV43" s="657"/>
      <c r="CW43" s="657"/>
      <c r="CX43" s="657"/>
      <c r="CY43" s="658"/>
      <c r="CZ43" s="659">
        <v>0.2</v>
      </c>
      <c r="DA43" s="660"/>
      <c r="DB43" s="660"/>
      <c r="DC43" s="661"/>
      <c r="DD43" s="634">
        <v>289414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95643031</v>
      </c>
      <c r="CS44" s="626"/>
      <c r="CT44" s="626"/>
      <c r="CU44" s="626"/>
      <c r="CV44" s="626"/>
      <c r="CW44" s="626"/>
      <c r="CX44" s="626"/>
      <c r="CY44" s="627"/>
      <c r="CZ44" s="659">
        <v>58.7</v>
      </c>
      <c r="DA44" s="708"/>
      <c r="DB44" s="708"/>
      <c r="DC44" s="709"/>
      <c r="DD44" s="634">
        <v>6367125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92817850</v>
      </c>
      <c r="CS45" s="657"/>
      <c r="CT45" s="657"/>
      <c r="CU45" s="657"/>
      <c r="CV45" s="657"/>
      <c r="CW45" s="657"/>
      <c r="CX45" s="657"/>
      <c r="CY45" s="658"/>
      <c r="CZ45" s="659">
        <v>57</v>
      </c>
      <c r="DA45" s="660"/>
      <c r="DB45" s="660"/>
      <c r="DC45" s="661"/>
      <c r="DD45" s="634">
        <v>5577266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2704480</v>
      </c>
      <c r="CS46" s="626"/>
      <c r="CT46" s="626"/>
      <c r="CU46" s="626"/>
      <c r="CV46" s="626"/>
      <c r="CW46" s="626"/>
      <c r="CX46" s="626"/>
      <c r="CY46" s="627"/>
      <c r="CZ46" s="659">
        <v>1.7</v>
      </c>
      <c r="DA46" s="708"/>
      <c r="DB46" s="708"/>
      <c r="DC46" s="709"/>
      <c r="DD46" s="634">
        <v>718631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5915801</v>
      </c>
      <c r="CS47" s="657"/>
      <c r="CT47" s="657"/>
      <c r="CU47" s="657"/>
      <c r="CV47" s="657"/>
      <c r="CW47" s="657"/>
      <c r="CX47" s="657"/>
      <c r="CY47" s="658"/>
      <c r="CZ47" s="659">
        <v>3.6</v>
      </c>
      <c r="DA47" s="660"/>
      <c r="DB47" s="660"/>
      <c r="DC47" s="661"/>
      <c r="DD47" s="634">
        <v>1287153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162973078</v>
      </c>
      <c r="CS49" s="693"/>
      <c r="CT49" s="693"/>
      <c r="CU49" s="693"/>
      <c r="CV49" s="693"/>
      <c r="CW49" s="693"/>
      <c r="CX49" s="693"/>
      <c r="CY49" s="720"/>
      <c r="CZ49" s="721">
        <v>100</v>
      </c>
      <c r="DA49" s="722"/>
      <c r="DB49" s="722"/>
      <c r="DC49" s="723"/>
      <c r="DD49" s="724">
        <v>39203775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186997</v>
      </c>
      <c r="R7" s="755"/>
      <c r="S7" s="755"/>
      <c r="T7" s="755"/>
      <c r="U7" s="755"/>
      <c r="V7" s="755">
        <v>163013</v>
      </c>
      <c r="W7" s="755"/>
      <c r="X7" s="755"/>
      <c r="Y7" s="755"/>
      <c r="Z7" s="755"/>
      <c r="AA7" s="755">
        <v>23984</v>
      </c>
      <c r="AB7" s="755"/>
      <c r="AC7" s="755"/>
      <c r="AD7" s="755"/>
      <c r="AE7" s="756"/>
      <c r="AF7" s="757">
        <v>5914</v>
      </c>
      <c r="AG7" s="758"/>
      <c r="AH7" s="758"/>
      <c r="AI7" s="758"/>
      <c r="AJ7" s="759"/>
      <c r="AK7" s="794">
        <v>55545</v>
      </c>
      <c r="AL7" s="795"/>
      <c r="AM7" s="795"/>
      <c r="AN7" s="795"/>
      <c r="AO7" s="795"/>
      <c r="AP7" s="795">
        <v>39086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552</v>
      </c>
      <c r="BT7" s="799"/>
      <c r="BU7" s="799"/>
      <c r="BV7" s="799"/>
      <c r="BW7" s="799"/>
      <c r="BX7" s="799"/>
      <c r="BY7" s="799"/>
      <c r="BZ7" s="799"/>
      <c r="CA7" s="799"/>
      <c r="CB7" s="799"/>
      <c r="CC7" s="799"/>
      <c r="CD7" s="799"/>
      <c r="CE7" s="799"/>
      <c r="CF7" s="799"/>
      <c r="CG7" s="800"/>
      <c r="CH7" s="791">
        <v>-10</v>
      </c>
      <c r="CI7" s="792"/>
      <c r="CJ7" s="792"/>
      <c r="CK7" s="792"/>
      <c r="CL7" s="793"/>
      <c r="CM7" s="791">
        <v>118</v>
      </c>
      <c r="CN7" s="792"/>
      <c r="CO7" s="792"/>
      <c r="CP7" s="792"/>
      <c r="CQ7" s="793"/>
      <c r="CR7" s="791">
        <v>300</v>
      </c>
      <c r="CS7" s="792"/>
      <c r="CT7" s="792"/>
      <c r="CU7" s="792"/>
      <c r="CV7" s="793"/>
      <c r="CW7" s="791">
        <v>21</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1</v>
      </c>
      <c r="R8" s="779"/>
      <c r="S8" s="779"/>
      <c r="T8" s="779"/>
      <c r="U8" s="779"/>
      <c r="V8" s="779">
        <v>0</v>
      </c>
      <c r="W8" s="779"/>
      <c r="X8" s="779"/>
      <c r="Y8" s="779"/>
      <c r="Z8" s="779"/>
      <c r="AA8" s="779">
        <v>1</v>
      </c>
      <c r="AB8" s="779"/>
      <c r="AC8" s="779"/>
      <c r="AD8" s="779"/>
      <c r="AE8" s="780"/>
      <c r="AF8" s="781">
        <v>1</v>
      </c>
      <c r="AG8" s="782"/>
      <c r="AH8" s="782"/>
      <c r="AI8" s="782"/>
      <c r="AJ8" s="783"/>
      <c r="AK8" s="784">
        <v>0</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553</v>
      </c>
      <c r="BT8" s="789"/>
      <c r="BU8" s="789"/>
      <c r="BV8" s="789"/>
      <c r="BW8" s="789"/>
      <c r="BX8" s="789"/>
      <c r="BY8" s="789"/>
      <c r="BZ8" s="789"/>
      <c r="CA8" s="789"/>
      <c r="CB8" s="789"/>
      <c r="CC8" s="789"/>
      <c r="CD8" s="789"/>
      <c r="CE8" s="789"/>
      <c r="CF8" s="789"/>
      <c r="CG8" s="790"/>
      <c r="CH8" s="801">
        <v>0</v>
      </c>
      <c r="CI8" s="802"/>
      <c r="CJ8" s="802"/>
      <c r="CK8" s="802"/>
      <c r="CL8" s="803"/>
      <c r="CM8" s="801">
        <v>15</v>
      </c>
      <c r="CN8" s="802"/>
      <c r="CO8" s="802"/>
      <c r="CP8" s="802"/>
      <c r="CQ8" s="803"/>
      <c r="CR8" s="801">
        <v>30</v>
      </c>
      <c r="CS8" s="802"/>
      <c r="CT8" s="802"/>
      <c r="CU8" s="802"/>
      <c r="CV8" s="803"/>
      <c r="CW8" s="801">
        <v>0</v>
      </c>
      <c r="CX8" s="802"/>
      <c r="CY8" s="802"/>
      <c r="CZ8" s="802"/>
      <c r="DA8" s="803"/>
      <c r="DB8" s="801">
        <v>0</v>
      </c>
      <c r="DC8" s="802"/>
      <c r="DD8" s="802"/>
      <c r="DE8" s="802"/>
      <c r="DF8" s="803"/>
      <c r="DG8" s="801">
        <v>0</v>
      </c>
      <c r="DH8" s="802"/>
      <c r="DI8" s="802"/>
      <c r="DJ8" s="802"/>
      <c r="DK8" s="803"/>
      <c r="DL8" s="801">
        <v>0</v>
      </c>
      <c r="DM8" s="802"/>
      <c r="DN8" s="802"/>
      <c r="DO8" s="802"/>
      <c r="DP8" s="803"/>
      <c r="DQ8" s="801">
        <v>0</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186998</v>
      </c>
      <c r="R23" s="814"/>
      <c r="S23" s="814"/>
      <c r="T23" s="814"/>
      <c r="U23" s="814"/>
      <c r="V23" s="814">
        <v>163013</v>
      </c>
      <c r="W23" s="814"/>
      <c r="X23" s="814"/>
      <c r="Y23" s="814"/>
      <c r="Z23" s="814"/>
      <c r="AA23" s="814">
        <v>23985</v>
      </c>
      <c r="AB23" s="814"/>
      <c r="AC23" s="814"/>
      <c r="AD23" s="814"/>
      <c r="AE23" s="815"/>
      <c r="AF23" s="816">
        <v>5915</v>
      </c>
      <c r="AG23" s="814"/>
      <c r="AH23" s="814"/>
      <c r="AI23" s="814"/>
      <c r="AJ23" s="817"/>
      <c r="AK23" s="818"/>
      <c r="AL23" s="819"/>
      <c r="AM23" s="819"/>
      <c r="AN23" s="819"/>
      <c r="AO23" s="819"/>
      <c r="AP23" s="814">
        <v>39086</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9211</v>
      </c>
      <c r="R28" s="843"/>
      <c r="S28" s="843"/>
      <c r="T28" s="843"/>
      <c r="U28" s="843"/>
      <c r="V28" s="843">
        <v>8776</v>
      </c>
      <c r="W28" s="843"/>
      <c r="X28" s="843"/>
      <c r="Y28" s="843"/>
      <c r="Z28" s="843"/>
      <c r="AA28" s="843">
        <v>434</v>
      </c>
      <c r="AB28" s="843"/>
      <c r="AC28" s="843"/>
      <c r="AD28" s="843"/>
      <c r="AE28" s="844"/>
      <c r="AF28" s="845">
        <v>434</v>
      </c>
      <c r="AG28" s="843"/>
      <c r="AH28" s="843"/>
      <c r="AI28" s="843"/>
      <c r="AJ28" s="846"/>
      <c r="AK28" s="847">
        <v>792</v>
      </c>
      <c r="AL28" s="838"/>
      <c r="AM28" s="838"/>
      <c r="AN28" s="838"/>
      <c r="AO28" s="838"/>
      <c r="AP28" s="838">
        <v>0</v>
      </c>
      <c r="AQ28" s="838"/>
      <c r="AR28" s="838"/>
      <c r="AS28" s="838"/>
      <c r="AT28" s="838"/>
      <c r="AU28" s="838">
        <v>0</v>
      </c>
      <c r="AV28" s="838"/>
      <c r="AW28" s="838"/>
      <c r="AX28" s="838"/>
      <c r="AY28" s="838"/>
      <c r="AZ28" s="839" t="s">
        <v>542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6822</v>
      </c>
      <c r="R29" s="779"/>
      <c r="S29" s="779"/>
      <c r="T29" s="779"/>
      <c r="U29" s="779"/>
      <c r="V29" s="779">
        <v>6482</v>
      </c>
      <c r="W29" s="779"/>
      <c r="X29" s="779"/>
      <c r="Y29" s="779"/>
      <c r="Z29" s="779"/>
      <c r="AA29" s="779">
        <v>340</v>
      </c>
      <c r="AB29" s="779"/>
      <c r="AC29" s="779"/>
      <c r="AD29" s="779"/>
      <c r="AE29" s="780"/>
      <c r="AF29" s="781">
        <v>334</v>
      </c>
      <c r="AG29" s="782"/>
      <c r="AH29" s="782"/>
      <c r="AI29" s="782"/>
      <c r="AJ29" s="783"/>
      <c r="AK29" s="850">
        <v>891</v>
      </c>
      <c r="AL29" s="851"/>
      <c r="AM29" s="851"/>
      <c r="AN29" s="851"/>
      <c r="AO29" s="851"/>
      <c r="AP29" s="851">
        <v>0</v>
      </c>
      <c r="AQ29" s="851"/>
      <c r="AR29" s="851"/>
      <c r="AS29" s="851"/>
      <c r="AT29" s="851"/>
      <c r="AU29" s="851">
        <v>0</v>
      </c>
      <c r="AV29" s="851"/>
      <c r="AW29" s="851"/>
      <c r="AX29" s="851"/>
      <c r="AY29" s="851"/>
      <c r="AZ29" s="852" t="s">
        <v>542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865</v>
      </c>
      <c r="R30" s="779"/>
      <c r="S30" s="779"/>
      <c r="T30" s="779"/>
      <c r="U30" s="779"/>
      <c r="V30" s="779">
        <v>862</v>
      </c>
      <c r="W30" s="779"/>
      <c r="X30" s="779"/>
      <c r="Y30" s="779"/>
      <c r="Z30" s="779"/>
      <c r="AA30" s="779">
        <v>3</v>
      </c>
      <c r="AB30" s="779"/>
      <c r="AC30" s="779"/>
      <c r="AD30" s="779"/>
      <c r="AE30" s="780"/>
      <c r="AF30" s="781">
        <v>3</v>
      </c>
      <c r="AG30" s="782"/>
      <c r="AH30" s="782"/>
      <c r="AI30" s="782"/>
      <c r="AJ30" s="783"/>
      <c r="AK30" s="850">
        <v>242</v>
      </c>
      <c r="AL30" s="851"/>
      <c r="AM30" s="851"/>
      <c r="AN30" s="851"/>
      <c r="AO30" s="851"/>
      <c r="AP30" s="851">
        <v>0</v>
      </c>
      <c r="AQ30" s="851"/>
      <c r="AR30" s="851"/>
      <c r="AS30" s="851"/>
      <c r="AT30" s="851"/>
      <c r="AU30" s="851">
        <v>0</v>
      </c>
      <c r="AV30" s="851"/>
      <c r="AW30" s="851"/>
      <c r="AX30" s="851"/>
      <c r="AY30" s="851"/>
      <c r="AZ30" s="852" t="s">
        <v>543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1717</v>
      </c>
      <c r="R31" s="779"/>
      <c r="S31" s="779"/>
      <c r="T31" s="779"/>
      <c r="U31" s="779"/>
      <c r="V31" s="779">
        <v>1706</v>
      </c>
      <c r="W31" s="779"/>
      <c r="X31" s="779"/>
      <c r="Y31" s="779"/>
      <c r="Z31" s="779"/>
      <c r="AA31" s="779">
        <v>11</v>
      </c>
      <c r="AB31" s="779"/>
      <c r="AC31" s="779"/>
      <c r="AD31" s="779"/>
      <c r="AE31" s="780"/>
      <c r="AF31" s="781">
        <v>1588</v>
      </c>
      <c r="AG31" s="782"/>
      <c r="AH31" s="782"/>
      <c r="AI31" s="782"/>
      <c r="AJ31" s="783"/>
      <c r="AK31" s="850">
        <v>230</v>
      </c>
      <c r="AL31" s="851"/>
      <c r="AM31" s="851"/>
      <c r="AN31" s="851"/>
      <c r="AO31" s="851"/>
      <c r="AP31" s="851">
        <v>7214</v>
      </c>
      <c r="AQ31" s="851"/>
      <c r="AR31" s="851"/>
      <c r="AS31" s="851"/>
      <c r="AT31" s="851"/>
      <c r="AU31" s="851">
        <v>565</v>
      </c>
      <c r="AV31" s="851"/>
      <c r="AW31" s="851"/>
      <c r="AX31" s="851"/>
      <c r="AY31" s="851"/>
      <c r="AZ31" s="852" t="s">
        <v>542</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245</v>
      </c>
      <c r="R32" s="779"/>
      <c r="S32" s="779"/>
      <c r="T32" s="779"/>
      <c r="U32" s="779"/>
      <c r="V32" s="779">
        <v>271</v>
      </c>
      <c r="W32" s="779"/>
      <c r="X32" s="779"/>
      <c r="Y32" s="779"/>
      <c r="Z32" s="779"/>
      <c r="AA32" s="779">
        <v>-26</v>
      </c>
      <c r="AB32" s="779"/>
      <c r="AC32" s="779"/>
      <c r="AD32" s="779"/>
      <c r="AE32" s="780"/>
      <c r="AF32" s="781">
        <v>120</v>
      </c>
      <c r="AG32" s="782"/>
      <c r="AH32" s="782"/>
      <c r="AI32" s="782"/>
      <c r="AJ32" s="783"/>
      <c r="AK32" s="850">
        <v>143</v>
      </c>
      <c r="AL32" s="851"/>
      <c r="AM32" s="851"/>
      <c r="AN32" s="851"/>
      <c r="AO32" s="851"/>
      <c r="AP32" s="851">
        <v>568</v>
      </c>
      <c r="AQ32" s="851"/>
      <c r="AR32" s="851"/>
      <c r="AS32" s="851"/>
      <c r="AT32" s="851"/>
      <c r="AU32" s="851">
        <v>442</v>
      </c>
      <c r="AV32" s="851"/>
      <c r="AW32" s="851"/>
      <c r="AX32" s="851"/>
      <c r="AY32" s="851"/>
      <c r="AZ32" s="852" t="s">
        <v>542</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8814</v>
      </c>
      <c r="R33" s="779"/>
      <c r="S33" s="779"/>
      <c r="T33" s="779"/>
      <c r="U33" s="779"/>
      <c r="V33" s="779">
        <v>9498</v>
      </c>
      <c r="W33" s="779"/>
      <c r="X33" s="779"/>
      <c r="Y33" s="779"/>
      <c r="Z33" s="779"/>
      <c r="AA33" s="779">
        <v>-684</v>
      </c>
      <c r="AB33" s="779"/>
      <c r="AC33" s="779"/>
      <c r="AD33" s="779"/>
      <c r="AE33" s="780"/>
      <c r="AF33" s="781">
        <v>1535</v>
      </c>
      <c r="AG33" s="782"/>
      <c r="AH33" s="782"/>
      <c r="AI33" s="782"/>
      <c r="AJ33" s="783"/>
      <c r="AK33" s="850">
        <v>2219</v>
      </c>
      <c r="AL33" s="851"/>
      <c r="AM33" s="851"/>
      <c r="AN33" s="851"/>
      <c r="AO33" s="851"/>
      <c r="AP33" s="851">
        <v>5528</v>
      </c>
      <c r="AQ33" s="851"/>
      <c r="AR33" s="851"/>
      <c r="AS33" s="851"/>
      <c r="AT33" s="851"/>
      <c r="AU33" s="851">
        <v>4898</v>
      </c>
      <c r="AV33" s="851"/>
      <c r="AW33" s="851"/>
      <c r="AX33" s="851"/>
      <c r="AY33" s="851"/>
      <c r="AZ33" s="852" t="s">
        <v>542</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489</v>
      </c>
      <c r="R34" s="779"/>
      <c r="S34" s="779"/>
      <c r="T34" s="779"/>
      <c r="U34" s="779"/>
      <c r="V34" s="779">
        <v>488</v>
      </c>
      <c r="W34" s="779"/>
      <c r="X34" s="779"/>
      <c r="Y34" s="779"/>
      <c r="Z34" s="779"/>
      <c r="AA34" s="779">
        <v>1</v>
      </c>
      <c r="AB34" s="779"/>
      <c r="AC34" s="779"/>
      <c r="AD34" s="779"/>
      <c r="AE34" s="780"/>
      <c r="AF34" s="781">
        <v>1</v>
      </c>
      <c r="AG34" s="782"/>
      <c r="AH34" s="782"/>
      <c r="AI34" s="782"/>
      <c r="AJ34" s="783"/>
      <c r="AK34" s="850">
        <v>332</v>
      </c>
      <c r="AL34" s="851"/>
      <c r="AM34" s="851"/>
      <c r="AN34" s="851"/>
      <c r="AO34" s="851"/>
      <c r="AP34" s="851">
        <v>1429</v>
      </c>
      <c r="AQ34" s="851"/>
      <c r="AR34" s="851"/>
      <c r="AS34" s="851"/>
      <c r="AT34" s="851"/>
      <c r="AU34" s="851">
        <v>1194</v>
      </c>
      <c r="AV34" s="851"/>
      <c r="AW34" s="851"/>
      <c r="AX34" s="851"/>
      <c r="AY34" s="851"/>
      <c r="AZ34" s="852" t="s">
        <v>542</v>
      </c>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5073</v>
      </c>
      <c r="R35" s="779"/>
      <c r="S35" s="779"/>
      <c r="T35" s="779"/>
      <c r="U35" s="779"/>
      <c r="V35" s="779">
        <v>5035</v>
      </c>
      <c r="W35" s="779"/>
      <c r="X35" s="779"/>
      <c r="Y35" s="779"/>
      <c r="Z35" s="779"/>
      <c r="AA35" s="779">
        <v>38</v>
      </c>
      <c r="AB35" s="779"/>
      <c r="AC35" s="779"/>
      <c r="AD35" s="779"/>
      <c r="AE35" s="780"/>
      <c r="AF35" s="781">
        <v>0</v>
      </c>
      <c r="AG35" s="782"/>
      <c r="AH35" s="782"/>
      <c r="AI35" s="782"/>
      <c r="AJ35" s="783"/>
      <c r="AK35" s="850">
        <v>3</v>
      </c>
      <c r="AL35" s="851"/>
      <c r="AM35" s="851"/>
      <c r="AN35" s="851"/>
      <c r="AO35" s="851"/>
      <c r="AP35" s="851">
        <v>0</v>
      </c>
      <c r="AQ35" s="851"/>
      <c r="AR35" s="851"/>
      <c r="AS35" s="851"/>
      <c r="AT35" s="851"/>
      <c r="AU35" s="851">
        <v>0</v>
      </c>
      <c r="AV35" s="851"/>
      <c r="AW35" s="851"/>
      <c r="AX35" s="851"/>
      <c r="AY35" s="851"/>
      <c r="AZ35" s="852" t="s">
        <v>542</v>
      </c>
      <c r="BA35" s="852"/>
      <c r="BB35" s="852"/>
      <c r="BC35" s="852"/>
      <c r="BD35" s="852"/>
      <c r="BE35" s="848" t="s">
        <v>390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392</v>
      </c>
      <c r="C36" s="776"/>
      <c r="D36" s="776"/>
      <c r="E36" s="776"/>
      <c r="F36" s="776"/>
      <c r="G36" s="776"/>
      <c r="H36" s="776"/>
      <c r="I36" s="776"/>
      <c r="J36" s="776"/>
      <c r="K36" s="776"/>
      <c r="L36" s="776"/>
      <c r="M36" s="776"/>
      <c r="N36" s="776"/>
      <c r="O36" s="776"/>
      <c r="P36" s="777"/>
      <c r="Q36" s="778">
        <v>3549</v>
      </c>
      <c r="R36" s="779"/>
      <c r="S36" s="779"/>
      <c r="T36" s="779"/>
      <c r="U36" s="779"/>
      <c r="V36" s="779">
        <v>3195</v>
      </c>
      <c r="W36" s="779"/>
      <c r="X36" s="779"/>
      <c r="Y36" s="779"/>
      <c r="Z36" s="779"/>
      <c r="AA36" s="779">
        <v>354</v>
      </c>
      <c r="AB36" s="779"/>
      <c r="AC36" s="779"/>
      <c r="AD36" s="779"/>
      <c r="AE36" s="780"/>
      <c r="AF36" s="781" t="s">
        <v>113</v>
      </c>
      <c r="AG36" s="782"/>
      <c r="AH36" s="782"/>
      <c r="AI36" s="782"/>
      <c r="AJ36" s="783"/>
      <c r="AK36" s="850">
        <v>3072</v>
      </c>
      <c r="AL36" s="851"/>
      <c r="AM36" s="851"/>
      <c r="AN36" s="851"/>
      <c r="AO36" s="851"/>
      <c r="AP36" s="851">
        <v>8175</v>
      </c>
      <c r="AQ36" s="851"/>
      <c r="AR36" s="851"/>
      <c r="AS36" s="851"/>
      <c r="AT36" s="851"/>
      <c r="AU36" s="851">
        <v>7791</v>
      </c>
      <c r="AV36" s="851"/>
      <c r="AW36" s="851"/>
      <c r="AX36" s="851"/>
      <c r="AY36" s="851"/>
      <c r="AZ36" s="852" t="s">
        <v>542</v>
      </c>
      <c r="BA36" s="852"/>
      <c r="BB36" s="852"/>
      <c r="BC36" s="852"/>
      <c r="BD36" s="852"/>
      <c r="BE36" s="848" t="s">
        <v>390</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393</v>
      </c>
      <c r="C37" s="776"/>
      <c r="D37" s="776"/>
      <c r="E37" s="776"/>
      <c r="F37" s="776"/>
      <c r="G37" s="776"/>
      <c r="H37" s="776"/>
      <c r="I37" s="776"/>
      <c r="J37" s="776"/>
      <c r="K37" s="776"/>
      <c r="L37" s="776"/>
      <c r="M37" s="776"/>
      <c r="N37" s="776"/>
      <c r="O37" s="776"/>
      <c r="P37" s="777"/>
      <c r="Q37" s="778">
        <v>66681</v>
      </c>
      <c r="R37" s="779"/>
      <c r="S37" s="779"/>
      <c r="T37" s="779"/>
      <c r="U37" s="779"/>
      <c r="V37" s="779">
        <v>65608</v>
      </c>
      <c r="W37" s="779"/>
      <c r="X37" s="779"/>
      <c r="Y37" s="779"/>
      <c r="Z37" s="779"/>
      <c r="AA37" s="779">
        <v>1073</v>
      </c>
      <c r="AB37" s="779"/>
      <c r="AC37" s="779"/>
      <c r="AD37" s="779"/>
      <c r="AE37" s="780"/>
      <c r="AF37" s="781">
        <v>1</v>
      </c>
      <c r="AG37" s="782"/>
      <c r="AH37" s="782"/>
      <c r="AI37" s="782"/>
      <c r="AJ37" s="783"/>
      <c r="AK37" s="850">
        <v>48</v>
      </c>
      <c r="AL37" s="851"/>
      <c r="AM37" s="851"/>
      <c r="AN37" s="851"/>
      <c r="AO37" s="851"/>
      <c r="AP37" s="851">
        <v>359</v>
      </c>
      <c r="AQ37" s="851"/>
      <c r="AR37" s="851"/>
      <c r="AS37" s="851"/>
      <c r="AT37" s="851"/>
      <c r="AU37" s="851">
        <v>357</v>
      </c>
      <c r="AV37" s="851"/>
      <c r="AW37" s="851"/>
      <c r="AX37" s="851"/>
      <c r="AY37" s="851"/>
      <c r="AZ37" s="852" t="s">
        <v>543</v>
      </c>
      <c r="BA37" s="852"/>
      <c r="BB37" s="852"/>
      <c r="BC37" s="852"/>
      <c r="BD37" s="852"/>
      <c r="BE37" s="848" t="s">
        <v>390</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394</v>
      </c>
      <c r="C38" s="776"/>
      <c r="D38" s="776"/>
      <c r="E38" s="776"/>
      <c r="F38" s="776"/>
      <c r="G38" s="776"/>
      <c r="H38" s="776"/>
      <c r="I38" s="776"/>
      <c r="J38" s="776"/>
      <c r="K38" s="776"/>
      <c r="L38" s="776"/>
      <c r="M38" s="776"/>
      <c r="N38" s="776"/>
      <c r="O38" s="776"/>
      <c r="P38" s="777"/>
      <c r="Q38" s="778">
        <v>115816</v>
      </c>
      <c r="R38" s="779"/>
      <c r="S38" s="779"/>
      <c r="T38" s="779"/>
      <c r="U38" s="779"/>
      <c r="V38" s="779">
        <v>114938</v>
      </c>
      <c r="W38" s="779"/>
      <c r="X38" s="779"/>
      <c r="Y38" s="779"/>
      <c r="Z38" s="779"/>
      <c r="AA38" s="779">
        <v>878</v>
      </c>
      <c r="AB38" s="779"/>
      <c r="AC38" s="779"/>
      <c r="AD38" s="779"/>
      <c r="AE38" s="780"/>
      <c r="AF38" s="781">
        <v>1</v>
      </c>
      <c r="AG38" s="782"/>
      <c r="AH38" s="782"/>
      <c r="AI38" s="782"/>
      <c r="AJ38" s="783"/>
      <c r="AK38" s="850">
        <v>56</v>
      </c>
      <c r="AL38" s="851"/>
      <c r="AM38" s="851"/>
      <c r="AN38" s="851"/>
      <c r="AO38" s="851"/>
      <c r="AP38" s="851">
        <v>258</v>
      </c>
      <c r="AQ38" s="851"/>
      <c r="AR38" s="851"/>
      <c r="AS38" s="851"/>
      <c r="AT38" s="851"/>
      <c r="AU38" s="851">
        <v>230</v>
      </c>
      <c r="AV38" s="851"/>
      <c r="AW38" s="851"/>
      <c r="AX38" s="851"/>
      <c r="AY38" s="851"/>
      <c r="AZ38" s="852" t="s">
        <v>542</v>
      </c>
      <c r="BA38" s="852"/>
      <c r="BB38" s="852"/>
      <c r="BC38" s="852"/>
      <c r="BD38" s="852"/>
      <c r="BE38" s="848" t="s">
        <v>390</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4016</v>
      </c>
      <c r="AG63" s="862"/>
      <c r="AH63" s="862"/>
      <c r="AI63" s="862"/>
      <c r="AJ63" s="863"/>
      <c r="AK63" s="864"/>
      <c r="AL63" s="859"/>
      <c r="AM63" s="859"/>
      <c r="AN63" s="859"/>
      <c r="AO63" s="859"/>
      <c r="AP63" s="862">
        <v>23531</v>
      </c>
      <c r="AQ63" s="862"/>
      <c r="AR63" s="862"/>
      <c r="AS63" s="862"/>
      <c r="AT63" s="862"/>
      <c r="AU63" s="862">
        <v>15477</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398</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399</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544</v>
      </c>
      <c r="C68" s="890"/>
      <c r="D68" s="890"/>
      <c r="E68" s="890"/>
      <c r="F68" s="890"/>
      <c r="G68" s="890"/>
      <c r="H68" s="890"/>
      <c r="I68" s="890"/>
      <c r="J68" s="890"/>
      <c r="K68" s="890"/>
      <c r="L68" s="890"/>
      <c r="M68" s="890"/>
      <c r="N68" s="890"/>
      <c r="O68" s="890"/>
      <c r="P68" s="891"/>
      <c r="Q68" s="892">
        <v>15360</v>
      </c>
      <c r="R68" s="886"/>
      <c r="S68" s="886"/>
      <c r="T68" s="886"/>
      <c r="U68" s="886"/>
      <c r="V68" s="886">
        <v>14634</v>
      </c>
      <c r="W68" s="886"/>
      <c r="X68" s="886"/>
      <c r="Y68" s="886"/>
      <c r="Z68" s="886"/>
      <c r="AA68" s="886">
        <v>726</v>
      </c>
      <c r="AB68" s="886"/>
      <c r="AC68" s="886"/>
      <c r="AD68" s="886"/>
      <c r="AE68" s="886"/>
      <c r="AF68" s="886">
        <v>726</v>
      </c>
      <c r="AG68" s="886"/>
      <c r="AH68" s="886"/>
      <c r="AI68" s="886"/>
      <c r="AJ68" s="886"/>
      <c r="AK68" s="886" t="s">
        <v>545</v>
      </c>
      <c r="AL68" s="886"/>
      <c r="AM68" s="886"/>
      <c r="AN68" s="886"/>
      <c r="AO68" s="886"/>
      <c r="AP68" s="886" t="s">
        <v>545</v>
      </c>
      <c r="AQ68" s="886"/>
      <c r="AR68" s="886"/>
      <c r="AS68" s="886"/>
      <c r="AT68" s="886"/>
      <c r="AU68" s="886" t="s">
        <v>543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546</v>
      </c>
      <c r="C69" s="894"/>
      <c r="D69" s="894"/>
      <c r="E69" s="894"/>
      <c r="F69" s="894"/>
      <c r="G69" s="894"/>
      <c r="H69" s="894"/>
      <c r="I69" s="894"/>
      <c r="J69" s="894"/>
      <c r="K69" s="894"/>
      <c r="L69" s="894"/>
      <c r="M69" s="894"/>
      <c r="N69" s="894"/>
      <c r="O69" s="894"/>
      <c r="P69" s="895"/>
      <c r="Q69" s="896">
        <v>968</v>
      </c>
      <c r="R69" s="851"/>
      <c r="S69" s="851"/>
      <c r="T69" s="851"/>
      <c r="U69" s="851"/>
      <c r="V69" s="851">
        <v>965</v>
      </c>
      <c r="W69" s="851"/>
      <c r="X69" s="851"/>
      <c r="Y69" s="851"/>
      <c r="Z69" s="851"/>
      <c r="AA69" s="851">
        <v>2</v>
      </c>
      <c r="AB69" s="851"/>
      <c r="AC69" s="851"/>
      <c r="AD69" s="851"/>
      <c r="AE69" s="851"/>
      <c r="AF69" s="851">
        <v>2</v>
      </c>
      <c r="AG69" s="851"/>
      <c r="AH69" s="851"/>
      <c r="AI69" s="851"/>
      <c r="AJ69" s="851"/>
      <c r="AK69" s="851">
        <v>3</v>
      </c>
      <c r="AL69" s="851"/>
      <c r="AM69" s="851"/>
      <c r="AN69" s="851"/>
      <c r="AO69" s="851"/>
      <c r="AP69" s="851" t="s">
        <v>545</v>
      </c>
      <c r="AQ69" s="851"/>
      <c r="AR69" s="851"/>
      <c r="AS69" s="851"/>
      <c r="AT69" s="851"/>
      <c r="AU69" s="851" t="s">
        <v>545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547</v>
      </c>
      <c r="C70" s="894"/>
      <c r="D70" s="894"/>
      <c r="E70" s="894"/>
      <c r="F70" s="894"/>
      <c r="G70" s="894"/>
      <c r="H70" s="894"/>
      <c r="I70" s="894"/>
      <c r="J70" s="894"/>
      <c r="K70" s="894"/>
      <c r="L70" s="894"/>
      <c r="M70" s="894"/>
      <c r="N70" s="894"/>
      <c r="O70" s="894"/>
      <c r="P70" s="895"/>
      <c r="Q70" s="896">
        <v>2139</v>
      </c>
      <c r="R70" s="851"/>
      <c r="S70" s="851"/>
      <c r="T70" s="851"/>
      <c r="U70" s="851"/>
      <c r="V70" s="851">
        <v>2112</v>
      </c>
      <c r="W70" s="851"/>
      <c r="X70" s="851"/>
      <c r="Y70" s="851"/>
      <c r="Z70" s="851"/>
      <c r="AA70" s="851">
        <v>27</v>
      </c>
      <c r="AB70" s="851"/>
      <c r="AC70" s="851"/>
      <c r="AD70" s="851"/>
      <c r="AE70" s="851"/>
      <c r="AF70" s="851">
        <v>16</v>
      </c>
      <c r="AG70" s="851"/>
      <c r="AH70" s="851"/>
      <c r="AI70" s="851"/>
      <c r="AJ70" s="851"/>
      <c r="AK70" s="851">
        <v>59</v>
      </c>
      <c r="AL70" s="851"/>
      <c r="AM70" s="851"/>
      <c r="AN70" s="851"/>
      <c r="AO70" s="851"/>
      <c r="AP70" s="851">
        <v>336</v>
      </c>
      <c r="AQ70" s="851"/>
      <c r="AR70" s="851"/>
      <c r="AS70" s="851"/>
      <c r="AT70" s="851"/>
      <c r="AU70" s="851">
        <v>280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548</v>
      </c>
      <c r="C71" s="894"/>
      <c r="D71" s="894"/>
      <c r="E71" s="894"/>
      <c r="F71" s="894"/>
      <c r="G71" s="894"/>
      <c r="H71" s="894"/>
      <c r="I71" s="894"/>
      <c r="J71" s="894"/>
      <c r="K71" s="894"/>
      <c r="L71" s="894"/>
      <c r="M71" s="894"/>
      <c r="N71" s="894"/>
      <c r="O71" s="894"/>
      <c r="P71" s="895"/>
      <c r="Q71" s="896">
        <v>162</v>
      </c>
      <c r="R71" s="851"/>
      <c r="S71" s="851"/>
      <c r="T71" s="851"/>
      <c r="U71" s="851"/>
      <c r="V71" s="851">
        <v>155</v>
      </c>
      <c r="W71" s="851"/>
      <c r="X71" s="851"/>
      <c r="Y71" s="851"/>
      <c r="Z71" s="851"/>
      <c r="AA71" s="851">
        <v>7</v>
      </c>
      <c r="AB71" s="851"/>
      <c r="AC71" s="851"/>
      <c r="AD71" s="851"/>
      <c r="AE71" s="851"/>
      <c r="AF71" s="851">
        <v>7</v>
      </c>
      <c r="AG71" s="851"/>
      <c r="AH71" s="851"/>
      <c r="AI71" s="851"/>
      <c r="AJ71" s="851"/>
      <c r="AK71" s="851" t="s">
        <v>545</v>
      </c>
      <c r="AL71" s="851"/>
      <c r="AM71" s="851"/>
      <c r="AN71" s="851"/>
      <c r="AO71" s="851"/>
      <c r="AP71" s="851" t="s">
        <v>545</v>
      </c>
      <c r="AQ71" s="851"/>
      <c r="AR71" s="851"/>
      <c r="AS71" s="851"/>
      <c r="AT71" s="851"/>
      <c r="AU71" s="851" t="s">
        <v>545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549</v>
      </c>
      <c r="C72" s="894"/>
      <c r="D72" s="894"/>
      <c r="E72" s="894"/>
      <c r="F72" s="894"/>
      <c r="G72" s="894"/>
      <c r="H72" s="894"/>
      <c r="I72" s="894"/>
      <c r="J72" s="894"/>
      <c r="K72" s="894"/>
      <c r="L72" s="894"/>
      <c r="M72" s="894"/>
      <c r="N72" s="894"/>
      <c r="O72" s="894"/>
      <c r="P72" s="895"/>
      <c r="Q72" s="896">
        <v>239</v>
      </c>
      <c r="R72" s="851"/>
      <c r="S72" s="851"/>
      <c r="T72" s="851"/>
      <c r="U72" s="851"/>
      <c r="V72" s="851">
        <v>177</v>
      </c>
      <c r="W72" s="851"/>
      <c r="X72" s="851"/>
      <c r="Y72" s="851"/>
      <c r="Z72" s="851"/>
      <c r="AA72" s="851">
        <v>62</v>
      </c>
      <c r="AB72" s="851"/>
      <c r="AC72" s="851"/>
      <c r="AD72" s="851"/>
      <c r="AE72" s="851"/>
      <c r="AF72" s="851">
        <v>62</v>
      </c>
      <c r="AG72" s="851"/>
      <c r="AH72" s="851"/>
      <c r="AI72" s="851"/>
      <c r="AJ72" s="851"/>
      <c r="AK72" s="851">
        <v>10</v>
      </c>
      <c r="AL72" s="851"/>
      <c r="AM72" s="851"/>
      <c r="AN72" s="851"/>
      <c r="AO72" s="851"/>
      <c r="AP72" s="851" t="s">
        <v>545</v>
      </c>
      <c r="AQ72" s="851"/>
      <c r="AR72" s="851"/>
      <c r="AS72" s="851"/>
      <c r="AT72" s="851"/>
      <c r="AU72" s="851" t="s">
        <v>545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550</v>
      </c>
      <c r="C73" s="894"/>
      <c r="D73" s="894"/>
      <c r="E73" s="894"/>
      <c r="F73" s="894"/>
      <c r="G73" s="894"/>
      <c r="H73" s="894"/>
      <c r="I73" s="894"/>
      <c r="J73" s="894"/>
      <c r="K73" s="894"/>
      <c r="L73" s="894"/>
      <c r="M73" s="894"/>
      <c r="N73" s="894"/>
      <c r="O73" s="894"/>
      <c r="P73" s="895"/>
      <c r="Q73" s="896">
        <v>252207</v>
      </c>
      <c r="R73" s="851"/>
      <c r="S73" s="851"/>
      <c r="T73" s="851"/>
      <c r="U73" s="851"/>
      <c r="V73" s="851">
        <v>242204</v>
      </c>
      <c r="W73" s="851"/>
      <c r="X73" s="851"/>
      <c r="Y73" s="851"/>
      <c r="Z73" s="851"/>
      <c r="AA73" s="851">
        <v>10004</v>
      </c>
      <c r="AB73" s="851"/>
      <c r="AC73" s="851"/>
      <c r="AD73" s="851"/>
      <c r="AE73" s="851"/>
      <c r="AF73" s="851">
        <v>9972</v>
      </c>
      <c r="AG73" s="851"/>
      <c r="AH73" s="851"/>
      <c r="AI73" s="851"/>
      <c r="AJ73" s="851"/>
      <c r="AK73" s="851">
        <v>7823</v>
      </c>
      <c r="AL73" s="851"/>
      <c r="AM73" s="851"/>
      <c r="AN73" s="851"/>
      <c r="AO73" s="851"/>
      <c r="AP73" s="851" t="s">
        <v>545</v>
      </c>
      <c r="AQ73" s="851"/>
      <c r="AR73" s="851"/>
      <c r="AS73" s="851"/>
      <c r="AT73" s="851"/>
      <c r="AU73" s="851" t="s">
        <v>551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10785</v>
      </c>
      <c r="AG88" s="862"/>
      <c r="AH88" s="862"/>
      <c r="AI88" s="862"/>
      <c r="AJ88" s="862"/>
      <c r="AK88" s="859"/>
      <c r="AL88" s="859"/>
      <c r="AM88" s="859"/>
      <c r="AN88" s="859"/>
      <c r="AO88" s="859"/>
      <c r="AP88" s="862">
        <v>336</v>
      </c>
      <c r="AQ88" s="862"/>
      <c r="AR88" s="862"/>
      <c r="AS88" s="862"/>
      <c r="AT88" s="862"/>
      <c r="AU88" s="862">
        <v>280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330</v>
      </c>
      <c r="CS102" s="870"/>
      <c r="CT102" s="870"/>
      <c r="CU102" s="870"/>
      <c r="CV102" s="913"/>
      <c r="CW102" s="912">
        <v>21</v>
      </c>
      <c r="CX102" s="870"/>
      <c r="CY102" s="870"/>
      <c r="CZ102" s="870"/>
      <c r="DA102" s="913"/>
      <c r="DB102" s="912">
        <v>0</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289</v>
      </c>
      <c r="AG109" s="915"/>
      <c r="AH109" s="915"/>
      <c r="AI109" s="915"/>
      <c r="AJ109" s="916"/>
      <c r="AK109" s="914" t="s">
        <v>288</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289</v>
      </c>
      <c r="BW109" s="915"/>
      <c r="BX109" s="915"/>
      <c r="BY109" s="915"/>
      <c r="BZ109" s="916"/>
      <c r="CA109" s="914" t="s">
        <v>288</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289</v>
      </c>
      <c r="DM109" s="915"/>
      <c r="DN109" s="915"/>
      <c r="DO109" s="915"/>
      <c r="DP109" s="916"/>
      <c r="DQ109" s="914" t="s">
        <v>288</v>
      </c>
      <c r="DR109" s="915"/>
      <c r="DS109" s="915"/>
      <c r="DT109" s="915"/>
      <c r="DU109" s="916"/>
      <c r="DV109" s="914" t="s">
        <v>410</v>
      </c>
      <c r="DW109" s="915"/>
      <c r="DX109" s="915"/>
      <c r="DY109" s="915"/>
      <c r="DZ109" s="917"/>
    </row>
    <row r="110" spans="1:131" s="199" customFormat="1" ht="26.25" customHeight="1" x14ac:dyDescent="0.15">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3231151</v>
      </c>
      <c r="AB110" s="922"/>
      <c r="AC110" s="922"/>
      <c r="AD110" s="922"/>
      <c r="AE110" s="923"/>
      <c r="AF110" s="924">
        <v>3236553</v>
      </c>
      <c r="AG110" s="922"/>
      <c r="AH110" s="922"/>
      <c r="AI110" s="922"/>
      <c r="AJ110" s="923"/>
      <c r="AK110" s="924">
        <v>3035343</v>
      </c>
      <c r="AL110" s="922"/>
      <c r="AM110" s="922"/>
      <c r="AN110" s="922"/>
      <c r="AO110" s="923"/>
      <c r="AP110" s="925">
        <v>19.2</v>
      </c>
      <c r="AQ110" s="926"/>
      <c r="AR110" s="926"/>
      <c r="AS110" s="926"/>
      <c r="AT110" s="927"/>
      <c r="AU110" s="928" t="s">
        <v>62</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31560580</v>
      </c>
      <c r="BR110" s="957"/>
      <c r="BS110" s="957"/>
      <c r="BT110" s="957"/>
      <c r="BU110" s="957"/>
      <c r="BV110" s="957">
        <v>33618628</v>
      </c>
      <c r="BW110" s="957"/>
      <c r="BX110" s="957"/>
      <c r="BY110" s="957"/>
      <c r="BZ110" s="957"/>
      <c r="CA110" s="957">
        <v>39085844</v>
      </c>
      <c r="CB110" s="957"/>
      <c r="CC110" s="957"/>
      <c r="CD110" s="957"/>
      <c r="CE110" s="957"/>
      <c r="CF110" s="971">
        <v>247.6</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417</v>
      </c>
      <c r="BA111" s="980"/>
      <c r="BB111" s="980"/>
      <c r="BC111" s="980"/>
      <c r="BD111" s="980"/>
      <c r="BE111" s="980"/>
      <c r="BF111" s="980"/>
      <c r="BG111" s="980"/>
      <c r="BH111" s="980"/>
      <c r="BI111" s="980"/>
      <c r="BJ111" s="980"/>
      <c r="BK111" s="980"/>
      <c r="BL111" s="980"/>
      <c r="BM111" s="980"/>
      <c r="BN111" s="980"/>
      <c r="BO111" s="980"/>
      <c r="BP111" s="981"/>
      <c r="BQ111" s="949">
        <v>226338</v>
      </c>
      <c r="BR111" s="950"/>
      <c r="BS111" s="950"/>
      <c r="BT111" s="950"/>
      <c r="BU111" s="950"/>
      <c r="BV111" s="950">
        <v>190055</v>
      </c>
      <c r="BW111" s="950"/>
      <c r="BX111" s="950"/>
      <c r="BY111" s="950"/>
      <c r="BZ111" s="950"/>
      <c r="CA111" s="950">
        <v>154072</v>
      </c>
      <c r="CB111" s="950"/>
      <c r="CC111" s="950"/>
      <c r="CD111" s="950"/>
      <c r="CE111" s="950"/>
      <c r="CF111" s="944">
        <v>1</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421</v>
      </c>
      <c r="BA112" s="980"/>
      <c r="BB112" s="980"/>
      <c r="BC112" s="980"/>
      <c r="BD112" s="980"/>
      <c r="BE112" s="980"/>
      <c r="BF112" s="980"/>
      <c r="BG112" s="980"/>
      <c r="BH112" s="980"/>
      <c r="BI112" s="980"/>
      <c r="BJ112" s="980"/>
      <c r="BK112" s="980"/>
      <c r="BL112" s="980"/>
      <c r="BM112" s="980"/>
      <c r="BN112" s="980"/>
      <c r="BO112" s="980"/>
      <c r="BP112" s="981"/>
      <c r="BQ112" s="949">
        <v>13604574</v>
      </c>
      <c r="BR112" s="950"/>
      <c r="BS112" s="950"/>
      <c r="BT112" s="950"/>
      <c r="BU112" s="950"/>
      <c r="BV112" s="950">
        <v>13870045</v>
      </c>
      <c r="BW112" s="950"/>
      <c r="BX112" s="950"/>
      <c r="BY112" s="950"/>
      <c r="BZ112" s="950"/>
      <c r="CA112" s="950">
        <v>15476619</v>
      </c>
      <c r="CB112" s="950"/>
      <c r="CC112" s="950"/>
      <c r="CD112" s="950"/>
      <c r="CE112" s="950"/>
      <c r="CF112" s="944">
        <v>98</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1362420</v>
      </c>
      <c r="AB113" s="964"/>
      <c r="AC113" s="964"/>
      <c r="AD113" s="964"/>
      <c r="AE113" s="965"/>
      <c r="AF113" s="966">
        <v>1550599</v>
      </c>
      <c r="AG113" s="964"/>
      <c r="AH113" s="964"/>
      <c r="AI113" s="964"/>
      <c r="AJ113" s="965"/>
      <c r="AK113" s="966">
        <v>1551377</v>
      </c>
      <c r="AL113" s="964"/>
      <c r="AM113" s="964"/>
      <c r="AN113" s="964"/>
      <c r="AO113" s="965"/>
      <c r="AP113" s="967">
        <v>9.8000000000000007</v>
      </c>
      <c r="AQ113" s="968"/>
      <c r="AR113" s="968"/>
      <c r="AS113" s="968"/>
      <c r="AT113" s="969"/>
      <c r="AU113" s="930"/>
      <c r="AV113" s="931"/>
      <c r="AW113" s="931"/>
      <c r="AX113" s="931"/>
      <c r="AY113" s="931"/>
      <c r="AZ113" s="979" t="s">
        <v>424</v>
      </c>
      <c r="BA113" s="980"/>
      <c r="BB113" s="980"/>
      <c r="BC113" s="980"/>
      <c r="BD113" s="980"/>
      <c r="BE113" s="980"/>
      <c r="BF113" s="980"/>
      <c r="BG113" s="980"/>
      <c r="BH113" s="980"/>
      <c r="BI113" s="980"/>
      <c r="BJ113" s="980"/>
      <c r="BK113" s="980"/>
      <c r="BL113" s="980"/>
      <c r="BM113" s="980"/>
      <c r="BN113" s="980"/>
      <c r="BO113" s="980"/>
      <c r="BP113" s="981"/>
      <c r="BQ113" s="949">
        <v>225409</v>
      </c>
      <c r="BR113" s="950"/>
      <c r="BS113" s="950"/>
      <c r="BT113" s="950"/>
      <c r="BU113" s="950"/>
      <c r="BV113" s="950">
        <v>277527</v>
      </c>
      <c r="BW113" s="950"/>
      <c r="BX113" s="950"/>
      <c r="BY113" s="950"/>
      <c r="BZ113" s="950"/>
      <c r="CA113" s="950">
        <v>280409</v>
      </c>
      <c r="CB113" s="950"/>
      <c r="CC113" s="950"/>
      <c r="CD113" s="950"/>
      <c r="CE113" s="950"/>
      <c r="CF113" s="944">
        <v>1.8</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35430</v>
      </c>
      <c r="AB114" s="989"/>
      <c r="AC114" s="989"/>
      <c r="AD114" s="989"/>
      <c r="AE114" s="990"/>
      <c r="AF114" s="991">
        <v>29522</v>
      </c>
      <c r="AG114" s="989"/>
      <c r="AH114" s="989"/>
      <c r="AI114" s="989"/>
      <c r="AJ114" s="990"/>
      <c r="AK114" s="991">
        <v>33010</v>
      </c>
      <c r="AL114" s="989"/>
      <c r="AM114" s="989"/>
      <c r="AN114" s="989"/>
      <c r="AO114" s="990"/>
      <c r="AP114" s="992">
        <v>0.2</v>
      </c>
      <c r="AQ114" s="993"/>
      <c r="AR114" s="993"/>
      <c r="AS114" s="993"/>
      <c r="AT114" s="994"/>
      <c r="AU114" s="930"/>
      <c r="AV114" s="931"/>
      <c r="AW114" s="931"/>
      <c r="AX114" s="931"/>
      <c r="AY114" s="931"/>
      <c r="AZ114" s="979" t="s">
        <v>427</v>
      </c>
      <c r="BA114" s="980"/>
      <c r="BB114" s="980"/>
      <c r="BC114" s="980"/>
      <c r="BD114" s="980"/>
      <c r="BE114" s="980"/>
      <c r="BF114" s="980"/>
      <c r="BG114" s="980"/>
      <c r="BH114" s="980"/>
      <c r="BI114" s="980"/>
      <c r="BJ114" s="980"/>
      <c r="BK114" s="980"/>
      <c r="BL114" s="980"/>
      <c r="BM114" s="980"/>
      <c r="BN114" s="980"/>
      <c r="BO114" s="980"/>
      <c r="BP114" s="981"/>
      <c r="BQ114" s="949">
        <v>5475262</v>
      </c>
      <c r="BR114" s="950"/>
      <c r="BS114" s="950"/>
      <c r="BT114" s="950"/>
      <c r="BU114" s="950"/>
      <c r="BV114" s="950">
        <v>5108256</v>
      </c>
      <c r="BW114" s="950"/>
      <c r="BX114" s="950"/>
      <c r="BY114" s="950"/>
      <c r="BZ114" s="950"/>
      <c r="CA114" s="950">
        <v>4842944</v>
      </c>
      <c r="CB114" s="950"/>
      <c r="CC114" s="950"/>
      <c r="CD114" s="950"/>
      <c r="CE114" s="950"/>
      <c r="CF114" s="944">
        <v>30.7</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16930</v>
      </c>
      <c r="AB115" s="964"/>
      <c r="AC115" s="964"/>
      <c r="AD115" s="964"/>
      <c r="AE115" s="965"/>
      <c r="AF115" s="966">
        <v>16608</v>
      </c>
      <c r="AG115" s="964"/>
      <c r="AH115" s="964"/>
      <c r="AI115" s="964"/>
      <c r="AJ115" s="965"/>
      <c r="AK115" s="966">
        <v>16249</v>
      </c>
      <c r="AL115" s="964"/>
      <c r="AM115" s="964"/>
      <c r="AN115" s="964"/>
      <c r="AO115" s="965"/>
      <c r="AP115" s="967">
        <v>0.1</v>
      </c>
      <c r="AQ115" s="968"/>
      <c r="AR115" s="968"/>
      <c r="AS115" s="968"/>
      <c r="AT115" s="969"/>
      <c r="AU115" s="930"/>
      <c r="AV115" s="931"/>
      <c r="AW115" s="931"/>
      <c r="AX115" s="931"/>
      <c r="AY115" s="931"/>
      <c r="AZ115" s="979" t="s">
        <v>430</v>
      </c>
      <c r="BA115" s="980"/>
      <c r="BB115" s="980"/>
      <c r="BC115" s="980"/>
      <c r="BD115" s="980"/>
      <c r="BE115" s="980"/>
      <c r="BF115" s="980"/>
      <c r="BG115" s="980"/>
      <c r="BH115" s="980"/>
      <c r="BI115" s="980"/>
      <c r="BJ115" s="980"/>
      <c r="BK115" s="980"/>
      <c r="BL115" s="980"/>
      <c r="BM115" s="980"/>
      <c r="BN115" s="980"/>
      <c r="BO115" s="980"/>
      <c r="BP115" s="981"/>
      <c r="BQ115" s="949">
        <v>29085</v>
      </c>
      <c r="BR115" s="950"/>
      <c r="BS115" s="950"/>
      <c r="BT115" s="950"/>
      <c r="BU115" s="950"/>
      <c r="BV115" s="950">
        <v>4908</v>
      </c>
      <c r="BW115" s="950"/>
      <c r="BX115" s="950"/>
      <c r="BY115" s="950"/>
      <c r="BZ115" s="950"/>
      <c r="CA115" s="950">
        <v>15246</v>
      </c>
      <c r="CB115" s="950"/>
      <c r="CC115" s="950"/>
      <c r="CD115" s="950"/>
      <c r="CE115" s="950"/>
      <c r="CF115" s="944">
        <v>0.1</v>
      </c>
      <c r="CG115" s="945"/>
      <c r="CH115" s="945"/>
      <c r="CI115" s="945"/>
      <c r="CJ115" s="945"/>
      <c r="CK115" s="975"/>
      <c r="CL115" s="976"/>
      <c r="CM115" s="979" t="s">
        <v>431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432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433</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435</v>
      </c>
      <c r="Z117" s="916"/>
      <c r="AA117" s="1006">
        <v>4645931</v>
      </c>
      <c r="AB117" s="1007"/>
      <c r="AC117" s="1007"/>
      <c r="AD117" s="1007"/>
      <c r="AE117" s="1008"/>
      <c r="AF117" s="1009">
        <v>4833282</v>
      </c>
      <c r="AG117" s="1007"/>
      <c r="AH117" s="1007"/>
      <c r="AI117" s="1007"/>
      <c r="AJ117" s="1008"/>
      <c r="AK117" s="1009">
        <v>4635979</v>
      </c>
      <c r="AL117" s="1007"/>
      <c r="AM117" s="1007"/>
      <c r="AN117" s="1007"/>
      <c r="AO117" s="1008"/>
      <c r="AP117" s="1010"/>
      <c r="AQ117" s="1011"/>
      <c r="AR117" s="1011"/>
      <c r="AS117" s="1011"/>
      <c r="AT117" s="1012"/>
      <c r="AU117" s="930"/>
      <c r="AV117" s="931"/>
      <c r="AW117" s="931"/>
      <c r="AX117" s="931"/>
      <c r="AY117" s="931"/>
      <c r="AZ117" s="997" t="s">
        <v>436</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289</v>
      </c>
      <c r="AG118" s="915"/>
      <c r="AH118" s="915"/>
      <c r="AI118" s="915"/>
      <c r="AJ118" s="916"/>
      <c r="AK118" s="914" t="s">
        <v>288</v>
      </c>
      <c r="AL118" s="915"/>
      <c r="AM118" s="915"/>
      <c r="AN118" s="915"/>
      <c r="AO118" s="916"/>
      <c r="AP118" s="1001" t="s">
        <v>410</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440</v>
      </c>
      <c r="BP119" s="1036"/>
      <c r="BQ119" s="1027">
        <v>51121248</v>
      </c>
      <c r="BR119" s="1028"/>
      <c r="BS119" s="1028"/>
      <c r="BT119" s="1028"/>
      <c r="BU119" s="1028"/>
      <c r="BV119" s="1028">
        <v>53069419</v>
      </c>
      <c r="BW119" s="1028"/>
      <c r="BX119" s="1028"/>
      <c r="BY119" s="1028"/>
      <c r="BZ119" s="1028"/>
      <c r="CA119" s="1028">
        <v>59855134</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226338</v>
      </c>
      <c r="DH119" s="1014"/>
      <c r="DI119" s="1014"/>
      <c r="DJ119" s="1014"/>
      <c r="DK119" s="1015"/>
      <c r="DL119" s="1013">
        <v>190055</v>
      </c>
      <c r="DM119" s="1014"/>
      <c r="DN119" s="1014"/>
      <c r="DO119" s="1014"/>
      <c r="DP119" s="1015"/>
      <c r="DQ119" s="1013">
        <v>154072</v>
      </c>
      <c r="DR119" s="1014"/>
      <c r="DS119" s="1014"/>
      <c r="DT119" s="1014"/>
      <c r="DU119" s="1015"/>
      <c r="DV119" s="1016">
        <v>1</v>
      </c>
      <c r="DW119" s="1017"/>
      <c r="DX119" s="1017"/>
      <c r="DY119" s="1017"/>
      <c r="DZ119" s="1018"/>
    </row>
    <row r="120" spans="1:130" s="199" customFormat="1" ht="26.25" customHeight="1" x14ac:dyDescent="0.15">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16988450</v>
      </c>
      <c r="BR120" s="957"/>
      <c r="BS120" s="957"/>
      <c r="BT120" s="957"/>
      <c r="BU120" s="957"/>
      <c r="BV120" s="957">
        <v>19395031</v>
      </c>
      <c r="BW120" s="957"/>
      <c r="BX120" s="957"/>
      <c r="BY120" s="957"/>
      <c r="BZ120" s="957"/>
      <c r="CA120" s="957">
        <v>24437554</v>
      </c>
      <c r="CB120" s="957"/>
      <c r="CC120" s="957"/>
      <c r="CD120" s="957"/>
      <c r="CE120" s="957"/>
      <c r="CF120" s="971">
        <v>154.80000000000001</v>
      </c>
      <c r="CG120" s="972"/>
      <c r="CH120" s="972"/>
      <c r="CI120" s="972"/>
      <c r="CJ120" s="972"/>
      <c r="CK120" s="1037" t="s">
        <v>444</v>
      </c>
      <c r="CL120" s="1038"/>
      <c r="CM120" s="1038"/>
      <c r="CN120" s="1038"/>
      <c r="CO120" s="1039"/>
      <c r="CP120" s="1045" t="s">
        <v>392</v>
      </c>
      <c r="CQ120" s="1046"/>
      <c r="CR120" s="1046"/>
      <c r="CS120" s="1046"/>
      <c r="CT120" s="1046"/>
      <c r="CU120" s="1046"/>
      <c r="CV120" s="1046"/>
      <c r="CW120" s="1046"/>
      <c r="CX120" s="1046"/>
      <c r="CY120" s="1046"/>
      <c r="CZ120" s="1046"/>
      <c r="DA120" s="1046"/>
      <c r="DB120" s="1046"/>
      <c r="DC120" s="1046"/>
      <c r="DD120" s="1046"/>
      <c r="DE120" s="1046"/>
      <c r="DF120" s="1047"/>
      <c r="DG120" s="956">
        <v>7356618</v>
      </c>
      <c r="DH120" s="957"/>
      <c r="DI120" s="957"/>
      <c r="DJ120" s="957"/>
      <c r="DK120" s="957"/>
      <c r="DL120" s="957">
        <v>7258812</v>
      </c>
      <c r="DM120" s="957"/>
      <c r="DN120" s="957"/>
      <c r="DO120" s="957"/>
      <c r="DP120" s="957"/>
      <c r="DQ120" s="957">
        <v>7791210</v>
      </c>
      <c r="DR120" s="957"/>
      <c r="DS120" s="957"/>
      <c r="DT120" s="957"/>
      <c r="DU120" s="957"/>
      <c r="DV120" s="958">
        <v>49.4</v>
      </c>
      <c r="DW120" s="958"/>
      <c r="DX120" s="958"/>
      <c r="DY120" s="958"/>
      <c r="DZ120" s="959"/>
    </row>
    <row r="121" spans="1:130" s="199" customFormat="1" ht="26.25" customHeight="1" x14ac:dyDescent="0.15">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3133863</v>
      </c>
      <c r="BR121" s="950"/>
      <c r="BS121" s="950"/>
      <c r="BT121" s="950"/>
      <c r="BU121" s="950"/>
      <c r="BV121" s="950">
        <v>4416645</v>
      </c>
      <c r="BW121" s="950"/>
      <c r="BX121" s="950"/>
      <c r="BY121" s="950"/>
      <c r="BZ121" s="950"/>
      <c r="CA121" s="950">
        <v>7778355</v>
      </c>
      <c r="CB121" s="950"/>
      <c r="CC121" s="950"/>
      <c r="CD121" s="950"/>
      <c r="CE121" s="950"/>
      <c r="CF121" s="944">
        <v>49.3</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2870003</v>
      </c>
      <c r="DH121" s="950"/>
      <c r="DI121" s="950"/>
      <c r="DJ121" s="950"/>
      <c r="DK121" s="950"/>
      <c r="DL121" s="950">
        <v>3589006</v>
      </c>
      <c r="DM121" s="950"/>
      <c r="DN121" s="950"/>
      <c r="DO121" s="950"/>
      <c r="DP121" s="950"/>
      <c r="DQ121" s="950">
        <v>4897907</v>
      </c>
      <c r="DR121" s="950"/>
      <c r="DS121" s="950"/>
      <c r="DT121" s="950"/>
      <c r="DU121" s="950"/>
      <c r="DV121" s="951">
        <v>31</v>
      </c>
      <c r="DW121" s="951"/>
      <c r="DX121" s="951"/>
      <c r="DY121" s="951"/>
      <c r="DZ121" s="952"/>
    </row>
    <row r="122" spans="1:130" s="199" customFormat="1" ht="26.25" customHeight="1" x14ac:dyDescent="0.15">
      <c r="A122" s="1089"/>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447</v>
      </c>
      <c r="BA122" s="995"/>
      <c r="BB122" s="995"/>
      <c r="BC122" s="995"/>
      <c r="BD122" s="995"/>
      <c r="BE122" s="995"/>
      <c r="BF122" s="995"/>
      <c r="BG122" s="995"/>
      <c r="BH122" s="995"/>
      <c r="BI122" s="995"/>
      <c r="BJ122" s="995"/>
      <c r="BK122" s="995"/>
      <c r="BL122" s="995"/>
      <c r="BM122" s="995"/>
      <c r="BN122" s="995"/>
      <c r="BO122" s="995"/>
      <c r="BP122" s="996"/>
      <c r="BQ122" s="1027">
        <v>28736613</v>
      </c>
      <c r="BR122" s="1028"/>
      <c r="BS122" s="1028"/>
      <c r="BT122" s="1028"/>
      <c r="BU122" s="1028"/>
      <c r="BV122" s="1028">
        <v>27851544</v>
      </c>
      <c r="BW122" s="1028"/>
      <c r="BX122" s="1028"/>
      <c r="BY122" s="1028"/>
      <c r="BZ122" s="1028"/>
      <c r="CA122" s="1028">
        <v>27674071</v>
      </c>
      <c r="CB122" s="1028"/>
      <c r="CC122" s="1028"/>
      <c r="CD122" s="1028"/>
      <c r="CE122" s="1028"/>
      <c r="CF122" s="1048">
        <v>175.3</v>
      </c>
      <c r="CG122" s="1049"/>
      <c r="CH122" s="1049"/>
      <c r="CI122" s="1049"/>
      <c r="CJ122" s="1049"/>
      <c r="CK122" s="1040"/>
      <c r="CL122" s="1041"/>
      <c r="CM122" s="1041"/>
      <c r="CN122" s="1041"/>
      <c r="CO122" s="1042"/>
      <c r="CP122" s="1050" t="s">
        <v>389</v>
      </c>
      <c r="CQ122" s="1051"/>
      <c r="CR122" s="1051"/>
      <c r="CS122" s="1051"/>
      <c r="CT122" s="1051"/>
      <c r="CU122" s="1051"/>
      <c r="CV122" s="1051"/>
      <c r="CW122" s="1051"/>
      <c r="CX122" s="1051"/>
      <c r="CY122" s="1051"/>
      <c r="CZ122" s="1051"/>
      <c r="DA122" s="1051"/>
      <c r="DB122" s="1051"/>
      <c r="DC122" s="1051"/>
      <c r="DD122" s="1051"/>
      <c r="DE122" s="1051"/>
      <c r="DF122" s="1052"/>
      <c r="DG122" s="949">
        <v>1617112</v>
      </c>
      <c r="DH122" s="950"/>
      <c r="DI122" s="950"/>
      <c r="DJ122" s="950"/>
      <c r="DK122" s="950"/>
      <c r="DL122" s="950">
        <v>1485084</v>
      </c>
      <c r="DM122" s="950"/>
      <c r="DN122" s="950"/>
      <c r="DO122" s="950"/>
      <c r="DP122" s="950"/>
      <c r="DQ122" s="950">
        <v>1194294</v>
      </c>
      <c r="DR122" s="950"/>
      <c r="DS122" s="950"/>
      <c r="DT122" s="950"/>
      <c r="DU122" s="950"/>
      <c r="DV122" s="951">
        <v>7.6</v>
      </c>
      <c r="DW122" s="951"/>
      <c r="DX122" s="951"/>
      <c r="DY122" s="951"/>
      <c r="DZ122" s="952"/>
    </row>
    <row r="123" spans="1:130" s="199" customFormat="1" ht="26.25" customHeight="1" x14ac:dyDescent="0.15">
      <c r="A123" s="1089"/>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448</v>
      </c>
      <c r="BP123" s="1036"/>
      <c r="BQ123" s="1095">
        <v>48858926</v>
      </c>
      <c r="BR123" s="1096"/>
      <c r="BS123" s="1096"/>
      <c r="BT123" s="1096"/>
      <c r="BU123" s="1096"/>
      <c r="BV123" s="1096">
        <v>51663220</v>
      </c>
      <c r="BW123" s="1096"/>
      <c r="BX123" s="1096"/>
      <c r="BY123" s="1096"/>
      <c r="BZ123" s="1096"/>
      <c r="CA123" s="1096">
        <v>59889980</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v>627428</v>
      </c>
      <c r="DH123" s="989"/>
      <c r="DI123" s="989"/>
      <c r="DJ123" s="989"/>
      <c r="DK123" s="990"/>
      <c r="DL123" s="991">
        <v>466615</v>
      </c>
      <c r="DM123" s="989"/>
      <c r="DN123" s="989"/>
      <c r="DO123" s="989"/>
      <c r="DP123" s="990"/>
      <c r="DQ123" s="991">
        <v>564613</v>
      </c>
      <c r="DR123" s="989"/>
      <c r="DS123" s="989"/>
      <c r="DT123" s="989"/>
      <c r="DU123" s="990"/>
      <c r="DV123" s="992">
        <v>3.6</v>
      </c>
      <c r="DW123" s="993"/>
      <c r="DX123" s="993"/>
      <c r="DY123" s="993"/>
      <c r="DZ123" s="994"/>
    </row>
    <row r="124" spans="1:130" s="199" customFormat="1" ht="26.25" customHeight="1" thickBot="1" x14ac:dyDescent="0.2">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14.2</v>
      </c>
      <c r="BR124" s="1058"/>
      <c r="BS124" s="1058"/>
      <c r="BT124" s="1058"/>
      <c r="BU124" s="1058"/>
      <c r="BV124" s="1058">
        <v>8.6999999999999993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450</v>
      </c>
      <c r="CQ124" s="1051"/>
      <c r="CR124" s="1051"/>
      <c r="CS124" s="1051"/>
      <c r="CT124" s="1051"/>
      <c r="CU124" s="1051"/>
      <c r="CV124" s="1051"/>
      <c r="CW124" s="1051"/>
      <c r="CX124" s="1051"/>
      <c r="CY124" s="1051"/>
      <c r="CZ124" s="1051"/>
      <c r="DA124" s="1051"/>
      <c r="DB124" s="1051"/>
      <c r="DC124" s="1051"/>
      <c r="DD124" s="1051"/>
      <c r="DE124" s="1051"/>
      <c r="DF124" s="1052"/>
      <c r="DG124" s="1035">
        <v>1133413</v>
      </c>
      <c r="DH124" s="1014"/>
      <c r="DI124" s="1014"/>
      <c r="DJ124" s="1014"/>
      <c r="DK124" s="1015"/>
      <c r="DL124" s="1013">
        <v>1070528</v>
      </c>
      <c r="DM124" s="1014"/>
      <c r="DN124" s="1014"/>
      <c r="DO124" s="1014"/>
      <c r="DP124" s="1015"/>
      <c r="DQ124" s="1013">
        <v>1028595</v>
      </c>
      <c r="DR124" s="1014"/>
      <c r="DS124" s="1014"/>
      <c r="DT124" s="1014"/>
      <c r="DU124" s="1015"/>
      <c r="DV124" s="1016">
        <v>6.5</v>
      </c>
      <c r="DW124" s="1017"/>
      <c r="DX124" s="1017"/>
      <c r="DY124" s="1017"/>
      <c r="DZ124" s="1018"/>
    </row>
    <row r="125" spans="1:130" s="199" customFormat="1" ht="26.25" customHeight="1" x14ac:dyDescent="0.15">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451</v>
      </c>
      <c r="CL125" s="1038"/>
      <c r="CM125" s="1038"/>
      <c r="CN125" s="1038"/>
      <c r="CO125" s="1039"/>
      <c r="CP125" s="970" t="s">
        <v>452</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16585</v>
      </c>
      <c r="AB126" s="989"/>
      <c r="AC126" s="989"/>
      <c r="AD126" s="989"/>
      <c r="AE126" s="990"/>
      <c r="AF126" s="991">
        <v>16283</v>
      </c>
      <c r="AG126" s="989"/>
      <c r="AH126" s="989"/>
      <c r="AI126" s="989"/>
      <c r="AJ126" s="990"/>
      <c r="AK126" s="991">
        <v>15982</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453</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454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345</v>
      </c>
      <c r="AB127" s="989"/>
      <c r="AC127" s="989"/>
      <c r="AD127" s="989"/>
      <c r="AE127" s="990"/>
      <c r="AF127" s="991">
        <v>325</v>
      </c>
      <c r="AG127" s="989"/>
      <c r="AH127" s="989"/>
      <c r="AI127" s="989"/>
      <c r="AJ127" s="990"/>
      <c r="AK127" s="991">
        <v>267</v>
      </c>
      <c r="AL127" s="989"/>
      <c r="AM127" s="989"/>
      <c r="AN127" s="989"/>
      <c r="AO127" s="990"/>
      <c r="AP127" s="992">
        <v>0</v>
      </c>
      <c r="AQ127" s="993"/>
      <c r="AR127" s="993"/>
      <c r="AS127" s="993"/>
      <c r="AT127" s="994"/>
      <c r="AU127" s="235"/>
      <c r="AV127" s="235"/>
      <c r="AW127" s="235"/>
      <c r="AX127" s="1062" t="s">
        <v>455</v>
      </c>
      <c r="AY127" s="1063"/>
      <c r="AZ127" s="1063"/>
      <c r="BA127" s="1063"/>
      <c r="BB127" s="1063"/>
      <c r="BC127" s="1063"/>
      <c r="BD127" s="1063"/>
      <c r="BE127" s="1064"/>
      <c r="BF127" s="1065" t="s">
        <v>456</v>
      </c>
      <c r="BG127" s="1063"/>
      <c r="BH127" s="1063"/>
      <c r="BI127" s="1063"/>
      <c r="BJ127" s="1063"/>
      <c r="BK127" s="1063"/>
      <c r="BL127" s="1064"/>
      <c r="BM127" s="1065" t="s">
        <v>457</v>
      </c>
      <c r="BN127" s="1063"/>
      <c r="BO127" s="1063"/>
      <c r="BP127" s="1063"/>
      <c r="BQ127" s="1063"/>
      <c r="BR127" s="1063"/>
      <c r="BS127" s="1064"/>
      <c r="BT127" s="1065" t="s">
        <v>458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459</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460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461</v>
      </c>
      <c r="X128" s="1075"/>
      <c r="Y128" s="1075"/>
      <c r="Z128" s="1076"/>
      <c r="AA128" s="1077">
        <v>146090</v>
      </c>
      <c r="AB128" s="1078"/>
      <c r="AC128" s="1078"/>
      <c r="AD128" s="1078"/>
      <c r="AE128" s="1079"/>
      <c r="AF128" s="1080">
        <v>84184</v>
      </c>
      <c r="AG128" s="1078"/>
      <c r="AH128" s="1078"/>
      <c r="AI128" s="1078"/>
      <c r="AJ128" s="1079"/>
      <c r="AK128" s="1080">
        <v>120464</v>
      </c>
      <c r="AL128" s="1078"/>
      <c r="AM128" s="1078"/>
      <c r="AN128" s="1078"/>
      <c r="AO128" s="1079"/>
      <c r="AP128" s="1081"/>
      <c r="AQ128" s="1082"/>
      <c r="AR128" s="1082"/>
      <c r="AS128" s="1082"/>
      <c r="AT128" s="1083"/>
      <c r="AU128" s="235"/>
      <c r="AV128" s="235"/>
      <c r="AW128" s="235"/>
      <c r="AX128" s="918" t="s">
        <v>462</v>
      </c>
      <c r="AY128" s="919"/>
      <c r="AZ128" s="919"/>
      <c r="BA128" s="919"/>
      <c r="BB128" s="919"/>
      <c r="BC128" s="919"/>
      <c r="BD128" s="919"/>
      <c r="BE128" s="920"/>
      <c r="BF128" s="1084" t="s">
        <v>113</v>
      </c>
      <c r="BG128" s="1085"/>
      <c r="BH128" s="1085"/>
      <c r="BI128" s="1085"/>
      <c r="BJ128" s="1085"/>
      <c r="BK128" s="1085"/>
      <c r="BL128" s="1086"/>
      <c r="BM128" s="1084">
        <v>12.57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463</v>
      </c>
      <c r="CQ128" s="1067"/>
      <c r="CR128" s="1067"/>
      <c r="CS128" s="1067"/>
      <c r="CT128" s="1067"/>
      <c r="CU128" s="1067"/>
      <c r="CV128" s="1067"/>
      <c r="CW128" s="1067"/>
      <c r="CX128" s="1067"/>
      <c r="CY128" s="1067"/>
      <c r="CZ128" s="1067"/>
      <c r="DA128" s="1067"/>
      <c r="DB128" s="1067"/>
      <c r="DC128" s="1067"/>
      <c r="DD128" s="1067"/>
      <c r="DE128" s="1067"/>
      <c r="DF128" s="1068"/>
      <c r="DG128" s="1069">
        <v>29085</v>
      </c>
      <c r="DH128" s="1070"/>
      <c r="DI128" s="1070"/>
      <c r="DJ128" s="1070"/>
      <c r="DK128" s="1070"/>
      <c r="DL128" s="1070">
        <v>4908</v>
      </c>
      <c r="DM128" s="1070"/>
      <c r="DN128" s="1070"/>
      <c r="DO128" s="1070"/>
      <c r="DP128" s="1070"/>
      <c r="DQ128" s="1070">
        <v>15246</v>
      </c>
      <c r="DR128" s="1070"/>
      <c r="DS128" s="1070"/>
      <c r="DT128" s="1070"/>
      <c r="DU128" s="1070"/>
      <c r="DV128" s="1071">
        <v>0.1</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464</v>
      </c>
      <c r="X129" s="1104"/>
      <c r="Y129" s="1104"/>
      <c r="Z129" s="1105"/>
      <c r="AA129" s="988">
        <v>18521227</v>
      </c>
      <c r="AB129" s="989"/>
      <c r="AC129" s="989"/>
      <c r="AD129" s="989"/>
      <c r="AE129" s="990"/>
      <c r="AF129" s="991">
        <v>18744085</v>
      </c>
      <c r="AG129" s="989"/>
      <c r="AH129" s="989"/>
      <c r="AI129" s="989"/>
      <c r="AJ129" s="990"/>
      <c r="AK129" s="991">
        <v>18452253</v>
      </c>
      <c r="AL129" s="989"/>
      <c r="AM129" s="989"/>
      <c r="AN129" s="989"/>
      <c r="AO129" s="990"/>
      <c r="AP129" s="1106"/>
      <c r="AQ129" s="1107"/>
      <c r="AR129" s="1107"/>
      <c r="AS129" s="1107"/>
      <c r="AT129" s="1108"/>
      <c r="AU129" s="237"/>
      <c r="AV129" s="237"/>
      <c r="AW129" s="237"/>
      <c r="AX129" s="1097" t="s">
        <v>465</v>
      </c>
      <c r="AY129" s="980"/>
      <c r="AZ129" s="980"/>
      <c r="BA129" s="980"/>
      <c r="BB129" s="980"/>
      <c r="BC129" s="980"/>
      <c r="BD129" s="980"/>
      <c r="BE129" s="981"/>
      <c r="BF129" s="1098" t="s">
        <v>113</v>
      </c>
      <c r="BG129" s="1099"/>
      <c r="BH129" s="1099"/>
      <c r="BI129" s="1099"/>
      <c r="BJ129" s="1099"/>
      <c r="BK129" s="1099"/>
      <c r="BL129" s="1100"/>
      <c r="BM129" s="1098">
        <v>17.57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467</v>
      </c>
      <c r="X130" s="1104"/>
      <c r="Y130" s="1104"/>
      <c r="Z130" s="1105"/>
      <c r="AA130" s="988">
        <v>2624036</v>
      </c>
      <c r="AB130" s="989"/>
      <c r="AC130" s="989"/>
      <c r="AD130" s="989"/>
      <c r="AE130" s="990"/>
      <c r="AF130" s="991">
        <v>2667595</v>
      </c>
      <c r="AG130" s="989"/>
      <c r="AH130" s="989"/>
      <c r="AI130" s="989"/>
      <c r="AJ130" s="990"/>
      <c r="AK130" s="991">
        <v>2667519</v>
      </c>
      <c r="AL130" s="989"/>
      <c r="AM130" s="989"/>
      <c r="AN130" s="989"/>
      <c r="AO130" s="990"/>
      <c r="AP130" s="1106"/>
      <c r="AQ130" s="1107"/>
      <c r="AR130" s="1107"/>
      <c r="AS130" s="1107"/>
      <c r="AT130" s="1108"/>
      <c r="AU130" s="237"/>
      <c r="AV130" s="237"/>
      <c r="AW130" s="237"/>
      <c r="AX130" s="1097" t="s">
        <v>468</v>
      </c>
      <c r="AY130" s="980"/>
      <c r="AZ130" s="980"/>
      <c r="BA130" s="980"/>
      <c r="BB130" s="980"/>
      <c r="BC130" s="980"/>
      <c r="BD130" s="980"/>
      <c r="BE130" s="981"/>
      <c r="BF130" s="1134">
        <v>12.1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469</v>
      </c>
      <c r="X131" s="1142"/>
      <c r="Y131" s="1142"/>
      <c r="Z131" s="1143"/>
      <c r="AA131" s="1035">
        <v>15897191</v>
      </c>
      <c r="AB131" s="1014"/>
      <c r="AC131" s="1014"/>
      <c r="AD131" s="1014"/>
      <c r="AE131" s="1015"/>
      <c r="AF131" s="1013">
        <v>16076490</v>
      </c>
      <c r="AG131" s="1014"/>
      <c r="AH131" s="1014"/>
      <c r="AI131" s="1014"/>
      <c r="AJ131" s="1015"/>
      <c r="AK131" s="1013">
        <v>15784734</v>
      </c>
      <c r="AL131" s="1014"/>
      <c r="AM131" s="1014"/>
      <c r="AN131" s="1014"/>
      <c r="AO131" s="1015"/>
      <c r="AP131" s="1144"/>
      <c r="AQ131" s="1145"/>
      <c r="AR131" s="1145"/>
      <c r="AS131" s="1145"/>
      <c r="AT131" s="1146"/>
      <c r="AU131" s="237"/>
      <c r="AV131" s="237"/>
      <c r="AW131" s="237"/>
      <c r="AX131" s="1116" t="s">
        <v>470</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472</v>
      </c>
      <c r="W132" s="1127"/>
      <c r="X132" s="1127"/>
      <c r="Y132" s="1127"/>
      <c r="Z132" s="1128"/>
      <c r="AA132" s="1129">
        <v>11.79960032</v>
      </c>
      <c r="AB132" s="1130"/>
      <c r="AC132" s="1130"/>
      <c r="AD132" s="1130"/>
      <c r="AE132" s="1131"/>
      <c r="AF132" s="1132">
        <v>12.947496620000001</v>
      </c>
      <c r="AG132" s="1130"/>
      <c r="AH132" s="1130"/>
      <c r="AI132" s="1130"/>
      <c r="AJ132" s="1131"/>
      <c r="AK132" s="1132">
        <v>11.707489020000001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473</v>
      </c>
      <c r="W133" s="1110"/>
      <c r="X133" s="1110"/>
      <c r="Y133" s="1110"/>
      <c r="Z133" s="1111"/>
      <c r="AA133" s="1112">
        <v>13.3</v>
      </c>
      <c r="AB133" s="1113"/>
      <c r="AC133" s="1113"/>
      <c r="AD133" s="1113"/>
      <c r="AE133" s="1114"/>
      <c r="AF133" s="1112">
        <v>12.5</v>
      </c>
      <c r="AG133" s="1113"/>
      <c r="AH133" s="1113"/>
      <c r="AI133" s="1113"/>
      <c r="AJ133" s="1114"/>
      <c r="AK133" s="1112">
        <v>12.1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0" t="s">
        <v>476</v>
      </c>
      <c r="L7" s="256"/>
      <c r="M7" s="257" t="s">
        <v>477</v>
      </c>
      <c r="N7" s="258"/>
    </row>
    <row r="8" spans="1:16" x14ac:dyDescent="0.15">
      <c r="A8" s="250"/>
      <c r="B8" s="246"/>
      <c r="C8" s="246"/>
      <c r="D8" s="246"/>
      <c r="E8" s="246"/>
      <c r="F8" s="246"/>
      <c r="G8" s="259"/>
      <c r="H8" s="260"/>
      <c r="I8" s="260"/>
      <c r="J8" s="261"/>
      <c r="K8" s="1151"/>
      <c r="L8" s="262" t="s">
        <v>478</v>
      </c>
      <c r="M8" s="263" t="s">
        <v>479</v>
      </c>
      <c r="N8" s="264" t="s">
        <v>480</v>
      </c>
    </row>
    <row r="9" spans="1:16" x14ac:dyDescent="0.15">
      <c r="A9" s="250"/>
      <c r="B9" s="246"/>
      <c r="C9" s="246"/>
      <c r="D9" s="246"/>
      <c r="E9" s="246"/>
      <c r="F9" s="246"/>
      <c r="G9" s="1152" t="s">
        <v>481</v>
      </c>
      <c r="H9" s="1153"/>
      <c r="I9" s="1153"/>
      <c r="J9" s="1154"/>
      <c r="K9" s="265">
        <v>6065248</v>
      </c>
      <c r="L9" s="266">
        <v>92009</v>
      </c>
      <c r="M9" s="267">
        <v>62051</v>
      </c>
      <c r="N9" s="268">
        <v>48.3</v>
      </c>
    </row>
    <row r="10" spans="1:16" x14ac:dyDescent="0.15">
      <c r="A10" s="250"/>
      <c r="B10" s="246"/>
      <c r="C10" s="246"/>
      <c r="D10" s="246"/>
      <c r="E10" s="246"/>
      <c r="F10" s="246"/>
      <c r="G10" s="1152" t="s">
        <v>482</v>
      </c>
      <c r="H10" s="1153"/>
      <c r="I10" s="1153"/>
      <c r="J10" s="1154"/>
      <c r="K10" s="269">
        <v>366826</v>
      </c>
      <c r="L10" s="270">
        <v>5565</v>
      </c>
      <c r="M10" s="271">
        <v>5713</v>
      </c>
      <c r="N10" s="272">
        <v>-2.6</v>
      </c>
    </row>
    <row r="11" spans="1:16" ht="13.5" customHeight="1" x14ac:dyDescent="0.15">
      <c r="A11" s="250"/>
      <c r="B11" s="246"/>
      <c r="C11" s="246"/>
      <c r="D11" s="246"/>
      <c r="E11" s="246"/>
      <c r="F11" s="246"/>
      <c r="G11" s="1152" t="s">
        <v>483</v>
      </c>
      <c r="H11" s="1153"/>
      <c r="I11" s="1153"/>
      <c r="J11" s="1154"/>
      <c r="K11" s="269">
        <v>1024470</v>
      </c>
      <c r="L11" s="270">
        <v>15541</v>
      </c>
      <c r="M11" s="271">
        <v>5796</v>
      </c>
      <c r="N11" s="272">
        <v>168.1</v>
      </c>
    </row>
    <row r="12" spans="1:16" ht="13.5" customHeight="1" x14ac:dyDescent="0.15">
      <c r="A12" s="250"/>
      <c r="B12" s="246"/>
      <c r="C12" s="246"/>
      <c r="D12" s="246"/>
      <c r="E12" s="246"/>
      <c r="F12" s="246"/>
      <c r="G12" s="1152" t="s">
        <v>484</v>
      </c>
      <c r="H12" s="1153"/>
      <c r="I12" s="1153"/>
      <c r="J12" s="1154"/>
      <c r="K12" s="269">
        <v>262477</v>
      </c>
      <c r="L12" s="270">
        <v>3982</v>
      </c>
      <c r="M12" s="271">
        <v>1167</v>
      </c>
      <c r="N12" s="272">
        <v>241.2</v>
      </c>
    </row>
    <row r="13" spans="1:16" ht="13.5" customHeight="1" x14ac:dyDescent="0.15">
      <c r="A13" s="250"/>
      <c r="B13" s="246"/>
      <c r="C13" s="246"/>
      <c r="D13" s="246"/>
      <c r="E13" s="246"/>
      <c r="F13" s="246"/>
      <c r="G13" s="1152" t="s">
        <v>485</v>
      </c>
      <c r="H13" s="1153"/>
      <c r="I13" s="1153"/>
      <c r="J13" s="1154"/>
      <c r="K13" s="269">
        <v>11444</v>
      </c>
      <c r="L13" s="270">
        <v>174</v>
      </c>
      <c r="M13" s="271">
        <v>0</v>
      </c>
      <c r="N13" s="272">
        <v>0</v>
      </c>
    </row>
    <row r="14" spans="1:16" ht="13.5" customHeight="1" x14ac:dyDescent="0.15">
      <c r="A14" s="250"/>
      <c r="B14" s="246"/>
      <c r="C14" s="246"/>
      <c r="D14" s="246"/>
      <c r="E14" s="246"/>
      <c r="F14" s="246"/>
      <c r="G14" s="1152" t="s">
        <v>486</v>
      </c>
      <c r="H14" s="1153"/>
      <c r="I14" s="1153"/>
      <c r="J14" s="1154"/>
      <c r="K14" s="269">
        <v>459295</v>
      </c>
      <c r="L14" s="270">
        <v>6967</v>
      </c>
      <c r="M14" s="271">
        <v>2337</v>
      </c>
      <c r="N14" s="272">
        <v>198.1</v>
      </c>
    </row>
    <row r="15" spans="1:16" ht="13.5" customHeight="1" x14ac:dyDescent="0.15">
      <c r="A15" s="250"/>
      <c r="B15" s="246"/>
      <c r="C15" s="246"/>
      <c r="D15" s="246"/>
      <c r="E15" s="246"/>
      <c r="F15" s="246"/>
      <c r="G15" s="1152" t="s">
        <v>487</v>
      </c>
      <c r="H15" s="1153"/>
      <c r="I15" s="1153"/>
      <c r="J15" s="1154"/>
      <c r="K15" s="269">
        <v>300075</v>
      </c>
      <c r="L15" s="270">
        <v>4552</v>
      </c>
      <c r="M15" s="271">
        <v>1594</v>
      </c>
      <c r="N15" s="272">
        <v>185.6</v>
      </c>
    </row>
    <row r="16" spans="1:16" x14ac:dyDescent="0.15">
      <c r="A16" s="250"/>
      <c r="B16" s="246"/>
      <c r="C16" s="246"/>
      <c r="D16" s="246"/>
      <c r="E16" s="246"/>
      <c r="F16" s="246"/>
      <c r="G16" s="1155" t="s">
        <v>488</v>
      </c>
      <c r="H16" s="1156"/>
      <c r="I16" s="1156"/>
      <c r="J16" s="1157"/>
      <c r="K16" s="270">
        <v>-564960</v>
      </c>
      <c r="L16" s="270">
        <v>-8570</v>
      </c>
      <c r="M16" s="271">
        <v>-5993</v>
      </c>
      <c r="N16" s="272">
        <v>43</v>
      </c>
    </row>
    <row r="17" spans="1:16" x14ac:dyDescent="0.15">
      <c r="A17" s="250"/>
      <c r="B17" s="246"/>
      <c r="C17" s="246"/>
      <c r="D17" s="246"/>
      <c r="E17" s="246"/>
      <c r="F17" s="246"/>
      <c r="G17" s="1155" t="s">
        <v>172</v>
      </c>
      <c r="H17" s="1156"/>
      <c r="I17" s="1156"/>
      <c r="J17" s="1157"/>
      <c r="K17" s="270">
        <v>7924875</v>
      </c>
      <c r="L17" s="270">
        <v>120220</v>
      </c>
      <c r="M17" s="271">
        <v>72665</v>
      </c>
      <c r="N17" s="272">
        <v>65.400000000000006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47" t="s">
        <v>493</v>
      </c>
      <c r="H21" s="1148"/>
      <c r="I21" s="1148"/>
      <c r="J21" s="1149"/>
      <c r="K21" s="282">
        <v>10.77</v>
      </c>
      <c r="L21" s="283">
        <v>7.22</v>
      </c>
      <c r="M21" s="284">
        <v>3.55</v>
      </c>
      <c r="N21" s="251"/>
      <c r="O21" s="285"/>
      <c r="P21" s="281"/>
    </row>
    <row r="22" spans="1:16" s="286" customFormat="1" x14ac:dyDescent="0.15">
      <c r="A22" s="281"/>
      <c r="B22" s="251"/>
      <c r="C22" s="251"/>
      <c r="D22" s="251"/>
      <c r="E22" s="251"/>
      <c r="F22" s="251"/>
      <c r="G22" s="1147" t="s">
        <v>494</v>
      </c>
      <c r="H22" s="1148"/>
      <c r="I22" s="1148"/>
      <c r="J22" s="1149"/>
      <c r="K22" s="287">
        <v>95.4</v>
      </c>
      <c r="L22" s="288">
        <v>98.4</v>
      </c>
      <c r="M22" s="289">
        <v>-3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0" t="s">
        <v>476</v>
      </c>
      <c r="L30" s="256"/>
      <c r="M30" s="257" t="s">
        <v>477</v>
      </c>
      <c r="N30" s="258"/>
    </row>
    <row r="31" spans="1:16" x14ac:dyDescent="0.15">
      <c r="A31" s="250"/>
      <c r="B31" s="246"/>
      <c r="C31" s="246"/>
      <c r="D31" s="246"/>
      <c r="E31" s="246"/>
      <c r="F31" s="246"/>
      <c r="G31" s="259"/>
      <c r="H31" s="260"/>
      <c r="I31" s="260"/>
      <c r="J31" s="261"/>
      <c r="K31" s="1151"/>
      <c r="L31" s="262" t="s">
        <v>478</v>
      </c>
      <c r="M31" s="263" t="s">
        <v>479</v>
      </c>
      <c r="N31" s="264" t="s">
        <v>480</v>
      </c>
    </row>
    <row r="32" spans="1:16" ht="27" customHeight="1" x14ac:dyDescent="0.15">
      <c r="A32" s="250"/>
      <c r="B32" s="246"/>
      <c r="C32" s="246"/>
      <c r="D32" s="246"/>
      <c r="E32" s="246"/>
      <c r="F32" s="246"/>
      <c r="G32" s="1163" t="s">
        <v>498</v>
      </c>
      <c r="H32" s="1164"/>
      <c r="I32" s="1164"/>
      <c r="J32" s="1165"/>
      <c r="K32" s="296">
        <v>3035343</v>
      </c>
      <c r="L32" s="296">
        <v>46046</v>
      </c>
      <c r="M32" s="297">
        <v>39687</v>
      </c>
      <c r="N32" s="298">
        <v>16</v>
      </c>
    </row>
    <row r="33" spans="1:16" ht="13.5" customHeight="1" x14ac:dyDescent="0.15">
      <c r="A33" s="250"/>
      <c r="B33" s="246"/>
      <c r="C33" s="246"/>
      <c r="D33" s="246"/>
      <c r="E33" s="246"/>
      <c r="F33" s="246"/>
      <c r="G33" s="1163" t="s">
        <v>499</v>
      </c>
      <c r="H33" s="1164"/>
      <c r="I33" s="1164"/>
      <c r="J33" s="1165"/>
      <c r="K33" s="296" t="s">
        <v>500</v>
      </c>
      <c r="L33" s="296" t="s">
        <v>500</v>
      </c>
      <c r="M33" s="297" t="s">
        <v>500</v>
      </c>
      <c r="N33" s="298" t="s">
        <v>500</v>
      </c>
    </row>
    <row r="34" spans="1:16" ht="27" customHeight="1" x14ac:dyDescent="0.15">
      <c r="A34" s="250"/>
      <c r="B34" s="246"/>
      <c r="C34" s="246"/>
      <c r="D34" s="246"/>
      <c r="E34" s="246"/>
      <c r="F34" s="246"/>
      <c r="G34" s="1163" t="s">
        <v>501</v>
      </c>
      <c r="H34" s="1164"/>
      <c r="I34" s="1164"/>
      <c r="J34" s="1165"/>
      <c r="K34" s="296" t="s">
        <v>500</v>
      </c>
      <c r="L34" s="296" t="s">
        <v>500</v>
      </c>
      <c r="M34" s="297">
        <v>56</v>
      </c>
      <c r="N34" s="298" t="s">
        <v>500</v>
      </c>
    </row>
    <row r="35" spans="1:16" ht="27" customHeight="1" x14ac:dyDescent="0.15">
      <c r="A35" s="250"/>
      <c r="B35" s="246"/>
      <c r="C35" s="246"/>
      <c r="D35" s="246"/>
      <c r="E35" s="246"/>
      <c r="F35" s="246"/>
      <c r="G35" s="1163" t="s">
        <v>502</v>
      </c>
      <c r="H35" s="1164"/>
      <c r="I35" s="1164"/>
      <c r="J35" s="1165"/>
      <c r="K35" s="296">
        <v>1551377</v>
      </c>
      <c r="L35" s="296">
        <v>23534</v>
      </c>
      <c r="M35" s="297">
        <v>13696</v>
      </c>
      <c r="N35" s="298">
        <v>71.8</v>
      </c>
    </row>
    <row r="36" spans="1:16" ht="27" customHeight="1" x14ac:dyDescent="0.15">
      <c r="A36" s="250"/>
      <c r="B36" s="246"/>
      <c r="C36" s="246"/>
      <c r="D36" s="246"/>
      <c r="E36" s="246"/>
      <c r="F36" s="246"/>
      <c r="G36" s="1163" t="s">
        <v>503</v>
      </c>
      <c r="H36" s="1164"/>
      <c r="I36" s="1164"/>
      <c r="J36" s="1165"/>
      <c r="K36" s="296">
        <v>33010</v>
      </c>
      <c r="L36" s="296">
        <v>501</v>
      </c>
      <c r="M36" s="297">
        <v>1733</v>
      </c>
      <c r="N36" s="298">
        <v>-71.099999999999994</v>
      </c>
    </row>
    <row r="37" spans="1:16" ht="13.5" customHeight="1" x14ac:dyDescent="0.15">
      <c r="A37" s="250"/>
      <c r="B37" s="246"/>
      <c r="C37" s="246"/>
      <c r="D37" s="246"/>
      <c r="E37" s="246"/>
      <c r="F37" s="246"/>
      <c r="G37" s="1163" t="s">
        <v>504</v>
      </c>
      <c r="H37" s="1164"/>
      <c r="I37" s="1164"/>
      <c r="J37" s="1165"/>
      <c r="K37" s="296">
        <v>16249</v>
      </c>
      <c r="L37" s="296">
        <v>246</v>
      </c>
      <c r="M37" s="297">
        <v>790</v>
      </c>
      <c r="N37" s="298">
        <v>-68.900000000000006</v>
      </c>
    </row>
    <row r="38" spans="1:16" ht="27" customHeight="1" x14ac:dyDescent="0.15">
      <c r="A38" s="250"/>
      <c r="B38" s="246"/>
      <c r="C38" s="246"/>
      <c r="D38" s="246"/>
      <c r="E38" s="246"/>
      <c r="F38" s="246"/>
      <c r="G38" s="1166" t="s">
        <v>505</v>
      </c>
      <c r="H38" s="1167"/>
      <c r="I38" s="1167"/>
      <c r="J38" s="1168"/>
      <c r="K38" s="299" t="s">
        <v>500</v>
      </c>
      <c r="L38" s="299" t="s">
        <v>500</v>
      </c>
      <c r="M38" s="300">
        <v>1</v>
      </c>
      <c r="N38" s="301" t="s">
        <v>500</v>
      </c>
      <c r="O38" s="295"/>
    </row>
    <row r="39" spans="1:16" x14ac:dyDescent="0.15">
      <c r="A39" s="250"/>
      <c r="B39" s="246"/>
      <c r="C39" s="246"/>
      <c r="D39" s="246"/>
      <c r="E39" s="246"/>
      <c r="F39" s="246"/>
      <c r="G39" s="1166" t="s">
        <v>506</v>
      </c>
      <c r="H39" s="1167"/>
      <c r="I39" s="1167"/>
      <c r="J39" s="1168"/>
      <c r="K39" s="302">
        <v>-120464</v>
      </c>
      <c r="L39" s="302">
        <v>-1827</v>
      </c>
      <c r="M39" s="303">
        <v>-5521</v>
      </c>
      <c r="N39" s="304">
        <v>-66.900000000000006</v>
      </c>
      <c r="O39" s="295"/>
    </row>
    <row r="40" spans="1:16" ht="27" customHeight="1" x14ac:dyDescent="0.15">
      <c r="A40" s="250"/>
      <c r="B40" s="246"/>
      <c r="C40" s="246"/>
      <c r="D40" s="246"/>
      <c r="E40" s="246"/>
      <c r="F40" s="246"/>
      <c r="G40" s="1163" t="s">
        <v>507</v>
      </c>
      <c r="H40" s="1164"/>
      <c r="I40" s="1164"/>
      <c r="J40" s="1165"/>
      <c r="K40" s="302">
        <v>-2667519</v>
      </c>
      <c r="L40" s="302">
        <v>-40466</v>
      </c>
      <c r="M40" s="303">
        <v>-35785</v>
      </c>
      <c r="N40" s="304">
        <v>13.1</v>
      </c>
      <c r="O40" s="295"/>
    </row>
    <row r="41" spans="1:16" x14ac:dyDescent="0.15">
      <c r="A41" s="250"/>
      <c r="B41" s="246"/>
      <c r="C41" s="246"/>
      <c r="D41" s="246"/>
      <c r="E41" s="246"/>
      <c r="F41" s="246"/>
      <c r="G41" s="1169" t="s">
        <v>283</v>
      </c>
      <c r="H41" s="1170"/>
      <c r="I41" s="1170"/>
      <c r="J41" s="1171"/>
      <c r="K41" s="296">
        <v>1847996</v>
      </c>
      <c r="L41" s="302">
        <v>28034</v>
      </c>
      <c r="M41" s="303">
        <v>14658</v>
      </c>
      <c r="N41" s="304">
        <v>91.3</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58" t="s">
        <v>476</v>
      </c>
      <c r="J49" s="1160" t="s">
        <v>511</v>
      </c>
      <c r="K49" s="1161"/>
      <c r="L49" s="1161"/>
      <c r="M49" s="1161"/>
      <c r="N49" s="1162"/>
    </row>
    <row r="50" spans="1:14" x14ac:dyDescent="0.15">
      <c r="A50" s="250"/>
      <c r="B50" s="246"/>
      <c r="C50" s="246"/>
      <c r="D50" s="246"/>
      <c r="E50" s="246"/>
      <c r="F50" s="246"/>
      <c r="G50" s="314"/>
      <c r="H50" s="315"/>
      <c r="I50" s="1159"/>
      <c r="J50" s="316" t="s">
        <v>512</v>
      </c>
      <c r="K50" s="317" t="s">
        <v>513</v>
      </c>
      <c r="L50" s="318" t="s">
        <v>514</v>
      </c>
      <c r="M50" s="319" t="s">
        <v>515</v>
      </c>
      <c r="N50" s="320" t="s">
        <v>516</v>
      </c>
    </row>
    <row r="51" spans="1:14" x14ac:dyDescent="0.15">
      <c r="A51" s="250"/>
      <c r="B51" s="246"/>
      <c r="C51" s="246"/>
      <c r="D51" s="246"/>
      <c r="E51" s="246"/>
      <c r="F51" s="246"/>
      <c r="G51" s="312" t="s">
        <v>517</v>
      </c>
      <c r="H51" s="313"/>
      <c r="I51" s="321">
        <v>4751309</v>
      </c>
      <c r="J51" s="322">
        <v>69108</v>
      </c>
      <c r="K51" s="323">
        <v>38.6</v>
      </c>
      <c r="L51" s="324">
        <v>50880</v>
      </c>
      <c r="M51" s="325">
        <v>7</v>
      </c>
      <c r="N51" s="326">
        <v>31.6</v>
      </c>
    </row>
    <row r="52" spans="1:14" x14ac:dyDescent="0.15">
      <c r="A52" s="250"/>
      <c r="B52" s="246"/>
      <c r="C52" s="246"/>
      <c r="D52" s="246"/>
      <c r="E52" s="246"/>
      <c r="F52" s="246"/>
      <c r="G52" s="327"/>
      <c r="H52" s="328" t="s">
        <v>518</v>
      </c>
      <c r="I52" s="329">
        <v>1385607</v>
      </c>
      <c r="J52" s="330">
        <v>20154</v>
      </c>
      <c r="K52" s="331">
        <v>-15.9</v>
      </c>
      <c r="L52" s="332">
        <v>26879</v>
      </c>
      <c r="M52" s="333">
        <v>2.4</v>
      </c>
      <c r="N52" s="334">
        <v>-18.3</v>
      </c>
    </row>
    <row r="53" spans="1:14" x14ac:dyDescent="0.15">
      <c r="A53" s="250"/>
      <c r="B53" s="246"/>
      <c r="C53" s="246"/>
      <c r="D53" s="246"/>
      <c r="E53" s="246"/>
      <c r="F53" s="246"/>
      <c r="G53" s="312" t="s">
        <v>519</v>
      </c>
      <c r="H53" s="313"/>
      <c r="I53" s="321">
        <v>34424545</v>
      </c>
      <c r="J53" s="322">
        <v>502805</v>
      </c>
      <c r="K53" s="323">
        <v>627.6</v>
      </c>
      <c r="L53" s="324">
        <v>63956</v>
      </c>
      <c r="M53" s="325">
        <v>25.7</v>
      </c>
      <c r="N53" s="326">
        <v>601.9</v>
      </c>
    </row>
    <row r="54" spans="1:14" x14ac:dyDescent="0.15">
      <c r="A54" s="250"/>
      <c r="B54" s="246"/>
      <c r="C54" s="246"/>
      <c r="D54" s="246"/>
      <c r="E54" s="246"/>
      <c r="F54" s="246"/>
      <c r="G54" s="327"/>
      <c r="H54" s="328" t="s">
        <v>518</v>
      </c>
      <c r="I54" s="329">
        <v>3085020</v>
      </c>
      <c r="J54" s="330">
        <v>45060</v>
      </c>
      <c r="K54" s="331">
        <v>123.6</v>
      </c>
      <c r="L54" s="332">
        <v>29239</v>
      </c>
      <c r="M54" s="333">
        <v>8.8000000000000007</v>
      </c>
      <c r="N54" s="334">
        <v>114.8</v>
      </c>
    </row>
    <row r="55" spans="1:14" x14ac:dyDescent="0.15">
      <c r="A55" s="250"/>
      <c r="B55" s="246"/>
      <c r="C55" s="246"/>
      <c r="D55" s="246"/>
      <c r="E55" s="246"/>
      <c r="F55" s="246"/>
      <c r="G55" s="312" t="s">
        <v>520</v>
      </c>
      <c r="H55" s="313"/>
      <c r="I55" s="321">
        <v>46065803</v>
      </c>
      <c r="J55" s="322">
        <v>680873</v>
      </c>
      <c r="K55" s="323">
        <v>35.4</v>
      </c>
      <c r="L55" s="324">
        <v>66255</v>
      </c>
      <c r="M55" s="325">
        <v>3.6</v>
      </c>
      <c r="N55" s="326">
        <v>31.8</v>
      </c>
    </row>
    <row r="56" spans="1:14" x14ac:dyDescent="0.15">
      <c r="A56" s="250"/>
      <c r="B56" s="246"/>
      <c r="C56" s="246"/>
      <c r="D56" s="246"/>
      <c r="E56" s="246"/>
      <c r="F56" s="246"/>
      <c r="G56" s="327"/>
      <c r="H56" s="328" t="s">
        <v>518</v>
      </c>
      <c r="I56" s="329">
        <v>2378037</v>
      </c>
      <c r="J56" s="330">
        <v>35148</v>
      </c>
      <c r="K56" s="331">
        <v>-22</v>
      </c>
      <c r="L56" s="332">
        <v>31822</v>
      </c>
      <c r="M56" s="333">
        <v>8.8000000000000007</v>
      </c>
      <c r="N56" s="334">
        <v>-30.8</v>
      </c>
    </row>
    <row r="57" spans="1:14" x14ac:dyDescent="0.15">
      <c r="A57" s="250"/>
      <c r="B57" s="246"/>
      <c r="C57" s="246"/>
      <c r="D57" s="246"/>
      <c r="E57" s="246"/>
      <c r="F57" s="246"/>
      <c r="G57" s="312" t="s">
        <v>521</v>
      </c>
      <c r="H57" s="313"/>
      <c r="I57" s="321">
        <v>78043094</v>
      </c>
      <c r="J57" s="322">
        <v>1169483</v>
      </c>
      <c r="K57" s="323">
        <v>71.8</v>
      </c>
      <c r="L57" s="324">
        <v>92247</v>
      </c>
      <c r="M57" s="325">
        <v>39.200000000000003</v>
      </c>
      <c r="N57" s="326">
        <v>32.6</v>
      </c>
    </row>
    <row r="58" spans="1:14" x14ac:dyDescent="0.15">
      <c r="A58" s="250"/>
      <c r="B58" s="246"/>
      <c r="C58" s="246"/>
      <c r="D58" s="246"/>
      <c r="E58" s="246"/>
      <c r="F58" s="246"/>
      <c r="G58" s="327"/>
      <c r="H58" s="328" t="s">
        <v>518</v>
      </c>
      <c r="I58" s="329">
        <v>1560742</v>
      </c>
      <c r="J58" s="330">
        <v>23388</v>
      </c>
      <c r="K58" s="331">
        <v>-33.5</v>
      </c>
      <c r="L58" s="332">
        <v>37204</v>
      </c>
      <c r="M58" s="333">
        <v>16.899999999999999</v>
      </c>
      <c r="N58" s="334">
        <v>-50.4</v>
      </c>
    </row>
    <row r="59" spans="1:14" x14ac:dyDescent="0.15">
      <c r="A59" s="250"/>
      <c r="B59" s="246"/>
      <c r="C59" s="246"/>
      <c r="D59" s="246"/>
      <c r="E59" s="246"/>
      <c r="F59" s="246"/>
      <c r="G59" s="312" t="s">
        <v>522</v>
      </c>
      <c r="H59" s="313"/>
      <c r="I59" s="321">
        <v>95643031</v>
      </c>
      <c r="J59" s="322">
        <v>1450895</v>
      </c>
      <c r="K59" s="323">
        <v>24.1</v>
      </c>
      <c r="L59" s="324">
        <v>57295</v>
      </c>
      <c r="M59" s="325">
        <v>-37.9</v>
      </c>
      <c r="N59" s="326">
        <v>62</v>
      </c>
    </row>
    <row r="60" spans="1:14" x14ac:dyDescent="0.15">
      <c r="A60" s="250"/>
      <c r="B60" s="246"/>
      <c r="C60" s="246"/>
      <c r="D60" s="246"/>
      <c r="E60" s="246"/>
      <c r="F60" s="246"/>
      <c r="G60" s="327"/>
      <c r="H60" s="328" t="s">
        <v>518</v>
      </c>
      <c r="I60" s="335">
        <v>2704480</v>
      </c>
      <c r="J60" s="330">
        <v>41027</v>
      </c>
      <c r="K60" s="331">
        <v>75.400000000000006</v>
      </c>
      <c r="L60" s="332">
        <v>32771</v>
      </c>
      <c r="M60" s="333">
        <v>-11.9</v>
      </c>
      <c r="N60" s="334">
        <v>87.3</v>
      </c>
    </row>
    <row r="61" spans="1:14" x14ac:dyDescent="0.15">
      <c r="A61" s="250"/>
      <c r="B61" s="246"/>
      <c r="C61" s="246"/>
      <c r="D61" s="246"/>
      <c r="E61" s="246"/>
      <c r="F61" s="246"/>
      <c r="G61" s="312" t="s">
        <v>523</v>
      </c>
      <c r="H61" s="336"/>
      <c r="I61" s="337">
        <v>51785556</v>
      </c>
      <c r="J61" s="338">
        <v>774633</v>
      </c>
      <c r="K61" s="339">
        <v>159.5</v>
      </c>
      <c r="L61" s="340">
        <v>66127</v>
      </c>
      <c r="M61" s="341">
        <v>7.5</v>
      </c>
      <c r="N61" s="326">
        <v>152</v>
      </c>
    </row>
    <row r="62" spans="1:14" x14ac:dyDescent="0.15">
      <c r="A62" s="250"/>
      <c r="B62" s="246"/>
      <c r="C62" s="246"/>
      <c r="D62" s="246"/>
      <c r="E62" s="246"/>
      <c r="F62" s="246"/>
      <c r="G62" s="327"/>
      <c r="H62" s="328" t="s">
        <v>518</v>
      </c>
      <c r="I62" s="329">
        <v>2222777</v>
      </c>
      <c r="J62" s="330">
        <v>32955</v>
      </c>
      <c r="K62" s="331">
        <v>25.5</v>
      </c>
      <c r="L62" s="332">
        <v>31583</v>
      </c>
      <c r="M62" s="333">
        <v>5</v>
      </c>
      <c r="N62" s="334">
        <v>20.5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71.28</v>
      </c>
      <c r="G47" s="12">
        <v>56.11</v>
      </c>
      <c r="H47" s="12">
        <v>75.069999999999993</v>
      </c>
      <c r="I47" s="12">
        <v>86.45</v>
      </c>
      <c r="J47" s="13">
        <v>102.47</v>
      </c>
    </row>
    <row r="48" spans="2:10" ht="57.75" customHeight="1" x14ac:dyDescent="0.15">
      <c r="B48" s="14"/>
      <c r="C48" s="1174" t="s">
        <v>4</v>
      </c>
      <c r="D48" s="1174"/>
      <c r="E48" s="1175"/>
      <c r="F48" s="15">
        <v>21.2</v>
      </c>
      <c r="G48" s="16">
        <v>37.31</v>
      </c>
      <c r="H48" s="16">
        <v>58.13</v>
      </c>
      <c r="I48" s="16">
        <v>77.06</v>
      </c>
      <c r="J48" s="17">
        <v>32.06</v>
      </c>
    </row>
    <row r="49" spans="2:10" ht="57.75" customHeight="1" thickBot="1" x14ac:dyDescent="0.2">
      <c r="B49" s="18"/>
      <c r="C49" s="1176" t="s">
        <v>5</v>
      </c>
      <c r="D49" s="1176"/>
      <c r="E49" s="1177"/>
      <c r="F49" s="19">
        <v>37.36</v>
      </c>
      <c r="G49" s="20" t="s">
        <v>530</v>
      </c>
      <c r="H49" s="20">
        <v>20.8</v>
      </c>
      <c r="I49" s="20">
        <v>2.5499999999999998</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2018-03-01T07:19:01Z</cp:lastPrinted>
  <dcterms:created xsi:type="dcterms:W3CDTF">2018-01-24T03:40:37Z</dcterms:created>
  <dcterms:modified xsi:type="dcterms:W3CDTF">2018-11-06T09:50:15Z</dcterms:modified>
  <cp:category/>
</cp:coreProperties>
</file>