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BE36" i="9"/>
  <c r="AM36" i="9"/>
  <c r="BE35" i="9"/>
  <c r="BE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BW34" i="9"/>
  <c r="BW35" i="9" s="1"/>
  <c r="BW36" i="9" s="1"/>
  <c r="BW37" i="9" s="1"/>
  <c r="BW38" i="9" s="1"/>
  <c r="AM34" i="9"/>
  <c r="AM35" i="9" s="1"/>
  <c r="CO34" i="9"/>
  <c r="CO35" i="9" s="1"/>
  <c r="CO36" i="9" s="1"/>
</calcChain>
</file>

<file path=xl/sharedStrings.xml><?xml version="1.0" encoding="utf-8"?>
<sst xmlns="http://schemas.openxmlformats.org/spreadsheetml/2006/main" count="1057" uniqueCount="563">
  <si>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</si>
  <si>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</si>
  <si>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</si>
  <si>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</si>
  <si>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</si>
  <si>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</si>
  <si>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</si>
  <si>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</si>
  <si>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</si>
  <si>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</si>
  <si>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</si>
  <si>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</si>
  <si>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</si>
  <si>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</si>
  <si>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</si>
  <si>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</si>
  <si>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</si>
  <si>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</si>
  <si>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</si>
  <si>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</si>
  <si>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</si>
  <si>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</si>
  <si>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</si>
  <si>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</si>
  <si>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</si>
  <si>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</si>
  <si>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</si>
  <si>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</si>
  <si>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</si>
  <si>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</si>
  <si>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</si>
  <si>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</si>
  <si>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</si>
  <si>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</si>
  <si>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</si>
  <si>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</si>
  <si>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</si>
  <si>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</si>
  <si>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</si>
  <si>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</si>
  <si>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</si>
  <si>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</si>
  <si>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</si>
  <si>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</si>
  <si>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</si>
  <si>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</si>
  <si>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</si>
  <si>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</si>
  <si>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</si>
  <si>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</si>
  <si>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</si>
  <si>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</si>
  <si>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</si>
  <si>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</si>
  <si>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</si>
  <si>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</si>
  <si>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</si>
  <si>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</si>
  <si>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</si>
  <si>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</si>
  <si>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</si>
  <si>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</si>
  <si>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</si>
  <si>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</si>
  <si>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</si>
  <si>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</si>
  <si>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</si>
  <si>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</si>
  <si>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</si>
  <si>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</si>
  <si>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</si>
  <si>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</si>
  <si>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</si>
  <si>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</si>
  <si>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</si>
  <si>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</si>
  <si>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</si>
  <si>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</si>
  <si>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</si>
  <si>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</si>
  <si>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</si>
  <si>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</si>
  <si>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</si>
  <si>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名取市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</si>
  <si>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</si>
  <si>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</si>
  <si>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</si>
  <si>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</si>
  <si>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</si>
  <si>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</si>
  <si>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</si>
  <si>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</si>
  <si>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</si>
  <si>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</si>
  <si>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</si>
  <si>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</si>
  <si>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</si>
  <si>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</si>
  <si>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</si>
  <si>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</si>
  <si>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</si>
  <si>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</si>
  <si>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</si>
  <si>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</si>
  <si>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</si>
  <si>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</si>
  <si>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</si>
  <si>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</si>
  <si>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</si>
  <si>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</si>
  <si>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</si>
  <si>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</si>
  <si>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</si>
  <si>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</si>
  <si>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</si>
  <si>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</si>
  <si>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</si>
  <si>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</si>
  <si>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</si>
  <si>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</si>
  <si>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</si>
  <si>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</si>
  <si>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</si>
  <si>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</si>
  <si>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</si>
  <si>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</si>
  <si>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</si>
  <si>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</si>
  <si>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</si>
  <si>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</si>
  <si>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</si>
  <si>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</si>
  <si>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</si>
  <si>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</si>
  <si>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</si>
  <si>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</si>
  <si>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</si>
  <si>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</si>
  <si>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</si>
  <si>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</si>
  <si>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</si>
  <si>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</si>
  <si>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</si>
  <si>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</si>
  <si>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</si>
  <si>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</si>
  <si>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</si>
  <si>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</si>
  <si>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</si>
  <si>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</si>
  <si>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</si>
  <si>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</si>
  <si>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</si>
  <si>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</si>
  <si>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</si>
  <si>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</si>
  <si>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</si>
  <si>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</si>
  <si>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</si>
  <si>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</si>
  <si>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</si>
  <si>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</si>
  <si>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</si>
  <si>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</si>
  <si>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</si>
  <si>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</si>
  <si>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</si>
  <si>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</si>
  <si>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</si>
  <si>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</si>
  <si>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</si>
  <si>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</si>
  <si>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</si>
  <si>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</si>
  <si>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</si>
  <si>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</si>
  <si>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</si>
  <si>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</si>
  <si>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</si>
  <si>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</si>
  <si>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</si>
  <si>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</si>
  <si>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</si>
  <si>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</si>
  <si>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</si>
  <si>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</si>
  <si>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</si>
  <si>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</si>
  <si>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</si>
  <si>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</si>
  <si>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</si>
  <si>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</si>
  <si>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</si>
  <si>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</si>
  <si>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</si>
  <si>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</si>
  <si>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宮城県名取市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</si>
  <si>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</si>
  <si>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</si>
  <si>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</si>
  <si>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</si>
  <si>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</si>
  <si>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</si>
  <si>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</si>
  <si>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</si>
  <si>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</si>
  <si>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</si>
  <si>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</si>
  <si>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</si>
  <si>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</si>
  <si>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</si>
  <si>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</si>
  <si>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</si>
  <si>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</si>
  <si>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</si>
  <si>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</si>
  <si>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</si>
  <si>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</si>
  <si>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</si>
  <si>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</si>
  <si>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</si>
  <si>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</si>
  <si>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</si>
  <si>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</si>
  <si>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</si>
  <si>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</si>
  <si>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</si>
  <si>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</si>
  <si>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</si>
  <si>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</si>
  <si>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</si>
  <si>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</si>
  <si>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</si>
  <si>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</si>
  <si>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</si>
  <si>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</si>
  <si>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</si>
  <si>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</si>
  <si>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</si>
  <si>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</si>
  <si>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</si>
  <si>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</si>
  <si>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</si>
  <si>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</si>
  <si>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</si>
  <si>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</si>
  <si>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</si>
  <si>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</si>
  <si>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</si>
  <si>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</si>
  <si>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</si>
  <si>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</si>
  <si>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</si>
  <si>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</si>
  <si>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</si>
  <si>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</si>
  <si>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</si>
  <si>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</si>
  <si>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</si>
  <si>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</si>
  <si>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</si>
  <si>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</si>
  <si>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</si>
  <si>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</si>
  <si>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</si>
  <si>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</si>
  <si>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</si>
  <si>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</si>
  <si>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</si>
  <si>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</si>
  <si>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</si>
  <si>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</si>
  <si>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</si>
  <si>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</si>
  <si>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</si>
  <si>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</si>
  <si>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</si>
  <si>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</si>
  <si>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</si>
  <si>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</si>
  <si>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</si>
  <si>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</si>
  <si>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</si>
  <si>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</si>
  <si>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</si>
  <si>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</si>
  <si>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</si>
  <si>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</si>
  <si>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</si>
  <si>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</si>
  <si>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</si>
  <si>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</si>
  <si>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</si>
  <si>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</si>
  <si>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</si>
  <si>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</si>
  <si>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</si>
  <si>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</si>
  <si>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</si>
  <si>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</si>
  <si>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</si>
  <si>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</si>
  <si>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</si>
  <si>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</si>
  <si>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</si>
  <si>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</si>
  <si>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</si>
  <si>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</si>
  <si>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</si>
  <si>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</si>
  <si>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</si>
  <si>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</si>
  <si>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</si>
  <si>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</si>
  <si>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</si>
  <si>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</si>
  <si>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</si>
  <si>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</si>
  <si>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</si>
  <si>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</si>
  <si>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</si>
  <si>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</si>
  <si>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</si>
  <si>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</si>
  <si>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</si>
  <si>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</si>
  <si>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</si>
  <si>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</si>
  <si>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</si>
  <si>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</si>
  <si>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</si>
  <si>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</si>
  <si>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</si>
  <si>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</si>
  <si>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</si>
  <si>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</si>
  <si>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</si>
  <si>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</si>
  <si>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</si>
  <si>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</si>
  <si>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</si>
  <si>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</si>
  <si>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</si>
  <si>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</si>
  <si>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</si>
  <si>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</si>
  <si>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宮城県名取市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</si>
  <si>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</si>
  <si>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</si>
  <si>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</si>
  <si>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</si>
  <si>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</si>
  <si>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</si>
  <si>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</si>
  <si>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</si>
  <si>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</si>
  <si>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</si>
  <si>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</si>
  <si>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</si>
  <si>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</si>
  <si>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</si>
  <si>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</si>
  <si>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</si>
  <si>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</si>
  <si>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</si>
  <si>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</si>
  <si>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</si>
  <si>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</si>
  <si>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休日夜間急患センター特別会計</t>
    <phoneticPr fontId="5"/>
  </si>
  <si>
    <t>被災市街地復興土地区画整理事業特別会計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</si>
  <si>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</si>
  <si>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</si>
  <si>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</si>
  <si>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</si>
  <si>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</si>
  <si>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</si>
  <si>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</si>
  <si>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</si>
  <si>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</si>
  <si>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</si>
  <si>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</si>
  <si>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</si>
  <si>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</si>
  <si>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</si>
  <si>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</si>
  <si>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</si>
  <si>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下水道事業等会計</t>
    <phoneticPr fontId="5"/>
  </si>
  <si>
    <t>法適用企業</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</si>
  <si>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</si>
  <si>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</si>
  <si>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</si>
  <si>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</si>
  <si>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</si>
  <si>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</si>
  <si>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</si>
  <si>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</si>
  <si>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</si>
  <si>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</si>
  <si>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</si>
  <si>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</si>
  <si>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</si>
  <si>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</si>
  <si>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</si>
  <si>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</si>
  <si>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</si>
  <si>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</si>
  <si>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</si>
  <si>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</si>
  <si>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</si>
  <si>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</si>
  <si>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</si>
  <si>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</si>
  <si>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</si>
  <si>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</si>
  <si>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</si>
  <si>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</si>
  <si>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</si>
  <si>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</si>
  <si>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</si>
  <si>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</si>
  <si>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</si>
  <si>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</si>
  <si>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</si>
  <si>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</si>
  <si>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</si>
  <si>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</si>
  <si>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</si>
  <si>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</si>
  <si>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</si>
  <si>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</si>
  <si>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</si>
  <si>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</si>
  <si>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</si>
  <si>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</si>
  <si>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</si>
  <si>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</si>
  <si>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</si>
  <si>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</si>
  <si>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</si>
  <si>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</si>
  <si>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</si>
  <si>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</si>
  <si>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</si>
  <si>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</si>
  <si>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</si>
  <si>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</si>
  <si>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</si>
  <si>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</si>
  <si>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</si>
  <si>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</si>
  <si>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</si>
  <si>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</si>
  <si>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</si>
  <si>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</si>
  <si>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</si>
  <si>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</si>
  <si>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</si>
  <si>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</si>
  <si>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</si>
  <si>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</si>
  <si>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</si>
  <si>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</si>
  <si>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</si>
  <si>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</si>
  <si>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</si>
  <si>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</si>
  <si>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</si>
  <si>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</si>
  <si>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</si>
  <si>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</si>
  <si>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</si>
  <si>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</si>
  <si>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</si>
  <si>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</si>
  <si>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</si>
  <si>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</si>
  <si>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</si>
  <si>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</si>
  <si>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</si>
  <si>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</si>
  <si>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</si>
  <si>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</si>
  <si>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</si>
  <si>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</si>
  <si>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</si>
  <si>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</si>
  <si>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</si>
  <si>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</si>
  <si>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</si>
  <si>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</si>
  <si>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</si>
  <si>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</si>
  <si>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</si>
  <si>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</si>
  <si>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</si>
  <si>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</si>
  <si>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</si>
  <si>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</si>
  <si>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</si>
  <si>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</si>
  <si>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</si>
  <si>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</si>
  <si>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</si>
  <si>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</si>
  <si>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</si>
  <si>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</si>
  <si>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</si>
  <si>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</si>
  <si>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</si>
  <si>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</si>
  <si>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</si>
  <si>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</si>
  <si>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</si>
  <si>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</si>
  <si>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</si>
  <si>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</si>
  <si>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</si>
  <si>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</si>
  <si>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</si>
  <si>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</si>
  <si>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</si>
  <si>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</si>
  <si>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</si>
  <si>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</si>
  <si>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10.27</t>
  </si>
  <si>
    <t>▲ 8.41</t>
  </si>
  <si>
    <t>▲ 16.69</t>
  </si>
  <si>
    <t>水道事業会計</t>
  </si>
  <si>
    <t>一般会計</t>
  </si>
  <si>
    <t>下水道事業等会計</t>
  </si>
  <si>
    <t>国民健康保険特別会計</t>
  </si>
  <si>
    <t>介護保険特別会計</t>
  </si>
  <si>
    <t>被災市街地復興土地区画整理事業特別会計</t>
  </si>
  <si>
    <t>休日夜間急患センター特別会計</t>
  </si>
  <si>
    <t>後期高齢者医療特別会計</t>
  </si>
  <si>
    <t>その他会計（赤字）</t>
  </si>
  <si>
    <t>その他会計（黒字）</t>
  </si>
  <si>
    <t>-</t>
    <phoneticPr fontId="2"/>
  </si>
  <si>
    <t>宮城県後期高齢者医療広域連合</t>
    <phoneticPr fontId="2"/>
  </si>
  <si>
    <t>宮城県市町村自治振興センター</t>
    <phoneticPr fontId="2"/>
  </si>
  <si>
    <t>亘理名取共立衛生処理組合</t>
    <phoneticPr fontId="2"/>
  </si>
  <si>
    <t>宮城県市町村非常勤消防団員補償報酬組合</t>
    <phoneticPr fontId="2"/>
  </si>
  <si>
    <t>宮城県市町村職員退職手当組合</t>
    <phoneticPr fontId="2"/>
  </si>
  <si>
    <t>▲0</t>
    <phoneticPr fontId="2"/>
  </si>
  <si>
    <t>-</t>
    <phoneticPr fontId="2"/>
  </si>
  <si>
    <t>-</t>
    <phoneticPr fontId="2"/>
  </si>
  <si>
    <t>-</t>
    <phoneticPr fontId="2"/>
  </si>
  <si>
    <t>-</t>
    <phoneticPr fontId="2"/>
  </si>
  <si>
    <t>名取市土地開発公社</t>
    <rPh sb="0" eb="3">
      <t>ナトリシ</t>
    </rPh>
    <rPh sb="3" eb="5">
      <t>トチ</t>
    </rPh>
    <rPh sb="5" eb="7">
      <t>カイハツ</t>
    </rPh>
    <rPh sb="7" eb="9">
      <t>コウシャ</t>
    </rPh>
    <phoneticPr fontId="2"/>
  </si>
  <si>
    <t>名取市文化振興財団</t>
    <rPh sb="0" eb="3">
      <t>ナトリシ</t>
    </rPh>
    <rPh sb="3" eb="5">
      <t>ブンカ</t>
    </rPh>
    <rPh sb="5" eb="7">
      <t>シンコウ</t>
    </rPh>
    <rPh sb="7" eb="9">
      <t>ザイダン</t>
    </rPh>
    <phoneticPr fontId="2"/>
  </si>
  <si>
    <t>名取まちづくり</t>
    <rPh sb="0" eb="2">
      <t>ナトリ</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</si>
  <si>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</si>
  <si>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</si>
  <si>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</si>
  <si>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</si>
  <si>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</si>
  <si>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</si>
  <si>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</si>
  <si>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</si>
  <si>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</si>
  <si>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</si>
  <si>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</si>
  <si>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本市では、地方債現在高をはじめとする将来負担額が基金等の充当可能財源を下回っており、将来負担比率にかかる指標は生じていない。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</si>
</sst>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2" xfId="30" quotePrefix="1"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36396</c:v>
                </c:pt>
                <c:pt idx="1">
                  <c:v>62256</c:v>
                </c:pt>
                <c:pt idx="2">
                  <c:v>53896</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58799</c:v>
                </c:pt>
                <c:pt idx="1">
                  <c:v>120282</c:v>
                </c:pt>
                <c:pt idx="2">
                  <c:v>327743</c:v>
                </c:pt>
                <c:pt idx="3">
                  <c:v>249385</c:v>
                </c:pt>
                <c:pt idx="4">
                  <c:v>337708</c:v>
                </c:pt>
              </c:numCache>
            </c:numRef>
          </c:val>
          <c:smooth val="0"/>
        </c:ser>
        <c:dLbls>
          <c:showLegendKey val="0"/>
          <c:showVal val="0"/>
          <c:showCatName val="0"/>
          <c:showSerName val="0"/>
          <c:showPercent val="0"/>
          <c:showBubbleSize val="0"/>
        </c:dLbls>
        <c:marker val="1"/>
        <c:smooth val="0"/>
        <c:axId val="128582400"/>
        <c:axId val="128583936"/>
      </c:lineChart>
      <c:catAx>
        <c:axId val="128582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583936"/>
        <c:crosses val="autoZero"/>
        <c:auto val="1"/>
        <c:lblAlgn val="ctr"/>
        <c:lblOffset val="100"/>
        <c:tickLblSkip val="1"/>
        <c:tickMarkSkip val="1"/>
        <c:noMultiLvlLbl val="0"/>
      </c:catAx>
      <c:valAx>
        <c:axId val="12858393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582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8.26</c:v>
                </c:pt>
                <c:pt idx="1">
                  <c:v>11.46</c:v>
                </c:pt>
                <c:pt idx="2">
                  <c:v>12.72</c:v>
                </c:pt>
                <c:pt idx="3">
                  <c:v>13.4</c:v>
                </c:pt>
                <c:pt idx="4">
                  <c:v>9.74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46.09</c:v>
                </c:pt>
                <c:pt idx="1">
                  <c:v>56.05</c:v>
                </c:pt>
                <c:pt idx="2">
                  <c:v>48.99</c:v>
                </c:pt>
                <c:pt idx="3">
                  <c:v>47.63</c:v>
                </c:pt>
                <c:pt idx="4">
                  <c:v>43.24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4433536"/>
        <c:axId val="144435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27.67</c:v>
                </c:pt>
                <c:pt idx="1">
                  <c:v>12.47</c:v>
                </c:pt>
                <c:pt idx="2">
                  <c:v>-10.27</c:v>
                </c:pt>
                <c:pt idx="3">
                  <c:v>-8.41</c:v>
                </c:pt>
                <c:pt idx="4">
                  <c:v>-16.690000000000001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4433536"/>
        <c:axId val="144435456"/>
      </c:lineChart>
      <c:catAx>
        <c:axId val="14443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435456"/>
        <c:crosses val="autoZero"/>
        <c:auto val="1"/>
        <c:lblAlgn val="ctr"/>
        <c:lblOffset val="100"/>
        <c:tickLblSkip val="1"/>
        <c:tickMarkSkip val="1"/>
        <c:noMultiLvlLbl val="0"/>
      </c:catAx>
      <c:valAx>
        <c:axId val="14443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3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7.0000000000000007E-2</c:v>
                </c:pt>
                <c:pt idx="4">
                  <c:v>#N/A</c:v>
                </c:pt>
                <c:pt idx="5">
                  <c:v>0.05</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休日夜間急患センター特別会計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0.16</c:v>
                </c:pt>
                <c:pt idx="2">
                  <c:v>#N/A</c:v>
                </c:pt>
                <c:pt idx="3">
                  <c:v>0.14000000000000001</c:v>
                </c:pt>
                <c:pt idx="4">
                  <c:v>#N/A</c:v>
                </c:pt>
                <c:pt idx="5">
                  <c:v>0.2</c:v>
                </c:pt>
                <c:pt idx="6">
                  <c:v>#N/A</c:v>
                </c:pt>
                <c:pt idx="7">
                  <c:v>0.08</c:v>
                </c:pt>
                <c:pt idx="8">
                  <c:v>#N/A</c:v>
                </c:pt>
                <c:pt idx="9">
                  <c:v>0.17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被災市街地復興土地区画整理事業特別会計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#N/A</c:v>
                </c:pt>
                <c:pt idx="3">
                  <c:v>0.01</c:v>
                </c:pt>
                <c:pt idx="4">
                  <c:v>#N/A</c:v>
                </c:pt>
                <c:pt idx="5">
                  <c:v>0.41</c:v>
                </c:pt>
                <c:pt idx="6">
                  <c:v>#N/A</c:v>
                </c:pt>
                <c:pt idx="7">
                  <c:v>1.23</c:v>
                </c:pt>
                <c:pt idx="8">
                  <c:v>#N/A</c:v>
                </c:pt>
                <c:pt idx="9">
                  <c:v>0.33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c:v>
                </c:pt>
                <c:pt idx="2">
                  <c:v>#N/A</c:v>
                </c:pt>
                <c:pt idx="3">
                  <c:v>1.22</c:v>
                </c:pt>
                <c:pt idx="4">
                  <c:v>#N/A</c:v>
                </c:pt>
                <c:pt idx="5">
                  <c:v>0.54</c:v>
                </c:pt>
                <c:pt idx="6">
                  <c:v>#N/A</c:v>
                </c:pt>
                <c:pt idx="7">
                  <c:v>1.94</c:v>
                </c:pt>
                <c:pt idx="8">
                  <c:v>#N/A</c:v>
                </c:pt>
                <c:pt idx="9">
                  <c:v>1.0900000000000001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1.69</c:v>
                </c:pt>
                <c:pt idx="2">
                  <c:v>#N/A</c:v>
                </c:pt>
                <c:pt idx="3">
                  <c:v>4.8099999999999996</c:v>
                </c:pt>
                <c:pt idx="4">
                  <c:v>#N/A</c:v>
                </c:pt>
                <c:pt idx="5">
                  <c:v>3.2</c:v>
                </c:pt>
                <c:pt idx="6">
                  <c:v>#N/A</c:v>
                </c:pt>
                <c:pt idx="7">
                  <c:v>2.71</c:v>
                </c:pt>
                <c:pt idx="8">
                  <c:v>#N/A</c:v>
                </c:pt>
                <c:pt idx="9">
                  <c:v>3.68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5.05</c:v>
                </c:pt>
                <c:pt idx="2">
                  <c:v>#N/A</c:v>
                </c:pt>
                <c:pt idx="3">
                  <c:v>4.88</c:v>
                </c:pt>
                <c:pt idx="4">
                  <c:v>#N/A</c:v>
                </c:pt>
                <c:pt idx="5">
                  <c:v>4.7</c:v>
                </c:pt>
                <c:pt idx="6">
                  <c:v>#N/A</c:v>
                </c:pt>
                <c:pt idx="7">
                  <c:v>5.21</c:v>
                </c:pt>
                <c:pt idx="8">
                  <c:v>#N/A</c:v>
                </c:pt>
                <c:pt idx="9">
                  <c:v>6.27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8.09</c:v>
                </c:pt>
                <c:pt idx="2">
                  <c:v>#N/A</c:v>
                </c:pt>
                <c:pt idx="3">
                  <c:v>11.29</c:v>
                </c:pt>
                <c:pt idx="4">
                  <c:v>#N/A</c:v>
                </c:pt>
                <c:pt idx="5">
                  <c:v>12.1</c:v>
                </c:pt>
                <c:pt idx="6">
                  <c:v>#N/A</c:v>
                </c:pt>
                <c:pt idx="7">
                  <c:v>12.07</c:v>
                </c:pt>
                <c:pt idx="8">
                  <c:v>#N/A</c:v>
                </c:pt>
                <c:pt idx="9">
                  <c:v>9.2200000000000006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12.88</c:v>
                </c:pt>
                <c:pt idx="2">
                  <c:v>#N/A</c:v>
                </c:pt>
                <c:pt idx="3">
                  <c:v>15.47</c:v>
                </c:pt>
                <c:pt idx="4">
                  <c:v>#N/A</c:v>
                </c:pt>
                <c:pt idx="5">
                  <c:v>17.95</c:v>
                </c:pt>
                <c:pt idx="6">
                  <c:v>#N/A</c:v>
                </c:pt>
                <c:pt idx="7">
                  <c:v>19.13</c:v>
                </c:pt>
                <c:pt idx="8">
                  <c:v>#N/A</c:v>
                </c:pt>
                <c:pt idx="9">
                  <c:v>20.93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1814016"/>
        <c:axId val="141901824"/>
      </c:barChart>
      <c:catAx>
        <c:axId val="14181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901824"/>
        <c:crosses val="autoZero"/>
        <c:auto val="1"/>
        <c:lblAlgn val="ctr"/>
        <c:lblOffset val="100"/>
        <c:tickLblSkip val="1"/>
        <c:tickMarkSkip val="1"/>
        <c:noMultiLvlLbl val="0"/>
      </c:catAx>
      <c:valAx>
        <c:axId val="14190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814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4464</c:v>
                </c:pt>
                <c:pt idx="5">
                  <c:v>3031</c:v>
                </c:pt>
                <c:pt idx="8">
                  <c:v>3068</c:v>
                </c:pt>
                <c:pt idx="11">
                  <c:v>3021</c:v>
                </c:pt>
                <c:pt idx="14">
                  <c:v>3059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188</c:v>
                </c:pt>
                <c:pt idx="3">
                  <c:v>151</c:v>
                </c:pt>
                <c:pt idx="6">
                  <c:v>148</c:v>
                </c:pt>
                <c:pt idx="9">
                  <c:v>145</c:v>
                </c:pt>
                <c:pt idx="12">
                  <c:v>143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934</c:v>
                </c:pt>
                <c:pt idx="3">
                  <c:v>858</c:v>
                </c:pt>
                <c:pt idx="6">
                  <c:v>696</c:v>
                </c:pt>
                <c:pt idx="9">
                  <c:v>713</c:v>
                </c:pt>
                <c:pt idx="12">
                  <c:v>618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29</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4424</c:v>
                </c:pt>
                <c:pt idx="3">
                  <c:v>2987</c:v>
                </c:pt>
                <c:pt idx="6">
                  <c:v>2952</c:v>
                </c:pt>
                <c:pt idx="9">
                  <c:v>2954</c:v>
                </c:pt>
                <c:pt idx="12">
                  <c:v>2724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4456704"/>
        <c:axId val="144462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1146</c:v>
                </c:pt>
                <c:pt idx="2">
                  <c:v>#N/A</c:v>
                </c:pt>
                <c:pt idx="3">
                  <c:v>#N/A</c:v>
                </c:pt>
                <c:pt idx="4">
                  <c:v>994</c:v>
                </c:pt>
                <c:pt idx="5">
                  <c:v>#N/A</c:v>
                </c:pt>
                <c:pt idx="6">
                  <c:v>#N/A</c:v>
                </c:pt>
                <c:pt idx="7">
                  <c:v>728</c:v>
                </c:pt>
                <c:pt idx="8">
                  <c:v>#N/A</c:v>
                </c:pt>
                <c:pt idx="9">
                  <c:v>#N/A</c:v>
                </c:pt>
                <c:pt idx="10">
                  <c:v>791</c:v>
                </c:pt>
                <c:pt idx="11">
                  <c:v>#N/A</c:v>
                </c:pt>
                <c:pt idx="12">
                  <c:v>#N/A</c:v>
                </c:pt>
                <c:pt idx="13">
                  <c:v>426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4456704"/>
        <c:axId val="144462976"/>
      </c:lineChart>
      <c:catAx>
        <c:axId val="14445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462976"/>
        <c:crosses val="autoZero"/>
        <c:auto val="1"/>
        <c:lblAlgn val="ctr"/>
        <c:lblOffset val="100"/>
        <c:tickLblSkip val="1"/>
        <c:tickMarkSkip val="1"/>
        <c:noMultiLvlLbl val="0"/>
      </c:catAx>
      <c:valAx>
        <c:axId val="14446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5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27690</c:v>
                </c:pt>
                <c:pt idx="5">
                  <c:v>27321</c:v>
                </c:pt>
                <c:pt idx="8">
                  <c:v>26615</c:v>
                </c:pt>
                <c:pt idx="11">
                  <c:v>26440</c:v>
                </c:pt>
                <c:pt idx="14">
                  <c:v>25786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5802</c:v>
                </c:pt>
                <c:pt idx="5">
                  <c:v>4674</c:v>
                </c:pt>
                <c:pt idx="8">
                  <c:v>3874</c:v>
                </c:pt>
                <c:pt idx="11">
                  <c:v>4718</c:v>
                </c:pt>
                <c:pt idx="14">
                  <c:v>5127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11103</c:v>
                </c:pt>
                <c:pt idx="5">
                  <c:v>13345</c:v>
                </c:pt>
                <c:pt idx="8">
                  <c:v>12646</c:v>
                </c:pt>
                <c:pt idx="11">
                  <c:v>13295</c:v>
                </c:pt>
                <c:pt idx="14">
                  <c:v>13341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c:v>
                </c:pt>
                <c:pt idx="3">
                  <c:v>11</c:v>
                </c:pt>
                <c:pt idx="6">
                  <c:v>11</c:v>
                </c:pt>
                <c:pt idx="9">
                  <c:v>15</c:v>
                </c:pt>
                <c:pt idx="12">
                  <c:v>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3022</c:v>
                </c:pt>
                <c:pt idx="3">
                  <c:v>2928</c:v>
                </c:pt>
                <c:pt idx="6">
                  <c:v>2589</c:v>
                </c:pt>
                <c:pt idx="9">
                  <c:v>2354</c:v>
                </c:pt>
                <c:pt idx="12">
                  <c:v>2312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178</c:v>
                </c:pt>
                <c:pt idx="12">
                  <c:v>169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11281</c:v>
                </c:pt>
                <c:pt idx="3">
                  <c:v>9269</c:v>
                </c:pt>
                <c:pt idx="6">
                  <c:v>7502</c:v>
                </c:pt>
                <c:pt idx="9">
                  <c:v>6239</c:v>
                </c:pt>
                <c:pt idx="12">
                  <c:v>8914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1444</c:v>
                </c:pt>
                <c:pt idx="3">
                  <c:v>1324</c:v>
                </c:pt>
                <c:pt idx="6">
                  <c:v>1218</c:v>
                </c:pt>
                <c:pt idx="9">
                  <c:v>1097</c:v>
                </c:pt>
                <c:pt idx="12">
                  <c:v>977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27521</c:v>
                </c:pt>
                <c:pt idx="3">
                  <c:v>27292</c:v>
                </c:pt>
                <c:pt idx="6">
                  <c:v>27271</c:v>
                </c:pt>
                <c:pt idx="9">
                  <c:v>27765</c:v>
                </c:pt>
                <c:pt idx="12">
                  <c:v>28302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5409536"/>
        <c:axId val="14541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5409536"/>
        <c:axId val="145411072"/>
      </c:lineChart>
      <c:catAx>
        <c:axId val="14540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411072"/>
        <c:crosses val="autoZero"/>
        <c:auto val="1"/>
        <c:lblAlgn val="ctr"/>
        <c:lblOffset val="100"/>
        <c:tickLblSkip val="1"/>
        <c:tickMarkSkip val="1"/>
        <c:noMultiLvlLbl val="0"/>
      </c:catAx>
      <c:valAx>
        <c:axId val="14541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40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{EE093D0B-BE11-40DF-AB1C-DA751BC68520}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{4B2D8AE8-0B46-492B-A7C6-6C8FA8E72289}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{7755EC6A-B4CA-4BED-B21B-76ADB82D7266}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{487143FE-2F74-4FDC-B874-E40CF2B3426A}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{4C059129-7304-4F9D-9F5F-C9ABBD446B50}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32.4</c:v>
                </c:pt>
                <c:pt idx="4">
                  <c:v>36.5</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{544AD804-9BA4-4E4F-AAB7-FC717B4BBF06}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{9A26D1E9-0119-40AF-836D-B4082490F096}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{57A8A390-EFA5-4480-A86F-B12412698CC4}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{00209C6E-CADE-4FAC-A19A-02188A890D0F}</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{2F905672-84E0-42D0-9A0F-60504CC79DC0}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pt idx="4">
                  <c:v>52.3</c:v>
                </c:pt>
              </c:numCache>
            </c:numRef>
          </c:xVal>
          <c:yVal>
            <c:numRef>
              <c:f>公会計指標分析・財政指標組合せ分析表!$K$55:$O$55</c:f>
              <c:numCache>
                <c:formatCode>#,##0.0;"▲ "#,##0.0</c:formatCode>
                <c:ptCount val="5"/>
                <c:pt idx="3">
                  <c:v>33.6</c:v>
                </c:pt>
                <c:pt idx="4">
                  <c:v>35.299999999999997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5479168"/>
        <c:axId val="145481088"/>
      </c:scatterChart>
      <c:valAx>
        <c:axId val="145479168"/>
        <c:scaling>
          <c:orientation val="minMax"/>
          <c:max val="57.2"/>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481088"/>
        <c:crosses val="autoZero"/>
        <c:crossBetween val="midCat"/>
      </c:valAx>
      <c:valAx>
        <c:axId val="145481088"/>
        <c:scaling>
          <c:orientation val="minMax"/>
          <c:max val="35.6"/>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479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{36DEC9A3-80F8-4E01-B3A5-6C660710990B}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{FCBC95F7-A99D-4520-89B5-D41E4AFF312F}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{FEAF565A-71D2-465D-B208-1C0A404DBA30}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{0DDAF7BA-14CE-433F-9A45-5BA205C28B0D}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{3CF38DAE-8525-4FFA-9BD6-F09B65DA8DFC}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10.199999999999999</c:v>
                </c:pt>
                <c:pt idx="1">
                  <c:v>9.1999999999999993</c:v>
                </c:pt>
                <c:pt idx="2">
                  <c:v>7.7</c:v>
                </c:pt>
                <c:pt idx="3">
                  <c:v>6.5</c:v>
                </c:pt>
                <c:pt idx="4">
                  <c:v>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{B0DDA6EC-1BE8-472E-A040-6466FB83C53F}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{0BD063EF-A00B-420A-A3D1-19D6C5BE1951}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{B62C71CD-9CC1-4737-B408-47062164E66C}</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938519483970112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{A627C024-294E-4F60-9EDF-7412588F9CA7}</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402572968392630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{9841C91A-FCC4-463E-B0A0-C666E5438AD9}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10.199999999999999</c:v>
                </c:pt>
                <c:pt idx="1">
                  <c:v>9.6</c:v>
                </c:pt>
                <c:pt idx="2">
                  <c:v>9.3000000000000007</c:v>
                </c:pt>
                <c:pt idx="3">
                  <c:v>7</c:v>
                </c:pt>
                <c:pt idx="4">
                  <c:v>6.9</c:v>
                </c:pt>
              </c:numCache>
            </c:numRef>
          </c:xVal>
          <c:yVal>
            <c:numRef>
              <c:f>公会計指標分析・財政指標組合せ分析表!$K$77:$O$77</c:f>
              <c:numCache>
                <c:formatCode>#,##0.0;"▲ "#,##0.0</c:formatCode>
                <c:ptCount val="5"/>
                <c:pt idx="0">
                  <c:v>67.900000000000006</c:v>
                </c:pt>
                <c:pt idx="1">
                  <c:v>56.6</c:v>
                </c:pt>
                <c:pt idx="2">
                  <c:v>61.3</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5216640"/>
        <c:axId val="145218560"/>
      </c:scatterChart>
      <c:valAx>
        <c:axId val="145216640"/>
        <c:scaling>
          <c:orientation val="minMax"/>
          <c:max val="10.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218560"/>
        <c:crosses val="autoZero"/>
        <c:crossBetween val="midCat"/>
      </c:valAx>
      <c:valAx>
        <c:axId val="145218560"/>
        <c:scaling>
          <c:orientation val="minMax"/>
          <c:max val="7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2166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２８年度の実質公債費比率の分子は４２６百万円となり、前年度より３６５百万円の減となった。この主な内訳としては、一般単独事業債分の元利償還金等の減により元利償還金が２３０百万円の減となっている。</a:t>
          </a:r>
        </a:p>
        <a:p>
          <a:r>
            <a:rPr kumimoji="1" lang="ja-JP" altLang="en-US" sz="1100">
              <a:latin typeface="ＭＳ ゴシック" pitchFamily="49" charset="-128"/>
              <a:ea typeface="ＭＳ ゴシック" pitchFamily="49" charset="-128"/>
            </a:rPr>
            <a:t>　現時点で一般会計等、公営企業（水道事業会計、下水道事業等会計）ともに起債残高が大幅に増える見通しはないことから、同分子額について当面は現状程度の水準で推移することが見込まれる。　</a:t>
          </a:r>
        </a:p>
        <a:p>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２５年度実質公債比率の算定において、元利償還金等のうち満期一括償還地方債に係る年度割相当額として２９百万円を計上したが、当該償還金については、算定上の満期一括償還地方債として取り扱わないことが判明したため平成２６年度算定時に訂正を行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平成２８年度の将来負担比率算定における分子（将来負担額から充当可能財源額を控除した額）は、▲３，５７４百万円となった。</a:t>
          </a:r>
        </a:p>
        <a:p>
          <a:r>
            <a:rPr kumimoji="1" lang="ja-JP" altLang="en-US" sz="1400">
              <a:latin typeface="ＭＳ ゴシック" pitchFamily="49" charset="-128"/>
              <a:ea typeface="ＭＳ ゴシック" pitchFamily="49" charset="-128"/>
            </a:rPr>
            <a:t>　将来負担額については、地方債現在高が増加傾向にあるとともに、将来負担額から控除される充当可能財源のうち充当可能基金には、東日本大震災以降、震災復興特別交付税が含まれていることに留意し、今後も健全な財政運営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77,845
77,465
98.17
80,160,654
64,613,843
1,499,112
15,391,605
28,301,827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[ 36.5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a:t>
          </a:r>
          <a:r>
            <a:rPr kumimoji="1" lang="en-US" altLang="ja-JP" sz="1100">
              <a:latin typeface="ＭＳ Ｐゴシック"/>
            </a:rPr>
            <a:t>36.5%</a:t>
          </a:r>
          <a:r>
            <a:rPr kumimoji="1" lang="ja-JP" altLang="en-US" sz="1100">
              <a:latin typeface="ＭＳ Ｐゴシック"/>
            </a:rPr>
            <a:t>と、類似団体平均に比べ、低い指標を示している。このことについては、平成</a:t>
          </a:r>
          <a:r>
            <a:rPr kumimoji="1" lang="en-US" altLang="ja-JP" sz="1100">
              <a:latin typeface="ＭＳ Ｐゴシック"/>
            </a:rPr>
            <a:t>22</a:t>
          </a:r>
          <a:r>
            <a:rPr kumimoji="1" lang="ja-JP" altLang="en-US" sz="1100">
              <a:latin typeface="ＭＳ Ｐゴシック"/>
            </a:rPr>
            <a:t>年度に発災した東日本大震災の影響により、老朽化した施設等の多くを除却したこと、それに伴い、新たな施設等を多く整備したことに起因するものと捉えている。</a:t>
          </a: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9" name="直線コネクタ 68"/>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70"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71" name="直線コネクタ 70"/>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72"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73" name="直線コネクタ 72"/>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30370</xdr:rowOff>
    </xdr:from>
    <xdr:ext cx="405111" cy="259045"/>
    <xdr:sp macro="" textlink="">
      <xdr:nvSpPr>
        <xdr:cNvPr id="74" name="有形固定資産減価償却率平均値テキスト"/>
        <xdr:cNvSpPr txBox="1"/>
      </xdr:nvSpPr>
      <xdr:spPr>
        <a:xfrm>
          <a:off x="4813300" y="5783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5" name="フローチャート : 判断 74"/>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76" name="フローチャート : 判断 75"/>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5715</xdr:rowOff>
    </xdr:from>
    <xdr:to>
      <xdr:col>3</xdr:col>
      <xdr:colOff>1222375</xdr:colOff>
      <xdr:row>32</xdr:row>
      <xdr:rowOff>107315</xdr:rowOff>
    </xdr:to>
    <xdr:sp macro="" textlink="">
      <xdr:nvSpPr>
        <xdr:cNvPr id="82" name="円/楕円 81"/>
        <xdr:cNvSpPr/>
      </xdr:nvSpPr>
      <xdr:spPr>
        <a:xfrm>
          <a:off x="47117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92092</xdr:rowOff>
    </xdr:from>
    <xdr:ext cx="405111" cy="259045"/>
    <xdr:sp macro="" textlink="">
      <xdr:nvSpPr>
        <xdr:cNvPr id="83" name="有形固定資産減価償却率該当値テキスト"/>
        <xdr:cNvSpPr txBox="1"/>
      </xdr:nvSpPr>
      <xdr:spPr>
        <a:xfrm>
          <a:off x="48133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94234</xdr:rowOff>
    </xdr:from>
    <xdr:to>
      <xdr:col>3</xdr:col>
      <xdr:colOff>511175</xdr:colOff>
      <xdr:row>33</xdr:row>
      <xdr:rowOff>24384</xdr:rowOff>
    </xdr:to>
    <xdr:sp macro="" textlink="">
      <xdr:nvSpPr>
        <xdr:cNvPr id="84" name="円/楕円 83"/>
        <xdr:cNvSpPr/>
      </xdr:nvSpPr>
      <xdr:spPr>
        <a:xfrm>
          <a:off x="4000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56515</xdr:rowOff>
    </xdr:from>
    <xdr:to>
      <xdr:col>3</xdr:col>
      <xdr:colOff>1171575</xdr:colOff>
      <xdr:row>32</xdr:row>
      <xdr:rowOff>145034</xdr:rowOff>
    </xdr:to>
    <xdr:cxnSp macro="">
      <xdr:nvCxnSpPr>
        <xdr:cNvPr id="85" name="直線コネクタ 84"/>
        <xdr:cNvCxnSpPr/>
      </xdr:nvCxnSpPr>
      <xdr:spPr>
        <a:xfrm flipV="1">
          <a:off x="4051300" y="6323965"/>
          <a:ext cx="7112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28465</xdr:rowOff>
    </xdr:from>
    <xdr:ext cx="405111" cy="259045"/>
    <xdr:sp macro="" textlink="">
      <xdr:nvSpPr>
        <xdr:cNvPr id="86"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15511</xdr:rowOff>
    </xdr:from>
    <xdr:ext cx="405111" cy="259045"/>
    <xdr:sp macro="" textlink="">
      <xdr:nvSpPr>
        <xdr:cNvPr id="87" name="n_1mainValue有形固定資産減価償却率"/>
        <xdr:cNvSpPr txBox="1"/>
      </xdr:nvSpPr>
      <xdr:spPr>
        <a:xfrm>
          <a:off x="3836043"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77,845
77,465
98.17
80,160,654
64,613,843
1,499,112
15,391,605
28,301,827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7129</xdr:rowOff>
    </xdr:from>
    <xdr:ext cx="405111" cy="259045"/>
    <xdr:sp macro="" textlink="">
      <xdr:nvSpPr>
        <xdr:cNvPr id="60" name="【道路】&#10;有形固定資産減価償却率平均値テキスト"/>
        <xdr:cNvSpPr txBox="1"/>
      </xdr:nvSpPr>
      <xdr:spPr>
        <a:xfrm>
          <a:off x="4724400" y="617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123698</xdr:rowOff>
    </xdr:from>
    <xdr:to>
      <xdr:col>6</xdr:col>
      <xdr:colOff>561975</xdr:colOff>
      <xdr:row>42</xdr:row>
      <xdr:rowOff>53848</xdr:rowOff>
    </xdr:to>
    <xdr:sp macro="" textlink="">
      <xdr:nvSpPr>
        <xdr:cNvPr id="68" name="円/楕円 67"/>
        <xdr:cNvSpPr/>
      </xdr:nvSpPr>
      <xdr:spPr>
        <a:xfrm>
          <a:off x="4584700" y="71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38625</xdr:rowOff>
    </xdr:from>
    <xdr:ext cx="405111" cy="259045"/>
    <xdr:sp macro="" textlink="">
      <xdr:nvSpPr>
        <xdr:cNvPr id="69" name="【道路】&#10;有形固定資産減価償却率該当値テキスト"/>
        <xdr:cNvSpPr txBox="1"/>
      </xdr:nvSpPr>
      <xdr:spPr>
        <a:xfrm>
          <a:off x="4724400" y="706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167132</xdr:rowOff>
    </xdr:from>
    <xdr:to>
      <xdr:col>5</xdr:col>
      <xdr:colOff>409575</xdr:colOff>
      <xdr:row>42</xdr:row>
      <xdr:rowOff>97282</xdr:rowOff>
    </xdr:to>
    <xdr:sp macro="" textlink="">
      <xdr:nvSpPr>
        <xdr:cNvPr id="70" name="円/楕円 69"/>
        <xdr:cNvSpPr/>
      </xdr:nvSpPr>
      <xdr:spPr>
        <a:xfrm>
          <a:off x="3746500" y="719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42</xdr:row>
      <xdr:rowOff>3048</xdr:rowOff>
    </xdr:from>
    <xdr:to>
      <xdr:col>6</xdr:col>
      <xdr:colOff>511175</xdr:colOff>
      <xdr:row>42</xdr:row>
      <xdr:rowOff>46482</xdr:rowOff>
    </xdr:to>
    <xdr:cxnSp macro="">
      <xdr:nvCxnSpPr>
        <xdr:cNvPr id="71" name="直線コネクタ 70"/>
        <xdr:cNvCxnSpPr/>
      </xdr:nvCxnSpPr>
      <xdr:spPr>
        <a:xfrm flipV="1">
          <a:off x="3797300" y="72039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8653</xdr:rowOff>
    </xdr:from>
    <xdr:ext cx="405111" cy="259045"/>
    <xdr:sp macro="" textlink="">
      <xdr:nvSpPr>
        <xdr:cNvPr id="72"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88409</xdr:rowOff>
    </xdr:from>
    <xdr:ext cx="405111" cy="259045"/>
    <xdr:sp macro="" textlink="">
      <xdr:nvSpPr>
        <xdr:cNvPr id="73" name="n_1mainValue【道路】&#10;有形固定資産減価償却率"/>
        <xdr:cNvSpPr txBox="1"/>
      </xdr:nvSpPr>
      <xdr:spPr>
        <a:xfrm>
          <a:off x="3582043" y="7289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100"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2" name="フローチャート : 判断 101"/>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149255</xdr:rowOff>
    </xdr:from>
    <xdr:to>
      <xdr:col>15</xdr:col>
      <xdr:colOff>231775</xdr:colOff>
      <xdr:row>39</xdr:row>
      <xdr:rowOff>79405</xdr:rowOff>
    </xdr:to>
    <xdr:sp macro="" textlink="">
      <xdr:nvSpPr>
        <xdr:cNvPr id="108" name="円/楕円 107"/>
        <xdr:cNvSpPr/>
      </xdr:nvSpPr>
      <xdr:spPr>
        <a:xfrm>
          <a:off x="10426700" y="66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682</xdr:rowOff>
    </xdr:from>
    <xdr:ext cx="469744" cy="259045"/>
    <xdr:sp macro="" textlink="">
      <xdr:nvSpPr>
        <xdr:cNvPr id="109" name="【道路】&#10;一人当たり延長該当値テキスト"/>
        <xdr:cNvSpPr txBox="1"/>
      </xdr:nvSpPr>
      <xdr:spPr>
        <a:xfrm>
          <a:off x="10566400" y="651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147793</xdr:rowOff>
    </xdr:from>
    <xdr:to>
      <xdr:col>14</xdr:col>
      <xdr:colOff>79375</xdr:colOff>
      <xdr:row>39</xdr:row>
      <xdr:rowOff>77943</xdr:rowOff>
    </xdr:to>
    <xdr:sp macro="" textlink="">
      <xdr:nvSpPr>
        <xdr:cNvPr id="110" name="円/楕円 109"/>
        <xdr:cNvSpPr/>
      </xdr:nvSpPr>
      <xdr:spPr>
        <a:xfrm>
          <a:off x="9588500" y="666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27143</xdr:rowOff>
    </xdr:from>
    <xdr:to>
      <xdr:col>15</xdr:col>
      <xdr:colOff>180975</xdr:colOff>
      <xdr:row>39</xdr:row>
      <xdr:rowOff>28605</xdr:rowOff>
    </xdr:to>
    <xdr:cxnSp macro="">
      <xdr:nvCxnSpPr>
        <xdr:cNvPr id="111" name="直線コネクタ 110"/>
        <xdr:cNvCxnSpPr/>
      </xdr:nvCxnSpPr>
      <xdr:spPr>
        <a:xfrm>
          <a:off x="9639300" y="6713693"/>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28470</xdr:rowOff>
    </xdr:from>
    <xdr:ext cx="469744" cy="259045"/>
    <xdr:sp macro="" textlink="">
      <xdr:nvSpPr>
        <xdr:cNvPr id="112" name="n_1aveValue【道路】&#10;一人当たり延長"/>
        <xdr:cNvSpPr txBox="1"/>
      </xdr:nvSpPr>
      <xdr:spPr>
        <a:xfrm>
          <a:off x="9391727" y="68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94470</xdr:rowOff>
    </xdr:from>
    <xdr:ext cx="469744" cy="259045"/>
    <xdr:sp macro="" textlink="">
      <xdr:nvSpPr>
        <xdr:cNvPr id="113" name="n_1mainValue【道路】&#10;一人当たり延長"/>
        <xdr:cNvSpPr txBox="1"/>
      </xdr:nvSpPr>
      <xdr:spPr>
        <a:xfrm>
          <a:off x="9391727" y="643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92092</xdr:rowOff>
    </xdr:from>
    <xdr:ext cx="405111" cy="259045"/>
    <xdr:sp macro="" textlink="">
      <xdr:nvSpPr>
        <xdr:cNvPr id="142" name="【橋りょう・トンネル】&#10;有形固定資産減価償却率平均値テキスト"/>
        <xdr:cNvSpPr txBox="1"/>
      </xdr:nvSpPr>
      <xdr:spPr>
        <a:xfrm>
          <a:off x="4724400" y="9864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4" name="フローチャート : 判断 143"/>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149225</xdr:rowOff>
    </xdr:from>
    <xdr:to>
      <xdr:col>6</xdr:col>
      <xdr:colOff>561975</xdr:colOff>
      <xdr:row>61</xdr:row>
      <xdr:rowOff>79375</xdr:rowOff>
    </xdr:to>
    <xdr:sp macro="" textlink="">
      <xdr:nvSpPr>
        <xdr:cNvPr id="150" name="円/楕円 149"/>
        <xdr:cNvSpPr/>
      </xdr:nvSpPr>
      <xdr:spPr>
        <a:xfrm>
          <a:off x="45847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127652</xdr:rowOff>
    </xdr:from>
    <xdr:ext cx="405111" cy="259045"/>
    <xdr:sp macro="" textlink="">
      <xdr:nvSpPr>
        <xdr:cNvPr id="151" name="【橋りょう・トンネル】&#10;有形固定資産減価償却率該当値テキスト"/>
        <xdr:cNvSpPr txBox="1"/>
      </xdr:nvSpPr>
      <xdr:spPr>
        <a:xfrm>
          <a:off x="4724400"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21590</xdr:rowOff>
    </xdr:from>
    <xdr:to>
      <xdr:col>5</xdr:col>
      <xdr:colOff>409575</xdr:colOff>
      <xdr:row>61</xdr:row>
      <xdr:rowOff>123190</xdr:rowOff>
    </xdr:to>
    <xdr:sp macro="" textlink="">
      <xdr:nvSpPr>
        <xdr:cNvPr id="152" name="円/楕円 151"/>
        <xdr:cNvSpPr/>
      </xdr:nvSpPr>
      <xdr:spPr>
        <a:xfrm>
          <a:off x="3746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28575</xdr:rowOff>
    </xdr:from>
    <xdr:to>
      <xdr:col>6</xdr:col>
      <xdr:colOff>511175</xdr:colOff>
      <xdr:row>61</xdr:row>
      <xdr:rowOff>72390</xdr:rowOff>
    </xdr:to>
    <xdr:cxnSp macro="">
      <xdr:nvCxnSpPr>
        <xdr:cNvPr id="153" name="直線コネクタ 152"/>
        <xdr:cNvCxnSpPr/>
      </xdr:nvCxnSpPr>
      <xdr:spPr>
        <a:xfrm flipV="1">
          <a:off x="3797300" y="104870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40657</xdr:rowOff>
    </xdr:from>
    <xdr:ext cx="405111" cy="259045"/>
    <xdr:sp macro="" textlink="">
      <xdr:nvSpPr>
        <xdr:cNvPr id="154" name="n_1aveValue【橋りょう・トンネル】&#10;有形固定資産減価償却率"/>
        <xdr:cNvSpPr txBox="1"/>
      </xdr:nvSpPr>
      <xdr:spPr>
        <a:xfrm>
          <a:off x="3582043"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114317</xdr:rowOff>
    </xdr:from>
    <xdr:ext cx="405111" cy="259045"/>
    <xdr:sp macro="" textlink="">
      <xdr:nvSpPr>
        <xdr:cNvPr id="155" name="n_1mainValue【橋りょう・トンネル】&#10;有形固定資産減価償却率"/>
        <xdr:cNvSpPr txBox="1"/>
      </xdr:nvSpPr>
      <xdr:spPr>
        <a:xfrm>
          <a:off x="3582043"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9" name="直線コネクタ 178"/>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0"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1" name="直線コネクタ 180"/>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84"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86" name="フローチャート : 判断 185"/>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156848</xdr:rowOff>
    </xdr:from>
    <xdr:to>
      <xdr:col>15</xdr:col>
      <xdr:colOff>231775</xdr:colOff>
      <xdr:row>64</xdr:row>
      <xdr:rowOff>86998</xdr:rowOff>
    </xdr:to>
    <xdr:sp macro="" textlink="">
      <xdr:nvSpPr>
        <xdr:cNvPr id="192" name="円/楕円 191"/>
        <xdr:cNvSpPr/>
      </xdr:nvSpPr>
      <xdr:spPr>
        <a:xfrm>
          <a:off x="10426700" y="109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71775</xdr:rowOff>
    </xdr:from>
    <xdr:ext cx="534377" cy="259045"/>
    <xdr:sp macro="" textlink="">
      <xdr:nvSpPr>
        <xdr:cNvPr id="193" name="【橋りょう・トンネル】&#10;一人当たり有形固定資産（償却資産）額該当値テキスト"/>
        <xdr:cNvSpPr txBox="1"/>
      </xdr:nvSpPr>
      <xdr:spPr>
        <a:xfrm>
          <a:off x="10566400" y="1087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31,498</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156474</xdr:rowOff>
    </xdr:from>
    <xdr:to>
      <xdr:col>14</xdr:col>
      <xdr:colOff>79375</xdr:colOff>
      <xdr:row>64</xdr:row>
      <xdr:rowOff>86624</xdr:rowOff>
    </xdr:to>
    <xdr:sp macro="" textlink="">
      <xdr:nvSpPr>
        <xdr:cNvPr id="194" name="円/楕円 193"/>
        <xdr:cNvSpPr/>
      </xdr:nvSpPr>
      <xdr:spPr>
        <a:xfrm>
          <a:off x="9588500" y="10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35824</xdr:rowOff>
    </xdr:from>
    <xdr:to>
      <xdr:col>15</xdr:col>
      <xdr:colOff>180975</xdr:colOff>
      <xdr:row>64</xdr:row>
      <xdr:rowOff>36198</xdr:rowOff>
    </xdr:to>
    <xdr:cxnSp macro="">
      <xdr:nvCxnSpPr>
        <xdr:cNvPr id="195" name="直線コネクタ 194"/>
        <xdr:cNvCxnSpPr/>
      </xdr:nvCxnSpPr>
      <xdr:spPr>
        <a:xfrm>
          <a:off x="9639300" y="11008624"/>
          <a:ext cx="8382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788</xdr:rowOff>
    </xdr:from>
    <xdr:ext cx="599010" cy="259045"/>
    <xdr:sp macro="" textlink="">
      <xdr:nvSpPr>
        <xdr:cNvPr id="196"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77751</xdr:rowOff>
    </xdr:from>
    <xdr:ext cx="534377" cy="259045"/>
    <xdr:sp macro="" textlink="">
      <xdr:nvSpPr>
        <xdr:cNvPr id="197" name="n_1mainValue【橋りょう・トンネル】&#10;一人当たり有形固定資産（償却資産）額"/>
        <xdr:cNvSpPr txBox="1"/>
      </xdr:nvSpPr>
      <xdr:spPr>
        <a:xfrm>
          <a:off x="9359411" y="110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20" name="直線コネクタ 21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2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22" name="直線コネクタ 22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2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24" name="直線コネクタ 22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113047</xdr:rowOff>
    </xdr:from>
    <xdr:ext cx="405111" cy="259045"/>
    <xdr:sp macro="" textlink="">
      <xdr:nvSpPr>
        <xdr:cNvPr id="225" name="【公営住宅】&#10;有形固定資産減価償却率平均値テキスト"/>
        <xdr:cNvSpPr txBox="1"/>
      </xdr:nvSpPr>
      <xdr:spPr>
        <a:xfrm>
          <a:off x="47244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26" name="フローチャート : 判断 22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27" name="フローチャート : 判断 22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165608</xdr:rowOff>
    </xdr:from>
    <xdr:to>
      <xdr:col>6</xdr:col>
      <xdr:colOff>561975</xdr:colOff>
      <xdr:row>84</xdr:row>
      <xdr:rowOff>95758</xdr:rowOff>
    </xdr:to>
    <xdr:sp macro="" textlink="">
      <xdr:nvSpPr>
        <xdr:cNvPr id="233" name="円/楕円 232"/>
        <xdr:cNvSpPr/>
      </xdr:nvSpPr>
      <xdr:spPr>
        <a:xfrm>
          <a:off x="45847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144035</xdr:rowOff>
    </xdr:from>
    <xdr:ext cx="405111" cy="259045"/>
    <xdr:sp macro="" textlink="">
      <xdr:nvSpPr>
        <xdr:cNvPr id="234" name="【公営住宅】&#10;有形固定資産減価償却率該当値テキスト"/>
        <xdr:cNvSpPr txBox="1"/>
      </xdr:nvSpPr>
      <xdr:spPr>
        <a:xfrm>
          <a:off x="4724400" y="1437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42163</xdr:rowOff>
    </xdr:from>
    <xdr:to>
      <xdr:col>5</xdr:col>
      <xdr:colOff>409575</xdr:colOff>
      <xdr:row>82</xdr:row>
      <xdr:rowOff>143763</xdr:rowOff>
    </xdr:to>
    <xdr:sp macro="" textlink="">
      <xdr:nvSpPr>
        <xdr:cNvPr id="235" name="円/楕円 234"/>
        <xdr:cNvSpPr/>
      </xdr:nvSpPr>
      <xdr:spPr>
        <a:xfrm>
          <a:off x="3746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92963</xdr:rowOff>
    </xdr:from>
    <xdr:to>
      <xdr:col>6</xdr:col>
      <xdr:colOff>511175</xdr:colOff>
      <xdr:row>84</xdr:row>
      <xdr:rowOff>44958</xdr:rowOff>
    </xdr:to>
    <xdr:cxnSp macro="">
      <xdr:nvCxnSpPr>
        <xdr:cNvPr id="236" name="直線コネクタ 235"/>
        <xdr:cNvCxnSpPr/>
      </xdr:nvCxnSpPr>
      <xdr:spPr>
        <a:xfrm>
          <a:off x="3797300" y="14151863"/>
          <a:ext cx="838200" cy="29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164864</xdr:rowOff>
    </xdr:from>
    <xdr:ext cx="405111" cy="259045"/>
    <xdr:sp macro="" textlink="">
      <xdr:nvSpPr>
        <xdr:cNvPr id="237" name="n_1aveValue【公営住宅】&#10;有形固定資産減価償却率"/>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134890</xdr:rowOff>
    </xdr:from>
    <xdr:ext cx="405111" cy="259045"/>
    <xdr:sp macro="" textlink="">
      <xdr:nvSpPr>
        <xdr:cNvPr id="238" name="n_1mainValue【公営住宅】&#10;有形固定資産減価償却率"/>
        <xdr:cNvSpPr txBox="1"/>
      </xdr:nvSpPr>
      <xdr:spPr>
        <a:xfrm>
          <a:off x="3582043"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60" name="直線コネクタ 259"/>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61"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62" name="直線コネクタ 261"/>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63"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64" name="直線コネクタ 263"/>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20235</xdr:rowOff>
    </xdr:from>
    <xdr:ext cx="469744" cy="259045"/>
    <xdr:sp macro="" textlink="">
      <xdr:nvSpPr>
        <xdr:cNvPr id="265" name="【公営住宅】&#10;一人当たり面積平均値テキスト"/>
        <xdr:cNvSpPr txBox="1"/>
      </xdr:nvSpPr>
      <xdr:spPr>
        <a:xfrm>
          <a:off x="10566400" y="14250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66" name="フローチャート : 判断 265"/>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67" name="フローチャート : 判断 266"/>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131775</xdr:rowOff>
    </xdr:from>
    <xdr:to>
      <xdr:col>15</xdr:col>
      <xdr:colOff>231775</xdr:colOff>
      <xdr:row>85</xdr:row>
      <xdr:rowOff>61925</xdr:rowOff>
    </xdr:to>
    <xdr:sp macro="" textlink="">
      <xdr:nvSpPr>
        <xdr:cNvPr id="273" name="円/楕円 272"/>
        <xdr:cNvSpPr/>
      </xdr:nvSpPr>
      <xdr:spPr>
        <a:xfrm>
          <a:off x="10426700" y="145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110202</xdr:rowOff>
    </xdr:from>
    <xdr:ext cx="469744" cy="259045"/>
    <xdr:sp macro="" textlink="">
      <xdr:nvSpPr>
        <xdr:cNvPr id="274" name="【公営住宅】&#10;一人当たり面積該当値テキスト"/>
        <xdr:cNvSpPr txBox="1"/>
      </xdr:nvSpPr>
      <xdr:spPr>
        <a:xfrm>
          <a:off x="10566400" y="145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0.434</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51308</xdr:rowOff>
    </xdr:from>
    <xdr:to>
      <xdr:col>14</xdr:col>
      <xdr:colOff>79375</xdr:colOff>
      <xdr:row>85</xdr:row>
      <xdr:rowOff>152908</xdr:rowOff>
    </xdr:to>
    <xdr:sp macro="" textlink="">
      <xdr:nvSpPr>
        <xdr:cNvPr id="275" name="円/楕円 274"/>
        <xdr:cNvSpPr/>
      </xdr:nvSpPr>
      <xdr:spPr>
        <a:xfrm>
          <a:off x="9588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11125</xdr:rowOff>
    </xdr:from>
    <xdr:to>
      <xdr:col>15</xdr:col>
      <xdr:colOff>180975</xdr:colOff>
      <xdr:row>85</xdr:row>
      <xdr:rowOff>102108</xdr:rowOff>
    </xdr:to>
    <xdr:cxnSp macro="">
      <xdr:nvCxnSpPr>
        <xdr:cNvPr id="276" name="直線コネクタ 275"/>
        <xdr:cNvCxnSpPr/>
      </xdr:nvCxnSpPr>
      <xdr:spPr>
        <a:xfrm flipV="1">
          <a:off x="9639300" y="14584375"/>
          <a:ext cx="8382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38219</xdr:rowOff>
    </xdr:from>
    <xdr:ext cx="469744" cy="259045"/>
    <xdr:sp macro="" textlink="">
      <xdr:nvSpPr>
        <xdr:cNvPr id="277"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144035</xdr:rowOff>
    </xdr:from>
    <xdr:ext cx="469744" cy="259045"/>
    <xdr:sp macro="" textlink="">
      <xdr:nvSpPr>
        <xdr:cNvPr id="278" name="n_1mainValue【公営住宅】&#10;一人当たり面積"/>
        <xdr:cNvSpPr txBox="1"/>
      </xdr:nvSpPr>
      <xdr:spPr>
        <a:xfrm>
          <a:off x="9391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5" name="テキスト ボックス 3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7" name="テキスト ボックス 3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5" name="テキスト ボックス 3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19" name="直線コネクタ 318"/>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20"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21" name="直線コネクタ 320"/>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2"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3" name="直線コネクタ 32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24"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25" name="フローチャート : 判断 324"/>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26" name="フローチャート : 判断 325"/>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143510</xdr:rowOff>
    </xdr:from>
    <xdr:to>
      <xdr:col>23</xdr:col>
      <xdr:colOff>568325</xdr:colOff>
      <xdr:row>35</xdr:row>
      <xdr:rowOff>73660</xdr:rowOff>
    </xdr:to>
    <xdr:sp macro="" textlink="">
      <xdr:nvSpPr>
        <xdr:cNvPr id="332" name="円/楕円 331"/>
        <xdr:cNvSpPr/>
      </xdr:nvSpPr>
      <xdr:spPr>
        <a:xfrm>
          <a:off x="16268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166387</xdr:rowOff>
    </xdr:from>
    <xdr:ext cx="405111" cy="259045"/>
    <xdr:sp macro="" textlink="">
      <xdr:nvSpPr>
        <xdr:cNvPr id="333" name="【認定こども園・幼稚園・保育所】&#10;有形固定資産減価償却率該当値テキスト"/>
        <xdr:cNvSpPr txBox="1"/>
      </xdr:nvSpPr>
      <xdr:spPr>
        <a:xfrm>
          <a:off x="16408400"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10160</xdr:rowOff>
    </xdr:from>
    <xdr:to>
      <xdr:col>22</xdr:col>
      <xdr:colOff>415925</xdr:colOff>
      <xdr:row>35</xdr:row>
      <xdr:rowOff>111760</xdr:rowOff>
    </xdr:to>
    <xdr:sp macro="" textlink="">
      <xdr:nvSpPr>
        <xdr:cNvPr id="334" name="円/楕円 333"/>
        <xdr:cNvSpPr/>
      </xdr:nvSpPr>
      <xdr:spPr>
        <a:xfrm>
          <a:off x="15430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22860</xdr:rowOff>
    </xdr:from>
    <xdr:to>
      <xdr:col>23</xdr:col>
      <xdr:colOff>517525</xdr:colOff>
      <xdr:row>35</xdr:row>
      <xdr:rowOff>60960</xdr:rowOff>
    </xdr:to>
    <xdr:cxnSp macro="">
      <xdr:nvCxnSpPr>
        <xdr:cNvPr id="335" name="直線コネクタ 334"/>
        <xdr:cNvCxnSpPr/>
      </xdr:nvCxnSpPr>
      <xdr:spPr>
        <a:xfrm flipV="1">
          <a:off x="15481300" y="60236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165752</xdr:rowOff>
    </xdr:from>
    <xdr:ext cx="405111" cy="259045"/>
    <xdr:sp macro="" textlink="">
      <xdr:nvSpPr>
        <xdr:cNvPr id="336"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128287</xdr:rowOff>
    </xdr:from>
    <xdr:ext cx="405111" cy="259045"/>
    <xdr:sp macro="" textlink="">
      <xdr:nvSpPr>
        <xdr:cNvPr id="337" name="n_1mainValue【認定こども園・幼稚園・保育所】&#10;有形固定資産減価償却率"/>
        <xdr:cNvSpPr txBox="1"/>
      </xdr:nvSpPr>
      <xdr:spPr>
        <a:xfrm>
          <a:off x="15266043"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8" name="直線コネクタ 3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9" name="テキスト ボックス 34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0" name="直線コネクタ 3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1" name="テキスト ボックス 35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2" name="直線コネクタ 3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3" name="テキスト ボックス 35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4" name="直線コネクタ 3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5" name="テキスト ボックス 35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7" name="テキスト ボックス 35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59" name="直線コネクタ 358"/>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60"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61" name="直線コネクタ 36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62"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63" name="直線コネクタ 362"/>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109999</xdr:rowOff>
    </xdr:from>
    <xdr:ext cx="469744" cy="259045"/>
    <xdr:sp macro="" textlink="">
      <xdr:nvSpPr>
        <xdr:cNvPr id="364" name="【認定こども園・幼稚園・保育所】&#10;一人当たり面積平均値テキスト"/>
        <xdr:cNvSpPr txBox="1"/>
      </xdr:nvSpPr>
      <xdr:spPr>
        <a:xfrm>
          <a:off x="222504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65" name="フローチャート : 判断 36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66" name="フローチャート : 判断 365"/>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121412</xdr:rowOff>
    </xdr:from>
    <xdr:to>
      <xdr:col>32</xdr:col>
      <xdr:colOff>238125</xdr:colOff>
      <xdr:row>41</xdr:row>
      <xdr:rowOff>51562</xdr:rowOff>
    </xdr:to>
    <xdr:sp macro="" textlink="">
      <xdr:nvSpPr>
        <xdr:cNvPr id="372" name="円/楕円 371"/>
        <xdr:cNvSpPr/>
      </xdr:nvSpPr>
      <xdr:spPr>
        <a:xfrm>
          <a:off x="22110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36339</xdr:rowOff>
    </xdr:from>
    <xdr:ext cx="469744" cy="259045"/>
    <xdr:sp macro="" textlink="">
      <xdr:nvSpPr>
        <xdr:cNvPr id="373" name="【認定こども園・幼稚園・保育所】&#10;一人当たり面積該当値テキスト"/>
        <xdr:cNvSpPr txBox="1"/>
      </xdr:nvSpPr>
      <xdr:spPr>
        <a:xfrm>
          <a:off x="222504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75692</xdr:rowOff>
    </xdr:from>
    <xdr:to>
      <xdr:col>31</xdr:col>
      <xdr:colOff>85725</xdr:colOff>
      <xdr:row>41</xdr:row>
      <xdr:rowOff>5842</xdr:rowOff>
    </xdr:to>
    <xdr:sp macro="" textlink="">
      <xdr:nvSpPr>
        <xdr:cNvPr id="374" name="円/楕円 373"/>
        <xdr:cNvSpPr/>
      </xdr:nvSpPr>
      <xdr:spPr>
        <a:xfrm>
          <a:off x="21272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126492</xdr:rowOff>
    </xdr:from>
    <xdr:to>
      <xdr:col>32</xdr:col>
      <xdr:colOff>187325</xdr:colOff>
      <xdr:row>41</xdr:row>
      <xdr:rowOff>762</xdr:rowOff>
    </xdr:to>
    <xdr:cxnSp macro="">
      <xdr:nvCxnSpPr>
        <xdr:cNvPr id="375" name="直線コネクタ 374"/>
        <xdr:cNvCxnSpPr/>
      </xdr:nvCxnSpPr>
      <xdr:spPr>
        <a:xfrm>
          <a:off x="21323300" y="69844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42943</xdr:rowOff>
    </xdr:from>
    <xdr:ext cx="469744" cy="259045"/>
    <xdr:sp macro="" textlink="">
      <xdr:nvSpPr>
        <xdr:cNvPr id="376"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168419</xdr:rowOff>
    </xdr:from>
    <xdr:ext cx="469744" cy="259045"/>
    <xdr:sp macro="" textlink="">
      <xdr:nvSpPr>
        <xdr:cNvPr id="377" name="n_1mainValue【認定こども園・幼稚園・保育所】&#10;一人当たり面積"/>
        <xdr:cNvSpPr txBox="1"/>
      </xdr:nvSpPr>
      <xdr:spPr>
        <a:xfrm>
          <a:off x="21075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8" name="テキスト ボックス 3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8" name="テキスト ボックス 3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0" name="テキスト ボックス 3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02" name="直線コネクタ 401"/>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03"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04" name="直線コネクタ 403"/>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05"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06" name="直線コネクタ 405"/>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55897</xdr:rowOff>
    </xdr:from>
    <xdr:ext cx="405111" cy="259045"/>
    <xdr:sp macro="" textlink="">
      <xdr:nvSpPr>
        <xdr:cNvPr id="407" name="【学校施設】&#10;有形固定資産減価償却率平均値テキスト"/>
        <xdr:cNvSpPr txBox="1"/>
      </xdr:nvSpPr>
      <xdr:spPr>
        <a:xfrm>
          <a:off x="164084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08" name="フローチャート : 判断 407"/>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09" name="フローチャート : 判断 408"/>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101600</xdr:rowOff>
    </xdr:from>
    <xdr:to>
      <xdr:col>23</xdr:col>
      <xdr:colOff>568325</xdr:colOff>
      <xdr:row>61</xdr:row>
      <xdr:rowOff>31750</xdr:rowOff>
    </xdr:to>
    <xdr:sp macro="" textlink="">
      <xdr:nvSpPr>
        <xdr:cNvPr id="415" name="円/楕円 414"/>
        <xdr:cNvSpPr/>
      </xdr:nvSpPr>
      <xdr:spPr>
        <a:xfrm>
          <a:off x="16268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80027</xdr:rowOff>
    </xdr:from>
    <xdr:ext cx="405111" cy="259045"/>
    <xdr:sp macro="" textlink="">
      <xdr:nvSpPr>
        <xdr:cNvPr id="416" name="【学校施設】&#10;有形固定資産減価償却率該当値テキスト"/>
        <xdr:cNvSpPr txBox="1"/>
      </xdr:nvSpPr>
      <xdr:spPr>
        <a:xfrm>
          <a:off x="164084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113030</xdr:rowOff>
    </xdr:from>
    <xdr:to>
      <xdr:col>22</xdr:col>
      <xdr:colOff>415925</xdr:colOff>
      <xdr:row>61</xdr:row>
      <xdr:rowOff>43180</xdr:rowOff>
    </xdr:to>
    <xdr:sp macro="" textlink="">
      <xdr:nvSpPr>
        <xdr:cNvPr id="417" name="円/楕円 416"/>
        <xdr:cNvSpPr/>
      </xdr:nvSpPr>
      <xdr:spPr>
        <a:xfrm>
          <a:off x="1543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152400</xdr:rowOff>
    </xdr:from>
    <xdr:to>
      <xdr:col>23</xdr:col>
      <xdr:colOff>517525</xdr:colOff>
      <xdr:row>60</xdr:row>
      <xdr:rowOff>163830</xdr:rowOff>
    </xdr:to>
    <xdr:cxnSp macro="">
      <xdr:nvCxnSpPr>
        <xdr:cNvPr id="418" name="直線コネクタ 417"/>
        <xdr:cNvCxnSpPr/>
      </xdr:nvCxnSpPr>
      <xdr:spPr>
        <a:xfrm flipV="1">
          <a:off x="15481300" y="10439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139717</xdr:rowOff>
    </xdr:from>
    <xdr:ext cx="405111" cy="259045"/>
    <xdr:sp macro="" textlink="">
      <xdr:nvSpPr>
        <xdr:cNvPr id="419" name="n_1aveValue【学校施設】&#10;有形固定資産減価償却率"/>
        <xdr:cNvSpPr txBox="1"/>
      </xdr:nvSpPr>
      <xdr:spPr>
        <a:xfrm>
          <a:off x="15266043"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34307</xdr:rowOff>
    </xdr:from>
    <xdr:ext cx="405111" cy="259045"/>
    <xdr:sp macro="" textlink="">
      <xdr:nvSpPr>
        <xdr:cNvPr id="420" name="n_1mainValue【学校施設】&#10;有形固定資産減価償却率"/>
        <xdr:cNvSpPr txBox="1"/>
      </xdr:nvSpPr>
      <xdr:spPr>
        <a:xfrm>
          <a:off x="15266043"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1" name="テキスト ボックス 4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32" name="直線コネクタ 4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3" name="テキスト ボックス 4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4" name="直線コネクタ 4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5" name="テキスト ボックス 4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6" name="直線コネクタ 4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7" name="テキスト ボックス 4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8" name="直線コネクタ 4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9" name="テキスト ボックス 4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0" name="直線コネクタ 4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1" name="テキスト ボックス 4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43" name="直線コネクタ 442"/>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44"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45" name="直線コネクタ 444"/>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46"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47" name="直線コネクタ 446"/>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448"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49" name="フローチャート : 判断 448"/>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50" name="フローチャート : 判断 449"/>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168199</xdr:rowOff>
    </xdr:from>
    <xdr:to>
      <xdr:col>32</xdr:col>
      <xdr:colOff>238125</xdr:colOff>
      <xdr:row>63</xdr:row>
      <xdr:rowOff>98349</xdr:rowOff>
    </xdr:to>
    <xdr:sp macro="" textlink="">
      <xdr:nvSpPr>
        <xdr:cNvPr id="456" name="円/楕円 455"/>
        <xdr:cNvSpPr/>
      </xdr:nvSpPr>
      <xdr:spPr>
        <a:xfrm>
          <a:off x="22110700" y="1079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83126</xdr:rowOff>
    </xdr:from>
    <xdr:ext cx="469744" cy="259045"/>
    <xdr:sp macro="" textlink="">
      <xdr:nvSpPr>
        <xdr:cNvPr id="457" name="【学校施設】&#10;一人当たり面積該当値テキスト"/>
        <xdr:cNvSpPr txBox="1"/>
      </xdr:nvSpPr>
      <xdr:spPr>
        <a:xfrm>
          <a:off x="22250400" y="1071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98704</xdr:rowOff>
    </xdr:from>
    <xdr:to>
      <xdr:col>31</xdr:col>
      <xdr:colOff>85725</xdr:colOff>
      <xdr:row>63</xdr:row>
      <xdr:rowOff>28854</xdr:rowOff>
    </xdr:to>
    <xdr:sp macro="" textlink="">
      <xdr:nvSpPr>
        <xdr:cNvPr id="458" name="円/楕円 457"/>
        <xdr:cNvSpPr/>
      </xdr:nvSpPr>
      <xdr:spPr>
        <a:xfrm>
          <a:off x="21272500" y="1072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149504</xdr:rowOff>
    </xdr:from>
    <xdr:to>
      <xdr:col>32</xdr:col>
      <xdr:colOff>187325</xdr:colOff>
      <xdr:row>63</xdr:row>
      <xdr:rowOff>47549</xdr:rowOff>
    </xdr:to>
    <xdr:cxnSp macro="">
      <xdr:nvCxnSpPr>
        <xdr:cNvPr id="459" name="直線コネクタ 458"/>
        <xdr:cNvCxnSpPr/>
      </xdr:nvCxnSpPr>
      <xdr:spPr>
        <a:xfrm>
          <a:off x="21323300" y="10779404"/>
          <a:ext cx="8382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139564</xdr:rowOff>
    </xdr:from>
    <xdr:ext cx="469744" cy="259045"/>
    <xdr:sp macro="" textlink="">
      <xdr:nvSpPr>
        <xdr:cNvPr id="460"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19981</xdr:rowOff>
    </xdr:from>
    <xdr:ext cx="469744" cy="259045"/>
    <xdr:sp macro="" textlink="">
      <xdr:nvSpPr>
        <xdr:cNvPr id="461" name="n_1mainValue【学校施設】&#10;一人当たり面積"/>
        <xdr:cNvSpPr txBox="1"/>
      </xdr:nvSpPr>
      <xdr:spPr>
        <a:xfrm>
          <a:off x="21075727" y="1082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86" name="直線コネクタ 485"/>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87"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88" name="直線コネクタ 487"/>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0" name="直線コネクタ 48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151147</xdr:rowOff>
    </xdr:from>
    <xdr:ext cx="405111" cy="259045"/>
    <xdr:sp macro="" textlink="">
      <xdr:nvSpPr>
        <xdr:cNvPr id="491" name="【児童館】&#10;有形固定資産減価償却率平均値テキスト"/>
        <xdr:cNvSpPr txBox="1"/>
      </xdr:nvSpPr>
      <xdr:spPr>
        <a:xfrm>
          <a:off x="16408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92" name="フローチャート : 判断 491"/>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93" name="フローチャート : 判断 492"/>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21589</xdr:rowOff>
    </xdr:from>
    <xdr:to>
      <xdr:col>23</xdr:col>
      <xdr:colOff>568325</xdr:colOff>
      <xdr:row>84</xdr:row>
      <xdr:rowOff>123189</xdr:rowOff>
    </xdr:to>
    <xdr:sp macro="" textlink="">
      <xdr:nvSpPr>
        <xdr:cNvPr id="499" name="円/楕円 498"/>
        <xdr:cNvSpPr/>
      </xdr:nvSpPr>
      <xdr:spPr>
        <a:xfrm>
          <a:off x="16268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16</xdr:rowOff>
    </xdr:from>
    <xdr:ext cx="405111" cy="259045"/>
    <xdr:sp macro="" textlink="">
      <xdr:nvSpPr>
        <xdr:cNvPr id="500" name="【児童館】&#10;有形固定資産減価償却率該当値テキスト"/>
        <xdr:cNvSpPr txBox="1"/>
      </xdr:nvSpPr>
      <xdr:spPr>
        <a:xfrm>
          <a:off x="164084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69214</xdr:rowOff>
    </xdr:from>
    <xdr:to>
      <xdr:col>22</xdr:col>
      <xdr:colOff>415925</xdr:colOff>
      <xdr:row>84</xdr:row>
      <xdr:rowOff>170814</xdr:rowOff>
    </xdr:to>
    <xdr:sp macro="" textlink="">
      <xdr:nvSpPr>
        <xdr:cNvPr id="501" name="円/楕円 500"/>
        <xdr:cNvSpPr/>
      </xdr:nvSpPr>
      <xdr:spPr>
        <a:xfrm>
          <a:off x="15430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72389</xdr:rowOff>
    </xdr:from>
    <xdr:to>
      <xdr:col>23</xdr:col>
      <xdr:colOff>517525</xdr:colOff>
      <xdr:row>84</xdr:row>
      <xdr:rowOff>120014</xdr:rowOff>
    </xdr:to>
    <xdr:cxnSp macro="">
      <xdr:nvCxnSpPr>
        <xdr:cNvPr id="502" name="直線コネクタ 501"/>
        <xdr:cNvCxnSpPr/>
      </xdr:nvCxnSpPr>
      <xdr:spPr>
        <a:xfrm flipV="1">
          <a:off x="15481300" y="1447418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52088</xdr:rowOff>
    </xdr:from>
    <xdr:ext cx="405111" cy="259045"/>
    <xdr:sp macro="" textlink="">
      <xdr:nvSpPr>
        <xdr:cNvPr id="503" name="n_1aveValue【児童館】&#10;有形固定資産減価償却率"/>
        <xdr:cNvSpPr txBox="1"/>
      </xdr:nvSpPr>
      <xdr:spPr>
        <a:xfrm>
          <a:off x="15266043"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161941</xdr:rowOff>
    </xdr:from>
    <xdr:ext cx="405111" cy="259045"/>
    <xdr:sp macro="" textlink="">
      <xdr:nvSpPr>
        <xdr:cNvPr id="504" name="n_1mainValue【児童館】&#10;有形固定資産減価償却率"/>
        <xdr:cNvSpPr txBox="1"/>
      </xdr:nvSpPr>
      <xdr:spPr>
        <a:xfrm>
          <a:off x="15266043"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2" name="正方形/長方形 5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3" name="テキスト ボックス 5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4" name="直線コネクタ 5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5" name="直線コネクタ 5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6" name="テキスト ボックス 5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7" name="直線コネクタ 5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8" name="テキスト ボックス 5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9" name="直線コネクタ 5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0" name="テキスト ボックス 5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1" name="直線コネクタ 5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2" name="テキスト ボックス 5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3" name="直線コネクタ 5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4" name="テキスト ボックス 5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6" name="直線コネクタ 525"/>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7"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28" name="直線コネクタ 527"/>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29"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30" name="直線コネクタ 529"/>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31"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2" name="フローチャート : 判断 531"/>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33" name="フローチャート : 判断 532"/>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170180</xdr:rowOff>
    </xdr:from>
    <xdr:to>
      <xdr:col>32</xdr:col>
      <xdr:colOff>238125</xdr:colOff>
      <xdr:row>79</xdr:row>
      <xdr:rowOff>100330</xdr:rowOff>
    </xdr:to>
    <xdr:sp macro="" textlink="">
      <xdr:nvSpPr>
        <xdr:cNvPr id="539" name="円/楕円 538"/>
        <xdr:cNvSpPr/>
      </xdr:nvSpPr>
      <xdr:spPr>
        <a:xfrm>
          <a:off x="22110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21607</xdr:rowOff>
    </xdr:from>
    <xdr:ext cx="469744" cy="259045"/>
    <xdr:sp macro="" textlink="">
      <xdr:nvSpPr>
        <xdr:cNvPr id="540" name="【児童館】&#10;一人当たり面積該当値テキスト"/>
        <xdr:cNvSpPr txBox="1"/>
      </xdr:nvSpPr>
      <xdr:spPr>
        <a:xfrm>
          <a:off x="22250400"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21589</xdr:rowOff>
    </xdr:from>
    <xdr:to>
      <xdr:col>31</xdr:col>
      <xdr:colOff>85725</xdr:colOff>
      <xdr:row>81</xdr:row>
      <xdr:rowOff>123189</xdr:rowOff>
    </xdr:to>
    <xdr:sp macro="" textlink="">
      <xdr:nvSpPr>
        <xdr:cNvPr id="541" name="円/楕円 540"/>
        <xdr:cNvSpPr/>
      </xdr:nvSpPr>
      <xdr:spPr>
        <a:xfrm>
          <a:off x="21272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49530</xdr:rowOff>
    </xdr:from>
    <xdr:to>
      <xdr:col>32</xdr:col>
      <xdr:colOff>187325</xdr:colOff>
      <xdr:row>81</xdr:row>
      <xdr:rowOff>72389</xdr:rowOff>
    </xdr:to>
    <xdr:cxnSp macro="">
      <xdr:nvCxnSpPr>
        <xdr:cNvPr id="542" name="直線コネクタ 541"/>
        <xdr:cNvCxnSpPr/>
      </xdr:nvCxnSpPr>
      <xdr:spPr>
        <a:xfrm flipV="1">
          <a:off x="21323300" y="13594080"/>
          <a:ext cx="8382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45738</xdr:rowOff>
    </xdr:from>
    <xdr:ext cx="469744" cy="259045"/>
    <xdr:sp macro="" textlink="">
      <xdr:nvSpPr>
        <xdr:cNvPr id="543"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139716</xdr:rowOff>
    </xdr:from>
    <xdr:ext cx="469744" cy="259045"/>
    <xdr:sp macro="" textlink="">
      <xdr:nvSpPr>
        <xdr:cNvPr id="544" name="n_1mainValue【児童館】&#10;一人当たり面積"/>
        <xdr:cNvSpPr txBox="1"/>
      </xdr:nvSpPr>
      <xdr:spPr>
        <a:xfrm>
          <a:off x="210757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5" name="テキスト ボックス 55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56" name="直線コネクタ 55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57" name="テキスト ボックス 55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58" name="直線コネクタ 55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59" name="テキスト ボックス 55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0" name="直線コネクタ 55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1" name="テキスト ボックス 56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2" name="直線コネクタ 56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63" name="テキスト ボックス 56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67" name="直線コネクタ 566"/>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68"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69" name="直線コネクタ 568"/>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70"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71" name="直線コネクタ 570"/>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52849</xdr:rowOff>
    </xdr:from>
    <xdr:ext cx="405111" cy="259045"/>
    <xdr:sp macro="" textlink="">
      <xdr:nvSpPr>
        <xdr:cNvPr id="572" name="【公民館】&#10;有形固定資産減価償却率平均値テキスト"/>
        <xdr:cNvSpPr txBox="1"/>
      </xdr:nvSpPr>
      <xdr:spPr>
        <a:xfrm>
          <a:off x="16408400" y="1788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73" name="フローチャート : 判断 572"/>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74" name="フローチャート : 判断 573"/>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59689</xdr:rowOff>
    </xdr:from>
    <xdr:to>
      <xdr:col>23</xdr:col>
      <xdr:colOff>568325</xdr:colOff>
      <xdr:row>108</xdr:row>
      <xdr:rowOff>161289</xdr:rowOff>
    </xdr:to>
    <xdr:sp macro="" textlink="">
      <xdr:nvSpPr>
        <xdr:cNvPr id="580" name="円/楕円 579"/>
        <xdr:cNvSpPr/>
      </xdr:nvSpPr>
      <xdr:spPr>
        <a:xfrm>
          <a:off x="16268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146066</xdr:rowOff>
    </xdr:from>
    <xdr:ext cx="405111" cy="259045"/>
    <xdr:sp macro="" textlink="">
      <xdr:nvSpPr>
        <xdr:cNvPr id="581" name="【公民館】&#10;有形固定資産減価償却率該当値テキスト"/>
        <xdr:cNvSpPr txBox="1"/>
      </xdr:nvSpPr>
      <xdr:spPr>
        <a:xfrm>
          <a:off x="16408400" y="1849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20828</xdr:rowOff>
    </xdr:from>
    <xdr:to>
      <xdr:col>22</xdr:col>
      <xdr:colOff>415925</xdr:colOff>
      <xdr:row>107</xdr:row>
      <xdr:rowOff>122428</xdr:rowOff>
    </xdr:to>
    <xdr:sp macro="" textlink="">
      <xdr:nvSpPr>
        <xdr:cNvPr id="582" name="円/楕円 581"/>
        <xdr:cNvSpPr/>
      </xdr:nvSpPr>
      <xdr:spPr>
        <a:xfrm>
          <a:off x="15430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71628</xdr:rowOff>
    </xdr:from>
    <xdr:to>
      <xdr:col>23</xdr:col>
      <xdr:colOff>517525</xdr:colOff>
      <xdr:row>108</xdr:row>
      <xdr:rowOff>110489</xdr:rowOff>
    </xdr:to>
    <xdr:cxnSp macro="">
      <xdr:nvCxnSpPr>
        <xdr:cNvPr id="583" name="直線コネクタ 582"/>
        <xdr:cNvCxnSpPr/>
      </xdr:nvCxnSpPr>
      <xdr:spPr>
        <a:xfrm>
          <a:off x="15481300" y="18416778"/>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38371</xdr:rowOff>
    </xdr:from>
    <xdr:ext cx="405111" cy="259045"/>
    <xdr:sp macro="" textlink="">
      <xdr:nvSpPr>
        <xdr:cNvPr id="584"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113555</xdr:rowOff>
    </xdr:from>
    <xdr:ext cx="405111" cy="259045"/>
    <xdr:sp macro="" textlink="">
      <xdr:nvSpPr>
        <xdr:cNvPr id="585" name="n_1mainValue【公民館】&#10;有形固定資産減価償却率"/>
        <xdr:cNvSpPr txBox="1"/>
      </xdr:nvSpPr>
      <xdr:spPr>
        <a:xfrm>
          <a:off x="15266043" y="1845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609" name="直線コネクタ 608"/>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610"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611" name="直線コネクタ 6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12"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13" name="直線コネクタ 612"/>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120666</xdr:rowOff>
    </xdr:from>
    <xdr:ext cx="469744" cy="259045"/>
    <xdr:sp macro="" textlink="">
      <xdr:nvSpPr>
        <xdr:cNvPr id="614" name="【公民館】&#10;一人当たり面積平均値テキスト"/>
        <xdr:cNvSpPr txBox="1"/>
      </xdr:nvSpPr>
      <xdr:spPr>
        <a:xfrm>
          <a:off x="222504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615" name="フローチャート : 判断 614"/>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616" name="フローチャート : 判断 615"/>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101600</xdr:rowOff>
    </xdr:from>
    <xdr:to>
      <xdr:col>32</xdr:col>
      <xdr:colOff>238125</xdr:colOff>
      <xdr:row>107</xdr:row>
      <xdr:rowOff>31750</xdr:rowOff>
    </xdr:to>
    <xdr:sp macro="" textlink="">
      <xdr:nvSpPr>
        <xdr:cNvPr id="622" name="円/楕円 621"/>
        <xdr:cNvSpPr/>
      </xdr:nvSpPr>
      <xdr:spPr>
        <a:xfrm>
          <a:off x="22110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80027</xdr:rowOff>
    </xdr:from>
    <xdr:ext cx="469744" cy="259045"/>
    <xdr:sp macro="" textlink="">
      <xdr:nvSpPr>
        <xdr:cNvPr id="623" name="【公民館】&#10;一人当たり面積該当値テキスト"/>
        <xdr:cNvSpPr txBox="1"/>
      </xdr:nvSpPr>
      <xdr:spPr>
        <a:xfrm>
          <a:off x="222504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97789</xdr:rowOff>
    </xdr:from>
    <xdr:to>
      <xdr:col>31</xdr:col>
      <xdr:colOff>85725</xdr:colOff>
      <xdr:row>107</xdr:row>
      <xdr:rowOff>27939</xdr:rowOff>
    </xdr:to>
    <xdr:sp macro="" textlink="">
      <xdr:nvSpPr>
        <xdr:cNvPr id="624" name="円/楕円 623"/>
        <xdr:cNvSpPr/>
      </xdr:nvSpPr>
      <xdr:spPr>
        <a:xfrm>
          <a:off x="21272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148589</xdr:rowOff>
    </xdr:from>
    <xdr:to>
      <xdr:col>32</xdr:col>
      <xdr:colOff>187325</xdr:colOff>
      <xdr:row>106</xdr:row>
      <xdr:rowOff>152400</xdr:rowOff>
    </xdr:to>
    <xdr:cxnSp macro="">
      <xdr:nvCxnSpPr>
        <xdr:cNvPr id="625" name="直線コネクタ 624"/>
        <xdr:cNvCxnSpPr/>
      </xdr:nvCxnSpPr>
      <xdr:spPr>
        <a:xfrm>
          <a:off x="21323300" y="183222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38116</xdr:rowOff>
    </xdr:from>
    <xdr:ext cx="469744" cy="259045"/>
    <xdr:sp macro="" textlink="">
      <xdr:nvSpPr>
        <xdr:cNvPr id="626" name="n_1ave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44466</xdr:rowOff>
    </xdr:from>
    <xdr:ext cx="469744" cy="259045"/>
    <xdr:sp macro="" textlink="">
      <xdr:nvSpPr>
        <xdr:cNvPr id="627" name="n_1mainValue【公民館】&#10;一人当たり面積"/>
        <xdr:cNvSpPr txBox="1"/>
      </xdr:nvSpPr>
      <xdr:spPr>
        <a:xfrm>
          <a:off x="210757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施設等の有形固定資産減価償却率については、道路・橋りょうや公営住宅、学校施設、児童館、公民館及び消防施設において類似団体平均を下回った一方、保育所、図書館、体育館、福祉施設、保健センター及び庁舎において類似団体平均を上回っている。類似団体平均を下回っている施設については、その多くが平成２２年度に発災した東日本大震災により施設を除却しており、そのことにより比率が低く抑えられているものであるが、一方で、震災による被害を免れた施設の多くが、今後、順次更新時期を迎えることになることから、それらの施設に関する維持管理費や更新に伴う財政需要が今後増大することを念頭に、慎重なる財政運営を進めていく必要がある。</a:t>
          </a:r>
        </a:p>
        <a:p>
          <a:r>
            <a:rPr kumimoji="1" lang="ja-JP" altLang="en-US" sz="1300">
              <a:latin typeface="ＭＳ Ｐゴシック"/>
            </a:rPr>
            <a:t>　公共施設等の一人当たり面積等については、道路、児童館、市民会館及び消防施設において類似団体平均を上回った一方、橋りょう、公営住宅、保育所、学校施設、公民館、図書館、体育館、福祉施設、保健センター及び庁舎において類似団体平均を下回っている。類似団体平均を下回っている施設については、その多くが東日本大震災により施設を除却、仮設施設等で運営しているところであり、そのことにより比率が低く抑えられているものであるが、今後とも、施設等の規模の適正化に配慮した行財政運営をに取り組んで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77,845
77,465
98.17
80,160,654
64,613,843
1,499,112
15,391,605
28,301,827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67310</xdr:rowOff>
    </xdr:from>
    <xdr:to>
      <xdr:col>6</xdr:col>
      <xdr:colOff>561975</xdr:colOff>
      <xdr:row>36</xdr:row>
      <xdr:rowOff>168910</xdr:rowOff>
    </xdr:to>
    <xdr:sp macro="" textlink="">
      <xdr:nvSpPr>
        <xdr:cNvPr id="69" name="円/楕円 68"/>
        <xdr:cNvSpPr/>
      </xdr:nvSpPr>
      <xdr:spPr>
        <a:xfrm>
          <a:off x="4584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90187</xdr:rowOff>
    </xdr:from>
    <xdr:ext cx="405111" cy="259045"/>
    <xdr:sp macro="" textlink="">
      <xdr:nvSpPr>
        <xdr:cNvPr id="70" name="【図書館】&#10;有形固定資産減価償却率該当値テキスト"/>
        <xdr:cNvSpPr txBox="1"/>
      </xdr:nvSpPr>
      <xdr:spPr>
        <a:xfrm>
          <a:off x="4724400"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103505</xdr:rowOff>
    </xdr:from>
    <xdr:to>
      <xdr:col>5</xdr:col>
      <xdr:colOff>409575</xdr:colOff>
      <xdr:row>37</xdr:row>
      <xdr:rowOff>33655</xdr:rowOff>
    </xdr:to>
    <xdr:sp macro="" textlink="">
      <xdr:nvSpPr>
        <xdr:cNvPr id="71" name="円/楕円 70"/>
        <xdr:cNvSpPr/>
      </xdr:nvSpPr>
      <xdr:spPr>
        <a:xfrm>
          <a:off x="3746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118110</xdr:rowOff>
    </xdr:from>
    <xdr:to>
      <xdr:col>6</xdr:col>
      <xdr:colOff>511175</xdr:colOff>
      <xdr:row>36</xdr:row>
      <xdr:rowOff>154305</xdr:rowOff>
    </xdr:to>
    <xdr:cxnSp macro="">
      <xdr:nvCxnSpPr>
        <xdr:cNvPr id="72" name="直線コネクタ 71"/>
        <xdr:cNvCxnSpPr/>
      </xdr:nvCxnSpPr>
      <xdr:spPr>
        <a:xfrm flipV="1">
          <a:off x="3797300" y="62903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72407</xdr:rowOff>
    </xdr:from>
    <xdr:ext cx="405111" cy="259045"/>
    <xdr:sp macro="" textlink="">
      <xdr:nvSpPr>
        <xdr:cNvPr id="73" name="n_1aveValue【図書館】&#10;有形固定資産減価償却率"/>
        <xdr:cNvSpPr txBox="1"/>
      </xdr:nvSpPr>
      <xdr:spPr>
        <a:xfrm>
          <a:off x="3582043"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50182</xdr:rowOff>
    </xdr:from>
    <xdr:ext cx="405111" cy="259045"/>
    <xdr:sp macro="" textlink="">
      <xdr:nvSpPr>
        <xdr:cNvPr id="74" name="n_1mainValue【図書館】&#10;有形固定資産減価償却率"/>
        <xdr:cNvSpPr txBox="1"/>
      </xdr:nvSpPr>
      <xdr:spPr>
        <a:xfrm>
          <a:off x="3582043"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8" name="直線コネクタ 97"/>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9"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0" name="直線コネクタ 99"/>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1"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2" name="直線コネクタ 101"/>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124477</xdr:rowOff>
    </xdr:from>
    <xdr:ext cx="469744" cy="259045"/>
    <xdr:sp macro="" textlink="">
      <xdr:nvSpPr>
        <xdr:cNvPr id="103" name="【図書館】&#10;一人当たり面積平均値テキスト"/>
        <xdr:cNvSpPr txBox="1"/>
      </xdr:nvSpPr>
      <xdr:spPr>
        <a:xfrm>
          <a:off x="10566400" y="6296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4" name="フローチャート : 判断 103"/>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158750</xdr:rowOff>
    </xdr:from>
    <xdr:to>
      <xdr:col>15</xdr:col>
      <xdr:colOff>231775</xdr:colOff>
      <xdr:row>41</xdr:row>
      <xdr:rowOff>88900</xdr:rowOff>
    </xdr:to>
    <xdr:sp macro="" textlink="">
      <xdr:nvSpPr>
        <xdr:cNvPr id="111" name="円/楕円 110"/>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137177</xdr:rowOff>
    </xdr:from>
    <xdr:ext cx="469744" cy="259045"/>
    <xdr:sp macro="" textlink="">
      <xdr:nvSpPr>
        <xdr:cNvPr id="112" name="【図書館】&#10;一人当たり面積該当値テキスト"/>
        <xdr:cNvSpPr txBox="1"/>
      </xdr:nvSpPr>
      <xdr:spPr>
        <a:xfrm>
          <a:off x="105664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158750</xdr:rowOff>
    </xdr:from>
    <xdr:to>
      <xdr:col>14</xdr:col>
      <xdr:colOff>79375</xdr:colOff>
      <xdr:row>41</xdr:row>
      <xdr:rowOff>88900</xdr:rowOff>
    </xdr:to>
    <xdr:sp macro="" textlink="">
      <xdr:nvSpPr>
        <xdr:cNvPr id="113" name="円/楕円 112"/>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38100</xdr:rowOff>
    </xdr:from>
    <xdr:to>
      <xdr:col>15</xdr:col>
      <xdr:colOff>180975</xdr:colOff>
      <xdr:row>41</xdr:row>
      <xdr:rowOff>38100</xdr:rowOff>
    </xdr:to>
    <xdr:cxnSp macro="">
      <xdr:nvCxnSpPr>
        <xdr:cNvPr id="114" name="直線コネクタ 113"/>
        <xdr:cNvCxnSpPr/>
      </xdr:nvCxnSpPr>
      <xdr:spPr>
        <a:xfrm>
          <a:off x="9639300" y="706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67327</xdr:rowOff>
    </xdr:from>
    <xdr:ext cx="469744" cy="259045"/>
    <xdr:sp macro="" textlink="">
      <xdr:nvSpPr>
        <xdr:cNvPr id="115"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80027</xdr:rowOff>
    </xdr:from>
    <xdr:ext cx="469744" cy="259045"/>
    <xdr:sp macro="" textlink="">
      <xdr:nvSpPr>
        <xdr:cNvPr id="116"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40" name="直線コネクタ 139"/>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41"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42" name="直線コネクタ 14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43"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44" name="直線コネクタ 143"/>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45"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6" name="フローチャート : 判断 145"/>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7" name="フローチャート : 判断 146"/>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118745</xdr:rowOff>
    </xdr:from>
    <xdr:to>
      <xdr:col>6</xdr:col>
      <xdr:colOff>561975</xdr:colOff>
      <xdr:row>56</xdr:row>
      <xdr:rowOff>48895</xdr:rowOff>
    </xdr:to>
    <xdr:sp macro="" textlink="">
      <xdr:nvSpPr>
        <xdr:cNvPr id="153" name="円/楕円 152"/>
        <xdr:cNvSpPr/>
      </xdr:nvSpPr>
      <xdr:spPr>
        <a:xfrm>
          <a:off x="4584700" y="95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141622</xdr:rowOff>
    </xdr:from>
    <xdr:ext cx="405111" cy="259045"/>
    <xdr:sp macro="" textlink="">
      <xdr:nvSpPr>
        <xdr:cNvPr id="154" name="【体育館・プール】&#10;有形固定資産減価償却率該当値テキスト"/>
        <xdr:cNvSpPr txBox="1"/>
      </xdr:nvSpPr>
      <xdr:spPr>
        <a:xfrm>
          <a:off x="4724400" y="939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124460</xdr:rowOff>
    </xdr:from>
    <xdr:to>
      <xdr:col>5</xdr:col>
      <xdr:colOff>409575</xdr:colOff>
      <xdr:row>56</xdr:row>
      <xdr:rowOff>54610</xdr:rowOff>
    </xdr:to>
    <xdr:sp macro="" textlink="">
      <xdr:nvSpPr>
        <xdr:cNvPr id="155" name="円/楕円 154"/>
        <xdr:cNvSpPr/>
      </xdr:nvSpPr>
      <xdr:spPr>
        <a:xfrm>
          <a:off x="3746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169545</xdr:rowOff>
    </xdr:from>
    <xdr:to>
      <xdr:col>6</xdr:col>
      <xdr:colOff>511175</xdr:colOff>
      <xdr:row>56</xdr:row>
      <xdr:rowOff>3810</xdr:rowOff>
    </xdr:to>
    <xdr:cxnSp macro="">
      <xdr:nvCxnSpPr>
        <xdr:cNvPr id="156" name="直線コネクタ 155"/>
        <xdr:cNvCxnSpPr/>
      </xdr:nvCxnSpPr>
      <xdr:spPr>
        <a:xfrm flipV="1">
          <a:off x="3797300" y="95992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72407</xdr:rowOff>
    </xdr:from>
    <xdr:ext cx="405111" cy="259045"/>
    <xdr:sp macro="" textlink="">
      <xdr:nvSpPr>
        <xdr:cNvPr id="157" name="n_1aveValue【体育館・プール】&#10;有形固定資産減価償却率"/>
        <xdr:cNvSpPr txBox="1"/>
      </xdr:nvSpPr>
      <xdr:spPr>
        <a:xfrm>
          <a:off x="3582043"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71137</xdr:rowOff>
    </xdr:from>
    <xdr:ext cx="405111" cy="259045"/>
    <xdr:sp macro="" textlink="">
      <xdr:nvSpPr>
        <xdr:cNvPr id="158" name="n_1mainValue【体育館・プール】&#10;有形固定資産減価償却率"/>
        <xdr:cNvSpPr txBox="1"/>
      </xdr:nvSpPr>
      <xdr:spPr>
        <a:xfrm>
          <a:off x="3582043" y="932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82" name="直線コネクタ 181"/>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8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85"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86" name="直線コネクタ 185"/>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87"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8" name="フローチャート : 判断 18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9" name="フローチャート : 判断 188"/>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13970</xdr:rowOff>
    </xdr:from>
    <xdr:to>
      <xdr:col>15</xdr:col>
      <xdr:colOff>231775</xdr:colOff>
      <xdr:row>62</xdr:row>
      <xdr:rowOff>115570</xdr:rowOff>
    </xdr:to>
    <xdr:sp macro="" textlink="">
      <xdr:nvSpPr>
        <xdr:cNvPr id="195" name="円/楕円 194"/>
        <xdr:cNvSpPr/>
      </xdr:nvSpPr>
      <xdr:spPr>
        <a:xfrm>
          <a:off x="10426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163847</xdr:rowOff>
    </xdr:from>
    <xdr:ext cx="469744" cy="259045"/>
    <xdr:sp macro="" textlink="">
      <xdr:nvSpPr>
        <xdr:cNvPr id="196" name="【体育館・プール】&#10;一人当たり面積該当値テキスト"/>
        <xdr:cNvSpPr txBox="1"/>
      </xdr:nvSpPr>
      <xdr:spPr>
        <a:xfrm>
          <a:off x="10566400"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10160</xdr:rowOff>
    </xdr:from>
    <xdr:to>
      <xdr:col>14</xdr:col>
      <xdr:colOff>79375</xdr:colOff>
      <xdr:row>62</xdr:row>
      <xdr:rowOff>111760</xdr:rowOff>
    </xdr:to>
    <xdr:sp macro="" textlink="">
      <xdr:nvSpPr>
        <xdr:cNvPr id="197" name="円/楕円 196"/>
        <xdr:cNvSpPr/>
      </xdr:nvSpPr>
      <xdr:spPr>
        <a:xfrm>
          <a:off x="958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60960</xdr:rowOff>
    </xdr:from>
    <xdr:to>
      <xdr:col>15</xdr:col>
      <xdr:colOff>180975</xdr:colOff>
      <xdr:row>62</xdr:row>
      <xdr:rowOff>64770</xdr:rowOff>
    </xdr:to>
    <xdr:cxnSp macro="">
      <xdr:nvCxnSpPr>
        <xdr:cNvPr id="198" name="直線コネクタ 197"/>
        <xdr:cNvCxnSpPr/>
      </xdr:nvCxnSpPr>
      <xdr:spPr>
        <a:xfrm>
          <a:off x="9639300" y="106908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135907</xdr:rowOff>
    </xdr:from>
    <xdr:ext cx="469744" cy="259045"/>
    <xdr:sp macro="" textlink="">
      <xdr:nvSpPr>
        <xdr:cNvPr id="199"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102887</xdr:rowOff>
    </xdr:from>
    <xdr:ext cx="469744" cy="259045"/>
    <xdr:sp macro="" textlink="">
      <xdr:nvSpPr>
        <xdr:cNvPr id="200" name="n_1main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25" name="直線コネクタ 224"/>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26"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27" name="直線コネクタ 22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30"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31" name="フローチャート : 判断 230"/>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32" name="フローチャート : 判断 231"/>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101600</xdr:rowOff>
    </xdr:from>
    <xdr:to>
      <xdr:col>6</xdr:col>
      <xdr:colOff>561975</xdr:colOff>
      <xdr:row>81</xdr:row>
      <xdr:rowOff>31750</xdr:rowOff>
    </xdr:to>
    <xdr:sp macro="" textlink="">
      <xdr:nvSpPr>
        <xdr:cNvPr id="238" name="円/楕円 237"/>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124477</xdr:rowOff>
    </xdr:from>
    <xdr:ext cx="405111" cy="259045"/>
    <xdr:sp macro="" textlink="">
      <xdr:nvSpPr>
        <xdr:cNvPr id="239" name="【福祉施設】&#10;有形固定資産減価償却率該当値テキスト"/>
        <xdr:cNvSpPr txBox="1"/>
      </xdr:nvSpPr>
      <xdr:spPr>
        <a:xfrm>
          <a:off x="47244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116839</xdr:rowOff>
    </xdr:from>
    <xdr:to>
      <xdr:col>5</xdr:col>
      <xdr:colOff>409575</xdr:colOff>
      <xdr:row>81</xdr:row>
      <xdr:rowOff>46989</xdr:rowOff>
    </xdr:to>
    <xdr:sp macro="" textlink="">
      <xdr:nvSpPr>
        <xdr:cNvPr id="240" name="円/楕円 239"/>
        <xdr:cNvSpPr/>
      </xdr:nvSpPr>
      <xdr:spPr>
        <a:xfrm>
          <a:off x="3746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152400</xdr:rowOff>
    </xdr:from>
    <xdr:to>
      <xdr:col>6</xdr:col>
      <xdr:colOff>511175</xdr:colOff>
      <xdr:row>80</xdr:row>
      <xdr:rowOff>167639</xdr:rowOff>
    </xdr:to>
    <xdr:cxnSp macro="">
      <xdr:nvCxnSpPr>
        <xdr:cNvPr id="241" name="直線コネクタ 240"/>
        <xdr:cNvCxnSpPr/>
      </xdr:nvCxnSpPr>
      <xdr:spPr>
        <a:xfrm flipV="1">
          <a:off x="3797300" y="13868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89552</xdr:rowOff>
    </xdr:from>
    <xdr:ext cx="405111" cy="259045"/>
    <xdr:sp macro="" textlink="">
      <xdr:nvSpPr>
        <xdr:cNvPr id="242"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63516</xdr:rowOff>
    </xdr:from>
    <xdr:ext cx="405111" cy="259045"/>
    <xdr:sp macro="" textlink="">
      <xdr:nvSpPr>
        <xdr:cNvPr id="243" name="n_1mainValue【福祉施設】&#10;有形固定資産減価償却率"/>
        <xdr:cNvSpPr txBox="1"/>
      </xdr:nvSpPr>
      <xdr:spPr>
        <a:xfrm>
          <a:off x="3582043"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65" name="直線コネクタ 264"/>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66"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67" name="直線コネクタ 266"/>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8"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9" name="直線コネクタ 268"/>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170197</xdr:rowOff>
    </xdr:from>
    <xdr:ext cx="469744" cy="259045"/>
    <xdr:sp macro="" textlink="">
      <xdr:nvSpPr>
        <xdr:cNvPr id="270" name="【福祉施設】&#10;一人当たり面積平均値テキスト"/>
        <xdr:cNvSpPr txBox="1"/>
      </xdr:nvSpPr>
      <xdr:spPr>
        <a:xfrm>
          <a:off x="105664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71" name="フローチャート : 判断 270"/>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72" name="フローチャート : 判断 271"/>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131318</xdr:rowOff>
    </xdr:from>
    <xdr:to>
      <xdr:col>15</xdr:col>
      <xdr:colOff>231775</xdr:colOff>
      <xdr:row>86</xdr:row>
      <xdr:rowOff>61468</xdr:rowOff>
    </xdr:to>
    <xdr:sp macro="" textlink="">
      <xdr:nvSpPr>
        <xdr:cNvPr id="278" name="円/楕円 277"/>
        <xdr:cNvSpPr/>
      </xdr:nvSpPr>
      <xdr:spPr>
        <a:xfrm>
          <a:off x="10426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46245</xdr:rowOff>
    </xdr:from>
    <xdr:ext cx="469744" cy="259045"/>
    <xdr:sp macro="" textlink="">
      <xdr:nvSpPr>
        <xdr:cNvPr id="279" name="【福祉施設】&#10;一人当たり面積該当値テキスト"/>
        <xdr:cNvSpPr txBox="1"/>
      </xdr:nvSpPr>
      <xdr:spPr>
        <a:xfrm>
          <a:off x="105664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131318</xdr:rowOff>
    </xdr:from>
    <xdr:to>
      <xdr:col>14</xdr:col>
      <xdr:colOff>79375</xdr:colOff>
      <xdr:row>86</xdr:row>
      <xdr:rowOff>61468</xdr:rowOff>
    </xdr:to>
    <xdr:sp macro="" textlink="">
      <xdr:nvSpPr>
        <xdr:cNvPr id="280" name="円/楕円 279"/>
        <xdr:cNvSpPr/>
      </xdr:nvSpPr>
      <xdr:spPr>
        <a:xfrm>
          <a:off x="9588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10668</xdr:rowOff>
    </xdr:from>
    <xdr:to>
      <xdr:col>15</xdr:col>
      <xdr:colOff>180975</xdr:colOff>
      <xdr:row>86</xdr:row>
      <xdr:rowOff>10668</xdr:rowOff>
    </xdr:to>
    <xdr:cxnSp macro="">
      <xdr:nvCxnSpPr>
        <xdr:cNvPr id="281" name="直線コネクタ 280"/>
        <xdr:cNvCxnSpPr/>
      </xdr:nvCxnSpPr>
      <xdr:spPr>
        <a:xfrm>
          <a:off x="9639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82566</xdr:rowOff>
    </xdr:from>
    <xdr:ext cx="469744" cy="259045"/>
    <xdr:sp macro="" textlink="">
      <xdr:nvSpPr>
        <xdr:cNvPr id="282"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52595</xdr:rowOff>
    </xdr:from>
    <xdr:ext cx="469744" cy="259045"/>
    <xdr:sp macro="" textlink="">
      <xdr:nvSpPr>
        <xdr:cNvPr id="283" name="n_1mainValue【福祉施設】&#10;一人当たり面積"/>
        <xdr:cNvSpPr txBox="1"/>
      </xdr:nvSpPr>
      <xdr:spPr>
        <a:xfrm>
          <a:off x="9391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4" name="テキスト ボックス 29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6" name="テキスト ボックス 29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4" name="テキスト ボックス 3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308" name="直線コネクタ 307"/>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309"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310" name="直線コネクタ 309"/>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11"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12" name="直線コネクタ 311"/>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21607</xdr:rowOff>
    </xdr:from>
    <xdr:ext cx="405111" cy="259045"/>
    <xdr:sp macro="" textlink="">
      <xdr:nvSpPr>
        <xdr:cNvPr id="313" name="【市民会館】&#10;有形固定資産減価償却率平均値テキスト"/>
        <xdr:cNvSpPr txBox="1"/>
      </xdr:nvSpPr>
      <xdr:spPr>
        <a:xfrm>
          <a:off x="4724400" y="1768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314" name="フローチャート : 判断 313"/>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315" name="フローチャート : 判断 314"/>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105411</xdr:rowOff>
    </xdr:from>
    <xdr:to>
      <xdr:col>6</xdr:col>
      <xdr:colOff>561975</xdr:colOff>
      <xdr:row>105</xdr:row>
      <xdr:rowOff>35561</xdr:rowOff>
    </xdr:to>
    <xdr:sp macro="" textlink="">
      <xdr:nvSpPr>
        <xdr:cNvPr id="321" name="円/楕円 320"/>
        <xdr:cNvSpPr/>
      </xdr:nvSpPr>
      <xdr:spPr>
        <a:xfrm>
          <a:off x="4584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83838</xdr:rowOff>
    </xdr:from>
    <xdr:ext cx="405111" cy="259045"/>
    <xdr:sp macro="" textlink="">
      <xdr:nvSpPr>
        <xdr:cNvPr id="322" name="【市民会館】&#10;有形固定資産減価償却率該当値テキスト"/>
        <xdr:cNvSpPr txBox="1"/>
      </xdr:nvSpPr>
      <xdr:spPr>
        <a:xfrm>
          <a:off x="47244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166370</xdr:rowOff>
    </xdr:from>
    <xdr:to>
      <xdr:col>5</xdr:col>
      <xdr:colOff>409575</xdr:colOff>
      <xdr:row>105</xdr:row>
      <xdr:rowOff>96520</xdr:rowOff>
    </xdr:to>
    <xdr:sp macro="" textlink="">
      <xdr:nvSpPr>
        <xdr:cNvPr id="323" name="円/楕円 322"/>
        <xdr:cNvSpPr/>
      </xdr:nvSpPr>
      <xdr:spPr>
        <a:xfrm>
          <a:off x="3746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156211</xdr:rowOff>
    </xdr:from>
    <xdr:to>
      <xdr:col>6</xdr:col>
      <xdr:colOff>511175</xdr:colOff>
      <xdr:row>105</xdr:row>
      <xdr:rowOff>45720</xdr:rowOff>
    </xdr:to>
    <xdr:cxnSp macro="">
      <xdr:nvCxnSpPr>
        <xdr:cNvPr id="324" name="直線コネクタ 323"/>
        <xdr:cNvCxnSpPr/>
      </xdr:nvCxnSpPr>
      <xdr:spPr>
        <a:xfrm flipV="1">
          <a:off x="3797300" y="179870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137177</xdr:rowOff>
    </xdr:from>
    <xdr:ext cx="405111" cy="259045"/>
    <xdr:sp macro="" textlink="">
      <xdr:nvSpPr>
        <xdr:cNvPr id="325" name="n_1aveValue【市民会館】&#10;有形固定資産減価償却率"/>
        <xdr:cNvSpPr txBox="1"/>
      </xdr:nvSpPr>
      <xdr:spPr>
        <a:xfrm>
          <a:off x="3582043"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113047</xdr:rowOff>
    </xdr:from>
    <xdr:ext cx="405111" cy="259045"/>
    <xdr:sp macro="" textlink="">
      <xdr:nvSpPr>
        <xdr:cNvPr id="326" name="n_1mainValue【市民会館】&#10;有形固定資産減価償却率"/>
        <xdr:cNvSpPr txBox="1"/>
      </xdr:nvSpPr>
      <xdr:spPr>
        <a:xfrm>
          <a:off x="3582043"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8" name="テキスト ボックス 3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0" name="テキスト ボックス 3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2" name="テキスト ボックス 3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4" name="テキスト ボックス 3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6" name="テキスト ボックス 3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8" name="テキスト ボックス 3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50" name="直線コネクタ 349"/>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51"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52" name="直線コネクタ 351"/>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53"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54" name="直線コネクタ 353"/>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55"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56" name="フローチャート : 判断 355"/>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57" name="フローチャート : 判断 356"/>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109220</xdr:rowOff>
    </xdr:from>
    <xdr:to>
      <xdr:col>15</xdr:col>
      <xdr:colOff>231775</xdr:colOff>
      <xdr:row>105</xdr:row>
      <xdr:rowOff>39370</xdr:rowOff>
    </xdr:to>
    <xdr:sp macro="" textlink="">
      <xdr:nvSpPr>
        <xdr:cNvPr id="363" name="円/楕円 362"/>
        <xdr:cNvSpPr/>
      </xdr:nvSpPr>
      <xdr:spPr>
        <a:xfrm>
          <a:off x="10426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132097</xdr:rowOff>
    </xdr:from>
    <xdr:ext cx="469744" cy="259045"/>
    <xdr:sp macro="" textlink="">
      <xdr:nvSpPr>
        <xdr:cNvPr id="364" name="【市民会館】&#10;一人当たり面積該当値テキスト"/>
        <xdr:cNvSpPr txBox="1"/>
      </xdr:nvSpPr>
      <xdr:spPr>
        <a:xfrm>
          <a:off x="10566400"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101600</xdr:rowOff>
    </xdr:from>
    <xdr:to>
      <xdr:col>14</xdr:col>
      <xdr:colOff>79375</xdr:colOff>
      <xdr:row>105</xdr:row>
      <xdr:rowOff>31750</xdr:rowOff>
    </xdr:to>
    <xdr:sp macro="" textlink="">
      <xdr:nvSpPr>
        <xdr:cNvPr id="365" name="円/楕円 364"/>
        <xdr:cNvSpPr/>
      </xdr:nvSpPr>
      <xdr:spPr>
        <a:xfrm>
          <a:off x="9588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152400</xdr:rowOff>
    </xdr:from>
    <xdr:to>
      <xdr:col>15</xdr:col>
      <xdr:colOff>180975</xdr:colOff>
      <xdr:row>104</xdr:row>
      <xdr:rowOff>160020</xdr:rowOff>
    </xdr:to>
    <xdr:cxnSp macro="">
      <xdr:nvCxnSpPr>
        <xdr:cNvPr id="366" name="直線コネクタ 365"/>
        <xdr:cNvCxnSpPr/>
      </xdr:nvCxnSpPr>
      <xdr:spPr>
        <a:xfrm>
          <a:off x="9639300" y="17983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83838</xdr:rowOff>
    </xdr:from>
    <xdr:ext cx="469744" cy="259045"/>
    <xdr:sp macro="" textlink="">
      <xdr:nvSpPr>
        <xdr:cNvPr id="367" name="n_1aveValue【市民会館】&#10;一人当たり面積"/>
        <xdr:cNvSpPr txBox="1"/>
      </xdr:nvSpPr>
      <xdr:spPr>
        <a:xfrm>
          <a:off x="9391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13</xdr:col>
      <xdr:colOff>466802</xdr:colOff>
      <xdr:row>103</xdr:row>
      <xdr:rowOff>48277</xdr:rowOff>
    </xdr:from>
    <xdr:ext cx="469744" cy="259045"/>
    <xdr:sp macro="" textlink="">
      <xdr:nvSpPr>
        <xdr:cNvPr id="368" name="n_1mainValue【市民会館】&#10;一人当たり面積"/>
        <xdr:cNvSpPr txBox="1"/>
      </xdr:nvSpPr>
      <xdr:spPr>
        <a:xfrm>
          <a:off x="9391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9" name="正方形/長方形 3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0" name="正方形/長方形 3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1" name="正方形/長方形 3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2" name="正方形/長方形 3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3" name="正方形/長方形 3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4" name="正方形/長方形 3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5" name="正方形/長方形 3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6" name="正方形/長方形 3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4" name="正方形/長方形 3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95" name="直線コネクタ 3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96" name="テキスト ボックス 39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7" name="直線コネクタ 3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8" name="テキスト ボックス 3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9" name="直線コネクタ 3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0" name="テキスト ボックス 3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1" name="直線コネクタ 4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2" name="テキスト ボックス 4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3" name="直線コネクタ 4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4" name="テキスト ボックス 4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6" name="テキスト ボックス 4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08" name="直線コネクタ 407"/>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09"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10" name="直線コネクタ 409"/>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11"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12" name="直線コネクタ 411"/>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13"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14" name="フローチャート : 判断 413"/>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15" name="フローチャート : 判断 414"/>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65405</xdr:rowOff>
    </xdr:from>
    <xdr:to>
      <xdr:col>23</xdr:col>
      <xdr:colOff>568325</xdr:colOff>
      <xdr:row>56</xdr:row>
      <xdr:rowOff>167005</xdr:rowOff>
    </xdr:to>
    <xdr:sp macro="" textlink="">
      <xdr:nvSpPr>
        <xdr:cNvPr id="421" name="円/楕円 420"/>
        <xdr:cNvSpPr/>
      </xdr:nvSpPr>
      <xdr:spPr>
        <a:xfrm>
          <a:off x="162687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88282</xdr:rowOff>
    </xdr:from>
    <xdr:ext cx="405111" cy="259045"/>
    <xdr:sp macro="" textlink="">
      <xdr:nvSpPr>
        <xdr:cNvPr id="422" name="【保健センター・保健所】&#10;有形固定資産減価償却率該当値テキスト"/>
        <xdr:cNvSpPr txBox="1"/>
      </xdr:nvSpPr>
      <xdr:spPr>
        <a:xfrm>
          <a:off x="16408400"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97790</xdr:rowOff>
    </xdr:from>
    <xdr:to>
      <xdr:col>22</xdr:col>
      <xdr:colOff>415925</xdr:colOff>
      <xdr:row>57</xdr:row>
      <xdr:rowOff>27940</xdr:rowOff>
    </xdr:to>
    <xdr:sp macro="" textlink="">
      <xdr:nvSpPr>
        <xdr:cNvPr id="423" name="円/楕円 422"/>
        <xdr:cNvSpPr/>
      </xdr:nvSpPr>
      <xdr:spPr>
        <a:xfrm>
          <a:off x="15430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116205</xdr:rowOff>
    </xdr:from>
    <xdr:to>
      <xdr:col>23</xdr:col>
      <xdr:colOff>517525</xdr:colOff>
      <xdr:row>56</xdr:row>
      <xdr:rowOff>148590</xdr:rowOff>
    </xdr:to>
    <xdr:cxnSp macro="">
      <xdr:nvCxnSpPr>
        <xdr:cNvPr id="424" name="直線コネクタ 423"/>
        <xdr:cNvCxnSpPr/>
      </xdr:nvCxnSpPr>
      <xdr:spPr>
        <a:xfrm flipV="1">
          <a:off x="15481300" y="97174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156227</xdr:rowOff>
    </xdr:from>
    <xdr:ext cx="405111" cy="259045"/>
    <xdr:sp macro="" textlink="">
      <xdr:nvSpPr>
        <xdr:cNvPr id="425"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44467</xdr:rowOff>
    </xdr:from>
    <xdr:ext cx="405111" cy="259045"/>
    <xdr:sp macro="" textlink="">
      <xdr:nvSpPr>
        <xdr:cNvPr id="426" name="n_1mainValue【保健センター・保健所】&#10;有形固定資産減価償却率"/>
        <xdr:cNvSpPr txBox="1"/>
      </xdr:nvSpPr>
      <xdr:spPr>
        <a:xfrm>
          <a:off x="15266043"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7" name="直線コネクタ 4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8" name="テキスト ボックス 4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9" name="直線コネクタ 4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0" name="テキスト ボックス 4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1" name="直線コネクタ 4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2" name="テキスト ボックス 4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3" name="直線コネクタ 4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4" name="テキスト ボックス 4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48" name="直線コネクタ 447"/>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49"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50" name="直線コネクタ 449"/>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51"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52" name="直線コネクタ 451"/>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132097</xdr:rowOff>
    </xdr:from>
    <xdr:ext cx="469744" cy="259045"/>
    <xdr:sp macro="" textlink="">
      <xdr:nvSpPr>
        <xdr:cNvPr id="453" name="【保健センター・保健所】&#10;一人当たり面積平均値テキスト"/>
        <xdr:cNvSpPr txBox="1"/>
      </xdr:nvSpPr>
      <xdr:spPr>
        <a:xfrm>
          <a:off x="222504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54" name="フローチャート : 判断 453"/>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55" name="フローチャート : 判断 454"/>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97790</xdr:rowOff>
    </xdr:from>
    <xdr:to>
      <xdr:col>32</xdr:col>
      <xdr:colOff>238125</xdr:colOff>
      <xdr:row>62</xdr:row>
      <xdr:rowOff>27940</xdr:rowOff>
    </xdr:to>
    <xdr:sp macro="" textlink="">
      <xdr:nvSpPr>
        <xdr:cNvPr id="461" name="円/楕円 460"/>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76217</xdr:rowOff>
    </xdr:from>
    <xdr:ext cx="469744" cy="259045"/>
    <xdr:sp macro="" textlink="">
      <xdr:nvSpPr>
        <xdr:cNvPr id="462" name="【保健センター・保健所】&#10;一人当たり面積該当値テキスト"/>
        <xdr:cNvSpPr txBox="1"/>
      </xdr:nvSpPr>
      <xdr:spPr>
        <a:xfrm>
          <a:off x="222504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97790</xdr:rowOff>
    </xdr:from>
    <xdr:to>
      <xdr:col>31</xdr:col>
      <xdr:colOff>85725</xdr:colOff>
      <xdr:row>62</xdr:row>
      <xdr:rowOff>27940</xdr:rowOff>
    </xdr:to>
    <xdr:sp macro="" textlink="">
      <xdr:nvSpPr>
        <xdr:cNvPr id="463" name="円/楕円 462"/>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148590</xdr:rowOff>
    </xdr:from>
    <xdr:to>
      <xdr:col>32</xdr:col>
      <xdr:colOff>187325</xdr:colOff>
      <xdr:row>61</xdr:row>
      <xdr:rowOff>148590</xdr:rowOff>
    </xdr:to>
    <xdr:cxnSp macro="">
      <xdr:nvCxnSpPr>
        <xdr:cNvPr id="464" name="直線コネクタ 463"/>
        <xdr:cNvCxnSpPr/>
      </xdr:nvCxnSpPr>
      <xdr:spPr>
        <a:xfrm>
          <a:off x="21323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147337</xdr:rowOff>
    </xdr:from>
    <xdr:ext cx="469744" cy="259045"/>
    <xdr:sp macro="" textlink="">
      <xdr:nvSpPr>
        <xdr:cNvPr id="465"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19067</xdr:rowOff>
    </xdr:from>
    <xdr:ext cx="469744" cy="259045"/>
    <xdr:sp macro="" textlink="">
      <xdr:nvSpPr>
        <xdr:cNvPr id="466" name="n_1main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77" name="直線コネクタ 4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78" name="テキスト ボックス 4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9" name="直線コネクタ 4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0" name="テキスト ボックス 4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1" name="直線コネクタ 4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2" name="テキスト ボックス 4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3" name="直線コネクタ 4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4" name="テキスト ボックス 4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5" name="直線コネクタ 4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6" name="テキスト ボックス 4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7" name="直線コネクタ 4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88" name="テキスト ボックス 4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492" name="直線コネクタ 491"/>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493"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494" name="直線コネクタ 493"/>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495"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496" name="直線コネクタ 495"/>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24872</xdr:rowOff>
    </xdr:from>
    <xdr:ext cx="405111" cy="259045"/>
    <xdr:sp macro="" textlink="">
      <xdr:nvSpPr>
        <xdr:cNvPr id="497" name="【消防施設】&#10;有形固定資産減価償却率平均値テキスト"/>
        <xdr:cNvSpPr txBox="1"/>
      </xdr:nvSpPr>
      <xdr:spPr>
        <a:xfrm>
          <a:off x="16408400" y="1374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498" name="フローチャート : 判断 497"/>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499" name="フローチャート : 判断 498"/>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11793</xdr:rowOff>
    </xdr:from>
    <xdr:to>
      <xdr:col>23</xdr:col>
      <xdr:colOff>568325</xdr:colOff>
      <xdr:row>82</xdr:row>
      <xdr:rowOff>113393</xdr:rowOff>
    </xdr:to>
    <xdr:sp macro="" textlink="">
      <xdr:nvSpPr>
        <xdr:cNvPr id="505" name="円/楕円 504"/>
        <xdr:cNvSpPr/>
      </xdr:nvSpPr>
      <xdr:spPr>
        <a:xfrm>
          <a:off x="162687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161670</xdr:rowOff>
    </xdr:from>
    <xdr:ext cx="405111" cy="259045"/>
    <xdr:sp macro="" textlink="">
      <xdr:nvSpPr>
        <xdr:cNvPr id="506" name="【消防施設】&#10;有形固定資産減価償却率該当値テキスト"/>
        <xdr:cNvSpPr txBox="1"/>
      </xdr:nvSpPr>
      <xdr:spPr>
        <a:xfrm>
          <a:off x="16408400"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1995</xdr:rowOff>
    </xdr:from>
    <xdr:to>
      <xdr:col>22</xdr:col>
      <xdr:colOff>415925</xdr:colOff>
      <xdr:row>82</xdr:row>
      <xdr:rowOff>103595</xdr:rowOff>
    </xdr:to>
    <xdr:sp macro="" textlink="">
      <xdr:nvSpPr>
        <xdr:cNvPr id="507" name="円/楕円 506"/>
        <xdr:cNvSpPr/>
      </xdr:nvSpPr>
      <xdr:spPr>
        <a:xfrm>
          <a:off x="15430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52795</xdr:rowOff>
    </xdr:from>
    <xdr:to>
      <xdr:col>23</xdr:col>
      <xdr:colOff>517525</xdr:colOff>
      <xdr:row>82</xdr:row>
      <xdr:rowOff>62593</xdr:rowOff>
    </xdr:to>
    <xdr:cxnSp macro="">
      <xdr:nvCxnSpPr>
        <xdr:cNvPr id="508" name="直線コネクタ 507"/>
        <xdr:cNvCxnSpPr/>
      </xdr:nvCxnSpPr>
      <xdr:spPr>
        <a:xfrm>
          <a:off x="15481300" y="1411169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30315</xdr:rowOff>
    </xdr:from>
    <xdr:ext cx="405111" cy="259045"/>
    <xdr:sp macro="" textlink="">
      <xdr:nvSpPr>
        <xdr:cNvPr id="509"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94722</xdr:rowOff>
    </xdr:from>
    <xdr:ext cx="405111" cy="259045"/>
    <xdr:sp macro="" textlink="">
      <xdr:nvSpPr>
        <xdr:cNvPr id="510" name="n_1mainValue【消防施設】&#10;有形固定資産減価償却率"/>
        <xdr:cNvSpPr txBox="1"/>
      </xdr:nvSpPr>
      <xdr:spPr>
        <a:xfrm>
          <a:off x="15266043"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1" name="直線コネクタ 5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2" name="テキスト ボックス 5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3" name="直線コネクタ 5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4" name="テキスト ボックス 5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5" name="直線コネクタ 5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6" name="テキスト ボックス 5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7" name="直線コネクタ 5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28" name="テキスト ボックス 5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29" name="直線コネクタ 5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0" name="テキスト ボックス 5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34" name="直線コネクタ 533"/>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35"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36" name="直線コネクタ 535"/>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37"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38" name="直線コネクタ 53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39"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40" name="フローチャート : 判断 539"/>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41" name="フローチャート : 判断 540"/>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38100</xdr:rowOff>
    </xdr:from>
    <xdr:to>
      <xdr:col>32</xdr:col>
      <xdr:colOff>238125</xdr:colOff>
      <xdr:row>82</xdr:row>
      <xdr:rowOff>139700</xdr:rowOff>
    </xdr:to>
    <xdr:sp macro="" textlink="">
      <xdr:nvSpPr>
        <xdr:cNvPr id="547" name="円/楕円 546"/>
        <xdr:cNvSpPr/>
      </xdr:nvSpPr>
      <xdr:spPr>
        <a:xfrm>
          <a:off x="221107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60977</xdr:rowOff>
    </xdr:from>
    <xdr:ext cx="469744" cy="259045"/>
    <xdr:sp macro="" textlink="">
      <xdr:nvSpPr>
        <xdr:cNvPr id="548" name="【消防施設】&#10;一人当たり面積該当値テキスト"/>
        <xdr:cNvSpPr txBox="1"/>
      </xdr:nvSpPr>
      <xdr:spPr>
        <a:xfrm>
          <a:off x="222504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50800</xdr:rowOff>
    </xdr:from>
    <xdr:to>
      <xdr:col>31</xdr:col>
      <xdr:colOff>85725</xdr:colOff>
      <xdr:row>82</xdr:row>
      <xdr:rowOff>152400</xdr:rowOff>
    </xdr:to>
    <xdr:sp macro="" textlink="">
      <xdr:nvSpPr>
        <xdr:cNvPr id="549" name="円/楕円 548"/>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88900</xdr:rowOff>
    </xdr:from>
    <xdr:to>
      <xdr:col>32</xdr:col>
      <xdr:colOff>187325</xdr:colOff>
      <xdr:row>82</xdr:row>
      <xdr:rowOff>101600</xdr:rowOff>
    </xdr:to>
    <xdr:cxnSp macro="">
      <xdr:nvCxnSpPr>
        <xdr:cNvPr id="550" name="直線コネクタ 549"/>
        <xdr:cNvCxnSpPr/>
      </xdr:nvCxnSpPr>
      <xdr:spPr>
        <a:xfrm flipV="1">
          <a:off x="21323300" y="1414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111777</xdr:rowOff>
    </xdr:from>
    <xdr:ext cx="469744" cy="259045"/>
    <xdr:sp macro="" textlink="">
      <xdr:nvSpPr>
        <xdr:cNvPr id="551" name="n_1aveValue【消防施設】&#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168927</xdr:rowOff>
    </xdr:from>
    <xdr:ext cx="469744" cy="259045"/>
    <xdr:sp macro="" textlink="">
      <xdr:nvSpPr>
        <xdr:cNvPr id="552" name="n_1mainValue【消防施設】&#10;一人当たり面積"/>
        <xdr:cNvSpPr txBox="1"/>
      </xdr:nvSpPr>
      <xdr:spPr>
        <a:xfrm>
          <a:off x="21075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3" name="直線コネクタ 5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4" name="テキスト ボックス 5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5" name="直線コネクタ 5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6" name="テキスト ボックス 5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67" name="直線コネクタ 5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68" name="テキスト ボックス 5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9" name="直線コネクタ 5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0" name="テキスト ボックス 5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1" name="直線コネクタ 5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2" name="テキスト ボックス 5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3" name="直線コネクタ 5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4" name="テキスト ボックス 5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578" name="直線コネクタ 577"/>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579"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580" name="直線コネクタ 579"/>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581"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582" name="直線コネクタ 581"/>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583"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584" name="フローチャート : 判断 583"/>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585" name="フローチャート : 判断 584"/>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85816</xdr:rowOff>
    </xdr:from>
    <xdr:to>
      <xdr:col>23</xdr:col>
      <xdr:colOff>568325</xdr:colOff>
      <xdr:row>103</xdr:row>
      <xdr:rowOff>15966</xdr:rowOff>
    </xdr:to>
    <xdr:sp macro="" textlink="">
      <xdr:nvSpPr>
        <xdr:cNvPr id="591" name="円/楕円 590"/>
        <xdr:cNvSpPr/>
      </xdr:nvSpPr>
      <xdr:spPr>
        <a:xfrm>
          <a:off x="162687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108693</xdr:rowOff>
    </xdr:from>
    <xdr:ext cx="405111" cy="259045"/>
    <xdr:sp macro="" textlink="">
      <xdr:nvSpPr>
        <xdr:cNvPr id="592" name="【庁舎】&#10;有形固定資産減価償却率該当値テキスト"/>
        <xdr:cNvSpPr txBox="1"/>
      </xdr:nvSpPr>
      <xdr:spPr>
        <a:xfrm>
          <a:off x="16408400" y="174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69487</xdr:rowOff>
    </xdr:from>
    <xdr:to>
      <xdr:col>22</xdr:col>
      <xdr:colOff>415925</xdr:colOff>
      <xdr:row>101</xdr:row>
      <xdr:rowOff>171087</xdr:rowOff>
    </xdr:to>
    <xdr:sp macro="" textlink="">
      <xdr:nvSpPr>
        <xdr:cNvPr id="593" name="円/楕円 592"/>
        <xdr:cNvSpPr/>
      </xdr:nvSpPr>
      <xdr:spPr>
        <a:xfrm>
          <a:off x="15430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120287</xdr:rowOff>
    </xdr:from>
    <xdr:to>
      <xdr:col>23</xdr:col>
      <xdr:colOff>517525</xdr:colOff>
      <xdr:row>102</xdr:row>
      <xdr:rowOff>136616</xdr:rowOff>
    </xdr:to>
    <xdr:cxnSp macro="">
      <xdr:nvCxnSpPr>
        <xdr:cNvPr id="594" name="直線コネクタ 593"/>
        <xdr:cNvCxnSpPr/>
      </xdr:nvCxnSpPr>
      <xdr:spPr>
        <a:xfrm>
          <a:off x="15481300" y="17436737"/>
          <a:ext cx="8382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111596</xdr:rowOff>
    </xdr:from>
    <xdr:ext cx="405111" cy="259045"/>
    <xdr:sp macro="" textlink="">
      <xdr:nvSpPr>
        <xdr:cNvPr id="595"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16164</xdr:rowOff>
    </xdr:from>
    <xdr:ext cx="405111" cy="259045"/>
    <xdr:sp macro="" textlink="">
      <xdr:nvSpPr>
        <xdr:cNvPr id="596" name="n_1mainValue【庁舎】&#10;有形固定資産減価償却率"/>
        <xdr:cNvSpPr txBox="1"/>
      </xdr:nvSpPr>
      <xdr:spPr>
        <a:xfrm>
          <a:off x="15266043"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5" name="テキスト ボックス 6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6" name="直線コネクタ 6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7" name="直線コネクタ 6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8" name="テキスト ボックス 6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9" name="直線コネクタ 6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0" name="テキスト ボックス 6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1" name="直線コネクタ 6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2" name="テキスト ボックス 6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3" name="直線コネクタ 6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4" name="テキスト ボックス 6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5" name="直線コネクタ 6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6" name="テキスト ボックス 6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7" name="直線コネクタ 6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8" name="テキスト ボックス 6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20" name="直線コネクタ 619"/>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21"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22" name="直線コネクタ 621"/>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23"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24" name="直線コネクタ 623"/>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116857</xdr:rowOff>
    </xdr:from>
    <xdr:ext cx="469744" cy="259045"/>
    <xdr:sp macro="" textlink="">
      <xdr:nvSpPr>
        <xdr:cNvPr id="625" name="【庁舎】&#10;一人当たり面積平均値テキスト"/>
        <xdr:cNvSpPr txBox="1"/>
      </xdr:nvSpPr>
      <xdr:spPr>
        <a:xfrm>
          <a:off x="222504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26" name="フローチャート : 判断 625"/>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27" name="フローチャート : 判断 626"/>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132080</xdr:rowOff>
    </xdr:from>
    <xdr:to>
      <xdr:col>32</xdr:col>
      <xdr:colOff>238125</xdr:colOff>
      <xdr:row>106</xdr:row>
      <xdr:rowOff>62230</xdr:rowOff>
    </xdr:to>
    <xdr:sp macro="" textlink="">
      <xdr:nvSpPr>
        <xdr:cNvPr id="633" name="円/楕円 632"/>
        <xdr:cNvSpPr/>
      </xdr:nvSpPr>
      <xdr:spPr>
        <a:xfrm>
          <a:off x="22110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110507</xdr:rowOff>
    </xdr:from>
    <xdr:ext cx="469744" cy="259045"/>
    <xdr:sp macro="" textlink="">
      <xdr:nvSpPr>
        <xdr:cNvPr id="634" name="【庁舎】&#10;一人当たり面積該当値テキスト"/>
        <xdr:cNvSpPr txBox="1"/>
      </xdr:nvSpPr>
      <xdr:spPr>
        <a:xfrm>
          <a:off x="22250400" y="181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128270</xdr:rowOff>
    </xdr:from>
    <xdr:to>
      <xdr:col>31</xdr:col>
      <xdr:colOff>85725</xdr:colOff>
      <xdr:row>106</xdr:row>
      <xdr:rowOff>58420</xdr:rowOff>
    </xdr:to>
    <xdr:sp macro="" textlink="">
      <xdr:nvSpPr>
        <xdr:cNvPr id="635" name="円/楕円 634"/>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7620</xdr:rowOff>
    </xdr:from>
    <xdr:to>
      <xdr:col>32</xdr:col>
      <xdr:colOff>187325</xdr:colOff>
      <xdr:row>106</xdr:row>
      <xdr:rowOff>11430</xdr:rowOff>
    </xdr:to>
    <xdr:cxnSp macro="">
      <xdr:nvCxnSpPr>
        <xdr:cNvPr id="636" name="直線コネクタ 635"/>
        <xdr:cNvCxnSpPr/>
      </xdr:nvCxnSpPr>
      <xdr:spPr>
        <a:xfrm>
          <a:off x="21323300" y="18181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101616</xdr:rowOff>
    </xdr:from>
    <xdr:ext cx="469744" cy="259045"/>
    <xdr:sp macro="" textlink="">
      <xdr:nvSpPr>
        <xdr:cNvPr id="637"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49547</xdr:rowOff>
    </xdr:from>
    <xdr:ext cx="469744" cy="259045"/>
    <xdr:sp macro="" textlink="">
      <xdr:nvSpPr>
        <xdr:cNvPr id="638" name="n_1mainValue【庁舎】&#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前頁に記載のとおり。</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77,845
77,465
98.17
80,160,654
64,613,843
1,499,112
15,391,605
28,301,827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平成２８年度の財政力指数は０．８０となり、前年度より０．０１ポイント上昇した。</a:t>
          </a:r>
          <a:endParaRPr kumimoji="1" lang="en-US" altLang="ja-JP" sz="1200">
            <a:latin typeface="ＭＳ Ｐゴシック"/>
          </a:endParaRPr>
        </a:p>
        <a:p>
          <a:r>
            <a:rPr kumimoji="1" lang="ja-JP" altLang="en-US" sz="1200">
              <a:latin typeface="ＭＳ Ｐゴシック"/>
            </a:rPr>
            <a:t>　人口増加等による税収の伸び等により、類似団体平均（０．７２）、宮城県平均（０．５３）を上回る水準を維持している。</a:t>
          </a:r>
          <a:endParaRPr kumimoji="1" lang="en-US" altLang="ja-JP" sz="1200">
            <a:latin typeface="ＭＳ Ｐゴシック"/>
          </a:endParaRPr>
        </a:p>
        <a:p>
          <a:r>
            <a:rPr kumimoji="1" lang="ja-JP" altLang="en-US" sz="1200">
              <a:latin typeface="ＭＳ Ｐゴシック"/>
            </a:rPr>
            <a:t>　今後も、税収を始めとした歳入の確保に努めるとともに、効率的な行政運営による歳出削減を行い、財政基盤の強化を図っていく。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81280</xdr:rowOff>
    </xdr:to>
    <xdr:cxnSp macro="">
      <xdr:nvCxnSpPr>
        <xdr:cNvPr id="66" name="直線コネクタ 65"/>
        <xdr:cNvCxnSpPr/>
      </xdr:nvCxnSpPr>
      <xdr:spPr>
        <a:xfrm flipV="1">
          <a:off x="4114800" y="67437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81280</xdr:rowOff>
    </xdr:from>
    <xdr:to>
      <xdr:col>6</xdr:col>
      <xdr:colOff>0</xdr:colOff>
      <xdr:row>39</xdr:row>
      <xdr:rowOff>153670</xdr:rowOff>
    </xdr:to>
    <xdr:cxnSp macro="">
      <xdr:nvCxnSpPr>
        <xdr:cNvPr id="69" name="直線コネクタ 68"/>
        <xdr:cNvCxnSpPr/>
      </xdr:nvCxnSpPr>
      <xdr:spPr>
        <a:xfrm flipV="1">
          <a:off x="3225800" y="67678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153670</xdr:rowOff>
    </xdr:from>
    <xdr:to>
      <xdr:col>4</xdr:col>
      <xdr:colOff>482600</xdr:colOff>
      <xdr:row>40</xdr:row>
      <xdr:rowOff>6350</xdr:rowOff>
    </xdr:to>
    <xdr:cxnSp macro="">
      <xdr:nvCxnSpPr>
        <xdr:cNvPr id="72" name="直線コネクタ 71"/>
        <xdr:cNvCxnSpPr/>
      </xdr:nvCxnSpPr>
      <xdr:spPr>
        <a:xfrm flipV="1">
          <a:off x="2336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12717</xdr:rowOff>
    </xdr:from>
    <xdr:ext cx="762000" cy="259045"/>
    <xdr:sp macro="" textlink="">
      <xdr:nvSpPr>
        <xdr:cNvPr id="74" name="テキスト ボックス 73"/>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30480</xdr:rowOff>
    </xdr:to>
    <xdr:cxnSp macro="">
      <xdr:nvCxnSpPr>
        <xdr:cNvPr id="75" name="直線コネクタ 74"/>
        <xdr:cNvCxnSpPr/>
      </xdr:nvCxnSpPr>
      <xdr:spPr>
        <a:xfrm flipV="1">
          <a:off x="1447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5" name="円/楕円 84"/>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6"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30480</xdr:rowOff>
    </xdr:from>
    <xdr:to>
      <xdr:col>6</xdr:col>
      <xdr:colOff>50800</xdr:colOff>
      <xdr:row>39</xdr:row>
      <xdr:rowOff>132080</xdr:rowOff>
    </xdr:to>
    <xdr:sp macro="" textlink="">
      <xdr:nvSpPr>
        <xdr:cNvPr id="87" name="円/楕円 86"/>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142257</xdr:rowOff>
    </xdr:from>
    <xdr:ext cx="736600" cy="259045"/>
    <xdr:sp macro="" textlink="">
      <xdr:nvSpPr>
        <xdr:cNvPr id="88" name="テキスト ボックス 87"/>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102870</xdr:rowOff>
    </xdr:from>
    <xdr:to>
      <xdr:col>4</xdr:col>
      <xdr:colOff>533400</xdr:colOff>
      <xdr:row>40</xdr:row>
      <xdr:rowOff>33020</xdr:rowOff>
    </xdr:to>
    <xdr:sp macro="" textlink="">
      <xdr:nvSpPr>
        <xdr:cNvPr id="89" name="円/楕円 88"/>
        <xdr:cNvSpPr/>
      </xdr:nvSpPr>
      <xdr:spPr>
        <a:xfrm>
          <a:off x="3175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90" name="テキスト ボックス 89"/>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1" name="円/楕円 90"/>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2" name="テキスト ボックス 91"/>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93" name="円/楕円 92"/>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94" name="テキスト ボックス 93"/>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８年度の経常収支比率は９２．３％となり、前年度より１．４ポイント上昇した。これは、経常経費充当一般財源の額が１４，４９９百万円となり前年度の１４，２７２百万円から２２７百万円増加したためである。経常経費充当一般財源の額が増加した要因は、公債費が減少傾向にある一方で、扶助費が前年度に比べ大きく伸びたことが主な要因となっている。</a:t>
          </a:r>
          <a:endParaRPr kumimoji="1" lang="en-US" altLang="ja-JP" sz="1100">
            <a:latin typeface="ＭＳ Ｐゴシック"/>
          </a:endParaRPr>
        </a:p>
        <a:p>
          <a:r>
            <a:rPr kumimoji="1" lang="ja-JP" altLang="en-US" sz="1100">
              <a:latin typeface="ＭＳ Ｐゴシック"/>
            </a:rPr>
            <a:t>　前年度に引き続き、類似団体平均（９３．８％）、宮城県平均（９５．２％）を下回る水準を維持しているものの、今後も自主財源の確保、事務事業の選択と集中によって限られた財源の有効かつ効率的な執行に努め、同比率の維持・改善を図っ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138684</xdr:rowOff>
    </xdr:from>
    <xdr:to>
      <xdr:col>7</xdr:col>
      <xdr:colOff>152400</xdr:colOff>
      <xdr:row>62</xdr:row>
      <xdr:rowOff>34798</xdr:rowOff>
    </xdr:to>
    <xdr:cxnSp macro="">
      <xdr:nvCxnSpPr>
        <xdr:cNvPr id="127" name="直線コネクタ 126"/>
        <xdr:cNvCxnSpPr/>
      </xdr:nvCxnSpPr>
      <xdr:spPr>
        <a:xfrm>
          <a:off x="4114800" y="1059713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138684</xdr:rowOff>
    </xdr:from>
    <xdr:to>
      <xdr:col>6</xdr:col>
      <xdr:colOff>0</xdr:colOff>
      <xdr:row>62</xdr:row>
      <xdr:rowOff>68580</xdr:rowOff>
    </xdr:to>
    <xdr:cxnSp macro="">
      <xdr:nvCxnSpPr>
        <xdr:cNvPr id="130" name="直線コネクタ 129"/>
        <xdr:cNvCxnSpPr/>
      </xdr:nvCxnSpPr>
      <xdr:spPr>
        <a:xfrm flipV="1">
          <a:off x="3225800" y="1059713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25146</xdr:rowOff>
    </xdr:from>
    <xdr:to>
      <xdr:col>4</xdr:col>
      <xdr:colOff>482600</xdr:colOff>
      <xdr:row>62</xdr:row>
      <xdr:rowOff>68580</xdr:rowOff>
    </xdr:to>
    <xdr:cxnSp macro="">
      <xdr:nvCxnSpPr>
        <xdr:cNvPr id="133" name="直線コネクタ 132"/>
        <xdr:cNvCxnSpPr/>
      </xdr:nvCxnSpPr>
      <xdr:spPr>
        <a:xfrm>
          <a:off x="2336800" y="106550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4" name="フローチャート : 判断 133"/>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35" name="テキスト ボックス 134"/>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62</xdr:row>
      <xdr:rowOff>25146</xdr:rowOff>
    </xdr:to>
    <xdr:cxnSp macro="">
      <xdr:nvCxnSpPr>
        <xdr:cNvPr id="136" name="直線コネクタ 135"/>
        <xdr:cNvCxnSpPr/>
      </xdr:nvCxnSpPr>
      <xdr:spPr>
        <a:xfrm>
          <a:off x="1447800" y="1062126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51562</xdr:rowOff>
    </xdr:from>
    <xdr:to>
      <xdr:col>3</xdr:col>
      <xdr:colOff>330200</xdr:colOff>
      <xdr:row>62</xdr:row>
      <xdr:rowOff>153162</xdr:rowOff>
    </xdr:to>
    <xdr:sp macro="" textlink="">
      <xdr:nvSpPr>
        <xdr:cNvPr id="137" name="フローチャート : 判断 136"/>
        <xdr:cNvSpPr/>
      </xdr:nvSpPr>
      <xdr:spPr>
        <a:xfrm>
          <a:off x="2286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137939</xdr:rowOff>
    </xdr:from>
    <xdr:ext cx="762000" cy="259045"/>
    <xdr:sp macro="" textlink="">
      <xdr:nvSpPr>
        <xdr:cNvPr id="138" name="テキスト ボックス 137"/>
        <xdr:cNvSpPr txBox="1"/>
      </xdr:nvSpPr>
      <xdr:spPr>
        <a:xfrm>
          <a:off x="1955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0" name="テキスト ボックス 13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46" name="円/楕円 145"/>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525</xdr:rowOff>
    </xdr:from>
    <xdr:ext cx="762000" cy="259045"/>
    <xdr:sp macro="" textlink="">
      <xdr:nvSpPr>
        <xdr:cNvPr id="147" name="財政構造の弾力性該当値テキスト"/>
        <xdr:cNvSpPr txBox="1"/>
      </xdr:nvSpPr>
      <xdr:spPr>
        <a:xfrm>
          <a:off x="50419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87884</xdr:rowOff>
    </xdr:from>
    <xdr:to>
      <xdr:col>6</xdr:col>
      <xdr:colOff>50800</xdr:colOff>
      <xdr:row>62</xdr:row>
      <xdr:rowOff>18034</xdr:rowOff>
    </xdr:to>
    <xdr:sp macro="" textlink="">
      <xdr:nvSpPr>
        <xdr:cNvPr id="148" name="円/楕円 147"/>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28211</xdr:rowOff>
    </xdr:from>
    <xdr:ext cx="736600" cy="259045"/>
    <xdr:sp macro="" textlink="">
      <xdr:nvSpPr>
        <xdr:cNvPr id="149" name="テキスト ボックス 148"/>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0" name="円/楕円 149"/>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51" name="テキスト ボックス 150"/>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145796</xdr:rowOff>
    </xdr:from>
    <xdr:to>
      <xdr:col>3</xdr:col>
      <xdr:colOff>330200</xdr:colOff>
      <xdr:row>62</xdr:row>
      <xdr:rowOff>75946</xdr:rowOff>
    </xdr:to>
    <xdr:sp macro="" textlink="">
      <xdr:nvSpPr>
        <xdr:cNvPr id="152" name="円/楕円 151"/>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86123</xdr:rowOff>
    </xdr:from>
    <xdr:ext cx="762000" cy="259045"/>
    <xdr:sp macro="" textlink="">
      <xdr:nvSpPr>
        <xdr:cNvPr id="153" name="テキスト ボックス 152"/>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54" name="円/楕円 153"/>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52341</xdr:rowOff>
    </xdr:from>
    <xdr:ext cx="762000" cy="259045"/>
    <xdr:sp macro="" textlink="">
      <xdr:nvSpPr>
        <xdr:cNvPr id="155" name="テキスト ボックス 154"/>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[126,227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前年度より人口は増加しているが、人件費・物件費等も前年度比で増加したことから、平成２８年度の人口１人当たり人件費・物件費等決算額は１２６，２２７円となり、前年度より２，６５３円増加した。</a:t>
          </a:r>
        </a:p>
        <a:p>
          <a:r>
            <a:rPr kumimoji="1" lang="ja-JP" altLang="en-US" sz="1200">
              <a:latin typeface="ＭＳ Ｐゴシック"/>
            </a:rPr>
            <a:t>　前年度に引き続き、宮城県平均（１３９，３３６円）は下回るものの、類似団体平均（１０７，９０２円）を１８，３２５円上回っている。人件費について、東日本大震災からの復旧復興のため市独自で任期付職員を採用するなどマンパワーの確保に努めていることなどが一因としてあげれられるが、物件費等については、今後も必要な質と量を維持しながら、継続的な見直しに取り組んで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79662</xdr:rowOff>
    </xdr:from>
    <xdr:to>
      <xdr:col>7</xdr:col>
      <xdr:colOff>152400</xdr:colOff>
      <xdr:row>85</xdr:row>
      <xdr:rowOff>115227</xdr:rowOff>
    </xdr:to>
    <xdr:cxnSp macro="">
      <xdr:nvCxnSpPr>
        <xdr:cNvPr id="190" name="直線コネクタ 189"/>
        <xdr:cNvCxnSpPr/>
      </xdr:nvCxnSpPr>
      <xdr:spPr>
        <a:xfrm>
          <a:off x="4114800" y="14652912"/>
          <a:ext cx="838200" cy="3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28882</xdr:rowOff>
    </xdr:from>
    <xdr:to>
      <xdr:col>6</xdr:col>
      <xdr:colOff>0</xdr:colOff>
      <xdr:row>85</xdr:row>
      <xdr:rowOff>79662</xdr:rowOff>
    </xdr:to>
    <xdr:cxnSp macro="">
      <xdr:nvCxnSpPr>
        <xdr:cNvPr id="193" name="直線コネクタ 192"/>
        <xdr:cNvCxnSpPr/>
      </xdr:nvCxnSpPr>
      <xdr:spPr>
        <a:xfrm>
          <a:off x="3225800" y="14602132"/>
          <a:ext cx="889000" cy="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76700</xdr:rowOff>
    </xdr:from>
    <xdr:ext cx="736600" cy="259045"/>
    <xdr:sp macro="" textlink="">
      <xdr:nvSpPr>
        <xdr:cNvPr id="195" name="テキスト ボックス 194"/>
        <xdr:cNvSpPr txBox="1"/>
      </xdr:nvSpPr>
      <xdr:spPr>
        <a:xfrm>
          <a:off x="3733800" y="1413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148090</xdr:rowOff>
    </xdr:from>
    <xdr:to>
      <xdr:col>4</xdr:col>
      <xdr:colOff>482600</xdr:colOff>
      <xdr:row>85</xdr:row>
      <xdr:rowOff>28882</xdr:rowOff>
    </xdr:to>
    <xdr:cxnSp macro="">
      <xdr:nvCxnSpPr>
        <xdr:cNvPr id="196" name="直線コネクタ 195"/>
        <xdr:cNvCxnSpPr/>
      </xdr:nvCxnSpPr>
      <xdr:spPr>
        <a:xfrm>
          <a:off x="2336800" y="14549890"/>
          <a:ext cx="889000" cy="5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17272</xdr:rowOff>
    </xdr:from>
    <xdr:to>
      <xdr:col>4</xdr:col>
      <xdr:colOff>533400</xdr:colOff>
      <xdr:row>84</xdr:row>
      <xdr:rowOff>118872</xdr:rowOff>
    </xdr:to>
    <xdr:sp macro="" textlink="">
      <xdr:nvSpPr>
        <xdr:cNvPr id="197" name="フローチャート : 判断 196"/>
        <xdr:cNvSpPr/>
      </xdr:nvSpPr>
      <xdr:spPr>
        <a:xfrm>
          <a:off x="3175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129049</xdr:rowOff>
    </xdr:from>
    <xdr:ext cx="762000" cy="259045"/>
    <xdr:sp macro="" textlink="">
      <xdr:nvSpPr>
        <xdr:cNvPr id="198" name="テキスト ボックス 197"/>
        <xdr:cNvSpPr txBox="1"/>
      </xdr:nvSpPr>
      <xdr:spPr>
        <a:xfrm>
          <a:off x="2844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148090</xdr:rowOff>
    </xdr:from>
    <xdr:to>
      <xdr:col>3</xdr:col>
      <xdr:colOff>279400</xdr:colOff>
      <xdr:row>85</xdr:row>
      <xdr:rowOff>106138</xdr:rowOff>
    </xdr:to>
    <xdr:cxnSp macro="">
      <xdr:nvCxnSpPr>
        <xdr:cNvPr id="199" name="直線コネクタ 198"/>
        <xdr:cNvCxnSpPr/>
      </xdr:nvCxnSpPr>
      <xdr:spPr>
        <a:xfrm flipV="1">
          <a:off x="1447800" y="14549890"/>
          <a:ext cx="889000" cy="12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144404</xdr:rowOff>
    </xdr:from>
    <xdr:to>
      <xdr:col>3</xdr:col>
      <xdr:colOff>330200</xdr:colOff>
      <xdr:row>84</xdr:row>
      <xdr:rowOff>74554</xdr:rowOff>
    </xdr:to>
    <xdr:sp macro="" textlink="">
      <xdr:nvSpPr>
        <xdr:cNvPr id="200" name="フローチャート : 判断 199"/>
        <xdr:cNvSpPr/>
      </xdr:nvSpPr>
      <xdr:spPr>
        <a:xfrm>
          <a:off x="2286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84731</xdr:rowOff>
    </xdr:from>
    <xdr:ext cx="762000" cy="259045"/>
    <xdr:sp macro="" textlink="">
      <xdr:nvSpPr>
        <xdr:cNvPr id="201" name="テキスト ボックス 200"/>
        <xdr:cNvSpPr txBox="1"/>
      </xdr:nvSpPr>
      <xdr:spPr>
        <a:xfrm>
          <a:off x="1955800" y="1414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35906</xdr:rowOff>
    </xdr:from>
    <xdr:to>
      <xdr:col>2</xdr:col>
      <xdr:colOff>127000</xdr:colOff>
      <xdr:row>84</xdr:row>
      <xdr:rowOff>137506</xdr:rowOff>
    </xdr:to>
    <xdr:sp macro="" textlink="">
      <xdr:nvSpPr>
        <xdr:cNvPr id="202" name="フローチャート : 判断 201"/>
        <xdr:cNvSpPr/>
      </xdr:nvSpPr>
      <xdr:spPr>
        <a:xfrm>
          <a:off x="1397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147683</xdr:rowOff>
    </xdr:from>
    <xdr:ext cx="762000" cy="259045"/>
    <xdr:sp macro="" textlink="">
      <xdr:nvSpPr>
        <xdr:cNvPr id="203" name="テキスト ボックス 202"/>
        <xdr:cNvSpPr txBox="1"/>
      </xdr:nvSpPr>
      <xdr:spPr>
        <a:xfrm>
          <a:off x="1066800" y="142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64427</xdr:rowOff>
    </xdr:from>
    <xdr:to>
      <xdr:col>7</xdr:col>
      <xdr:colOff>203200</xdr:colOff>
      <xdr:row>85</xdr:row>
      <xdr:rowOff>166027</xdr:rowOff>
    </xdr:to>
    <xdr:sp macro="" textlink="">
      <xdr:nvSpPr>
        <xdr:cNvPr id="209" name="円/楕円 208"/>
        <xdr:cNvSpPr/>
      </xdr:nvSpPr>
      <xdr:spPr>
        <a:xfrm>
          <a:off x="4902200" y="146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36504</xdr:rowOff>
    </xdr:from>
    <xdr:ext cx="762000" cy="259045"/>
    <xdr:sp macro="" textlink="">
      <xdr:nvSpPr>
        <xdr:cNvPr id="210" name="人件費・物件費等の状況該当値テキスト"/>
        <xdr:cNvSpPr txBox="1"/>
      </xdr:nvSpPr>
      <xdr:spPr>
        <a:xfrm>
          <a:off x="5041900" y="1460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126,227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28862</xdr:rowOff>
    </xdr:from>
    <xdr:to>
      <xdr:col>6</xdr:col>
      <xdr:colOff>50800</xdr:colOff>
      <xdr:row>85</xdr:row>
      <xdr:rowOff>130462</xdr:rowOff>
    </xdr:to>
    <xdr:sp macro="" textlink="">
      <xdr:nvSpPr>
        <xdr:cNvPr id="211" name="円/楕円 210"/>
        <xdr:cNvSpPr/>
      </xdr:nvSpPr>
      <xdr:spPr>
        <a:xfrm>
          <a:off x="4064000" y="146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115239</xdr:rowOff>
    </xdr:from>
    <xdr:ext cx="736600" cy="259045"/>
    <xdr:sp macro="" textlink="">
      <xdr:nvSpPr>
        <xdr:cNvPr id="212" name="テキスト ボックス 211"/>
        <xdr:cNvSpPr txBox="1"/>
      </xdr:nvSpPr>
      <xdr:spPr>
        <a:xfrm>
          <a:off x="3733800" y="146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123,574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149532</xdr:rowOff>
    </xdr:from>
    <xdr:to>
      <xdr:col>4</xdr:col>
      <xdr:colOff>533400</xdr:colOff>
      <xdr:row>85</xdr:row>
      <xdr:rowOff>79682</xdr:rowOff>
    </xdr:to>
    <xdr:sp macro="" textlink="">
      <xdr:nvSpPr>
        <xdr:cNvPr id="213" name="円/楕円 212"/>
        <xdr:cNvSpPr/>
      </xdr:nvSpPr>
      <xdr:spPr>
        <a:xfrm>
          <a:off x="3175000" y="145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64459</xdr:rowOff>
    </xdr:from>
    <xdr:ext cx="762000" cy="259045"/>
    <xdr:sp macro="" textlink="">
      <xdr:nvSpPr>
        <xdr:cNvPr id="214" name="テキスト ボックス 213"/>
        <xdr:cNvSpPr txBox="1"/>
      </xdr:nvSpPr>
      <xdr:spPr>
        <a:xfrm>
          <a:off x="2844800" y="146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119,786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97290</xdr:rowOff>
    </xdr:from>
    <xdr:to>
      <xdr:col>3</xdr:col>
      <xdr:colOff>330200</xdr:colOff>
      <xdr:row>85</xdr:row>
      <xdr:rowOff>27440</xdr:rowOff>
    </xdr:to>
    <xdr:sp macro="" textlink="">
      <xdr:nvSpPr>
        <xdr:cNvPr id="215" name="円/楕円 214"/>
        <xdr:cNvSpPr/>
      </xdr:nvSpPr>
      <xdr:spPr>
        <a:xfrm>
          <a:off x="2286000" y="14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12217</xdr:rowOff>
    </xdr:from>
    <xdr:ext cx="762000" cy="259045"/>
    <xdr:sp macro="" textlink="">
      <xdr:nvSpPr>
        <xdr:cNvPr id="216" name="テキスト ボックス 215"/>
        <xdr:cNvSpPr txBox="1"/>
      </xdr:nvSpPr>
      <xdr:spPr>
        <a:xfrm>
          <a:off x="1955800" y="14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115,889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55338</xdr:rowOff>
    </xdr:from>
    <xdr:to>
      <xdr:col>2</xdr:col>
      <xdr:colOff>127000</xdr:colOff>
      <xdr:row>85</xdr:row>
      <xdr:rowOff>156938</xdr:rowOff>
    </xdr:to>
    <xdr:sp macro="" textlink="">
      <xdr:nvSpPr>
        <xdr:cNvPr id="217" name="円/楕円 216"/>
        <xdr:cNvSpPr/>
      </xdr:nvSpPr>
      <xdr:spPr>
        <a:xfrm>
          <a:off x="1397000" y="146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141715</xdr:rowOff>
    </xdr:from>
    <xdr:ext cx="762000" cy="259045"/>
    <xdr:sp macro="" textlink="">
      <xdr:nvSpPr>
        <xdr:cNvPr id="218" name="テキスト ボックス 217"/>
        <xdr:cNvSpPr txBox="1"/>
      </xdr:nvSpPr>
      <xdr:spPr>
        <a:xfrm>
          <a:off x="1066800" y="1471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a:solidFill>
                <a:schemeClr val="dk1"/>
              </a:solidFill>
              <a:effectLst/>
              <a:latin typeface="+mn-lt"/>
              <a:ea typeface="+mn-ea"/>
              <a:cs typeface="+mn-cs"/>
            </a:rPr>
            <a:t>　</a:t>
          </a:r>
          <a:r>
            <a:rPr kumimoji="1" lang="ja-JP" altLang="en-US" sz="1200" b="0">
              <a:solidFill>
                <a:schemeClr val="dk1"/>
              </a:solidFill>
              <a:effectLst/>
              <a:latin typeface="+mn-lt"/>
              <a:ea typeface="+mn-ea"/>
              <a:cs typeface="+mn-cs"/>
            </a:rPr>
            <a:t>ラスパイレス指数については９４．５％となり、前年度に比べて０．７ポイント減少している。</a:t>
          </a:r>
          <a:r>
            <a:rPr kumimoji="1" lang="ja-JP" altLang="ja-JP" sz="1200" b="0">
              <a:solidFill>
                <a:schemeClr val="dk1"/>
              </a:solidFill>
              <a:effectLst/>
              <a:latin typeface="+mn-lt"/>
              <a:ea typeface="+mn-ea"/>
              <a:cs typeface="+mn-cs"/>
            </a:rPr>
            <a:t>類似団体平均</a:t>
          </a:r>
          <a:r>
            <a:rPr kumimoji="1" lang="ja-JP" altLang="en-US" sz="1200" b="0">
              <a:solidFill>
                <a:schemeClr val="dk1"/>
              </a:solidFill>
              <a:effectLst/>
              <a:latin typeface="+mn-lt"/>
              <a:ea typeface="+mn-ea"/>
              <a:cs typeface="+mn-cs"/>
            </a:rPr>
            <a:t>（９８．７％）を引き続き</a:t>
          </a:r>
          <a:r>
            <a:rPr kumimoji="1" lang="ja-JP" altLang="ja-JP" sz="1200" b="0">
              <a:solidFill>
                <a:schemeClr val="dk1"/>
              </a:solidFill>
              <a:effectLst/>
              <a:latin typeface="+mn-lt"/>
              <a:ea typeface="+mn-ea"/>
              <a:cs typeface="+mn-cs"/>
            </a:rPr>
            <a:t>下回って</a:t>
          </a:r>
          <a:r>
            <a:rPr kumimoji="1" lang="ja-JP" altLang="en-US" sz="1200" b="0">
              <a:solidFill>
                <a:schemeClr val="dk1"/>
              </a:solidFill>
              <a:effectLst/>
              <a:latin typeface="+mn-lt"/>
              <a:ea typeface="+mn-ea"/>
              <a:cs typeface="+mn-cs"/>
            </a:rPr>
            <a:t>おり、その差は４．２ポイントとなった。</a:t>
          </a:r>
          <a:endParaRPr kumimoji="1" lang="en-US" altLang="ja-JP" sz="12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dk1"/>
              </a:solidFill>
              <a:effectLst/>
              <a:latin typeface="+mn-lt"/>
              <a:ea typeface="+mn-ea"/>
              <a:cs typeface="+mn-cs"/>
            </a:rPr>
            <a:t>　減となった要因については、</a:t>
          </a:r>
          <a:r>
            <a:rPr kumimoji="1" lang="ja-JP" altLang="ja-JP" sz="1200" b="0">
              <a:solidFill>
                <a:schemeClr val="dk1"/>
              </a:solidFill>
              <a:effectLst/>
              <a:latin typeface="+mn-lt"/>
              <a:ea typeface="+mn-ea"/>
              <a:cs typeface="+mn-cs"/>
            </a:rPr>
            <a:t>高齢・高給者の退職により平均給料月額が減額となった</a:t>
          </a:r>
          <a:r>
            <a:rPr kumimoji="1" lang="ja-JP" altLang="en-US" sz="1200" b="0">
              <a:solidFill>
                <a:schemeClr val="dk1"/>
              </a:solidFill>
              <a:effectLst/>
              <a:latin typeface="+mn-lt"/>
              <a:ea typeface="+mn-ea"/>
              <a:cs typeface="+mn-cs"/>
            </a:rPr>
            <a:t>こと、</a:t>
          </a:r>
          <a:r>
            <a:rPr kumimoji="1" lang="ja-JP" altLang="ja-JP" sz="1200" b="0">
              <a:solidFill>
                <a:schemeClr val="dk1"/>
              </a:solidFill>
              <a:effectLst/>
              <a:latin typeface="+mn-lt"/>
              <a:ea typeface="+mn-ea"/>
              <a:cs typeface="+mn-cs"/>
            </a:rPr>
            <a:t>新規採用職員において経験年数が多いにも関らず、給料の低いものが多い</a:t>
          </a:r>
          <a:r>
            <a:rPr kumimoji="1" lang="ja-JP" altLang="en-US" sz="1200" b="0">
              <a:solidFill>
                <a:schemeClr val="dk1"/>
              </a:solidFill>
              <a:effectLst/>
              <a:latin typeface="+mn-lt"/>
              <a:ea typeface="+mn-ea"/>
              <a:cs typeface="+mn-cs"/>
            </a:rPr>
            <a:t>ことなどによるものであり、今後も継続して給与の適正化に努めていく。</a:t>
          </a:r>
          <a:endParaRPr kumimoji="1" lang="en-US" altLang="ja-JP" sz="1200" b="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87</xdr:row>
      <xdr:rowOff>158045</xdr:rowOff>
    </xdr:to>
    <xdr:cxnSp macro="">
      <xdr:nvCxnSpPr>
        <xdr:cNvPr id="247" name="直線コネクタ 246"/>
        <xdr:cNvCxnSpPr/>
      </xdr:nvCxnSpPr>
      <xdr:spPr>
        <a:xfrm flipV="1">
          <a:off x="17018000" y="13773855"/>
          <a:ext cx="0" cy="1300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130122</xdr:rowOff>
    </xdr:from>
    <xdr:ext cx="762000" cy="259045"/>
    <xdr:sp macro="" textlink="">
      <xdr:nvSpPr>
        <xdr:cNvPr id="248" name="給与水準   （国との比較）最小値テキスト"/>
        <xdr:cNvSpPr txBox="1"/>
      </xdr:nvSpPr>
      <xdr:spPr>
        <a:xfrm>
          <a:off x="17106900" y="1504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87</xdr:row>
      <xdr:rowOff>158045</xdr:rowOff>
    </xdr:from>
    <xdr:to>
      <xdr:col>24</xdr:col>
      <xdr:colOff>647700</xdr:colOff>
      <xdr:row>87</xdr:row>
      <xdr:rowOff>158045</xdr:rowOff>
    </xdr:to>
    <xdr:cxnSp macro="">
      <xdr:nvCxnSpPr>
        <xdr:cNvPr id="249" name="直線コネクタ 248"/>
        <xdr:cNvCxnSpPr/>
      </xdr:nvCxnSpPr>
      <xdr:spPr>
        <a:xfrm>
          <a:off x="16929100" y="1507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0"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1" name="直線コネクタ 250"/>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82</xdr:row>
      <xdr:rowOff>36689</xdr:rowOff>
    </xdr:to>
    <xdr:cxnSp macro="">
      <xdr:nvCxnSpPr>
        <xdr:cNvPr id="252" name="直線コネクタ 251"/>
        <xdr:cNvCxnSpPr/>
      </xdr:nvCxnSpPr>
      <xdr:spPr>
        <a:xfrm flipV="1">
          <a:off x="16179800" y="140017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3"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54" name="フローチャート : 判断 253"/>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9878</xdr:rowOff>
    </xdr:from>
    <xdr:to>
      <xdr:col>23</xdr:col>
      <xdr:colOff>406400</xdr:colOff>
      <xdr:row>82</xdr:row>
      <xdr:rowOff>36689</xdr:rowOff>
    </xdr:to>
    <xdr:cxnSp macro="">
      <xdr:nvCxnSpPr>
        <xdr:cNvPr id="255" name="直線コネクタ 254"/>
        <xdr:cNvCxnSpPr/>
      </xdr:nvCxnSpPr>
      <xdr:spPr>
        <a:xfrm>
          <a:off x="15290800" y="140687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112184</xdr:rowOff>
    </xdr:from>
    <xdr:to>
      <xdr:col>23</xdr:col>
      <xdr:colOff>457200</xdr:colOff>
      <xdr:row>85</xdr:row>
      <xdr:rowOff>42334</xdr:rowOff>
    </xdr:to>
    <xdr:sp macro="" textlink="">
      <xdr:nvSpPr>
        <xdr:cNvPr id="256" name="フローチャート : 判断 255"/>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57" name="テキスト ボックス 256"/>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9878</xdr:rowOff>
    </xdr:from>
    <xdr:to>
      <xdr:col>22</xdr:col>
      <xdr:colOff>203200</xdr:colOff>
      <xdr:row>82</xdr:row>
      <xdr:rowOff>36689</xdr:rowOff>
    </xdr:to>
    <xdr:cxnSp macro="">
      <xdr:nvCxnSpPr>
        <xdr:cNvPr id="258" name="直線コネクタ 257"/>
        <xdr:cNvCxnSpPr/>
      </xdr:nvCxnSpPr>
      <xdr:spPr>
        <a:xfrm flipV="1">
          <a:off x="14401800" y="140687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59" name="フローチャート : 判断 258"/>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64505</xdr:rowOff>
    </xdr:from>
    <xdr:ext cx="762000" cy="259045"/>
    <xdr:sp macro="" textlink="">
      <xdr:nvSpPr>
        <xdr:cNvPr id="260" name="テキスト ボックス 259"/>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36689</xdr:rowOff>
    </xdr:from>
    <xdr:to>
      <xdr:col>21</xdr:col>
      <xdr:colOff>0</xdr:colOff>
      <xdr:row>88</xdr:row>
      <xdr:rowOff>134055</xdr:rowOff>
    </xdr:to>
    <xdr:cxnSp macro="">
      <xdr:nvCxnSpPr>
        <xdr:cNvPr id="261" name="直線コネクタ 260"/>
        <xdr:cNvCxnSpPr/>
      </xdr:nvCxnSpPr>
      <xdr:spPr>
        <a:xfrm flipV="1">
          <a:off x="13512800" y="14095589"/>
          <a:ext cx="889000" cy="11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2" name="フローチャート : 判断 261"/>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3" name="テキスト ボックス 262"/>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4" name="フローチャート : 判断 263"/>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5" name="テキスト ボックス 264"/>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71" name="円/楕円 270"/>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80027</xdr:rowOff>
    </xdr:from>
    <xdr:ext cx="762000" cy="259045"/>
    <xdr:sp macro="" textlink="">
      <xdr:nvSpPr>
        <xdr:cNvPr id="272"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157339</xdr:rowOff>
    </xdr:from>
    <xdr:to>
      <xdr:col>23</xdr:col>
      <xdr:colOff>457200</xdr:colOff>
      <xdr:row>82</xdr:row>
      <xdr:rowOff>87489</xdr:rowOff>
    </xdr:to>
    <xdr:sp macro="" textlink="">
      <xdr:nvSpPr>
        <xdr:cNvPr id="273" name="円/楕円 272"/>
        <xdr:cNvSpPr/>
      </xdr:nvSpPr>
      <xdr:spPr>
        <a:xfrm>
          <a:off x="16129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97666</xdr:rowOff>
    </xdr:from>
    <xdr:ext cx="736600" cy="259045"/>
    <xdr:sp macro="" textlink="">
      <xdr:nvSpPr>
        <xdr:cNvPr id="274" name="テキスト ボックス 273"/>
        <xdr:cNvSpPr txBox="1"/>
      </xdr:nvSpPr>
      <xdr:spPr>
        <a:xfrm>
          <a:off x="15798800" y="1381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130528</xdr:rowOff>
    </xdr:from>
    <xdr:to>
      <xdr:col>22</xdr:col>
      <xdr:colOff>254000</xdr:colOff>
      <xdr:row>82</xdr:row>
      <xdr:rowOff>60678</xdr:rowOff>
    </xdr:to>
    <xdr:sp macro="" textlink="">
      <xdr:nvSpPr>
        <xdr:cNvPr id="275" name="円/楕円 274"/>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70855</xdr:rowOff>
    </xdr:from>
    <xdr:ext cx="762000" cy="259045"/>
    <xdr:sp macro="" textlink="">
      <xdr:nvSpPr>
        <xdr:cNvPr id="276" name="テキスト ボックス 275"/>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157339</xdr:rowOff>
    </xdr:from>
    <xdr:to>
      <xdr:col>21</xdr:col>
      <xdr:colOff>50800</xdr:colOff>
      <xdr:row>82</xdr:row>
      <xdr:rowOff>87489</xdr:rowOff>
    </xdr:to>
    <xdr:sp macro="" textlink="">
      <xdr:nvSpPr>
        <xdr:cNvPr id="277" name="円/楕円 276"/>
        <xdr:cNvSpPr/>
      </xdr:nvSpPr>
      <xdr:spPr>
        <a:xfrm>
          <a:off x="14351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97666</xdr:rowOff>
    </xdr:from>
    <xdr:ext cx="762000" cy="259045"/>
    <xdr:sp macro="" textlink="">
      <xdr:nvSpPr>
        <xdr:cNvPr id="278" name="テキスト ボックス 277"/>
        <xdr:cNvSpPr txBox="1"/>
      </xdr:nvSpPr>
      <xdr:spPr>
        <a:xfrm>
          <a:off x="14020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83255</xdr:rowOff>
    </xdr:from>
    <xdr:to>
      <xdr:col>19</xdr:col>
      <xdr:colOff>533400</xdr:colOff>
      <xdr:row>89</xdr:row>
      <xdr:rowOff>13405</xdr:rowOff>
    </xdr:to>
    <xdr:sp macro="" textlink="">
      <xdr:nvSpPr>
        <xdr:cNvPr id="279" name="円/楕円 278"/>
        <xdr:cNvSpPr/>
      </xdr:nvSpPr>
      <xdr:spPr>
        <a:xfrm>
          <a:off x="13462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23582</xdr:rowOff>
    </xdr:from>
    <xdr:ext cx="762000" cy="259045"/>
    <xdr:sp macro="" textlink="">
      <xdr:nvSpPr>
        <xdr:cNvPr id="280" name="テキスト ボックス 279"/>
        <xdr:cNvSpPr txBox="1"/>
      </xdr:nvSpPr>
      <xdr:spPr>
        <a:xfrm>
          <a:off x="13131800" y="1493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千人あたり職員数は前年度に比べて０．０２人増の７．１３人となった。これは震災対応のため任期付職員を採用したため職員数が増加したことによるものである。昨年度に引き続き類似団体平均（６．２４人）を上回っており、その差は０．８９人となっている。これは、類似団体分類が平成２４年４月１日時点で</a:t>
          </a:r>
          <a:r>
            <a:rPr kumimoji="1" lang="en-US" altLang="ja-JP" sz="1200">
              <a:latin typeface="ＭＳ Ｐゴシック"/>
            </a:rPr>
            <a:t>Ⅱ</a:t>
          </a:r>
          <a:r>
            <a:rPr kumimoji="1" lang="ja-JP" altLang="en-US" sz="1200">
              <a:latin typeface="ＭＳ Ｐゴシック"/>
            </a:rPr>
            <a:t>－１から</a:t>
          </a:r>
          <a:r>
            <a:rPr kumimoji="1" lang="en-US" altLang="ja-JP" sz="1200">
              <a:latin typeface="ＭＳ Ｐゴシック"/>
            </a:rPr>
            <a:t>Ⅱ</a:t>
          </a:r>
          <a:r>
            <a:rPr kumimoji="1" lang="ja-JP" altLang="en-US" sz="1200">
              <a:latin typeface="ＭＳ Ｐゴシック"/>
            </a:rPr>
            <a:t>－３に変更となったこと、東日本大震災からの復旧復興をめざし、市独自に任期付職員を採用するなどマンパワーの確保に努めていることによる影響と捉えている。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157586</xdr:rowOff>
    </xdr:from>
    <xdr:to>
      <xdr:col>24</xdr:col>
      <xdr:colOff>558800</xdr:colOff>
      <xdr:row>61</xdr:row>
      <xdr:rowOff>161607</xdr:rowOff>
    </xdr:to>
    <xdr:cxnSp macro="">
      <xdr:nvCxnSpPr>
        <xdr:cNvPr id="315" name="直線コネクタ 314"/>
        <xdr:cNvCxnSpPr/>
      </xdr:nvCxnSpPr>
      <xdr:spPr>
        <a:xfrm>
          <a:off x="16179800" y="1061603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157586</xdr:rowOff>
    </xdr:from>
    <xdr:to>
      <xdr:col>23</xdr:col>
      <xdr:colOff>406400</xdr:colOff>
      <xdr:row>61</xdr:row>
      <xdr:rowOff>167640</xdr:rowOff>
    </xdr:to>
    <xdr:cxnSp macro="">
      <xdr:nvCxnSpPr>
        <xdr:cNvPr id="318" name="直線コネクタ 317"/>
        <xdr:cNvCxnSpPr/>
      </xdr:nvCxnSpPr>
      <xdr:spPr>
        <a:xfrm flipV="1">
          <a:off x="15290800" y="1061603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0" name="テキスト ボックス 319"/>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167640</xdr:rowOff>
    </xdr:from>
    <xdr:to>
      <xdr:col>22</xdr:col>
      <xdr:colOff>203200</xdr:colOff>
      <xdr:row>62</xdr:row>
      <xdr:rowOff>20320</xdr:rowOff>
    </xdr:to>
    <xdr:cxnSp macro="">
      <xdr:nvCxnSpPr>
        <xdr:cNvPr id="321" name="直線コネクタ 320"/>
        <xdr:cNvCxnSpPr/>
      </xdr:nvCxnSpPr>
      <xdr:spPr>
        <a:xfrm flipV="1">
          <a:off x="14401800" y="1062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18309</xdr:rowOff>
    </xdr:from>
    <xdr:to>
      <xdr:col>22</xdr:col>
      <xdr:colOff>254000</xdr:colOff>
      <xdr:row>61</xdr:row>
      <xdr:rowOff>119909</xdr:rowOff>
    </xdr:to>
    <xdr:sp macro="" textlink="">
      <xdr:nvSpPr>
        <xdr:cNvPr id="322" name="フローチャート : 判断 321"/>
        <xdr:cNvSpPr/>
      </xdr:nvSpPr>
      <xdr:spPr>
        <a:xfrm>
          <a:off x="15240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130086</xdr:rowOff>
    </xdr:from>
    <xdr:ext cx="762000" cy="259045"/>
    <xdr:sp macro="" textlink="">
      <xdr:nvSpPr>
        <xdr:cNvPr id="323" name="テキスト ボックス 322"/>
        <xdr:cNvSpPr txBox="1"/>
      </xdr:nvSpPr>
      <xdr:spPr>
        <a:xfrm>
          <a:off x="14909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20320</xdr:rowOff>
    </xdr:from>
    <xdr:to>
      <xdr:col>21</xdr:col>
      <xdr:colOff>0</xdr:colOff>
      <xdr:row>62</xdr:row>
      <xdr:rowOff>64558</xdr:rowOff>
    </xdr:to>
    <xdr:cxnSp macro="">
      <xdr:nvCxnSpPr>
        <xdr:cNvPr id="324" name="直線コネクタ 323"/>
        <xdr:cNvCxnSpPr/>
      </xdr:nvCxnSpPr>
      <xdr:spPr>
        <a:xfrm flipV="1">
          <a:off x="13512800" y="1065022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24342</xdr:rowOff>
    </xdr:from>
    <xdr:to>
      <xdr:col>21</xdr:col>
      <xdr:colOff>50800</xdr:colOff>
      <xdr:row>61</xdr:row>
      <xdr:rowOff>125942</xdr:rowOff>
    </xdr:to>
    <xdr:sp macro="" textlink="">
      <xdr:nvSpPr>
        <xdr:cNvPr id="325" name="フローチャート : 判断 324"/>
        <xdr:cNvSpPr/>
      </xdr:nvSpPr>
      <xdr:spPr>
        <a:xfrm>
          <a:off x="14351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136119</xdr:rowOff>
    </xdr:from>
    <xdr:ext cx="762000" cy="259045"/>
    <xdr:sp macro="" textlink="">
      <xdr:nvSpPr>
        <xdr:cNvPr id="326" name="テキスト ボックス 325"/>
        <xdr:cNvSpPr txBox="1"/>
      </xdr:nvSpPr>
      <xdr:spPr>
        <a:xfrm>
          <a:off x="14020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38418</xdr:rowOff>
    </xdr:from>
    <xdr:to>
      <xdr:col>19</xdr:col>
      <xdr:colOff>533400</xdr:colOff>
      <xdr:row>61</xdr:row>
      <xdr:rowOff>140018</xdr:rowOff>
    </xdr:to>
    <xdr:sp macro="" textlink="">
      <xdr:nvSpPr>
        <xdr:cNvPr id="327" name="フローチャート : 判断 326"/>
        <xdr:cNvSpPr/>
      </xdr:nvSpPr>
      <xdr:spPr>
        <a:xfrm>
          <a:off x="13462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150195</xdr:rowOff>
    </xdr:from>
    <xdr:ext cx="762000" cy="259045"/>
    <xdr:sp macro="" textlink="">
      <xdr:nvSpPr>
        <xdr:cNvPr id="328" name="テキスト ボックス 327"/>
        <xdr:cNvSpPr txBox="1"/>
      </xdr:nvSpPr>
      <xdr:spPr>
        <a:xfrm>
          <a:off x="13131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110807</xdr:rowOff>
    </xdr:from>
    <xdr:to>
      <xdr:col>24</xdr:col>
      <xdr:colOff>609600</xdr:colOff>
      <xdr:row>62</xdr:row>
      <xdr:rowOff>40957</xdr:rowOff>
    </xdr:to>
    <xdr:sp macro="" textlink="">
      <xdr:nvSpPr>
        <xdr:cNvPr id="334" name="円/楕円 333"/>
        <xdr:cNvSpPr/>
      </xdr:nvSpPr>
      <xdr:spPr>
        <a:xfrm>
          <a:off x="169672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82884</xdr:rowOff>
    </xdr:from>
    <xdr:ext cx="762000" cy="259045"/>
    <xdr:sp macro="" textlink="">
      <xdr:nvSpPr>
        <xdr:cNvPr id="335" name="定員管理の状況該当値テキスト"/>
        <xdr:cNvSpPr txBox="1"/>
      </xdr:nvSpPr>
      <xdr:spPr>
        <a:xfrm>
          <a:off x="17106900" y="1054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106786</xdr:rowOff>
    </xdr:from>
    <xdr:to>
      <xdr:col>23</xdr:col>
      <xdr:colOff>457200</xdr:colOff>
      <xdr:row>62</xdr:row>
      <xdr:rowOff>36936</xdr:rowOff>
    </xdr:to>
    <xdr:sp macro="" textlink="">
      <xdr:nvSpPr>
        <xdr:cNvPr id="336" name="円/楕円 335"/>
        <xdr:cNvSpPr/>
      </xdr:nvSpPr>
      <xdr:spPr>
        <a:xfrm>
          <a:off x="16129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21713</xdr:rowOff>
    </xdr:from>
    <xdr:ext cx="736600" cy="259045"/>
    <xdr:sp macro="" textlink="">
      <xdr:nvSpPr>
        <xdr:cNvPr id="337" name="テキスト ボックス 336"/>
        <xdr:cNvSpPr txBox="1"/>
      </xdr:nvSpPr>
      <xdr:spPr>
        <a:xfrm>
          <a:off x="15798800" y="1065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116840</xdr:rowOff>
    </xdr:from>
    <xdr:to>
      <xdr:col>22</xdr:col>
      <xdr:colOff>254000</xdr:colOff>
      <xdr:row>62</xdr:row>
      <xdr:rowOff>46990</xdr:rowOff>
    </xdr:to>
    <xdr:sp macro="" textlink="">
      <xdr:nvSpPr>
        <xdr:cNvPr id="338" name="円/楕円 337"/>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39" name="テキスト ボックス 338"/>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140970</xdr:rowOff>
    </xdr:from>
    <xdr:to>
      <xdr:col>21</xdr:col>
      <xdr:colOff>50800</xdr:colOff>
      <xdr:row>62</xdr:row>
      <xdr:rowOff>71120</xdr:rowOff>
    </xdr:to>
    <xdr:sp macro="" textlink="">
      <xdr:nvSpPr>
        <xdr:cNvPr id="340" name="円/楕円 339"/>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41" name="テキスト ボックス 340"/>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13758</xdr:rowOff>
    </xdr:from>
    <xdr:to>
      <xdr:col>19</xdr:col>
      <xdr:colOff>533400</xdr:colOff>
      <xdr:row>62</xdr:row>
      <xdr:rowOff>115358</xdr:rowOff>
    </xdr:to>
    <xdr:sp macro="" textlink="">
      <xdr:nvSpPr>
        <xdr:cNvPr id="342" name="円/楕円 341"/>
        <xdr:cNvSpPr/>
      </xdr:nvSpPr>
      <xdr:spPr>
        <a:xfrm>
          <a:off x="13462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100135</xdr:rowOff>
    </xdr:from>
    <xdr:ext cx="762000" cy="259045"/>
    <xdr:sp macro="" textlink="">
      <xdr:nvSpPr>
        <xdr:cNvPr id="343" name="テキスト ボックス 342"/>
        <xdr:cNvSpPr txBox="1"/>
      </xdr:nvSpPr>
      <xdr:spPr>
        <a:xfrm>
          <a:off x="13131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２８年度の実質公債費比率（３ヵ年平均）は５．０％となり、前年度より１．５ポイント低下した。これは、元利償還金の減少等により、単年度の実質公債費比率が低下したことによるものであり、同比率（３ヵ年平均）は前年度に引き続き、類似団体平均（６．９％）、宮城県平均（８．８％）を下回る水準を維持している。</a:t>
          </a:r>
          <a:endParaRPr kumimoji="1" lang="en-US" altLang="ja-JP" sz="1200">
            <a:latin typeface="ＭＳ Ｐゴシック"/>
          </a:endParaRPr>
        </a:p>
        <a:p>
          <a:r>
            <a:rPr kumimoji="1" lang="ja-JP" altLang="en-US" sz="1200">
              <a:latin typeface="ＭＳ Ｐゴシック"/>
            </a:rPr>
            <a:t>　（</a:t>
          </a:r>
          <a:r>
            <a:rPr kumimoji="1" lang="en-US" altLang="ja-JP" sz="1200">
              <a:latin typeface="ＭＳ Ｐゴシック"/>
            </a:rPr>
            <a:t>※</a:t>
          </a:r>
          <a:r>
            <a:rPr kumimoji="1" lang="ja-JP" altLang="en-US" sz="1200">
              <a:latin typeface="ＭＳ Ｐゴシック"/>
            </a:rPr>
            <a:t>）グラフ中の平成２５年度実質公債比率は、９．２％となっているが、平成２６年度算定時において、平成２５年度算定分の算定誤りが判明し、同比率の訂正を行っている。訂正後の比率は９．１％となり、訂正前と比較して０．１ポイントの低下とな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168275</xdr:rowOff>
    </xdr:from>
    <xdr:to>
      <xdr:col>24</xdr:col>
      <xdr:colOff>558800</xdr:colOff>
      <xdr:row>39</xdr:row>
      <xdr:rowOff>87313</xdr:rowOff>
    </xdr:to>
    <xdr:cxnSp macro="">
      <xdr:nvCxnSpPr>
        <xdr:cNvPr id="373" name="直線コネクタ 372"/>
        <xdr:cNvCxnSpPr/>
      </xdr:nvCxnSpPr>
      <xdr:spPr>
        <a:xfrm flipV="1">
          <a:off x="16179800" y="6683375"/>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4"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87313</xdr:rowOff>
    </xdr:from>
    <xdr:to>
      <xdr:col>23</xdr:col>
      <xdr:colOff>406400</xdr:colOff>
      <xdr:row>39</xdr:row>
      <xdr:rowOff>159703</xdr:rowOff>
    </xdr:to>
    <xdr:cxnSp macro="">
      <xdr:nvCxnSpPr>
        <xdr:cNvPr id="376" name="直線コネクタ 375"/>
        <xdr:cNvCxnSpPr/>
      </xdr:nvCxnSpPr>
      <xdr:spPr>
        <a:xfrm flipV="1">
          <a:off x="15290800" y="677386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78" name="テキスト ボックス 377"/>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159703</xdr:rowOff>
    </xdr:from>
    <xdr:to>
      <xdr:col>22</xdr:col>
      <xdr:colOff>203200</xdr:colOff>
      <xdr:row>40</xdr:row>
      <xdr:rowOff>78740</xdr:rowOff>
    </xdr:to>
    <xdr:cxnSp macro="">
      <xdr:nvCxnSpPr>
        <xdr:cNvPr id="379" name="直線コネクタ 378"/>
        <xdr:cNvCxnSpPr/>
      </xdr:nvCxnSpPr>
      <xdr:spPr>
        <a:xfrm flipV="1">
          <a:off x="14401800" y="684625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33972</xdr:rowOff>
    </xdr:from>
    <xdr:to>
      <xdr:col>22</xdr:col>
      <xdr:colOff>254000</xdr:colOff>
      <xdr:row>40</xdr:row>
      <xdr:rowOff>135572</xdr:rowOff>
    </xdr:to>
    <xdr:sp macro="" textlink="">
      <xdr:nvSpPr>
        <xdr:cNvPr id="380" name="フローチャート : 判断 379"/>
        <xdr:cNvSpPr/>
      </xdr:nvSpPr>
      <xdr:spPr>
        <a:xfrm>
          <a:off x="15240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120349</xdr:rowOff>
    </xdr:from>
    <xdr:ext cx="762000" cy="259045"/>
    <xdr:sp macro="" textlink="">
      <xdr:nvSpPr>
        <xdr:cNvPr id="381" name="テキスト ボックス 380"/>
        <xdr:cNvSpPr txBox="1"/>
      </xdr:nvSpPr>
      <xdr:spPr>
        <a:xfrm>
          <a:off x="14909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139065</xdr:rowOff>
    </xdr:to>
    <xdr:cxnSp macro="">
      <xdr:nvCxnSpPr>
        <xdr:cNvPr id="382" name="直線コネクタ 381"/>
        <xdr:cNvCxnSpPr/>
      </xdr:nvCxnSpPr>
      <xdr:spPr>
        <a:xfrm flipV="1">
          <a:off x="13512800" y="69367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88265</xdr:rowOff>
    </xdr:from>
    <xdr:to>
      <xdr:col>19</xdr:col>
      <xdr:colOff>533400</xdr:colOff>
      <xdr:row>41</xdr:row>
      <xdr:rowOff>18415</xdr:rowOff>
    </xdr:to>
    <xdr:sp macro="" textlink="">
      <xdr:nvSpPr>
        <xdr:cNvPr id="385" name="フローチャート : 判断 384"/>
        <xdr:cNvSpPr/>
      </xdr:nvSpPr>
      <xdr:spPr>
        <a:xfrm>
          <a:off x="13462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28592</xdr:rowOff>
    </xdr:from>
    <xdr:ext cx="762000" cy="259045"/>
    <xdr:sp macro="" textlink="">
      <xdr:nvSpPr>
        <xdr:cNvPr id="386" name="テキスト ボックス 385"/>
        <xdr:cNvSpPr txBox="1"/>
      </xdr:nvSpPr>
      <xdr:spPr>
        <a:xfrm>
          <a:off x="13131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92" name="円/楕円 391"/>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134002</xdr:rowOff>
    </xdr:from>
    <xdr:ext cx="762000" cy="259045"/>
    <xdr:sp macro="" textlink="">
      <xdr:nvSpPr>
        <xdr:cNvPr id="393"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36513</xdr:rowOff>
    </xdr:from>
    <xdr:to>
      <xdr:col>23</xdr:col>
      <xdr:colOff>457200</xdr:colOff>
      <xdr:row>39</xdr:row>
      <xdr:rowOff>138113</xdr:rowOff>
    </xdr:to>
    <xdr:sp macro="" textlink="">
      <xdr:nvSpPr>
        <xdr:cNvPr id="394" name="円/楕円 393"/>
        <xdr:cNvSpPr/>
      </xdr:nvSpPr>
      <xdr:spPr>
        <a:xfrm>
          <a:off x="16129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148290</xdr:rowOff>
    </xdr:from>
    <xdr:ext cx="736600" cy="259045"/>
    <xdr:sp macro="" textlink="">
      <xdr:nvSpPr>
        <xdr:cNvPr id="395" name="テキスト ボックス 394"/>
        <xdr:cNvSpPr txBox="1"/>
      </xdr:nvSpPr>
      <xdr:spPr>
        <a:xfrm>
          <a:off x="15798800" y="649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108903</xdr:rowOff>
    </xdr:from>
    <xdr:to>
      <xdr:col>22</xdr:col>
      <xdr:colOff>254000</xdr:colOff>
      <xdr:row>40</xdr:row>
      <xdr:rowOff>39053</xdr:rowOff>
    </xdr:to>
    <xdr:sp macro="" textlink="">
      <xdr:nvSpPr>
        <xdr:cNvPr id="396" name="円/楕円 395"/>
        <xdr:cNvSpPr/>
      </xdr:nvSpPr>
      <xdr:spPr>
        <a:xfrm>
          <a:off x="15240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49230</xdr:rowOff>
    </xdr:from>
    <xdr:ext cx="762000" cy="259045"/>
    <xdr:sp macro="" textlink="">
      <xdr:nvSpPr>
        <xdr:cNvPr id="397" name="テキスト ボックス 396"/>
        <xdr:cNvSpPr txBox="1"/>
      </xdr:nvSpPr>
      <xdr:spPr>
        <a:xfrm>
          <a:off x="14909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398" name="円/楕円 397"/>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99" name="テキスト ボックス 398"/>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88265</xdr:rowOff>
    </xdr:from>
    <xdr:to>
      <xdr:col>19</xdr:col>
      <xdr:colOff>533400</xdr:colOff>
      <xdr:row>41</xdr:row>
      <xdr:rowOff>18415</xdr:rowOff>
    </xdr:to>
    <xdr:sp macro="" textlink="">
      <xdr:nvSpPr>
        <xdr:cNvPr id="400" name="円/楕円 399"/>
        <xdr:cNvSpPr/>
      </xdr:nvSpPr>
      <xdr:spPr>
        <a:xfrm>
          <a:off x="13462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3192</xdr:rowOff>
    </xdr:from>
    <xdr:ext cx="762000" cy="259045"/>
    <xdr:sp macro="" textlink="">
      <xdr:nvSpPr>
        <xdr:cNvPr id="401" name="テキスト ボックス 400"/>
        <xdr:cNvSpPr txBox="1"/>
      </xdr:nvSpPr>
      <xdr:spPr>
        <a:xfrm>
          <a:off x="13131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将来負担比率算定における分子（将来負担額から充当可能財源を控除した額）が負数となることから、平成２８年度も前年度と同様、将来負担比率は算定されていない。　</a:t>
          </a:r>
          <a:endParaRPr kumimoji="1" lang="en-US" altLang="ja-JP" sz="1200">
            <a:latin typeface="ＭＳ Ｐゴシック"/>
          </a:endParaRPr>
        </a:p>
        <a:p>
          <a:r>
            <a:rPr kumimoji="1" lang="ja-JP" altLang="en-US" sz="1200">
              <a:latin typeface="ＭＳ Ｐゴシック"/>
            </a:rPr>
            <a:t>　しかしながら、将来負担額から控除できる充当可能財源等のうち充当可能基金には震災復興事業に係る震災復興特別交付税等が含まれていることから、今後も世代間の負担の公平化と公債費負担比率の中長期的な平準化を念頭に置いた財政運営に取り組んで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5"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6" name="フローチャート : 判断 435"/>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7" name="フローチャート : 判断 436"/>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38" name="テキスト ボックス 437"/>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69723</xdr:rowOff>
    </xdr:from>
    <xdr:to>
      <xdr:col>22</xdr:col>
      <xdr:colOff>254000</xdr:colOff>
      <xdr:row>16</xdr:row>
      <xdr:rowOff>171323</xdr:rowOff>
    </xdr:to>
    <xdr:sp macro="" textlink="">
      <xdr:nvSpPr>
        <xdr:cNvPr id="439" name="フローチャート : 判断 438"/>
        <xdr:cNvSpPr/>
      </xdr:nvSpPr>
      <xdr:spPr>
        <a:xfrm>
          <a:off x="15240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10050</xdr:rowOff>
    </xdr:from>
    <xdr:ext cx="762000" cy="259045"/>
    <xdr:sp macro="" textlink="">
      <xdr:nvSpPr>
        <xdr:cNvPr id="440" name="テキスト ボックス 439"/>
        <xdr:cNvSpPr txBox="1"/>
      </xdr:nvSpPr>
      <xdr:spPr>
        <a:xfrm>
          <a:off x="14909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31919</xdr:rowOff>
    </xdr:from>
    <xdr:to>
      <xdr:col>21</xdr:col>
      <xdr:colOff>50800</xdr:colOff>
      <xdr:row>16</xdr:row>
      <xdr:rowOff>133519</xdr:rowOff>
    </xdr:to>
    <xdr:sp macro="" textlink="">
      <xdr:nvSpPr>
        <xdr:cNvPr id="441" name="フローチャート : 判断 440"/>
        <xdr:cNvSpPr/>
      </xdr:nvSpPr>
      <xdr:spPr>
        <a:xfrm>
          <a:off x="14351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143696</xdr:rowOff>
    </xdr:from>
    <xdr:ext cx="762000" cy="259045"/>
    <xdr:sp macro="" textlink="">
      <xdr:nvSpPr>
        <xdr:cNvPr id="442" name="テキスト ボックス 441"/>
        <xdr:cNvSpPr txBox="1"/>
      </xdr:nvSpPr>
      <xdr:spPr>
        <a:xfrm>
          <a:off x="14020800" y="25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122809</xdr:rowOff>
    </xdr:from>
    <xdr:to>
      <xdr:col>19</xdr:col>
      <xdr:colOff>533400</xdr:colOff>
      <xdr:row>17</xdr:row>
      <xdr:rowOff>52959</xdr:rowOff>
    </xdr:to>
    <xdr:sp macro="" textlink="">
      <xdr:nvSpPr>
        <xdr:cNvPr id="443" name="フローチャート : 判断 442"/>
        <xdr:cNvSpPr/>
      </xdr:nvSpPr>
      <xdr:spPr>
        <a:xfrm>
          <a:off x="13462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63136</xdr:rowOff>
    </xdr:from>
    <xdr:ext cx="762000" cy="259045"/>
    <xdr:sp macro="" textlink="">
      <xdr:nvSpPr>
        <xdr:cNvPr id="444" name="テキスト ボックス 443"/>
        <xdr:cNvSpPr txBox="1"/>
      </xdr:nvSpPr>
      <xdr:spPr>
        <a:xfrm>
          <a:off x="131318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77,845
77,465
98.17
80,160,654
64,613,843
1,499,112
15,391,605
28,301,827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平成２８年度の人件費に係る経常収支比率は２７．２％となり、前年度より０．６ポイント上昇し、類似団体平均（２４．２％）を３．０ポイント上回った。</a:t>
          </a:r>
        </a:p>
        <a:p>
          <a:r>
            <a:rPr kumimoji="1" lang="ja-JP" altLang="en-US" sz="1300">
              <a:solidFill>
                <a:sysClr val="windowText" lastClr="000000"/>
              </a:solidFill>
              <a:latin typeface="ＭＳ Ｐゴシック"/>
            </a:rPr>
            <a:t>　歳入面で経常一般財源総額が微増となった一方で、震災復興事業等に係る臨時的な支出を除く経常的な人件費支出へ充当した一般財源等額が前年度比９９百万円の増となったことから経常収支比率が増となってい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11067</xdr:rowOff>
    </xdr:from>
    <xdr:to>
      <xdr:col>7</xdr:col>
      <xdr:colOff>15875</xdr:colOff>
      <xdr:row>37</xdr:row>
      <xdr:rowOff>50256</xdr:rowOff>
    </xdr:to>
    <xdr:cxnSp macro="">
      <xdr:nvCxnSpPr>
        <xdr:cNvPr id="68" name="直線コネクタ 67"/>
        <xdr:cNvCxnSpPr/>
      </xdr:nvCxnSpPr>
      <xdr:spPr>
        <a:xfrm>
          <a:off x="3987800" y="635471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11067</xdr:rowOff>
    </xdr:from>
    <xdr:to>
      <xdr:col>5</xdr:col>
      <xdr:colOff>549275</xdr:colOff>
      <xdr:row>37</xdr:row>
      <xdr:rowOff>95976</xdr:rowOff>
    </xdr:to>
    <xdr:cxnSp macro="">
      <xdr:nvCxnSpPr>
        <xdr:cNvPr id="71" name="直線コネクタ 70"/>
        <xdr:cNvCxnSpPr/>
      </xdr:nvCxnSpPr>
      <xdr:spPr>
        <a:xfrm flipV="1">
          <a:off x="3098800" y="635471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95976</xdr:rowOff>
    </xdr:from>
    <xdr:to>
      <xdr:col>4</xdr:col>
      <xdr:colOff>346075</xdr:colOff>
      <xdr:row>37</xdr:row>
      <xdr:rowOff>102507</xdr:rowOff>
    </xdr:to>
    <xdr:cxnSp macro="">
      <xdr:nvCxnSpPr>
        <xdr:cNvPr id="74" name="直線コネクタ 73"/>
        <xdr:cNvCxnSpPr/>
      </xdr:nvCxnSpPr>
      <xdr:spPr>
        <a:xfrm flipV="1">
          <a:off x="2209800" y="64396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79466</xdr:rowOff>
    </xdr:from>
    <xdr:to>
      <xdr:col>4</xdr:col>
      <xdr:colOff>396875</xdr:colOff>
      <xdr:row>37</xdr:row>
      <xdr:rowOff>9616</xdr:rowOff>
    </xdr:to>
    <xdr:sp macro="" textlink="">
      <xdr:nvSpPr>
        <xdr:cNvPr id="75" name="フローチャート : 判断 74"/>
        <xdr:cNvSpPr/>
      </xdr:nvSpPr>
      <xdr:spPr>
        <a:xfrm>
          <a:off x="3048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19793</xdr:rowOff>
    </xdr:from>
    <xdr:ext cx="762000" cy="259045"/>
    <xdr:sp macro="" textlink="">
      <xdr:nvSpPr>
        <xdr:cNvPr id="76" name="テキスト ボックス 75"/>
        <xdr:cNvSpPr txBox="1"/>
      </xdr:nvSpPr>
      <xdr:spPr>
        <a:xfrm>
          <a:off x="2717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102507</xdr:rowOff>
    </xdr:from>
    <xdr:to>
      <xdr:col>3</xdr:col>
      <xdr:colOff>142875</xdr:colOff>
      <xdr:row>37</xdr:row>
      <xdr:rowOff>154758</xdr:rowOff>
    </xdr:to>
    <xdr:cxnSp macro="">
      <xdr:nvCxnSpPr>
        <xdr:cNvPr id="77" name="直線コネクタ 76"/>
        <xdr:cNvCxnSpPr/>
      </xdr:nvCxnSpPr>
      <xdr:spPr>
        <a:xfrm flipV="1">
          <a:off x="1320800" y="64461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85997</xdr:rowOff>
    </xdr:from>
    <xdr:to>
      <xdr:col>3</xdr:col>
      <xdr:colOff>193675</xdr:colOff>
      <xdr:row>37</xdr:row>
      <xdr:rowOff>16147</xdr:rowOff>
    </xdr:to>
    <xdr:sp macro="" textlink="">
      <xdr:nvSpPr>
        <xdr:cNvPr id="78" name="フローチャート : 判断 77"/>
        <xdr:cNvSpPr/>
      </xdr:nvSpPr>
      <xdr:spPr>
        <a:xfrm>
          <a:off x="2159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26324</xdr:rowOff>
    </xdr:from>
    <xdr:ext cx="762000" cy="259045"/>
    <xdr:sp macro="" textlink="">
      <xdr:nvSpPr>
        <xdr:cNvPr id="79" name="テキスト ボックス 78"/>
        <xdr:cNvSpPr txBox="1"/>
      </xdr:nvSpPr>
      <xdr:spPr>
        <a:xfrm>
          <a:off x="1828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80" name="フローチャート : 判断 79"/>
        <xdr:cNvSpPr/>
      </xdr:nvSpPr>
      <xdr:spPr>
        <a:xfrm>
          <a:off x="1270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98170</xdr:rowOff>
    </xdr:from>
    <xdr:ext cx="762000" cy="259045"/>
    <xdr:sp macro="" textlink="">
      <xdr:nvSpPr>
        <xdr:cNvPr id="81" name="テキスト ボックス 80"/>
        <xdr:cNvSpPr txBox="1"/>
      </xdr:nvSpPr>
      <xdr:spPr>
        <a:xfrm>
          <a:off x="939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87" name="円/楕円 86"/>
        <xdr:cNvSpPr/>
      </xdr:nvSpPr>
      <xdr:spPr>
        <a:xfrm>
          <a:off x="47752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142983</xdr:rowOff>
    </xdr:from>
    <xdr:ext cx="762000" cy="259045"/>
    <xdr:sp macro="" textlink="">
      <xdr:nvSpPr>
        <xdr:cNvPr id="88" name="人件費該当値テキスト"/>
        <xdr:cNvSpPr txBox="1"/>
      </xdr:nvSpPr>
      <xdr:spPr>
        <a:xfrm>
          <a:off x="4914900" y="631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131717</xdr:rowOff>
    </xdr:from>
    <xdr:to>
      <xdr:col>5</xdr:col>
      <xdr:colOff>600075</xdr:colOff>
      <xdr:row>37</xdr:row>
      <xdr:rowOff>61867</xdr:rowOff>
    </xdr:to>
    <xdr:sp macro="" textlink="">
      <xdr:nvSpPr>
        <xdr:cNvPr id="89" name="円/楕円 88"/>
        <xdr:cNvSpPr/>
      </xdr:nvSpPr>
      <xdr:spPr>
        <a:xfrm>
          <a:off x="3937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46644</xdr:rowOff>
    </xdr:from>
    <xdr:ext cx="736600" cy="259045"/>
    <xdr:sp macro="" textlink="">
      <xdr:nvSpPr>
        <xdr:cNvPr id="90" name="テキスト ボックス 89"/>
        <xdr:cNvSpPr txBox="1"/>
      </xdr:nvSpPr>
      <xdr:spPr>
        <a:xfrm>
          <a:off x="3606800" y="6390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45176</xdr:rowOff>
    </xdr:from>
    <xdr:to>
      <xdr:col>4</xdr:col>
      <xdr:colOff>396875</xdr:colOff>
      <xdr:row>37</xdr:row>
      <xdr:rowOff>146776</xdr:rowOff>
    </xdr:to>
    <xdr:sp macro="" textlink="">
      <xdr:nvSpPr>
        <xdr:cNvPr id="91" name="円/楕円 90"/>
        <xdr:cNvSpPr/>
      </xdr:nvSpPr>
      <xdr:spPr>
        <a:xfrm>
          <a:off x="3048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131553</xdr:rowOff>
    </xdr:from>
    <xdr:ext cx="762000" cy="259045"/>
    <xdr:sp macro="" textlink="">
      <xdr:nvSpPr>
        <xdr:cNvPr id="92" name="テキスト ボックス 91"/>
        <xdr:cNvSpPr txBox="1"/>
      </xdr:nvSpPr>
      <xdr:spPr>
        <a:xfrm>
          <a:off x="2717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51707</xdr:rowOff>
    </xdr:from>
    <xdr:to>
      <xdr:col>3</xdr:col>
      <xdr:colOff>193675</xdr:colOff>
      <xdr:row>37</xdr:row>
      <xdr:rowOff>153307</xdr:rowOff>
    </xdr:to>
    <xdr:sp macro="" textlink="">
      <xdr:nvSpPr>
        <xdr:cNvPr id="93" name="円/楕円 92"/>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138084</xdr:rowOff>
    </xdr:from>
    <xdr:ext cx="762000" cy="259045"/>
    <xdr:sp macro="" textlink="">
      <xdr:nvSpPr>
        <xdr:cNvPr id="94" name="テキスト ボックス 93"/>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103958</xdr:rowOff>
    </xdr:from>
    <xdr:to>
      <xdr:col>1</xdr:col>
      <xdr:colOff>676275</xdr:colOff>
      <xdr:row>38</xdr:row>
      <xdr:rowOff>34108</xdr:rowOff>
    </xdr:to>
    <xdr:sp macro="" textlink="">
      <xdr:nvSpPr>
        <xdr:cNvPr id="95" name="円/楕円 94"/>
        <xdr:cNvSpPr/>
      </xdr:nvSpPr>
      <xdr:spPr>
        <a:xfrm>
          <a:off x="1270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18886</xdr:rowOff>
    </xdr:from>
    <xdr:ext cx="762000" cy="259045"/>
    <xdr:sp macro="" textlink="">
      <xdr:nvSpPr>
        <xdr:cNvPr id="96" name="テキスト ボックス 95"/>
        <xdr:cNvSpPr txBox="1"/>
      </xdr:nvSpPr>
      <xdr:spPr>
        <a:xfrm>
          <a:off x="939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平成２８年度の物件費に係る経常収支比率は、１５．８％となり、前年度より０．３ポイント上昇し、類似団体平均と同率となった。</a:t>
          </a:r>
          <a:endParaRPr kumimoji="1" lang="en-US" altLang="ja-JP" sz="1300">
            <a:latin typeface="ＭＳ Ｐゴシック"/>
          </a:endParaRPr>
        </a:p>
        <a:p>
          <a:r>
            <a:rPr kumimoji="1" lang="ja-JP" altLang="en-US" sz="1300">
              <a:latin typeface="ＭＳ Ｐゴシック"/>
            </a:rPr>
            <a:t>　歳入面で経常一般財源等が微増となった一方で、各種委託料等が増額となったことで、経常的な物件費支出に充当した一般財源等額が５２百万円増加したことで、経常収支比率が増となっている。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85852</xdr:rowOff>
    </xdr:to>
    <xdr:cxnSp macro="">
      <xdr:nvCxnSpPr>
        <xdr:cNvPr id="127" name="直線コネクタ 126"/>
        <xdr:cNvCxnSpPr/>
      </xdr:nvCxnSpPr>
      <xdr:spPr>
        <a:xfrm>
          <a:off x="15671800" y="2801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129286</xdr:rowOff>
    </xdr:from>
    <xdr:to>
      <xdr:col>22</xdr:col>
      <xdr:colOff>565150</xdr:colOff>
      <xdr:row>16</xdr:row>
      <xdr:rowOff>58420</xdr:rowOff>
    </xdr:to>
    <xdr:cxnSp macro="">
      <xdr:nvCxnSpPr>
        <xdr:cNvPr id="130" name="直線コネクタ 129"/>
        <xdr:cNvCxnSpPr/>
      </xdr:nvCxnSpPr>
      <xdr:spPr>
        <a:xfrm>
          <a:off x="14782800" y="27010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74422</xdr:rowOff>
    </xdr:from>
    <xdr:to>
      <xdr:col>21</xdr:col>
      <xdr:colOff>361950</xdr:colOff>
      <xdr:row>15</xdr:row>
      <xdr:rowOff>129286</xdr:rowOff>
    </xdr:to>
    <xdr:cxnSp macro="">
      <xdr:nvCxnSpPr>
        <xdr:cNvPr id="133" name="直線コネクタ 132"/>
        <xdr:cNvCxnSpPr/>
      </xdr:nvCxnSpPr>
      <xdr:spPr>
        <a:xfrm>
          <a:off x="13893800" y="26461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69342</xdr:rowOff>
    </xdr:from>
    <xdr:to>
      <xdr:col>21</xdr:col>
      <xdr:colOff>412750</xdr:colOff>
      <xdr:row>15</xdr:row>
      <xdr:rowOff>170942</xdr:rowOff>
    </xdr:to>
    <xdr:sp macro="" textlink="">
      <xdr:nvSpPr>
        <xdr:cNvPr id="134" name="フローチャート : 判断 133"/>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9669</xdr:rowOff>
    </xdr:from>
    <xdr:ext cx="762000" cy="259045"/>
    <xdr:sp macro="" textlink="">
      <xdr:nvSpPr>
        <xdr:cNvPr id="135" name="テキスト ボックス 134"/>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145288</xdr:rowOff>
    </xdr:from>
    <xdr:to>
      <xdr:col>20</xdr:col>
      <xdr:colOff>158750</xdr:colOff>
      <xdr:row>15</xdr:row>
      <xdr:rowOff>74422</xdr:rowOff>
    </xdr:to>
    <xdr:cxnSp macro="">
      <xdr:nvCxnSpPr>
        <xdr:cNvPr id="136" name="直線コネクタ 135"/>
        <xdr:cNvCxnSpPr/>
      </xdr:nvCxnSpPr>
      <xdr:spPr>
        <a:xfrm>
          <a:off x="13004800" y="25455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14478</xdr:rowOff>
    </xdr:from>
    <xdr:to>
      <xdr:col>20</xdr:col>
      <xdr:colOff>209550</xdr:colOff>
      <xdr:row>15</xdr:row>
      <xdr:rowOff>116078</xdr:rowOff>
    </xdr:to>
    <xdr:sp macro="" textlink="">
      <xdr:nvSpPr>
        <xdr:cNvPr id="137" name="フローチャート : 判断 136"/>
        <xdr:cNvSpPr/>
      </xdr:nvSpPr>
      <xdr:spPr>
        <a:xfrm>
          <a:off x="13843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126255</xdr:rowOff>
    </xdr:from>
    <xdr:ext cx="762000" cy="259045"/>
    <xdr:sp macro="" textlink="">
      <xdr:nvSpPr>
        <xdr:cNvPr id="138" name="テキスト ボックス 137"/>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149352</xdr:rowOff>
    </xdr:from>
    <xdr:to>
      <xdr:col>19</xdr:col>
      <xdr:colOff>6350</xdr:colOff>
      <xdr:row>15</xdr:row>
      <xdr:rowOff>79502</xdr:rowOff>
    </xdr:to>
    <xdr:sp macro="" textlink="">
      <xdr:nvSpPr>
        <xdr:cNvPr id="139" name="フローチャート : 判断 138"/>
        <xdr:cNvSpPr/>
      </xdr:nvSpPr>
      <xdr:spPr>
        <a:xfrm>
          <a:off x="12954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64279</xdr:rowOff>
    </xdr:from>
    <xdr:ext cx="762000" cy="259045"/>
    <xdr:sp macro="" textlink="">
      <xdr:nvSpPr>
        <xdr:cNvPr id="140" name="テキスト ボックス 139"/>
        <xdr:cNvSpPr txBox="1"/>
      </xdr:nvSpPr>
      <xdr:spPr>
        <a:xfrm>
          <a:off x="12623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46" name="円/楕円 145"/>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7129</xdr:rowOff>
    </xdr:from>
    <xdr:ext cx="762000" cy="259045"/>
    <xdr:sp macro="" textlink="">
      <xdr:nvSpPr>
        <xdr:cNvPr id="147" name="物件費該当値テキスト"/>
        <xdr:cNvSpPr txBox="1"/>
      </xdr:nvSpPr>
      <xdr:spPr>
        <a:xfrm>
          <a:off x="165989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8" name="円/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93997</xdr:rowOff>
    </xdr:from>
    <xdr:ext cx="736600" cy="259045"/>
    <xdr:sp macro="" textlink="">
      <xdr:nvSpPr>
        <xdr:cNvPr id="149" name="テキスト ボックス 148"/>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78486</xdr:rowOff>
    </xdr:from>
    <xdr:to>
      <xdr:col>21</xdr:col>
      <xdr:colOff>412750</xdr:colOff>
      <xdr:row>16</xdr:row>
      <xdr:rowOff>8636</xdr:rowOff>
    </xdr:to>
    <xdr:sp macro="" textlink="">
      <xdr:nvSpPr>
        <xdr:cNvPr id="150" name="円/楕円 149"/>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164863</xdr:rowOff>
    </xdr:from>
    <xdr:ext cx="762000" cy="259045"/>
    <xdr:sp macro="" textlink="">
      <xdr:nvSpPr>
        <xdr:cNvPr id="151" name="テキスト ボックス 150"/>
        <xdr:cNvSpPr txBox="1"/>
      </xdr:nvSpPr>
      <xdr:spPr>
        <a:xfrm>
          <a:off x="14401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23622</xdr:rowOff>
    </xdr:from>
    <xdr:to>
      <xdr:col>20</xdr:col>
      <xdr:colOff>209550</xdr:colOff>
      <xdr:row>15</xdr:row>
      <xdr:rowOff>125222</xdr:rowOff>
    </xdr:to>
    <xdr:sp macro="" textlink="">
      <xdr:nvSpPr>
        <xdr:cNvPr id="152" name="円/楕円 151"/>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109999</xdr:rowOff>
    </xdr:from>
    <xdr:ext cx="762000" cy="259045"/>
    <xdr:sp macro="" textlink="">
      <xdr:nvSpPr>
        <xdr:cNvPr id="153" name="テキスト ボックス 152"/>
        <xdr:cNvSpPr txBox="1"/>
      </xdr:nvSpPr>
      <xdr:spPr>
        <a:xfrm>
          <a:off x="13512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94488</xdr:rowOff>
    </xdr:from>
    <xdr:to>
      <xdr:col>19</xdr:col>
      <xdr:colOff>6350</xdr:colOff>
      <xdr:row>15</xdr:row>
      <xdr:rowOff>24638</xdr:rowOff>
    </xdr:to>
    <xdr:sp macro="" textlink="">
      <xdr:nvSpPr>
        <xdr:cNvPr id="154" name="円/楕円 153"/>
        <xdr:cNvSpPr/>
      </xdr:nvSpPr>
      <xdr:spPr>
        <a:xfrm>
          <a:off x="12954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34815</xdr:rowOff>
    </xdr:from>
    <xdr:ext cx="762000" cy="259045"/>
    <xdr:sp macro="" textlink="">
      <xdr:nvSpPr>
        <xdr:cNvPr id="155" name="テキスト ボックス 154"/>
        <xdr:cNvSpPr txBox="1"/>
      </xdr:nvSpPr>
      <xdr:spPr>
        <a:xfrm>
          <a:off x="12623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平成２８年度の扶助費に係る経常収支比率は１０．３％となり、前年度より１．４ポイント上昇した。その一方で類似団体平均（１２．０％）については昨年度に引き続き１．７ポイント下回っている。</a:t>
          </a:r>
        </a:p>
        <a:p>
          <a:r>
            <a:rPr kumimoji="1" lang="ja-JP" altLang="en-US" sz="1300">
              <a:latin typeface="ＭＳ Ｐゴシック"/>
            </a:rPr>
            <a:t>　歳入面で経常一般財源総額が微増となった一方で、人口増加や子ども医療費の対象拡大等の影響により、経常的な扶助費支出へ充当した一般財源等額は前年度比２１３百万円の増となったことから経常収支比率が増となっ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83457</xdr:rowOff>
    </xdr:from>
    <xdr:to>
      <xdr:col>7</xdr:col>
      <xdr:colOff>15875</xdr:colOff>
      <xdr:row>55</xdr:row>
      <xdr:rowOff>64407</xdr:rowOff>
    </xdr:to>
    <xdr:cxnSp macro="">
      <xdr:nvCxnSpPr>
        <xdr:cNvPr id="190" name="直線コネクタ 189"/>
        <xdr:cNvCxnSpPr/>
      </xdr:nvCxnSpPr>
      <xdr:spPr>
        <a:xfrm>
          <a:off x="3987800" y="93417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83457</xdr:rowOff>
    </xdr:from>
    <xdr:to>
      <xdr:col>5</xdr:col>
      <xdr:colOff>549275</xdr:colOff>
      <xdr:row>54</xdr:row>
      <xdr:rowOff>94343</xdr:rowOff>
    </xdr:to>
    <xdr:cxnSp macro="">
      <xdr:nvCxnSpPr>
        <xdr:cNvPr id="193" name="直線コネクタ 192"/>
        <xdr:cNvCxnSpPr/>
      </xdr:nvCxnSpPr>
      <xdr:spPr>
        <a:xfrm flipV="1">
          <a:off x="3098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94343</xdr:rowOff>
    </xdr:to>
    <xdr:cxnSp macro="">
      <xdr:nvCxnSpPr>
        <xdr:cNvPr id="196" name="直線コネクタ 195"/>
        <xdr:cNvCxnSpPr/>
      </xdr:nvCxnSpPr>
      <xdr:spPr>
        <a:xfrm>
          <a:off x="2209800" y="9222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155122</xdr:rowOff>
    </xdr:from>
    <xdr:to>
      <xdr:col>4</xdr:col>
      <xdr:colOff>396875</xdr:colOff>
      <xdr:row>56</xdr:row>
      <xdr:rowOff>85272</xdr:rowOff>
    </xdr:to>
    <xdr:sp macro="" textlink="">
      <xdr:nvSpPr>
        <xdr:cNvPr id="197" name="フローチャート : 判断 196"/>
        <xdr:cNvSpPr/>
      </xdr:nvSpPr>
      <xdr:spPr>
        <a:xfrm>
          <a:off x="3048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70049</xdr:rowOff>
    </xdr:from>
    <xdr:ext cx="762000" cy="259045"/>
    <xdr:sp macro="" textlink="">
      <xdr:nvSpPr>
        <xdr:cNvPr id="198" name="テキスト ボックス 197"/>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135165</xdr:rowOff>
    </xdr:to>
    <xdr:cxnSp macro="">
      <xdr:nvCxnSpPr>
        <xdr:cNvPr id="199" name="直線コネクタ 198"/>
        <xdr:cNvCxnSpPr/>
      </xdr:nvCxnSpPr>
      <xdr:spPr>
        <a:xfrm>
          <a:off x="1320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1" name="テキスト ボックス 200"/>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2" name="フローチャート :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13607</xdr:rowOff>
    </xdr:from>
    <xdr:to>
      <xdr:col>7</xdr:col>
      <xdr:colOff>66675</xdr:colOff>
      <xdr:row>55</xdr:row>
      <xdr:rowOff>115207</xdr:rowOff>
    </xdr:to>
    <xdr:sp macro="" textlink="">
      <xdr:nvSpPr>
        <xdr:cNvPr id="209" name="円/楕円 208"/>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30134</xdr:rowOff>
    </xdr:from>
    <xdr:ext cx="762000" cy="259045"/>
    <xdr:sp macro="" textlink="">
      <xdr:nvSpPr>
        <xdr:cNvPr id="210"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32657</xdr:rowOff>
    </xdr:from>
    <xdr:to>
      <xdr:col>5</xdr:col>
      <xdr:colOff>600075</xdr:colOff>
      <xdr:row>54</xdr:row>
      <xdr:rowOff>134257</xdr:rowOff>
    </xdr:to>
    <xdr:sp macro="" textlink="">
      <xdr:nvSpPr>
        <xdr:cNvPr id="211" name="円/楕円 210"/>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144434</xdr:rowOff>
    </xdr:from>
    <xdr:ext cx="736600" cy="259045"/>
    <xdr:sp macro="" textlink="">
      <xdr:nvSpPr>
        <xdr:cNvPr id="212" name="テキスト ボックス 211"/>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3" name="円/楕円 212"/>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4" name="テキスト ボックス 213"/>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7" name="円/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平成２８年度のその他に係る経常収支比率は１１．２％となり、前年度より０．９ポイント上昇したものの、前年度に引き続き類似団体平均（１４．１％）を２．９ポイント下回った。</a:t>
          </a:r>
        </a:p>
        <a:p>
          <a:r>
            <a:rPr kumimoji="1" lang="ja-JP" altLang="en-US" sz="1300">
              <a:latin typeface="ＭＳ Ｐゴシック"/>
            </a:rPr>
            <a:t>　その他に計上される主な経費は繰出金及び維持補修費であるが、公共施設の修繕費等の増加により、経常収支比率が増となっている。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123190</xdr:rowOff>
    </xdr:to>
    <xdr:cxnSp macro="">
      <xdr:nvCxnSpPr>
        <xdr:cNvPr id="251" name="直線コネクタ 250"/>
        <xdr:cNvCxnSpPr/>
      </xdr:nvCxnSpPr>
      <xdr:spPr>
        <a:xfrm>
          <a:off x="15671800" y="9484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54610</xdr:rowOff>
    </xdr:to>
    <xdr:cxnSp macro="">
      <xdr:nvCxnSpPr>
        <xdr:cNvPr id="254" name="直線コネクタ 253"/>
        <xdr:cNvCxnSpPr/>
      </xdr:nvCxnSpPr>
      <xdr:spPr>
        <a:xfrm>
          <a:off x="14782800" y="9476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46990</xdr:rowOff>
    </xdr:to>
    <xdr:cxnSp macro="">
      <xdr:nvCxnSpPr>
        <xdr:cNvPr id="257" name="直線コネクタ 256"/>
        <xdr:cNvCxnSpPr/>
      </xdr:nvCxnSpPr>
      <xdr:spPr>
        <a:xfrm>
          <a:off x="13893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57150</xdr:rowOff>
    </xdr:from>
    <xdr:to>
      <xdr:col>21</xdr:col>
      <xdr:colOff>412750</xdr:colOff>
      <xdr:row>57</xdr:row>
      <xdr:rowOff>158750</xdr:rowOff>
    </xdr:to>
    <xdr:sp macro="" textlink="">
      <xdr:nvSpPr>
        <xdr:cNvPr id="258" name="フローチャート : 判断 257"/>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59" name="テキスト ボックス 258"/>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8890</xdr:rowOff>
    </xdr:from>
    <xdr:to>
      <xdr:col>20</xdr:col>
      <xdr:colOff>158750</xdr:colOff>
      <xdr:row>55</xdr:row>
      <xdr:rowOff>31750</xdr:rowOff>
    </xdr:to>
    <xdr:cxnSp macro="">
      <xdr:nvCxnSpPr>
        <xdr:cNvPr id="260" name="直線コネクタ 259"/>
        <xdr:cNvCxnSpPr/>
      </xdr:nvCxnSpPr>
      <xdr:spPr>
        <a:xfrm>
          <a:off x="13004800" y="9438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1" name="フローチャート :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2" name="テキスト ボックス 26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3" name="フローチャート : 判断 262"/>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64" name="テキスト ボックス 263"/>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70" name="円/楕円 269"/>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71"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xdr:rowOff>
    </xdr:from>
    <xdr:to>
      <xdr:col>22</xdr:col>
      <xdr:colOff>615950</xdr:colOff>
      <xdr:row>55</xdr:row>
      <xdr:rowOff>105410</xdr:rowOff>
    </xdr:to>
    <xdr:sp macro="" textlink="">
      <xdr:nvSpPr>
        <xdr:cNvPr id="272" name="円/楕円 271"/>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115587</xdr:rowOff>
    </xdr:from>
    <xdr:ext cx="736600" cy="259045"/>
    <xdr:sp macro="" textlink="">
      <xdr:nvSpPr>
        <xdr:cNvPr id="273" name="テキスト ボックス 272"/>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4" name="円/楕円 273"/>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75" name="テキスト ボックス 274"/>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6" name="円/楕円 275"/>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7" name="テキスト ボックス 276"/>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78" name="円/楕円 277"/>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69867</xdr:rowOff>
    </xdr:from>
    <xdr:ext cx="762000" cy="259045"/>
    <xdr:sp macro="" textlink="">
      <xdr:nvSpPr>
        <xdr:cNvPr id="279" name="テキスト ボックス 278"/>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補助費等に係る経常収支率は前年度と同率の１１．２％となった。一方で、類似団体平均（１１．７％）が昨年度よりも０．５ポイント増加したことで、結果的に類似団体平均を下回っている。</a:t>
          </a:r>
        </a:p>
        <a:p>
          <a:r>
            <a:rPr kumimoji="1" lang="ja-JP" altLang="en-US" sz="1300">
              <a:latin typeface="ＭＳ Ｐゴシック"/>
            </a:rPr>
            <a:t>　歳入面で経常一般財源等が微増となった一方で、経常的な補助費等支出に充当した一般財源等額も３百万円の微増となった結果、経常収支比率は昨年度と同率となっている。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67564</xdr:rowOff>
    </xdr:to>
    <xdr:cxnSp macro="">
      <xdr:nvCxnSpPr>
        <xdr:cNvPr id="309" name="直線コネクタ 308"/>
        <xdr:cNvCxnSpPr/>
      </xdr:nvCxnSpPr>
      <xdr:spPr>
        <a:xfrm>
          <a:off x="15671800" y="6239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122428</xdr:rowOff>
    </xdr:to>
    <xdr:cxnSp macro="">
      <xdr:nvCxnSpPr>
        <xdr:cNvPr id="312" name="直線コネクタ 311"/>
        <xdr:cNvCxnSpPr/>
      </xdr:nvCxnSpPr>
      <xdr:spPr>
        <a:xfrm flipV="1">
          <a:off x="14782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127000</xdr:rowOff>
    </xdr:to>
    <xdr:cxnSp macro="">
      <xdr:nvCxnSpPr>
        <xdr:cNvPr id="315" name="直線コネクタ 314"/>
        <xdr:cNvCxnSpPr/>
      </xdr:nvCxnSpPr>
      <xdr:spPr>
        <a:xfrm flipV="1">
          <a:off x="13893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6" name="フローチャート : 判断 315"/>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17" name="テキスト ボックス 316"/>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168148</xdr:rowOff>
    </xdr:to>
    <xdr:cxnSp macro="">
      <xdr:nvCxnSpPr>
        <xdr:cNvPr id="318" name="直線コネクタ 317"/>
        <xdr:cNvCxnSpPr/>
      </xdr:nvCxnSpPr>
      <xdr:spPr>
        <a:xfrm flipV="1">
          <a:off x="13004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156210</xdr:rowOff>
    </xdr:from>
    <xdr:to>
      <xdr:col>20</xdr:col>
      <xdr:colOff>209550</xdr:colOff>
      <xdr:row>36</xdr:row>
      <xdr:rowOff>86360</xdr:rowOff>
    </xdr:to>
    <xdr:sp macro="" textlink="">
      <xdr:nvSpPr>
        <xdr:cNvPr id="319" name="フローチャート :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0" name="テキスト ボックス 319"/>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21" name="フローチャート : 判断 320"/>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22" name="テキスト ボックス 321"/>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8" name="円/楕円 327"/>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9"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30" name="円/楕円 329"/>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31" name="テキスト ボックス 330"/>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32" name="円/楕円 331"/>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33" name="テキスト ボックス 332"/>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4" name="円/楕円 333"/>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5" name="テキスト ボックス 334"/>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36" name="円/楕円 335"/>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37" name="テキスト ボックス 336"/>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平成２８年度の公債費に係る経常収支比率は１６．６％となり、前年度より１．８ポイント低下し、類似団体平均（１６．０％）を０．６ポイント上回った。</a:t>
          </a:r>
        </a:p>
        <a:p>
          <a:r>
            <a:rPr kumimoji="1" lang="ja-JP" altLang="en-US" sz="1300">
              <a:latin typeface="ＭＳ Ｐゴシック"/>
            </a:rPr>
            <a:t>　元利償還金に充当した一般財源等額が昨年度と比較して２７８百万円減少したこと、歳入面で経常一般財源総額が微増となったことから経常収支比率が低下している。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78</xdr:row>
      <xdr:rowOff>53848</xdr:rowOff>
    </xdr:to>
    <xdr:cxnSp macro="">
      <xdr:nvCxnSpPr>
        <xdr:cNvPr id="367" name="直線コネクタ 366"/>
        <xdr:cNvCxnSpPr/>
      </xdr:nvCxnSpPr>
      <xdr:spPr>
        <a:xfrm flipV="1">
          <a:off x="3987800" y="1334465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53848</xdr:rowOff>
    </xdr:from>
    <xdr:to>
      <xdr:col>5</xdr:col>
      <xdr:colOff>549275</xdr:colOff>
      <xdr:row>78</xdr:row>
      <xdr:rowOff>85852</xdr:rowOff>
    </xdr:to>
    <xdr:cxnSp macro="">
      <xdr:nvCxnSpPr>
        <xdr:cNvPr id="370" name="直線コネクタ 369"/>
        <xdr:cNvCxnSpPr/>
      </xdr:nvCxnSpPr>
      <xdr:spPr>
        <a:xfrm flipV="1">
          <a:off x="3098800" y="13426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85852</xdr:rowOff>
    </xdr:from>
    <xdr:to>
      <xdr:col>4</xdr:col>
      <xdr:colOff>346075</xdr:colOff>
      <xdr:row>78</xdr:row>
      <xdr:rowOff>127000</xdr:rowOff>
    </xdr:to>
    <xdr:cxnSp macro="">
      <xdr:nvCxnSpPr>
        <xdr:cNvPr id="373" name="直線コネクタ 372"/>
        <xdr:cNvCxnSpPr/>
      </xdr:nvCxnSpPr>
      <xdr:spPr>
        <a:xfrm flipV="1">
          <a:off x="2209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74" name="フローチャート : 判断 373"/>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75" name="テキスト ボックス 374"/>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94996</xdr:rowOff>
    </xdr:from>
    <xdr:to>
      <xdr:col>3</xdr:col>
      <xdr:colOff>142875</xdr:colOff>
      <xdr:row>78</xdr:row>
      <xdr:rowOff>127000</xdr:rowOff>
    </xdr:to>
    <xdr:cxnSp macro="">
      <xdr:nvCxnSpPr>
        <xdr:cNvPr id="376" name="直線コネクタ 375"/>
        <xdr:cNvCxnSpPr/>
      </xdr:nvCxnSpPr>
      <xdr:spPr>
        <a:xfrm>
          <a:off x="1320800" y="134680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7" name="フローチャート : 判断 376"/>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8" name="テキスト ボックス 377"/>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9" name="フローチャート : 判断 378"/>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80" name="テキスト ボックス 379"/>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86" name="円/楕円 385"/>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64279</xdr:rowOff>
    </xdr:from>
    <xdr:ext cx="762000" cy="259045"/>
    <xdr:sp macro="" textlink="">
      <xdr:nvSpPr>
        <xdr:cNvPr id="387"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88" name="円/楕円 387"/>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89" name="テキスト ボックス 388"/>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390" name="円/楕円 389"/>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91" name="テキスト ボックス 390"/>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92" name="円/楕円 391"/>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93" name="テキスト ボックス 392"/>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44196</xdr:rowOff>
    </xdr:from>
    <xdr:to>
      <xdr:col>1</xdr:col>
      <xdr:colOff>676275</xdr:colOff>
      <xdr:row>78</xdr:row>
      <xdr:rowOff>145796</xdr:rowOff>
    </xdr:to>
    <xdr:sp macro="" textlink="">
      <xdr:nvSpPr>
        <xdr:cNvPr id="394" name="円/楕円 393"/>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130573</xdr:rowOff>
    </xdr:from>
    <xdr:ext cx="762000" cy="259045"/>
    <xdr:sp macro="" textlink="">
      <xdr:nvSpPr>
        <xdr:cNvPr id="395" name="テキスト ボックス 394"/>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を除く経費において、経常収支比率が前年度より増加したことにより、平成２８年度の公債費以外に係る経常収支比率は７５．７％となり、前年度より３．２ポイント上昇したが、類似団体平均（７７．８％）に対しては前年度に引き続き２．１ポイント下回ってい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127000</xdr:rowOff>
    </xdr:from>
    <xdr:to>
      <xdr:col>24</xdr:col>
      <xdr:colOff>31750</xdr:colOff>
      <xdr:row>76</xdr:row>
      <xdr:rowOff>77470</xdr:rowOff>
    </xdr:to>
    <xdr:cxnSp macro="">
      <xdr:nvCxnSpPr>
        <xdr:cNvPr id="428" name="直線コネクタ 427"/>
        <xdr:cNvCxnSpPr/>
      </xdr:nvCxnSpPr>
      <xdr:spPr>
        <a:xfrm>
          <a:off x="15671800" y="1298575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127000</xdr:rowOff>
    </xdr:from>
    <xdr:to>
      <xdr:col>22</xdr:col>
      <xdr:colOff>565150</xdr:colOff>
      <xdr:row>76</xdr:row>
      <xdr:rowOff>8889</xdr:rowOff>
    </xdr:to>
    <xdr:cxnSp macro="">
      <xdr:nvCxnSpPr>
        <xdr:cNvPr id="431" name="直線コネクタ 430"/>
        <xdr:cNvCxnSpPr/>
      </xdr:nvCxnSpPr>
      <xdr:spPr>
        <a:xfrm flipV="1">
          <a:off x="14782800" y="129857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111760</xdr:rowOff>
    </xdr:from>
    <xdr:to>
      <xdr:col>21</xdr:col>
      <xdr:colOff>361950</xdr:colOff>
      <xdr:row>76</xdr:row>
      <xdr:rowOff>8889</xdr:rowOff>
    </xdr:to>
    <xdr:cxnSp macro="">
      <xdr:nvCxnSpPr>
        <xdr:cNvPr id="434" name="直線コネクタ 433"/>
        <xdr:cNvCxnSpPr/>
      </xdr:nvCxnSpPr>
      <xdr:spPr>
        <a:xfrm>
          <a:off x="13893800" y="1297051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35" name="フローチャート : 判断 434"/>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36" name="テキスト ボックス 435"/>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111760</xdr:rowOff>
    </xdr:from>
    <xdr:to>
      <xdr:col>20</xdr:col>
      <xdr:colOff>158750</xdr:colOff>
      <xdr:row>75</xdr:row>
      <xdr:rowOff>111760</xdr:rowOff>
    </xdr:to>
    <xdr:cxnSp macro="">
      <xdr:nvCxnSpPr>
        <xdr:cNvPr id="437" name="直線コネクタ 436"/>
        <xdr:cNvCxnSpPr/>
      </xdr:nvCxnSpPr>
      <xdr:spPr>
        <a:xfrm>
          <a:off x="13004800" y="12970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8" name="フローチャート : 判断 437"/>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9" name="テキスト ボックス 438"/>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64770</xdr:rowOff>
    </xdr:from>
    <xdr:to>
      <xdr:col>19</xdr:col>
      <xdr:colOff>6350</xdr:colOff>
      <xdr:row>76</xdr:row>
      <xdr:rowOff>166370</xdr:rowOff>
    </xdr:to>
    <xdr:sp macro="" textlink="">
      <xdr:nvSpPr>
        <xdr:cNvPr id="440" name="フローチャート : 判断 439"/>
        <xdr:cNvSpPr/>
      </xdr:nvSpPr>
      <xdr:spPr>
        <a:xfrm>
          <a:off x="12954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151147</xdr:rowOff>
    </xdr:from>
    <xdr:ext cx="762000" cy="259045"/>
    <xdr:sp macro="" textlink="">
      <xdr:nvSpPr>
        <xdr:cNvPr id="441" name="テキスト ボックス 440"/>
        <xdr:cNvSpPr txBox="1"/>
      </xdr:nvSpPr>
      <xdr:spPr>
        <a:xfrm>
          <a:off x="12623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26670</xdr:rowOff>
    </xdr:from>
    <xdr:to>
      <xdr:col>24</xdr:col>
      <xdr:colOff>82550</xdr:colOff>
      <xdr:row>76</xdr:row>
      <xdr:rowOff>128270</xdr:rowOff>
    </xdr:to>
    <xdr:sp macro="" textlink="">
      <xdr:nvSpPr>
        <xdr:cNvPr id="447" name="円/楕円 446"/>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43197</xdr:rowOff>
    </xdr:from>
    <xdr:ext cx="762000" cy="259045"/>
    <xdr:sp macro="" textlink="">
      <xdr:nvSpPr>
        <xdr:cNvPr id="448" name="公債費以外該当値テキスト"/>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76200</xdr:rowOff>
    </xdr:from>
    <xdr:to>
      <xdr:col>22</xdr:col>
      <xdr:colOff>615950</xdr:colOff>
      <xdr:row>76</xdr:row>
      <xdr:rowOff>6350</xdr:rowOff>
    </xdr:to>
    <xdr:sp macro="" textlink="">
      <xdr:nvSpPr>
        <xdr:cNvPr id="449" name="円/楕円 448"/>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16527</xdr:rowOff>
    </xdr:from>
    <xdr:ext cx="736600" cy="259045"/>
    <xdr:sp macro="" textlink="">
      <xdr:nvSpPr>
        <xdr:cNvPr id="450" name="テキスト ボックス 449"/>
        <xdr:cNvSpPr txBox="1"/>
      </xdr:nvSpPr>
      <xdr:spPr>
        <a:xfrm>
          <a:off x="15290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129540</xdr:rowOff>
    </xdr:from>
    <xdr:to>
      <xdr:col>21</xdr:col>
      <xdr:colOff>412750</xdr:colOff>
      <xdr:row>76</xdr:row>
      <xdr:rowOff>59689</xdr:rowOff>
    </xdr:to>
    <xdr:sp macro="" textlink="">
      <xdr:nvSpPr>
        <xdr:cNvPr id="451" name="円/楕円 450"/>
        <xdr:cNvSpPr/>
      </xdr:nvSpPr>
      <xdr:spPr>
        <a:xfrm>
          <a:off x="14732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69867</xdr:rowOff>
    </xdr:from>
    <xdr:ext cx="762000" cy="259045"/>
    <xdr:sp macro="" textlink="">
      <xdr:nvSpPr>
        <xdr:cNvPr id="452" name="テキスト ボックス 451"/>
        <xdr:cNvSpPr txBox="1"/>
      </xdr:nvSpPr>
      <xdr:spPr>
        <a:xfrm>
          <a:off x="14401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60960</xdr:rowOff>
    </xdr:from>
    <xdr:to>
      <xdr:col>20</xdr:col>
      <xdr:colOff>209550</xdr:colOff>
      <xdr:row>75</xdr:row>
      <xdr:rowOff>162561</xdr:rowOff>
    </xdr:to>
    <xdr:sp macro="" textlink="">
      <xdr:nvSpPr>
        <xdr:cNvPr id="453" name="円/楕円 452"/>
        <xdr:cNvSpPr/>
      </xdr:nvSpPr>
      <xdr:spPr>
        <a:xfrm>
          <a:off x="13843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1287</xdr:rowOff>
    </xdr:from>
    <xdr:ext cx="762000" cy="259045"/>
    <xdr:sp macro="" textlink="">
      <xdr:nvSpPr>
        <xdr:cNvPr id="454" name="テキスト ボックス 453"/>
        <xdr:cNvSpPr txBox="1"/>
      </xdr:nvSpPr>
      <xdr:spPr>
        <a:xfrm>
          <a:off x="13512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60960</xdr:rowOff>
    </xdr:from>
    <xdr:to>
      <xdr:col>19</xdr:col>
      <xdr:colOff>6350</xdr:colOff>
      <xdr:row>75</xdr:row>
      <xdr:rowOff>162561</xdr:rowOff>
    </xdr:to>
    <xdr:sp macro="" textlink="">
      <xdr:nvSpPr>
        <xdr:cNvPr id="455" name="円/楕円 454"/>
        <xdr:cNvSpPr/>
      </xdr:nvSpPr>
      <xdr:spPr>
        <a:xfrm>
          <a:off x="12954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1287</xdr:rowOff>
    </xdr:from>
    <xdr:ext cx="762000" cy="259045"/>
    <xdr:sp macro="" textlink="">
      <xdr:nvSpPr>
        <xdr:cNvPr id="456" name="テキスト ボックス 455"/>
        <xdr:cNvSpPr txBox="1"/>
      </xdr:nvSpPr>
      <xdr:spPr>
        <a:xfrm>
          <a:off x="12623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宮城県名取市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88691</xdr:rowOff>
    </xdr:from>
    <xdr:to>
      <xdr:col>4</xdr:col>
      <xdr:colOff>1117600</xdr:colOff>
      <xdr:row>17</xdr:row>
      <xdr:rowOff>91605</xdr:rowOff>
    </xdr:to>
    <xdr:cxnSp macro="">
      <xdr:nvCxnSpPr>
        <xdr:cNvPr id="50" name="直線コネクタ 49"/>
        <xdr:cNvCxnSpPr/>
      </xdr:nvCxnSpPr>
      <xdr:spPr bwMode="auto">
        <a:xfrm flipV="1">
          <a:off x="5003800" y="3050966"/>
          <a:ext cx="647700" cy="2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88633</xdr:rowOff>
    </xdr:from>
    <xdr:to>
      <xdr:col>4</xdr:col>
      <xdr:colOff>469900</xdr:colOff>
      <xdr:row>17</xdr:row>
      <xdr:rowOff>91605</xdr:rowOff>
    </xdr:to>
    <xdr:cxnSp macro="">
      <xdr:nvCxnSpPr>
        <xdr:cNvPr id="53" name="直線コネクタ 52"/>
        <xdr:cNvCxnSpPr/>
      </xdr:nvCxnSpPr>
      <xdr:spPr bwMode="auto">
        <a:xfrm>
          <a:off x="4305300" y="3050908"/>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88633</xdr:rowOff>
    </xdr:from>
    <xdr:to>
      <xdr:col>3</xdr:col>
      <xdr:colOff>904875</xdr:colOff>
      <xdr:row>17</xdr:row>
      <xdr:rowOff>121323</xdr:rowOff>
    </xdr:to>
    <xdr:cxnSp macro="">
      <xdr:nvCxnSpPr>
        <xdr:cNvPr id="56" name="直線コネクタ 55"/>
        <xdr:cNvCxnSpPr/>
      </xdr:nvCxnSpPr>
      <xdr:spPr bwMode="auto">
        <a:xfrm flipV="1">
          <a:off x="3606800" y="3050908"/>
          <a:ext cx="698500" cy="3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39834</xdr:rowOff>
    </xdr:from>
    <xdr:to>
      <xdr:col>3</xdr:col>
      <xdr:colOff>955675</xdr:colOff>
      <xdr:row>16</xdr:row>
      <xdr:rowOff>141434</xdr:rowOff>
    </xdr:to>
    <xdr:sp macro="" textlink="">
      <xdr:nvSpPr>
        <xdr:cNvPr id="57" name="フローチャート : 判断 56"/>
        <xdr:cNvSpPr/>
      </xdr:nvSpPr>
      <xdr:spPr bwMode="auto">
        <a:xfrm>
          <a:off x="4254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151611</xdr:rowOff>
    </xdr:from>
    <xdr:ext cx="762000" cy="259045"/>
    <xdr:sp macro="" textlink="">
      <xdr:nvSpPr>
        <xdr:cNvPr id="58" name="テキスト ボックス 57"/>
        <xdr:cNvSpPr txBox="1"/>
      </xdr:nvSpPr>
      <xdr:spPr>
        <a:xfrm>
          <a:off x="3924300" y="25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69983</xdr:rowOff>
    </xdr:from>
    <xdr:to>
      <xdr:col>3</xdr:col>
      <xdr:colOff>206375</xdr:colOff>
      <xdr:row>17</xdr:row>
      <xdr:rowOff>121323</xdr:rowOff>
    </xdr:to>
    <xdr:cxnSp macro="">
      <xdr:nvCxnSpPr>
        <xdr:cNvPr id="59" name="直線コネクタ 58"/>
        <xdr:cNvCxnSpPr/>
      </xdr:nvCxnSpPr>
      <xdr:spPr bwMode="auto">
        <a:xfrm>
          <a:off x="2908300" y="3032258"/>
          <a:ext cx="698500" cy="51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104318</xdr:rowOff>
    </xdr:from>
    <xdr:to>
      <xdr:col>3</xdr:col>
      <xdr:colOff>257175</xdr:colOff>
      <xdr:row>17</xdr:row>
      <xdr:rowOff>34468</xdr:rowOff>
    </xdr:to>
    <xdr:sp macro="" textlink="">
      <xdr:nvSpPr>
        <xdr:cNvPr id="60" name="フローチャート : 判断 59"/>
        <xdr:cNvSpPr/>
      </xdr:nvSpPr>
      <xdr:spPr bwMode="auto">
        <a:xfrm>
          <a:off x="35560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44645</xdr:rowOff>
    </xdr:from>
    <xdr:ext cx="762000" cy="259045"/>
    <xdr:sp macro="" textlink="">
      <xdr:nvSpPr>
        <xdr:cNvPr id="61" name="テキスト ボックス 60"/>
        <xdr:cNvSpPr txBox="1"/>
      </xdr:nvSpPr>
      <xdr:spPr>
        <a:xfrm>
          <a:off x="3225800" y="26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71857</xdr:rowOff>
    </xdr:from>
    <xdr:to>
      <xdr:col>2</xdr:col>
      <xdr:colOff>692150</xdr:colOff>
      <xdr:row>17</xdr:row>
      <xdr:rowOff>2007</xdr:rowOff>
    </xdr:to>
    <xdr:sp macro="" textlink="">
      <xdr:nvSpPr>
        <xdr:cNvPr id="62" name="フローチャート : 判断 61"/>
        <xdr:cNvSpPr/>
      </xdr:nvSpPr>
      <xdr:spPr bwMode="auto">
        <a:xfrm>
          <a:off x="28575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12184</xdr:rowOff>
    </xdr:from>
    <xdr:ext cx="762000" cy="259045"/>
    <xdr:sp macro="" textlink="">
      <xdr:nvSpPr>
        <xdr:cNvPr id="63" name="テキスト ボックス 62"/>
        <xdr:cNvSpPr txBox="1"/>
      </xdr:nvSpPr>
      <xdr:spPr>
        <a:xfrm>
          <a:off x="2527300" y="263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37891</xdr:rowOff>
    </xdr:from>
    <xdr:to>
      <xdr:col>5</xdr:col>
      <xdr:colOff>34925</xdr:colOff>
      <xdr:row>17</xdr:row>
      <xdr:rowOff>139491</xdr:rowOff>
    </xdr:to>
    <xdr:sp macro="" textlink="">
      <xdr:nvSpPr>
        <xdr:cNvPr id="69" name="円/楕円 68"/>
        <xdr:cNvSpPr/>
      </xdr:nvSpPr>
      <xdr:spPr bwMode="auto">
        <a:xfrm>
          <a:off x="5600700" y="300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9968</xdr:rowOff>
    </xdr:from>
    <xdr:ext cx="762000" cy="259045"/>
    <xdr:sp macro="" textlink="">
      <xdr:nvSpPr>
        <xdr:cNvPr id="70" name="人口1人当たり決算額の推移該当値テキスト130"/>
        <xdr:cNvSpPr txBox="1"/>
      </xdr:nvSpPr>
      <xdr:spPr>
        <a:xfrm>
          <a:off x="5740400" y="297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66,511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40805</xdr:rowOff>
    </xdr:from>
    <xdr:to>
      <xdr:col>4</xdr:col>
      <xdr:colOff>520700</xdr:colOff>
      <xdr:row>17</xdr:row>
      <xdr:rowOff>142405</xdr:rowOff>
    </xdr:to>
    <xdr:sp macro="" textlink="">
      <xdr:nvSpPr>
        <xdr:cNvPr id="71" name="円/楕円 70"/>
        <xdr:cNvSpPr/>
      </xdr:nvSpPr>
      <xdr:spPr bwMode="auto">
        <a:xfrm>
          <a:off x="4953000" y="300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127182</xdr:rowOff>
    </xdr:from>
    <xdr:ext cx="736600" cy="259045"/>
    <xdr:sp macro="" textlink="">
      <xdr:nvSpPr>
        <xdr:cNvPr id="72" name="テキスト ボックス 71"/>
        <xdr:cNvSpPr txBox="1"/>
      </xdr:nvSpPr>
      <xdr:spPr>
        <a:xfrm>
          <a:off x="4622800" y="308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66,358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37833</xdr:rowOff>
    </xdr:from>
    <xdr:to>
      <xdr:col>3</xdr:col>
      <xdr:colOff>955675</xdr:colOff>
      <xdr:row>17</xdr:row>
      <xdr:rowOff>139433</xdr:rowOff>
    </xdr:to>
    <xdr:sp macro="" textlink="">
      <xdr:nvSpPr>
        <xdr:cNvPr id="73" name="円/楕円 72"/>
        <xdr:cNvSpPr/>
      </xdr:nvSpPr>
      <xdr:spPr bwMode="auto">
        <a:xfrm>
          <a:off x="4254500" y="300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124210</xdr:rowOff>
    </xdr:from>
    <xdr:ext cx="762000" cy="259045"/>
    <xdr:sp macro="" textlink="">
      <xdr:nvSpPr>
        <xdr:cNvPr id="74" name="テキスト ボックス 73"/>
        <xdr:cNvSpPr txBox="1"/>
      </xdr:nvSpPr>
      <xdr:spPr>
        <a:xfrm>
          <a:off x="3924300" y="308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66,514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70523</xdr:rowOff>
    </xdr:from>
    <xdr:to>
      <xdr:col>3</xdr:col>
      <xdr:colOff>257175</xdr:colOff>
      <xdr:row>18</xdr:row>
      <xdr:rowOff>673</xdr:rowOff>
    </xdr:to>
    <xdr:sp macro="" textlink="">
      <xdr:nvSpPr>
        <xdr:cNvPr id="75" name="円/楕円 74"/>
        <xdr:cNvSpPr/>
      </xdr:nvSpPr>
      <xdr:spPr bwMode="auto">
        <a:xfrm>
          <a:off x="3556000" y="303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156900</xdr:rowOff>
    </xdr:from>
    <xdr:ext cx="762000" cy="259045"/>
    <xdr:sp macro="" textlink="">
      <xdr:nvSpPr>
        <xdr:cNvPr id="76" name="テキスト ボックス 75"/>
        <xdr:cNvSpPr txBox="1"/>
      </xdr:nvSpPr>
      <xdr:spPr>
        <a:xfrm>
          <a:off x="3225800" y="311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64,798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19183</xdr:rowOff>
    </xdr:from>
    <xdr:to>
      <xdr:col>2</xdr:col>
      <xdr:colOff>692150</xdr:colOff>
      <xdr:row>17</xdr:row>
      <xdr:rowOff>120783</xdr:rowOff>
    </xdr:to>
    <xdr:sp macro="" textlink="">
      <xdr:nvSpPr>
        <xdr:cNvPr id="77" name="円/楕円 76"/>
        <xdr:cNvSpPr/>
      </xdr:nvSpPr>
      <xdr:spPr bwMode="auto">
        <a:xfrm>
          <a:off x="2857500" y="2981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105560</xdr:rowOff>
    </xdr:from>
    <xdr:ext cx="762000" cy="259045"/>
    <xdr:sp macro="" textlink="">
      <xdr:nvSpPr>
        <xdr:cNvPr id="78" name="テキスト ボックス 77"/>
        <xdr:cNvSpPr txBox="1"/>
      </xdr:nvSpPr>
      <xdr:spPr>
        <a:xfrm>
          <a:off x="2527300" y="306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27007</xdr:rowOff>
    </xdr:from>
    <xdr:to>
      <xdr:col>4</xdr:col>
      <xdr:colOff>1117600</xdr:colOff>
      <xdr:row>36</xdr:row>
      <xdr:rowOff>118066</xdr:rowOff>
    </xdr:to>
    <xdr:cxnSp macro="">
      <xdr:nvCxnSpPr>
        <xdr:cNvPr id="111" name="直線コネクタ 110"/>
        <xdr:cNvCxnSpPr/>
      </xdr:nvCxnSpPr>
      <xdr:spPr bwMode="auto">
        <a:xfrm>
          <a:off x="5003800" y="6980257"/>
          <a:ext cx="647700" cy="91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27007</xdr:rowOff>
    </xdr:from>
    <xdr:to>
      <xdr:col>4</xdr:col>
      <xdr:colOff>469900</xdr:colOff>
      <xdr:row>36</xdr:row>
      <xdr:rowOff>40075</xdr:rowOff>
    </xdr:to>
    <xdr:cxnSp macro="">
      <xdr:nvCxnSpPr>
        <xdr:cNvPr id="114" name="直線コネクタ 113"/>
        <xdr:cNvCxnSpPr/>
      </xdr:nvCxnSpPr>
      <xdr:spPr bwMode="auto">
        <a:xfrm flipV="1">
          <a:off x="4305300" y="6980257"/>
          <a:ext cx="698500" cy="1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311461</xdr:rowOff>
    </xdr:from>
    <xdr:to>
      <xdr:col>3</xdr:col>
      <xdr:colOff>904875</xdr:colOff>
      <xdr:row>36</xdr:row>
      <xdr:rowOff>40075</xdr:rowOff>
    </xdr:to>
    <xdr:cxnSp macro="">
      <xdr:nvCxnSpPr>
        <xdr:cNvPr id="117" name="直線コネクタ 116"/>
        <xdr:cNvCxnSpPr/>
      </xdr:nvCxnSpPr>
      <xdr:spPr bwMode="auto">
        <a:xfrm>
          <a:off x="3606800" y="6921811"/>
          <a:ext cx="698500" cy="71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186386</xdr:rowOff>
    </xdr:from>
    <xdr:to>
      <xdr:col>3</xdr:col>
      <xdr:colOff>955675</xdr:colOff>
      <xdr:row>35</xdr:row>
      <xdr:rowOff>287986</xdr:rowOff>
    </xdr:to>
    <xdr:sp macro="" textlink="">
      <xdr:nvSpPr>
        <xdr:cNvPr id="118" name="フローチャート : 判断 117"/>
        <xdr:cNvSpPr/>
      </xdr:nvSpPr>
      <xdr:spPr bwMode="auto">
        <a:xfrm>
          <a:off x="4254500" y="6796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298163</xdr:rowOff>
    </xdr:from>
    <xdr:ext cx="762000" cy="259045"/>
    <xdr:sp macro="" textlink="">
      <xdr:nvSpPr>
        <xdr:cNvPr id="119" name="テキスト ボックス 118"/>
        <xdr:cNvSpPr txBox="1"/>
      </xdr:nvSpPr>
      <xdr:spPr>
        <a:xfrm>
          <a:off x="3924300" y="65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266884</xdr:rowOff>
    </xdr:from>
    <xdr:to>
      <xdr:col>3</xdr:col>
      <xdr:colOff>206375</xdr:colOff>
      <xdr:row>35</xdr:row>
      <xdr:rowOff>311461</xdr:rowOff>
    </xdr:to>
    <xdr:cxnSp macro="">
      <xdr:nvCxnSpPr>
        <xdr:cNvPr id="120" name="直線コネクタ 119"/>
        <xdr:cNvCxnSpPr/>
      </xdr:nvCxnSpPr>
      <xdr:spPr bwMode="auto">
        <a:xfrm>
          <a:off x="2908300" y="6877234"/>
          <a:ext cx="698500" cy="44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199892</xdr:rowOff>
    </xdr:from>
    <xdr:to>
      <xdr:col>3</xdr:col>
      <xdr:colOff>257175</xdr:colOff>
      <xdr:row>35</xdr:row>
      <xdr:rowOff>301492</xdr:rowOff>
    </xdr:to>
    <xdr:sp macro="" textlink="">
      <xdr:nvSpPr>
        <xdr:cNvPr id="121" name="フローチャート : 判断 120"/>
        <xdr:cNvSpPr/>
      </xdr:nvSpPr>
      <xdr:spPr bwMode="auto">
        <a:xfrm>
          <a:off x="3556000" y="6810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311669</xdr:rowOff>
    </xdr:from>
    <xdr:ext cx="762000" cy="259045"/>
    <xdr:sp macro="" textlink="">
      <xdr:nvSpPr>
        <xdr:cNvPr id="122" name="テキスト ボックス 121"/>
        <xdr:cNvSpPr txBox="1"/>
      </xdr:nvSpPr>
      <xdr:spPr>
        <a:xfrm>
          <a:off x="3225800" y="657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178480</xdr:rowOff>
    </xdr:from>
    <xdr:to>
      <xdr:col>2</xdr:col>
      <xdr:colOff>692150</xdr:colOff>
      <xdr:row>35</xdr:row>
      <xdr:rowOff>280080</xdr:rowOff>
    </xdr:to>
    <xdr:sp macro="" textlink="">
      <xdr:nvSpPr>
        <xdr:cNvPr id="123" name="フローチャート : 判断 122"/>
        <xdr:cNvSpPr/>
      </xdr:nvSpPr>
      <xdr:spPr bwMode="auto">
        <a:xfrm>
          <a:off x="2857500" y="6788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290257</xdr:rowOff>
    </xdr:from>
    <xdr:ext cx="762000" cy="259045"/>
    <xdr:sp macro="" textlink="">
      <xdr:nvSpPr>
        <xdr:cNvPr id="124" name="テキスト ボックス 123"/>
        <xdr:cNvSpPr txBox="1"/>
      </xdr:nvSpPr>
      <xdr:spPr>
        <a:xfrm>
          <a:off x="2527300" y="65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67266</xdr:rowOff>
    </xdr:from>
    <xdr:to>
      <xdr:col>5</xdr:col>
      <xdr:colOff>34925</xdr:colOff>
      <xdr:row>36</xdr:row>
      <xdr:rowOff>168866</xdr:rowOff>
    </xdr:to>
    <xdr:sp macro="" textlink="">
      <xdr:nvSpPr>
        <xdr:cNvPr id="130" name="円/楕円 129"/>
        <xdr:cNvSpPr/>
      </xdr:nvSpPr>
      <xdr:spPr bwMode="auto">
        <a:xfrm>
          <a:off x="5600700" y="7020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39343</xdr:rowOff>
    </xdr:from>
    <xdr:ext cx="762000" cy="259045"/>
    <xdr:sp macro="" textlink="">
      <xdr:nvSpPr>
        <xdr:cNvPr id="131" name="人口1人当たり決算額の推移該当値テキスト445"/>
        <xdr:cNvSpPr txBox="1"/>
      </xdr:nvSpPr>
      <xdr:spPr>
        <a:xfrm>
          <a:off x="5740400" y="6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319107</xdr:rowOff>
    </xdr:from>
    <xdr:to>
      <xdr:col>4</xdr:col>
      <xdr:colOff>520700</xdr:colOff>
      <xdr:row>36</xdr:row>
      <xdr:rowOff>77807</xdr:rowOff>
    </xdr:to>
    <xdr:sp macro="" textlink="">
      <xdr:nvSpPr>
        <xdr:cNvPr id="132" name="円/楕円 131"/>
        <xdr:cNvSpPr/>
      </xdr:nvSpPr>
      <xdr:spPr bwMode="auto">
        <a:xfrm>
          <a:off x="4953000" y="6929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62584</xdr:rowOff>
    </xdr:from>
    <xdr:ext cx="736600" cy="259045"/>
    <xdr:sp macro="" textlink="">
      <xdr:nvSpPr>
        <xdr:cNvPr id="133" name="テキスト ボックス 132"/>
        <xdr:cNvSpPr txBox="1"/>
      </xdr:nvSpPr>
      <xdr:spPr>
        <a:xfrm>
          <a:off x="4622800" y="7015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332175</xdr:rowOff>
    </xdr:from>
    <xdr:to>
      <xdr:col>3</xdr:col>
      <xdr:colOff>955675</xdr:colOff>
      <xdr:row>36</xdr:row>
      <xdr:rowOff>90875</xdr:rowOff>
    </xdr:to>
    <xdr:sp macro="" textlink="">
      <xdr:nvSpPr>
        <xdr:cNvPr id="134" name="円/楕円 133"/>
        <xdr:cNvSpPr/>
      </xdr:nvSpPr>
      <xdr:spPr bwMode="auto">
        <a:xfrm>
          <a:off x="4254500" y="6942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75652</xdr:rowOff>
    </xdr:from>
    <xdr:ext cx="762000" cy="259045"/>
    <xdr:sp macro="" textlink="">
      <xdr:nvSpPr>
        <xdr:cNvPr id="135" name="テキスト ボックス 134"/>
        <xdr:cNvSpPr txBox="1"/>
      </xdr:nvSpPr>
      <xdr:spPr>
        <a:xfrm>
          <a:off x="3924300" y="70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260661</xdr:rowOff>
    </xdr:from>
    <xdr:to>
      <xdr:col>3</xdr:col>
      <xdr:colOff>257175</xdr:colOff>
      <xdr:row>36</xdr:row>
      <xdr:rowOff>19361</xdr:rowOff>
    </xdr:to>
    <xdr:sp macro="" textlink="">
      <xdr:nvSpPr>
        <xdr:cNvPr id="136" name="円/楕円 135"/>
        <xdr:cNvSpPr/>
      </xdr:nvSpPr>
      <xdr:spPr bwMode="auto">
        <a:xfrm>
          <a:off x="3556000" y="687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4138</xdr:rowOff>
    </xdr:from>
    <xdr:ext cx="762000" cy="259045"/>
    <xdr:sp macro="" textlink="">
      <xdr:nvSpPr>
        <xdr:cNvPr id="137" name="テキスト ボックス 136"/>
        <xdr:cNvSpPr txBox="1"/>
      </xdr:nvSpPr>
      <xdr:spPr>
        <a:xfrm>
          <a:off x="3225800" y="695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216084</xdr:rowOff>
    </xdr:from>
    <xdr:to>
      <xdr:col>2</xdr:col>
      <xdr:colOff>692150</xdr:colOff>
      <xdr:row>35</xdr:row>
      <xdr:rowOff>317684</xdr:rowOff>
    </xdr:to>
    <xdr:sp macro="" textlink="">
      <xdr:nvSpPr>
        <xdr:cNvPr id="138" name="円/楕円 137"/>
        <xdr:cNvSpPr/>
      </xdr:nvSpPr>
      <xdr:spPr bwMode="auto">
        <a:xfrm>
          <a:off x="2857500" y="6826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302461</xdr:rowOff>
    </xdr:from>
    <xdr:ext cx="762000" cy="259045"/>
    <xdr:sp macro="" textlink="">
      <xdr:nvSpPr>
        <xdr:cNvPr id="139" name="テキスト ボックス 138"/>
        <xdr:cNvSpPr txBox="1"/>
      </xdr:nvSpPr>
      <xdr:spPr>
        <a:xfrm>
          <a:off x="2527300" y="691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77,845
77,465
98.17
80,160,654
64,613,843
1,499,112
15,391,605
28,301,827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7272</xdr:rowOff>
    </xdr:from>
    <xdr:to>
      <xdr:col>6</xdr:col>
      <xdr:colOff>511175</xdr:colOff>
      <xdr:row>36</xdr:row>
      <xdr:rowOff>9352</xdr:rowOff>
    </xdr:to>
    <xdr:cxnSp macro="">
      <xdr:nvCxnSpPr>
        <xdr:cNvPr id="59" name="直線コネクタ 58"/>
        <xdr:cNvCxnSpPr/>
      </xdr:nvCxnSpPr>
      <xdr:spPr>
        <a:xfrm>
          <a:off x="3797300" y="6179472"/>
          <a:ext cx="8382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161211</xdr:rowOff>
    </xdr:from>
    <xdr:to>
      <xdr:col>5</xdr:col>
      <xdr:colOff>358775</xdr:colOff>
      <xdr:row>36</xdr:row>
      <xdr:rowOff>7272</xdr:rowOff>
    </xdr:to>
    <xdr:cxnSp macro="">
      <xdr:nvCxnSpPr>
        <xdr:cNvPr id="62" name="直線コネクタ 61"/>
        <xdr:cNvCxnSpPr/>
      </xdr:nvCxnSpPr>
      <xdr:spPr>
        <a:xfrm>
          <a:off x="2908300" y="6161961"/>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110487</xdr:rowOff>
    </xdr:from>
    <xdr:ext cx="534377" cy="259045"/>
    <xdr:sp macro="" textlink="">
      <xdr:nvSpPr>
        <xdr:cNvPr id="64" name="テキスト ボックス 63"/>
        <xdr:cNvSpPr txBox="1"/>
      </xdr:nvSpPr>
      <xdr:spPr>
        <a:xfrm>
          <a:off x="3530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161211</xdr:rowOff>
    </xdr:from>
    <xdr:to>
      <xdr:col>4</xdr:col>
      <xdr:colOff>155575</xdr:colOff>
      <xdr:row>35</xdr:row>
      <xdr:rowOff>162080</xdr:rowOff>
    </xdr:to>
    <xdr:cxnSp macro="">
      <xdr:nvCxnSpPr>
        <xdr:cNvPr id="65" name="直線コネクタ 64"/>
        <xdr:cNvCxnSpPr/>
      </xdr:nvCxnSpPr>
      <xdr:spPr>
        <a:xfrm flipV="1">
          <a:off x="2019300" y="616196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51593</xdr:rowOff>
    </xdr:from>
    <xdr:to>
      <xdr:col>4</xdr:col>
      <xdr:colOff>206375</xdr:colOff>
      <xdr:row>35</xdr:row>
      <xdr:rowOff>153193</xdr:rowOff>
    </xdr:to>
    <xdr:sp macro="" textlink="">
      <xdr:nvSpPr>
        <xdr:cNvPr id="66" name="フローチャート : 判断 65"/>
        <xdr:cNvSpPr/>
      </xdr:nvSpPr>
      <xdr:spPr>
        <a:xfrm>
          <a:off x="2857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169720</xdr:rowOff>
    </xdr:from>
    <xdr:ext cx="534377" cy="259045"/>
    <xdr:sp macro="" textlink="">
      <xdr:nvSpPr>
        <xdr:cNvPr id="67" name="テキスト ボックス 66"/>
        <xdr:cNvSpPr txBox="1"/>
      </xdr:nvSpPr>
      <xdr:spPr>
        <a:xfrm>
          <a:off x="2641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102918</xdr:rowOff>
    </xdr:from>
    <xdr:to>
      <xdr:col>2</xdr:col>
      <xdr:colOff>638175</xdr:colOff>
      <xdr:row>35</xdr:row>
      <xdr:rowOff>162080</xdr:rowOff>
    </xdr:to>
    <xdr:cxnSp macro="">
      <xdr:nvCxnSpPr>
        <xdr:cNvPr id="68" name="直線コネクタ 67"/>
        <xdr:cNvCxnSpPr/>
      </xdr:nvCxnSpPr>
      <xdr:spPr>
        <a:xfrm>
          <a:off x="1130300" y="6103668"/>
          <a:ext cx="889000" cy="5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61033</xdr:rowOff>
    </xdr:from>
    <xdr:to>
      <xdr:col>3</xdr:col>
      <xdr:colOff>3175</xdr:colOff>
      <xdr:row>35</xdr:row>
      <xdr:rowOff>162633</xdr:rowOff>
    </xdr:to>
    <xdr:sp macro="" textlink="">
      <xdr:nvSpPr>
        <xdr:cNvPr id="69" name="フローチャート : 判断 68"/>
        <xdr:cNvSpPr/>
      </xdr:nvSpPr>
      <xdr:spPr>
        <a:xfrm>
          <a:off x="1968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7710</xdr:rowOff>
    </xdr:from>
    <xdr:ext cx="534377" cy="259045"/>
    <xdr:sp macro="" textlink="">
      <xdr:nvSpPr>
        <xdr:cNvPr id="70" name="テキスト ボックス 69"/>
        <xdr:cNvSpPr txBox="1"/>
      </xdr:nvSpPr>
      <xdr:spPr>
        <a:xfrm>
          <a:off x="1752111" y="5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16640</xdr:rowOff>
    </xdr:from>
    <xdr:to>
      <xdr:col>1</xdr:col>
      <xdr:colOff>485775</xdr:colOff>
      <xdr:row>35</xdr:row>
      <xdr:rowOff>118240</xdr:rowOff>
    </xdr:to>
    <xdr:sp macro="" textlink="">
      <xdr:nvSpPr>
        <xdr:cNvPr id="71" name="フローチャート : 判断 70"/>
        <xdr:cNvSpPr/>
      </xdr:nvSpPr>
      <xdr:spPr>
        <a:xfrm>
          <a:off x="1079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134767</xdr:rowOff>
    </xdr:from>
    <xdr:ext cx="534377" cy="259045"/>
    <xdr:sp macro="" textlink="">
      <xdr:nvSpPr>
        <xdr:cNvPr id="72" name="テキスト ボックス 71"/>
        <xdr:cNvSpPr txBox="1"/>
      </xdr:nvSpPr>
      <xdr:spPr>
        <a:xfrm>
          <a:off x="863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130002</xdr:rowOff>
    </xdr:from>
    <xdr:to>
      <xdr:col>6</xdr:col>
      <xdr:colOff>561975</xdr:colOff>
      <xdr:row>36</xdr:row>
      <xdr:rowOff>60152</xdr:rowOff>
    </xdr:to>
    <xdr:sp macro="" textlink="">
      <xdr:nvSpPr>
        <xdr:cNvPr id="78" name="円/楕円 77"/>
        <xdr:cNvSpPr/>
      </xdr:nvSpPr>
      <xdr:spPr>
        <a:xfrm>
          <a:off x="4584700" y="61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152879</xdr:rowOff>
    </xdr:from>
    <xdr:ext cx="534377" cy="259045"/>
    <xdr:sp macro="" textlink="">
      <xdr:nvSpPr>
        <xdr:cNvPr id="79" name="人件費該当値テキスト"/>
        <xdr:cNvSpPr txBox="1"/>
      </xdr:nvSpPr>
      <xdr:spPr>
        <a:xfrm>
          <a:off x="4686300" y="59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60,702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127922</xdr:rowOff>
    </xdr:from>
    <xdr:to>
      <xdr:col>5</xdr:col>
      <xdr:colOff>409575</xdr:colOff>
      <xdr:row>36</xdr:row>
      <xdr:rowOff>58072</xdr:rowOff>
    </xdr:to>
    <xdr:sp macro="" textlink="">
      <xdr:nvSpPr>
        <xdr:cNvPr id="80" name="円/楕円 79"/>
        <xdr:cNvSpPr/>
      </xdr:nvSpPr>
      <xdr:spPr>
        <a:xfrm>
          <a:off x="3746500" y="61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74599</xdr:rowOff>
    </xdr:from>
    <xdr:ext cx="534377" cy="259045"/>
    <xdr:sp macro="" textlink="">
      <xdr:nvSpPr>
        <xdr:cNvPr id="81" name="テキスト ボックス 80"/>
        <xdr:cNvSpPr txBox="1"/>
      </xdr:nvSpPr>
      <xdr:spPr>
        <a:xfrm>
          <a:off x="3530111" y="59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110411</xdr:rowOff>
    </xdr:from>
    <xdr:to>
      <xdr:col>4</xdr:col>
      <xdr:colOff>206375</xdr:colOff>
      <xdr:row>36</xdr:row>
      <xdr:rowOff>40561</xdr:rowOff>
    </xdr:to>
    <xdr:sp macro="" textlink="">
      <xdr:nvSpPr>
        <xdr:cNvPr id="82" name="円/楕円 81"/>
        <xdr:cNvSpPr/>
      </xdr:nvSpPr>
      <xdr:spPr>
        <a:xfrm>
          <a:off x="2857500" y="61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31688</xdr:rowOff>
    </xdr:from>
    <xdr:ext cx="534377" cy="259045"/>
    <xdr:sp macro="" textlink="">
      <xdr:nvSpPr>
        <xdr:cNvPr id="83" name="テキスト ボックス 82"/>
        <xdr:cNvSpPr txBox="1"/>
      </xdr:nvSpPr>
      <xdr:spPr>
        <a:xfrm>
          <a:off x="2641111" y="620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111280</xdr:rowOff>
    </xdr:from>
    <xdr:to>
      <xdr:col>3</xdr:col>
      <xdr:colOff>3175</xdr:colOff>
      <xdr:row>36</xdr:row>
      <xdr:rowOff>41430</xdr:rowOff>
    </xdr:to>
    <xdr:sp macro="" textlink="">
      <xdr:nvSpPr>
        <xdr:cNvPr id="84" name="円/楕円 83"/>
        <xdr:cNvSpPr/>
      </xdr:nvSpPr>
      <xdr:spPr>
        <a:xfrm>
          <a:off x="1968500" y="61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32557</xdr:rowOff>
    </xdr:from>
    <xdr:ext cx="534377" cy="259045"/>
    <xdr:sp macro="" textlink="">
      <xdr:nvSpPr>
        <xdr:cNvPr id="85" name="テキスト ボックス 84"/>
        <xdr:cNvSpPr txBox="1"/>
      </xdr:nvSpPr>
      <xdr:spPr>
        <a:xfrm>
          <a:off x="1752111" y="620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52118</xdr:rowOff>
    </xdr:from>
    <xdr:to>
      <xdr:col>1</xdr:col>
      <xdr:colOff>485775</xdr:colOff>
      <xdr:row>35</xdr:row>
      <xdr:rowOff>153718</xdr:rowOff>
    </xdr:to>
    <xdr:sp macro="" textlink="">
      <xdr:nvSpPr>
        <xdr:cNvPr id="86" name="円/楕円 85"/>
        <xdr:cNvSpPr/>
      </xdr:nvSpPr>
      <xdr:spPr>
        <a:xfrm>
          <a:off x="1079500" y="605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144845</xdr:rowOff>
    </xdr:from>
    <xdr:ext cx="534377" cy="259045"/>
    <xdr:sp macro="" textlink="">
      <xdr:nvSpPr>
        <xdr:cNvPr id="87" name="テキスト ボックス 86"/>
        <xdr:cNvSpPr txBox="1"/>
      </xdr:nvSpPr>
      <xdr:spPr>
        <a:xfrm>
          <a:off x="863111" y="614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26184</xdr:rowOff>
    </xdr:from>
    <xdr:to>
      <xdr:col>6</xdr:col>
      <xdr:colOff>511175</xdr:colOff>
      <xdr:row>54</xdr:row>
      <xdr:rowOff>49697</xdr:rowOff>
    </xdr:to>
    <xdr:cxnSp macro="">
      <xdr:nvCxnSpPr>
        <xdr:cNvPr id="119" name="直線コネクタ 118"/>
        <xdr:cNvCxnSpPr/>
      </xdr:nvCxnSpPr>
      <xdr:spPr>
        <a:xfrm flipV="1">
          <a:off x="3797300" y="9284484"/>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49697</xdr:rowOff>
    </xdr:from>
    <xdr:to>
      <xdr:col>5</xdr:col>
      <xdr:colOff>358775</xdr:colOff>
      <xdr:row>54</xdr:row>
      <xdr:rowOff>163017</xdr:rowOff>
    </xdr:to>
    <xdr:cxnSp macro="">
      <xdr:nvCxnSpPr>
        <xdr:cNvPr id="122" name="直線コネクタ 121"/>
        <xdr:cNvCxnSpPr/>
      </xdr:nvCxnSpPr>
      <xdr:spPr>
        <a:xfrm flipV="1">
          <a:off x="2908300" y="9307997"/>
          <a:ext cx="8890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163017</xdr:rowOff>
    </xdr:from>
    <xdr:to>
      <xdr:col>4</xdr:col>
      <xdr:colOff>155575</xdr:colOff>
      <xdr:row>55</xdr:row>
      <xdr:rowOff>87057</xdr:rowOff>
    </xdr:to>
    <xdr:cxnSp macro="">
      <xdr:nvCxnSpPr>
        <xdr:cNvPr id="125" name="直線コネクタ 124"/>
        <xdr:cNvCxnSpPr/>
      </xdr:nvCxnSpPr>
      <xdr:spPr>
        <a:xfrm flipV="1">
          <a:off x="2019300" y="9421317"/>
          <a:ext cx="889000" cy="9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140106</xdr:rowOff>
    </xdr:from>
    <xdr:to>
      <xdr:col>4</xdr:col>
      <xdr:colOff>206375</xdr:colOff>
      <xdr:row>56</xdr:row>
      <xdr:rowOff>70256</xdr:rowOff>
    </xdr:to>
    <xdr:sp macro="" textlink="">
      <xdr:nvSpPr>
        <xdr:cNvPr id="126" name="フローチャート : 判断 125"/>
        <xdr:cNvSpPr/>
      </xdr:nvSpPr>
      <xdr:spPr>
        <a:xfrm>
          <a:off x="2857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61383</xdr:rowOff>
    </xdr:from>
    <xdr:ext cx="534377" cy="259045"/>
    <xdr:sp macro="" textlink="">
      <xdr:nvSpPr>
        <xdr:cNvPr id="127" name="テキスト ボックス 126"/>
        <xdr:cNvSpPr txBox="1"/>
      </xdr:nvSpPr>
      <xdr:spPr>
        <a:xfrm>
          <a:off x="2641111" y="96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8582</xdr:rowOff>
    </xdr:from>
    <xdr:to>
      <xdr:col>2</xdr:col>
      <xdr:colOff>638175</xdr:colOff>
      <xdr:row>55</xdr:row>
      <xdr:rowOff>87057</xdr:rowOff>
    </xdr:to>
    <xdr:cxnSp macro="">
      <xdr:nvCxnSpPr>
        <xdr:cNvPr id="128" name="直線コネクタ 127"/>
        <xdr:cNvCxnSpPr/>
      </xdr:nvCxnSpPr>
      <xdr:spPr>
        <a:xfrm>
          <a:off x="1130300" y="9266882"/>
          <a:ext cx="889000" cy="24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46968</xdr:rowOff>
    </xdr:from>
    <xdr:to>
      <xdr:col>3</xdr:col>
      <xdr:colOff>3175</xdr:colOff>
      <xdr:row>56</xdr:row>
      <xdr:rowOff>148568</xdr:rowOff>
    </xdr:to>
    <xdr:sp macro="" textlink="">
      <xdr:nvSpPr>
        <xdr:cNvPr id="129" name="フローチャート : 判断 128"/>
        <xdr:cNvSpPr/>
      </xdr:nvSpPr>
      <xdr:spPr>
        <a:xfrm>
          <a:off x="1968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139695</xdr:rowOff>
    </xdr:from>
    <xdr:ext cx="534377" cy="259045"/>
    <xdr:sp macro="" textlink="">
      <xdr:nvSpPr>
        <xdr:cNvPr id="130" name="テキスト ボックス 129"/>
        <xdr:cNvSpPr txBox="1"/>
      </xdr:nvSpPr>
      <xdr:spPr>
        <a:xfrm>
          <a:off x="1752111" y="97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114405</xdr:rowOff>
    </xdr:from>
    <xdr:to>
      <xdr:col>1</xdr:col>
      <xdr:colOff>485775</xdr:colOff>
      <xdr:row>56</xdr:row>
      <xdr:rowOff>44555</xdr:rowOff>
    </xdr:to>
    <xdr:sp macro="" textlink="">
      <xdr:nvSpPr>
        <xdr:cNvPr id="131" name="フローチャート : 判断 130"/>
        <xdr:cNvSpPr/>
      </xdr:nvSpPr>
      <xdr:spPr>
        <a:xfrm>
          <a:off x="1079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35682</xdr:rowOff>
    </xdr:from>
    <xdr:ext cx="534377" cy="259045"/>
    <xdr:sp macro="" textlink="">
      <xdr:nvSpPr>
        <xdr:cNvPr id="132" name="テキスト ボックス 131"/>
        <xdr:cNvSpPr txBox="1"/>
      </xdr:nvSpPr>
      <xdr:spPr>
        <a:xfrm>
          <a:off x="863111" y="963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146834</xdr:rowOff>
    </xdr:from>
    <xdr:to>
      <xdr:col>6</xdr:col>
      <xdr:colOff>561975</xdr:colOff>
      <xdr:row>54</xdr:row>
      <xdr:rowOff>76984</xdr:rowOff>
    </xdr:to>
    <xdr:sp macro="" textlink="">
      <xdr:nvSpPr>
        <xdr:cNvPr id="138" name="円/楕円 137"/>
        <xdr:cNvSpPr/>
      </xdr:nvSpPr>
      <xdr:spPr>
        <a:xfrm>
          <a:off x="4584700" y="92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169711</xdr:rowOff>
    </xdr:from>
    <xdr:ext cx="534377" cy="259045"/>
    <xdr:sp macro="" textlink="">
      <xdr:nvSpPr>
        <xdr:cNvPr id="139" name="物件費該当値テキスト"/>
        <xdr:cNvSpPr txBox="1"/>
      </xdr:nvSpPr>
      <xdr:spPr>
        <a:xfrm>
          <a:off x="4686300" y="908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58,476</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170347</xdr:rowOff>
    </xdr:from>
    <xdr:to>
      <xdr:col>5</xdr:col>
      <xdr:colOff>409575</xdr:colOff>
      <xdr:row>54</xdr:row>
      <xdr:rowOff>100497</xdr:rowOff>
    </xdr:to>
    <xdr:sp macro="" textlink="">
      <xdr:nvSpPr>
        <xdr:cNvPr id="140" name="円/楕円 139"/>
        <xdr:cNvSpPr/>
      </xdr:nvSpPr>
      <xdr:spPr>
        <a:xfrm>
          <a:off x="3746500" y="925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117024</xdr:rowOff>
    </xdr:from>
    <xdr:ext cx="534377" cy="259045"/>
    <xdr:sp macro="" textlink="">
      <xdr:nvSpPr>
        <xdr:cNvPr id="141" name="テキスト ボックス 140"/>
        <xdr:cNvSpPr txBox="1"/>
      </xdr:nvSpPr>
      <xdr:spPr>
        <a:xfrm>
          <a:off x="3530111" y="903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112217</xdr:rowOff>
    </xdr:from>
    <xdr:to>
      <xdr:col>4</xdr:col>
      <xdr:colOff>206375</xdr:colOff>
      <xdr:row>55</xdr:row>
      <xdr:rowOff>42367</xdr:rowOff>
    </xdr:to>
    <xdr:sp macro="" textlink="">
      <xdr:nvSpPr>
        <xdr:cNvPr id="142" name="円/楕円 141"/>
        <xdr:cNvSpPr/>
      </xdr:nvSpPr>
      <xdr:spPr>
        <a:xfrm>
          <a:off x="2857500" y="93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58894</xdr:rowOff>
    </xdr:from>
    <xdr:ext cx="534377" cy="259045"/>
    <xdr:sp macro="" textlink="">
      <xdr:nvSpPr>
        <xdr:cNvPr id="143" name="テキスト ボックス 142"/>
        <xdr:cNvSpPr txBox="1"/>
      </xdr:nvSpPr>
      <xdr:spPr>
        <a:xfrm>
          <a:off x="2641111" y="91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36257</xdr:rowOff>
    </xdr:from>
    <xdr:to>
      <xdr:col>3</xdr:col>
      <xdr:colOff>3175</xdr:colOff>
      <xdr:row>55</xdr:row>
      <xdr:rowOff>137857</xdr:rowOff>
    </xdr:to>
    <xdr:sp macro="" textlink="">
      <xdr:nvSpPr>
        <xdr:cNvPr id="144" name="円/楕円 143"/>
        <xdr:cNvSpPr/>
      </xdr:nvSpPr>
      <xdr:spPr>
        <a:xfrm>
          <a:off x="1968500" y="94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154384</xdr:rowOff>
    </xdr:from>
    <xdr:ext cx="534377" cy="259045"/>
    <xdr:sp macro="" textlink="">
      <xdr:nvSpPr>
        <xdr:cNvPr id="145" name="テキスト ボックス 144"/>
        <xdr:cNvSpPr txBox="1"/>
      </xdr:nvSpPr>
      <xdr:spPr>
        <a:xfrm>
          <a:off x="1752111" y="92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51,362</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129232</xdr:rowOff>
    </xdr:from>
    <xdr:to>
      <xdr:col>1</xdr:col>
      <xdr:colOff>485775</xdr:colOff>
      <xdr:row>54</xdr:row>
      <xdr:rowOff>59382</xdr:rowOff>
    </xdr:to>
    <xdr:sp macro="" textlink="">
      <xdr:nvSpPr>
        <xdr:cNvPr id="146" name="円/楕円 145"/>
        <xdr:cNvSpPr/>
      </xdr:nvSpPr>
      <xdr:spPr>
        <a:xfrm>
          <a:off x="1079500" y="92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75909</xdr:rowOff>
    </xdr:from>
    <xdr:ext cx="534377" cy="259045"/>
    <xdr:sp macro="" textlink="">
      <xdr:nvSpPr>
        <xdr:cNvPr id="147" name="テキスト ボックス 146"/>
        <xdr:cNvSpPr txBox="1"/>
      </xdr:nvSpPr>
      <xdr:spPr>
        <a:xfrm>
          <a:off x="863111" y="89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51288</xdr:rowOff>
    </xdr:from>
    <xdr:to>
      <xdr:col>6</xdr:col>
      <xdr:colOff>511175</xdr:colOff>
      <xdr:row>76</xdr:row>
      <xdr:rowOff>162846</xdr:rowOff>
    </xdr:to>
    <xdr:cxnSp macro="">
      <xdr:nvCxnSpPr>
        <xdr:cNvPr id="172" name="直線コネクタ 171"/>
        <xdr:cNvCxnSpPr/>
      </xdr:nvCxnSpPr>
      <xdr:spPr>
        <a:xfrm flipV="1">
          <a:off x="3797300" y="13081488"/>
          <a:ext cx="838200" cy="1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162846</xdr:rowOff>
    </xdr:from>
    <xdr:to>
      <xdr:col>5</xdr:col>
      <xdr:colOff>358775</xdr:colOff>
      <xdr:row>76</xdr:row>
      <xdr:rowOff>164275</xdr:rowOff>
    </xdr:to>
    <xdr:cxnSp macro="">
      <xdr:nvCxnSpPr>
        <xdr:cNvPr id="175" name="直線コネクタ 174"/>
        <xdr:cNvCxnSpPr/>
      </xdr:nvCxnSpPr>
      <xdr:spPr>
        <a:xfrm flipV="1">
          <a:off x="2908300" y="13193046"/>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129584</xdr:rowOff>
    </xdr:from>
    <xdr:to>
      <xdr:col>4</xdr:col>
      <xdr:colOff>155575</xdr:colOff>
      <xdr:row>76</xdr:row>
      <xdr:rowOff>164275</xdr:rowOff>
    </xdr:to>
    <xdr:cxnSp macro="">
      <xdr:nvCxnSpPr>
        <xdr:cNvPr id="178" name="直線コネクタ 177"/>
        <xdr:cNvCxnSpPr/>
      </xdr:nvCxnSpPr>
      <xdr:spPr>
        <a:xfrm>
          <a:off x="2019300" y="13159784"/>
          <a:ext cx="889000" cy="3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107017</xdr:rowOff>
    </xdr:from>
    <xdr:to>
      <xdr:col>4</xdr:col>
      <xdr:colOff>206375</xdr:colOff>
      <xdr:row>77</xdr:row>
      <xdr:rowOff>37167</xdr:rowOff>
    </xdr:to>
    <xdr:sp macro="" textlink="">
      <xdr:nvSpPr>
        <xdr:cNvPr id="179" name="フローチャート : 判断 178"/>
        <xdr:cNvSpPr/>
      </xdr:nvSpPr>
      <xdr:spPr>
        <a:xfrm>
          <a:off x="2857500" y="131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53694</xdr:rowOff>
    </xdr:from>
    <xdr:ext cx="469744" cy="259045"/>
    <xdr:sp macro="" textlink="">
      <xdr:nvSpPr>
        <xdr:cNvPr id="180" name="テキスト ボックス 179"/>
        <xdr:cNvSpPr txBox="1"/>
      </xdr:nvSpPr>
      <xdr:spPr>
        <a:xfrm>
          <a:off x="2673427" y="1291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129584</xdr:rowOff>
    </xdr:from>
    <xdr:to>
      <xdr:col>2</xdr:col>
      <xdr:colOff>638175</xdr:colOff>
      <xdr:row>76</xdr:row>
      <xdr:rowOff>157245</xdr:rowOff>
    </xdr:to>
    <xdr:cxnSp macro="">
      <xdr:nvCxnSpPr>
        <xdr:cNvPr id="181" name="直線コネクタ 180"/>
        <xdr:cNvCxnSpPr/>
      </xdr:nvCxnSpPr>
      <xdr:spPr>
        <a:xfrm flipV="1">
          <a:off x="1130300" y="13159784"/>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111989</xdr:rowOff>
    </xdr:from>
    <xdr:to>
      <xdr:col>3</xdr:col>
      <xdr:colOff>3175</xdr:colOff>
      <xdr:row>77</xdr:row>
      <xdr:rowOff>42139</xdr:rowOff>
    </xdr:to>
    <xdr:sp macro="" textlink="">
      <xdr:nvSpPr>
        <xdr:cNvPr id="182" name="フローチャート : 判断 181"/>
        <xdr:cNvSpPr/>
      </xdr:nvSpPr>
      <xdr:spPr>
        <a:xfrm>
          <a:off x="1968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33266</xdr:rowOff>
    </xdr:from>
    <xdr:ext cx="469744" cy="259045"/>
    <xdr:sp macro="" textlink="">
      <xdr:nvSpPr>
        <xdr:cNvPr id="183" name="テキスト ボックス 182"/>
        <xdr:cNvSpPr txBox="1"/>
      </xdr:nvSpPr>
      <xdr:spPr>
        <a:xfrm>
          <a:off x="1784427" y="1323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110389</xdr:rowOff>
    </xdr:from>
    <xdr:to>
      <xdr:col>1</xdr:col>
      <xdr:colOff>485775</xdr:colOff>
      <xdr:row>77</xdr:row>
      <xdr:rowOff>40539</xdr:rowOff>
    </xdr:to>
    <xdr:sp macro="" textlink="">
      <xdr:nvSpPr>
        <xdr:cNvPr id="184" name="フローチャート : 判断 183"/>
        <xdr:cNvSpPr/>
      </xdr:nvSpPr>
      <xdr:spPr>
        <a:xfrm>
          <a:off x="1079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31666</xdr:rowOff>
    </xdr:from>
    <xdr:ext cx="469744" cy="259045"/>
    <xdr:sp macro="" textlink="">
      <xdr:nvSpPr>
        <xdr:cNvPr id="185" name="テキスト ボックス 184"/>
        <xdr:cNvSpPr txBox="1"/>
      </xdr:nvSpPr>
      <xdr:spPr>
        <a:xfrm>
          <a:off x="895427"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488</xdr:rowOff>
    </xdr:from>
    <xdr:to>
      <xdr:col>6</xdr:col>
      <xdr:colOff>561975</xdr:colOff>
      <xdr:row>76</xdr:row>
      <xdr:rowOff>102088</xdr:rowOff>
    </xdr:to>
    <xdr:sp macro="" textlink="">
      <xdr:nvSpPr>
        <xdr:cNvPr id="191" name="円/楕円 190"/>
        <xdr:cNvSpPr/>
      </xdr:nvSpPr>
      <xdr:spPr>
        <a:xfrm>
          <a:off x="4584700" y="1303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23366</xdr:rowOff>
    </xdr:from>
    <xdr:ext cx="469744" cy="259045"/>
    <xdr:sp macro="" textlink="">
      <xdr:nvSpPr>
        <xdr:cNvPr id="192" name="維持補修費該当値テキスト"/>
        <xdr:cNvSpPr txBox="1"/>
      </xdr:nvSpPr>
      <xdr:spPr>
        <a:xfrm>
          <a:off x="4686300" y="1288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112046</xdr:rowOff>
    </xdr:from>
    <xdr:to>
      <xdr:col>5</xdr:col>
      <xdr:colOff>409575</xdr:colOff>
      <xdr:row>77</xdr:row>
      <xdr:rowOff>42196</xdr:rowOff>
    </xdr:to>
    <xdr:sp macro="" textlink="">
      <xdr:nvSpPr>
        <xdr:cNvPr id="193" name="円/楕円 192"/>
        <xdr:cNvSpPr/>
      </xdr:nvSpPr>
      <xdr:spPr>
        <a:xfrm>
          <a:off x="3746500" y="131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58723</xdr:rowOff>
    </xdr:from>
    <xdr:ext cx="469744" cy="259045"/>
    <xdr:sp macro="" textlink="">
      <xdr:nvSpPr>
        <xdr:cNvPr id="194" name="テキスト ボックス 193"/>
        <xdr:cNvSpPr txBox="1"/>
      </xdr:nvSpPr>
      <xdr:spPr>
        <a:xfrm>
          <a:off x="3562427" y="1291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113475</xdr:rowOff>
    </xdr:from>
    <xdr:to>
      <xdr:col>4</xdr:col>
      <xdr:colOff>206375</xdr:colOff>
      <xdr:row>77</xdr:row>
      <xdr:rowOff>43625</xdr:rowOff>
    </xdr:to>
    <xdr:sp macro="" textlink="">
      <xdr:nvSpPr>
        <xdr:cNvPr id="195" name="円/楕円 194"/>
        <xdr:cNvSpPr/>
      </xdr:nvSpPr>
      <xdr:spPr>
        <a:xfrm>
          <a:off x="2857500" y="131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34752</xdr:rowOff>
    </xdr:from>
    <xdr:ext cx="469744" cy="259045"/>
    <xdr:sp macro="" textlink="">
      <xdr:nvSpPr>
        <xdr:cNvPr id="196" name="テキスト ボックス 195"/>
        <xdr:cNvSpPr txBox="1"/>
      </xdr:nvSpPr>
      <xdr:spPr>
        <a:xfrm>
          <a:off x="2673427" y="132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78784</xdr:rowOff>
    </xdr:from>
    <xdr:to>
      <xdr:col>3</xdr:col>
      <xdr:colOff>3175</xdr:colOff>
      <xdr:row>77</xdr:row>
      <xdr:rowOff>8934</xdr:rowOff>
    </xdr:to>
    <xdr:sp macro="" textlink="">
      <xdr:nvSpPr>
        <xdr:cNvPr id="197" name="円/楕円 196"/>
        <xdr:cNvSpPr/>
      </xdr:nvSpPr>
      <xdr:spPr>
        <a:xfrm>
          <a:off x="1968500" y="1310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25461</xdr:rowOff>
    </xdr:from>
    <xdr:ext cx="469744" cy="259045"/>
    <xdr:sp macro="" textlink="">
      <xdr:nvSpPr>
        <xdr:cNvPr id="198" name="テキスト ボックス 197"/>
        <xdr:cNvSpPr txBox="1"/>
      </xdr:nvSpPr>
      <xdr:spPr>
        <a:xfrm>
          <a:off x="1784427" y="1288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106445</xdr:rowOff>
    </xdr:from>
    <xdr:to>
      <xdr:col>1</xdr:col>
      <xdr:colOff>485775</xdr:colOff>
      <xdr:row>77</xdr:row>
      <xdr:rowOff>36595</xdr:rowOff>
    </xdr:to>
    <xdr:sp macro="" textlink="">
      <xdr:nvSpPr>
        <xdr:cNvPr id="199" name="円/楕円 198"/>
        <xdr:cNvSpPr/>
      </xdr:nvSpPr>
      <xdr:spPr>
        <a:xfrm>
          <a:off x="1079500" y="131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53122</xdr:rowOff>
    </xdr:from>
    <xdr:ext cx="469744" cy="259045"/>
    <xdr:sp macro="" textlink="">
      <xdr:nvSpPr>
        <xdr:cNvPr id="200" name="テキスト ボックス 199"/>
        <xdr:cNvSpPr txBox="1"/>
      </xdr:nvSpPr>
      <xdr:spPr>
        <a:xfrm>
          <a:off x="895427" y="1291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133854</xdr:rowOff>
    </xdr:from>
    <xdr:to>
      <xdr:col>6</xdr:col>
      <xdr:colOff>511175</xdr:colOff>
      <xdr:row>97</xdr:row>
      <xdr:rowOff>39770</xdr:rowOff>
    </xdr:to>
    <xdr:cxnSp macro="">
      <xdr:nvCxnSpPr>
        <xdr:cNvPr id="232" name="直線コネクタ 231"/>
        <xdr:cNvCxnSpPr/>
      </xdr:nvCxnSpPr>
      <xdr:spPr>
        <a:xfrm flipV="1">
          <a:off x="3797300" y="16593054"/>
          <a:ext cx="838200" cy="7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39770</xdr:rowOff>
    </xdr:from>
    <xdr:to>
      <xdr:col>5</xdr:col>
      <xdr:colOff>358775</xdr:colOff>
      <xdr:row>97</xdr:row>
      <xdr:rowOff>91514</xdr:rowOff>
    </xdr:to>
    <xdr:cxnSp macro="">
      <xdr:nvCxnSpPr>
        <xdr:cNvPr id="235" name="直線コネクタ 234"/>
        <xdr:cNvCxnSpPr/>
      </xdr:nvCxnSpPr>
      <xdr:spPr>
        <a:xfrm flipV="1">
          <a:off x="2908300" y="16670420"/>
          <a:ext cx="889000" cy="5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91514</xdr:rowOff>
    </xdr:from>
    <xdr:to>
      <xdr:col>4</xdr:col>
      <xdr:colOff>155575</xdr:colOff>
      <xdr:row>97</xdr:row>
      <xdr:rowOff>171117</xdr:rowOff>
    </xdr:to>
    <xdr:cxnSp macro="">
      <xdr:nvCxnSpPr>
        <xdr:cNvPr id="238" name="直線コネクタ 237"/>
        <xdr:cNvCxnSpPr/>
      </xdr:nvCxnSpPr>
      <xdr:spPr>
        <a:xfrm flipV="1">
          <a:off x="2019300" y="16722164"/>
          <a:ext cx="889000" cy="7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31995</xdr:rowOff>
    </xdr:from>
    <xdr:to>
      <xdr:col>4</xdr:col>
      <xdr:colOff>206375</xdr:colOff>
      <xdr:row>94</xdr:row>
      <xdr:rowOff>133595</xdr:rowOff>
    </xdr:to>
    <xdr:sp macro="" textlink="">
      <xdr:nvSpPr>
        <xdr:cNvPr id="239" name="フローチャート : 判断 238"/>
        <xdr:cNvSpPr/>
      </xdr:nvSpPr>
      <xdr:spPr>
        <a:xfrm>
          <a:off x="2857500" y="1614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150122</xdr:rowOff>
    </xdr:from>
    <xdr:ext cx="534377" cy="259045"/>
    <xdr:sp macro="" textlink="">
      <xdr:nvSpPr>
        <xdr:cNvPr id="240" name="テキスト ボックス 239"/>
        <xdr:cNvSpPr txBox="1"/>
      </xdr:nvSpPr>
      <xdr:spPr>
        <a:xfrm>
          <a:off x="2641111" y="1592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171117</xdr:rowOff>
    </xdr:from>
    <xdr:to>
      <xdr:col>2</xdr:col>
      <xdr:colOff>638175</xdr:colOff>
      <xdr:row>98</xdr:row>
      <xdr:rowOff>39295</xdr:rowOff>
    </xdr:to>
    <xdr:cxnSp macro="">
      <xdr:nvCxnSpPr>
        <xdr:cNvPr id="241" name="直線コネクタ 240"/>
        <xdr:cNvCxnSpPr/>
      </xdr:nvCxnSpPr>
      <xdr:spPr>
        <a:xfrm flipV="1">
          <a:off x="1130300" y="16801767"/>
          <a:ext cx="889000" cy="3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169711</xdr:rowOff>
    </xdr:from>
    <xdr:to>
      <xdr:col>3</xdr:col>
      <xdr:colOff>3175</xdr:colOff>
      <xdr:row>95</xdr:row>
      <xdr:rowOff>99861</xdr:rowOff>
    </xdr:to>
    <xdr:sp macro="" textlink="">
      <xdr:nvSpPr>
        <xdr:cNvPr id="242" name="フローチャート : 判断 241"/>
        <xdr:cNvSpPr/>
      </xdr:nvSpPr>
      <xdr:spPr>
        <a:xfrm>
          <a:off x="1968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116388</xdr:rowOff>
    </xdr:from>
    <xdr:ext cx="534377" cy="259045"/>
    <xdr:sp macro="" textlink="">
      <xdr:nvSpPr>
        <xdr:cNvPr id="243" name="テキスト ボックス 242"/>
        <xdr:cNvSpPr txBox="1"/>
      </xdr:nvSpPr>
      <xdr:spPr>
        <a:xfrm>
          <a:off x="1752111" y="160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11291</xdr:rowOff>
    </xdr:from>
    <xdr:to>
      <xdr:col>1</xdr:col>
      <xdr:colOff>485775</xdr:colOff>
      <xdr:row>95</xdr:row>
      <xdr:rowOff>112891</xdr:rowOff>
    </xdr:to>
    <xdr:sp macro="" textlink="">
      <xdr:nvSpPr>
        <xdr:cNvPr id="244" name="フローチャート : 判断 243"/>
        <xdr:cNvSpPr/>
      </xdr:nvSpPr>
      <xdr:spPr>
        <a:xfrm>
          <a:off x="1079500" y="162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129418</xdr:rowOff>
    </xdr:from>
    <xdr:ext cx="534377" cy="259045"/>
    <xdr:sp macro="" textlink="">
      <xdr:nvSpPr>
        <xdr:cNvPr id="245" name="テキスト ボックス 244"/>
        <xdr:cNvSpPr txBox="1"/>
      </xdr:nvSpPr>
      <xdr:spPr>
        <a:xfrm>
          <a:off x="863111" y="160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83054</xdr:rowOff>
    </xdr:from>
    <xdr:to>
      <xdr:col>6</xdr:col>
      <xdr:colOff>561975</xdr:colOff>
      <xdr:row>97</xdr:row>
      <xdr:rowOff>13204</xdr:rowOff>
    </xdr:to>
    <xdr:sp macro="" textlink="">
      <xdr:nvSpPr>
        <xdr:cNvPr id="251" name="円/楕円 250"/>
        <xdr:cNvSpPr/>
      </xdr:nvSpPr>
      <xdr:spPr>
        <a:xfrm>
          <a:off x="4584700" y="165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61481</xdr:rowOff>
    </xdr:from>
    <xdr:ext cx="534377" cy="259045"/>
    <xdr:sp macro="" textlink="">
      <xdr:nvSpPr>
        <xdr:cNvPr id="252" name="扶助費該当値テキスト"/>
        <xdr:cNvSpPr txBox="1"/>
      </xdr:nvSpPr>
      <xdr:spPr>
        <a:xfrm>
          <a:off x="4686300" y="1652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69,358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160420</xdr:rowOff>
    </xdr:from>
    <xdr:to>
      <xdr:col>5</xdr:col>
      <xdr:colOff>409575</xdr:colOff>
      <xdr:row>97</xdr:row>
      <xdr:rowOff>90570</xdr:rowOff>
    </xdr:to>
    <xdr:sp macro="" textlink="">
      <xdr:nvSpPr>
        <xdr:cNvPr id="253" name="円/楕円 252"/>
        <xdr:cNvSpPr/>
      </xdr:nvSpPr>
      <xdr:spPr>
        <a:xfrm>
          <a:off x="3746500" y="166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81697</xdr:rowOff>
    </xdr:from>
    <xdr:ext cx="534377" cy="259045"/>
    <xdr:sp macro="" textlink="">
      <xdr:nvSpPr>
        <xdr:cNvPr id="254" name="テキスト ボックス 253"/>
        <xdr:cNvSpPr txBox="1"/>
      </xdr:nvSpPr>
      <xdr:spPr>
        <a:xfrm>
          <a:off x="3530111" y="167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40714</xdr:rowOff>
    </xdr:from>
    <xdr:to>
      <xdr:col>4</xdr:col>
      <xdr:colOff>206375</xdr:colOff>
      <xdr:row>97</xdr:row>
      <xdr:rowOff>142314</xdr:rowOff>
    </xdr:to>
    <xdr:sp macro="" textlink="">
      <xdr:nvSpPr>
        <xdr:cNvPr id="255" name="円/楕円 254"/>
        <xdr:cNvSpPr/>
      </xdr:nvSpPr>
      <xdr:spPr>
        <a:xfrm>
          <a:off x="2857500" y="166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133441</xdr:rowOff>
    </xdr:from>
    <xdr:ext cx="534377" cy="259045"/>
    <xdr:sp macro="" textlink="">
      <xdr:nvSpPr>
        <xdr:cNvPr id="256" name="テキスト ボックス 255"/>
        <xdr:cNvSpPr txBox="1"/>
      </xdr:nvSpPr>
      <xdr:spPr>
        <a:xfrm>
          <a:off x="2641111" y="1676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120317</xdr:rowOff>
    </xdr:from>
    <xdr:to>
      <xdr:col>3</xdr:col>
      <xdr:colOff>3175</xdr:colOff>
      <xdr:row>98</xdr:row>
      <xdr:rowOff>50467</xdr:rowOff>
    </xdr:to>
    <xdr:sp macro="" textlink="">
      <xdr:nvSpPr>
        <xdr:cNvPr id="257" name="円/楕円 256"/>
        <xdr:cNvSpPr/>
      </xdr:nvSpPr>
      <xdr:spPr>
        <a:xfrm>
          <a:off x="1968500" y="1675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41594</xdr:rowOff>
    </xdr:from>
    <xdr:ext cx="534377" cy="259045"/>
    <xdr:sp macro="" textlink="">
      <xdr:nvSpPr>
        <xdr:cNvPr id="258" name="テキスト ボックス 257"/>
        <xdr:cNvSpPr txBox="1"/>
      </xdr:nvSpPr>
      <xdr:spPr>
        <a:xfrm>
          <a:off x="1752111" y="168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159945</xdr:rowOff>
    </xdr:from>
    <xdr:to>
      <xdr:col>1</xdr:col>
      <xdr:colOff>485775</xdr:colOff>
      <xdr:row>98</xdr:row>
      <xdr:rowOff>90095</xdr:rowOff>
    </xdr:to>
    <xdr:sp macro="" textlink="">
      <xdr:nvSpPr>
        <xdr:cNvPr id="259" name="円/楕円 258"/>
        <xdr:cNvSpPr/>
      </xdr:nvSpPr>
      <xdr:spPr>
        <a:xfrm>
          <a:off x="1079500" y="167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81222</xdr:rowOff>
    </xdr:from>
    <xdr:ext cx="534377" cy="259045"/>
    <xdr:sp macro="" textlink="">
      <xdr:nvSpPr>
        <xdr:cNvPr id="260" name="テキスト ボックス 259"/>
        <xdr:cNvSpPr txBox="1"/>
      </xdr:nvSpPr>
      <xdr:spPr>
        <a:xfrm>
          <a:off x="863111" y="168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65590</xdr:rowOff>
    </xdr:from>
    <xdr:to>
      <xdr:col>15</xdr:col>
      <xdr:colOff>180340</xdr:colOff>
      <xdr:row>38</xdr:row>
      <xdr:rowOff>153851</xdr:rowOff>
    </xdr:to>
    <xdr:cxnSp macro="">
      <xdr:nvCxnSpPr>
        <xdr:cNvPr id="286" name="直線コネクタ 285"/>
        <xdr:cNvCxnSpPr/>
      </xdr:nvCxnSpPr>
      <xdr:spPr>
        <a:xfrm flipV="1">
          <a:off x="10475595" y="5551990"/>
          <a:ext cx="1270" cy="1116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157678</xdr:rowOff>
    </xdr:from>
    <xdr:ext cx="534377" cy="259045"/>
    <xdr:sp macro="" textlink="">
      <xdr:nvSpPr>
        <xdr:cNvPr id="287" name="補助費等最小値テキスト"/>
        <xdr:cNvSpPr txBox="1"/>
      </xdr:nvSpPr>
      <xdr:spPr>
        <a:xfrm>
          <a:off x="10528300" y="667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153851</xdr:rowOff>
    </xdr:from>
    <xdr:to>
      <xdr:col>15</xdr:col>
      <xdr:colOff>269875</xdr:colOff>
      <xdr:row>38</xdr:row>
      <xdr:rowOff>153851</xdr:rowOff>
    </xdr:to>
    <xdr:cxnSp macro="">
      <xdr:nvCxnSpPr>
        <xdr:cNvPr id="288" name="直線コネクタ 287"/>
        <xdr:cNvCxnSpPr/>
      </xdr:nvCxnSpPr>
      <xdr:spPr>
        <a:xfrm>
          <a:off x="10388600" y="666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12267</xdr:rowOff>
    </xdr:from>
    <xdr:ext cx="599010" cy="259045"/>
    <xdr:sp macro="" textlink="">
      <xdr:nvSpPr>
        <xdr:cNvPr id="289" name="補助費等最大値テキスト"/>
        <xdr:cNvSpPr txBox="1"/>
      </xdr:nvSpPr>
      <xdr:spPr>
        <a:xfrm>
          <a:off x="10528300" y="532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32</xdr:row>
      <xdr:rowOff>65590</xdr:rowOff>
    </xdr:from>
    <xdr:to>
      <xdr:col>15</xdr:col>
      <xdr:colOff>269875</xdr:colOff>
      <xdr:row>32</xdr:row>
      <xdr:rowOff>65590</xdr:rowOff>
    </xdr:to>
    <xdr:cxnSp macro="">
      <xdr:nvCxnSpPr>
        <xdr:cNvPr id="290" name="直線コネクタ 289"/>
        <xdr:cNvCxnSpPr/>
      </xdr:nvCxnSpPr>
      <xdr:spPr>
        <a:xfrm>
          <a:off x="10388600" y="55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89789</xdr:rowOff>
    </xdr:from>
    <xdr:to>
      <xdr:col>15</xdr:col>
      <xdr:colOff>180975</xdr:colOff>
      <xdr:row>37</xdr:row>
      <xdr:rowOff>23909</xdr:rowOff>
    </xdr:to>
    <xdr:cxnSp macro="">
      <xdr:nvCxnSpPr>
        <xdr:cNvPr id="291" name="直線コネクタ 290"/>
        <xdr:cNvCxnSpPr/>
      </xdr:nvCxnSpPr>
      <xdr:spPr>
        <a:xfrm>
          <a:off x="9639300" y="5919089"/>
          <a:ext cx="838200" cy="44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125174</xdr:rowOff>
    </xdr:from>
    <xdr:ext cx="534377" cy="259045"/>
    <xdr:sp macro="" textlink="">
      <xdr:nvSpPr>
        <xdr:cNvPr id="292" name="補助費等平均値テキスト"/>
        <xdr:cNvSpPr txBox="1"/>
      </xdr:nvSpPr>
      <xdr:spPr>
        <a:xfrm>
          <a:off x="10528300" y="6297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146747</xdr:rowOff>
    </xdr:from>
    <xdr:to>
      <xdr:col>15</xdr:col>
      <xdr:colOff>231775</xdr:colOff>
      <xdr:row>37</xdr:row>
      <xdr:rowOff>76897</xdr:rowOff>
    </xdr:to>
    <xdr:sp macro="" textlink="">
      <xdr:nvSpPr>
        <xdr:cNvPr id="293" name="フローチャート : 判断 292"/>
        <xdr:cNvSpPr/>
      </xdr:nvSpPr>
      <xdr:spPr>
        <a:xfrm>
          <a:off x="10426700" y="631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89789</xdr:rowOff>
    </xdr:from>
    <xdr:to>
      <xdr:col>14</xdr:col>
      <xdr:colOff>28575</xdr:colOff>
      <xdr:row>36</xdr:row>
      <xdr:rowOff>87982</xdr:rowOff>
    </xdr:to>
    <xdr:cxnSp macro="">
      <xdr:nvCxnSpPr>
        <xdr:cNvPr id="294" name="直線コネクタ 293"/>
        <xdr:cNvCxnSpPr/>
      </xdr:nvCxnSpPr>
      <xdr:spPr>
        <a:xfrm flipV="1">
          <a:off x="8750300" y="5919089"/>
          <a:ext cx="889000" cy="34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157524</xdr:rowOff>
    </xdr:from>
    <xdr:to>
      <xdr:col>14</xdr:col>
      <xdr:colOff>79375</xdr:colOff>
      <xdr:row>37</xdr:row>
      <xdr:rowOff>87674</xdr:rowOff>
    </xdr:to>
    <xdr:sp macro="" textlink="">
      <xdr:nvSpPr>
        <xdr:cNvPr id="295" name="フローチャート : 判断 294"/>
        <xdr:cNvSpPr/>
      </xdr:nvSpPr>
      <xdr:spPr>
        <a:xfrm>
          <a:off x="9588500" y="63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78801</xdr:rowOff>
    </xdr:from>
    <xdr:ext cx="534377" cy="259045"/>
    <xdr:sp macro="" textlink="">
      <xdr:nvSpPr>
        <xdr:cNvPr id="296" name="テキスト ボックス 295"/>
        <xdr:cNvSpPr txBox="1"/>
      </xdr:nvSpPr>
      <xdr:spPr>
        <a:xfrm>
          <a:off x="9372111" y="64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133049</xdr:rowOff>
    </xdr:from>
    <xdr:to>
      <xdr:col>12</xdr:col>
      <xdr:colOff>511175</xdr:colOff>
      <xdr:row>36</xdr:row>
      <xdr:rowOff>87982</xdr:rowOff>
    </xdr:to>
    <xdr:cxnSp macro="">
      <xdr:nvCxnSpPr>
        <xdr:cNvPr id="297" name="直線コネクタ 296"/>
        <xdr:cNvCxnSpPr/>
      </xdr:nvCxnSpPr>
      <xdr:spPr>
        <a:xfrm>
          <a:off x="7861300" y="5105099"/>
          <a:ext cx="889000" cy="115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159276</xdr:rowOff>
    </xdr:from>
    <xdr:to>
      <xdr:col>12</xdr:col>
      <xdr:colOff>561975</xdr:colOff>
      <xdr:row>37</xdr:row>
      <xdr:rowOff>89426</xdr:rowOff>
    </xdr:to>
    <xdr:sp macro="" textlink="">
      <xdr:nvSpPr>
        <xdr:cNvPr id="298" name="フローチャート : 判断 297"/>
        <xdr:cNvSpPr/>
      </xdr:nvSpPr>
      <xdr:spPr>
        <a:xfrm>
          <a:off x="8699500" y="633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80553</xdr:rowOff>
    </xdr:from>
    <xdr:ext cx="534377" cy="259045"/>
    <xdr:sp macro="" textlink="">
      <xdr:nvSpPr>
        <xdr:cNvPr id="299" name="テキスト ボックス 298"/>
        <xdr:cNvSpPr txBox="1"/>
      </xdr:nvSpPr>
      <xdr:spPr>
        <a:xfrm>
          <a:off x="8483111" y="64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133049</xdr:rowOff>
    </xdr:from>
    <xdr:to>
      <xdr:col>11</xdr:col>
      <xdr:colOff>307975</xdr:colOff>
      <xdr:row>29</xdr:row>
      <xdr:rowOff>165292</xdr:rowOff>
    </xdr:to>
    <xdr:cxnSp macro="">
      <xdr:nvCxnSpPr>
        <xdr:cNvPr id="300" name="直線コネクタ 299"/>
        <xdr:cNvCxnSpPr/>
      </xdr:nvCxnSpPr>
      <xdr:spPr>
        <a:xfrm flipV="1">
          <a:off x="6972300" y="5105099"/>
          <a:ext cx="8890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61653</xdr:rowOff>
    </xdr:from>
    <xdr:to>
      <xdr:col>11</xdr:col>
      <xdr:colOff>358775</xdr:colOff>
      <xdr:row>35</xdr:row>
      <xdr:rowOff>163253</xdr:rowOff>
    </xdr:to>
    <xdr:sp macro="" textlink="">
      <xdr:nvSpPr>
        <xdr:cNvPr id="301" name="フローチャート : 判断 300"/>
        <xdr:cNvSpPr/>
      </xdr:nvSpPr>
      <xdr:spPr>
        <a:xfrm>
          <a:off x="7810500" y="606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154380</xdr:rowOff>
    </xdr:from>
    <xdr:ext cx="534377" cy="259045"/>
    <xdr:sp macro="" textlink="">
      <xdr:nvSpPr>
        <xdr:cNvPr id="302" name="テキスト ボックス 301"/>
        <xdr:cNvSpPr txBox="1"/>
      </xdr:nvSpPr>
      <xdr:spPr>
        <a:xfrm>
          <a:off x="7594111" y="61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34548</xdr:rowOff>
    </xdr:from>
    <xdr:to>
      <xdr:col>10</xdr:col>
      <xdr:colOff>155575</xdr:colOff>
      <xdr:row>36</xdr:row>
      <xdr:rowOff>136148</xdr:rowOff>
    </xdr:to>
    <xdr:sp macro="" textlink="">
      <xdr:nvSpPr>
        <xdr:cNvPr id="303" name="フローチャート : 判断 302"/>
        <xdr:cNvSpPr/>
      </xdr:nvSpPr>
      <xdr:spPr>
        <a:xfrm>
          <a:off x="6921500" y="620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127275</xdr:rowOff>
    </xdr:from>
    <xdr:ext cx="534377" cy="259045"/>
    <xdr:sp macro="" textlink="">
      <xdr:nvSpPr>
        <xdr:cNvPr id="304" name="テキスト ボックス 303"/>
        <xdr:cNvSpPr txBox="1"/>
      </xdr:nvSpPr>
      <xdr:spPr>
        <a:xfrm>
          <a:off x="6705111" y="629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144559</xdr:rowOff>
    </xdr:from>
    <xdr:to>
      <xdr:col>15</xdr:col>
      <xdr:colOff>231775</xdr:colOff>
      <xdr:row>37</xdr:row>
      <xdr:rowOff>74709</xdr:rowOff>
    </xdr:to>
    <xdr:sp macro="" textlink="">
      <xdr:nvSpPr>
        <xdr:cNvPr id="310" name="円/楕円 309"/>
        <xdr:cNvSpPr/>
      </xdr:nvSpPr>
      <xdr:spPr>
        <a:xfrm>
          <a:off x="10426700" y="63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167436</xdr:rowOff>
    </xdr:from>
    <xdr:ext cx="534377" cy="259045"/>
    <xdr:sp macro="" textlink="">
      <xdr:nvSpPr>
        <xdr:cNvPr id="311" name="補助費等該当値テキスト"/>
        <xdr:cNvSpPr txBox="1"/>
      </xdr:nvSpPr>
      <xdr:spPr>
        <a:xfrm>
          <a:off x="10528300" y="616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38,387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38989</xdr:rowOff>
    </xdr:from>
    <xdr:to>
      <xdr:col>14</xdr:col>
      <xdr:colOff>79375</xdr:colOff>
      <xdr:row>34</xdr:row>
      <xdr:rowOff>140589</xdr:rowOff>
    </xdr:to>
    <xdr:sp macro="" textlink="">
      <xdr:nvSpPr>
        <xdr:cNvPr id="312" name="円/楕円 311"/>
        <xdr:cNvSpPr/>
      </xdr:nvSpPr>
      <xdr:spPr>
        <a:xfrm>
          <a:off x="9588500" y="58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157116</xdr:rowOff>
    </xdr:from>
    <xdr:ext cx="534377" cy="259045"/>
    <xdr:sp macro="" textlink="">
      <xdr:nvSpPr>
        <xdr:cNvPr id="313" name="テキスト ボックス 312"/>
        <xdr:cNvSpPr txBox="1"/>
      </xdr:nvSpPr>
      <xdr:spPr>
        <a:xfrm>
          <a:off x="9372111" y="564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79,585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37182</xdr:rowOff>
    </xdr:from>
    <xdr:to>
      <xdr:col>12</xdr:col>
      <xdr:colOff>561975</xdr:colOff>
      <xdr:row>36</xdr:row>
      <xdr:rowOff>138782</xdr:rowOff>
    </xdr:to>
    <xdr:sp macro="" textlink="">
      <xdr:nvSpPr>
        <xdr:cNvPr id="314" name="円/楕円 313"/>
        <xdr:cNvSpPr/>
      </xdr:nvSpPr>
      <xdr:spPr>
        <a:xfrm>
          <a:off x="8699500" y="62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155309</xdr:rowOff>
    </xdr:from>
    <xdr:ext cx="534377" cy="259045"/>
    <xdr:sp macro="" textlink="">
      <xdr:nvSpPr>
        <xdr:cNvPr id="315" name="テキスト ボックス 314"/>
        <xdr:cNvSpPr txBox="1"/>
      </xdr:nvSpPr>
      <xdr:spPr>
        <a:xfrm>
          <a:off x="8483111" y="59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48,251</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82249</xdr:rowOff>
    </xdr:from>
    <xdr:to>
      <xdr:col>11</xdr:col>
      <xdr:colOff>358775</xdr:colOff>
      <xdr:row>30</xdr:row>
      <xdr:rowOff>12399</xdr:rowOff>
    </xdr:to>
    <xdr:sp macro="" textlink="">
      <xdr:nvSpPr>
        <xdr:cNvPr id="316" name="円/楕円 315"/>
        <xdr:cNvSpPr/>
      </xdr:nvSpPr>
      <xdr:spPr>
        <a:xfrm>
          <a:off x="7810500" y="50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28926</xdr:rowOff>
    </xdr:from>
    <xdr:ext cx="599010" cy="259045"/>
    <xdr:sp macro="" textlink="">
      <xdr:nvSpPr>
        <xdr:cNvPr id="317" name="テキスト ボックス 316"/>
        <xdr:cNvSpPr txBox="1"/>
      </xdr:nvSpPr>
      <xdr:spPr>
        <a:xfrm>
          <a:off x="7561794" y="48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154,361</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114492</xdr:rowOff>
    </xdr:from>
    <xdr:to>
      <xdr:col>10</xdr:col>
      <xdr:colOff>155575</xdr:colOff>
      <xdr:row>30</xdr:row>
      <xdr:rowOff>44642</xdr:rowOff>
    </xdr:to>
    <xdr:sp macro="" textlink="">
      <xdr:nvSpPr>
        <xdr:cNvPr id="318" name="円/楕円 317"/>
        <xdr:cNvSpPr/>
      </xdr:nvSpPr>
      <xdr:spPr>
        <a:xfrm>
          <a:off x="6921500" y="50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28</xdr:row>
      <xdr:rowOff>61169</xdr:rowOff>
    </xdr:from>
    <xdr:ext cx="599010" cy="259045"/>
    <xdr:sp macro="" textlink="">
      <xdr:nvSpPr>
        <xdr:cNvPr id="319" name="テキスト ボックス 318"/>
        <xdr:cNvSpPr txBox="1"/>
      </xdr:nvSpPr>
      <xdr:spPr>
        <a:xfrm>
          <a:off x="6672794" y="48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3" name="直線コネクタ 342"/>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4"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5" name="直線コネクタ 344"/>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6"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7" name="直線コネクタ 346"/>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129383</xdr:rowOff>
    </xdr:from>
    <xdr:to>
      <xdr:col>15</xdr:col>
      <xdr:colOff>180975</xdr:colOff>
      <xdr:row>53</xdr:row>
      <xdr:rowOff>122993</xdr:rowOff>
    </xdr:to>
    <xdr:cxnSp macro="">
      <xdr:nvCxnSpPr>
        <xdr:cNvPr id="348" name="直線コネクタ 347"/>
        <xdr:cNvCxnSpPr/>
      </xdr:nvCxnSpPr>
      <xdr:spPr>
        <a:xfrm flipV="1">
          <a:off x="9639300" y="8873333"/>
          <a:ext cx="838200" cy="33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9"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50" name="フローチャート : 判断 349"/>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167349</xdr:rowOff>
    </xdr:from>
    <xdr:to>
      <xdr:col>14</xdr:col>
      <xdr:colOff>28575</xdr:colOff>
      <xdr:row>53</xdr:row>
      <xdr:rowOff>122993</xdr:rowOff>
    </xdr:to>
    <xdr:cxnSp macro="">
      <xdr:nvCxnSpPr>
        <xdr:cNvPr id="351" name="直線コネクタ 350"/>
        <xdr:cNvCxnSpPr/>
      </xdr:nvCxnSpPr>
      <xdr:spPr>
        <a:xfrm>
          <a:off x="8750300" y="8911299"/>
          <a:ext cx="889000" cy="29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2" name="フローチャート : 判断 351"/>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3" name="テキスト ボックス 352"/>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167349</xdr:rowOff>
    </xdr:from>
    <xdr:to>
      <xdr:col>12</xdr:col>
      <xdr:colOff>511175</xdr:colOff>
      <xdr:row>56</xdr:row>
      <xdr:rowOff>100526</xdr:rowOff>
    </xdr:to>
    <xdr:cxnSp macro="">
      <xdr:nvCxnSpPr>
        <xdr:cNvPr id="354" name="直線コネクタ 353"/>
        <xdr:cNvCxnSpPr/>
      </xdr:nvCxnSpPr>
      <xdr:spPr>
        <a:xfrm flipV="1">
          <a:off x="7861300" y="8911299"/>
          <a:ext cx="889000" cy="79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131206</xdr:rowOff>
    </xdr:from>
    <xdr:to>
      <xdr:col>12</xdr:col>
      <xdr:colOff>561975</xdr:colOff>
      <xdr:row>58</xdr:row>
      <xdr:rowOff>61356</xdr:rowOff>
    </xdr:to>
    <xdr:sp macro="" textlink="">
      <xdr:nvSpPr>
        <xdr:cNvPr id="355" name="フローチャート : 判断 354"/>
        <xdr:cNvSpPr/>
      </xdr:nvSpPr>
      <xdr:spPr>
        <a:xfrm>
          <a:off x="8699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52483</xdr:rowOff>
    </xdr:from>
    <xdr:ext cx="534377" cy="259045"/>
    <xdr:sp macro="" textlink="">
      <xdr:nvSpPr>
        <xdr:cNvPr id="356" name="テキスト ボックス 355"/>
        <xdr:cNvSpPr txBox="1"/>
      </xdr:nvSpPr>
      <xdr:spPr>
        <a:xfrm>
          <a:off x="8483111" y="99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100526</xdr:rowOff>
    </xdr:from>
    <xdr:to>
      <xdr:col>11</xdr:col>
      <xdr:colOff>307975</xdr:colOff>
      <xdr:row>57</xdr:row>
      <xdr:rowOff>163326</xdr:rowOff>
    </xdr:to>
    <xdr:cxnSp macro="">
      <xdr:nvCxnSpPr>
        <xdr:cNvPr id="357" name="直線コネクタ 356"/>
        <xdr:cNvCxnSpPr/>
      </xdr:nvCxnSpPr>
      <xdr:spPr>
        <a:xfrm flipV="1">
          <a:off x="6972300" y="9701726"/>
          <a:ext cx="889000" cy="23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99354</xdr:rowOff>
    </xdr:from>
    <xdr:to>
      <xdr:col>11</xdr:col>
      <xdr:colOff>358775</xdr:colOff>
      <xdr:row>58</xdr:row>
      <xdr:rowOff>29504</xdr:rowOff>
    </xdr:to>
    <xdr:sp macro="" textlink="">
      <xdr:nvSpPr>
        <xdr:cNvPr id="358" name="フローチャート : 判断 357"/>
        <xdr:cNvSpPr/>
      </xdr:nvSpPr>
      <xdr:spPr>
        <a:xfrm>
          <a:off x="7810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20631</xdr:rowOff>
    </xdr:from>
    <xdr:ext cx="534377" cy="259045"/>
    <xdr:sp macro="" textlink="">
      <xdr:nvSpPr>
        <xdr:cNvPr id="359" name="テキスト ボックス 358"/>
        <xdr:cNvSpPr txBox="1"/>
      </xdr:nvSpPr>
      <xdr:spPr>
        <a:xfrm>
          <a:off x="7594111" y="99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26431</xdr:rowOff>
    </xdr:from>
    <xdr:to>
      <xdr:col>10</xdr:col>
      <xdr:colOff>155575</xdr:colOff>
      <xdr:row>58</xdr:row>
      <xdr:rowOff>128031</xdr:rowOff>
    </xdr:to>
    <xdr:sp macro="" textlink="">
      <xdr:nvSpPr>
        <xdr:cNvPr id="360" name="フローチャート : 判断 359"/>
        <xdr:cNvSpPr/>
      </xdr:nvSpPr>
      <xdr:spPr>
        <a:xfrm>
          <a:off x="6921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119158</xdr:rowOff>
    </xdr:from>
    <xdr:ext cx="534377" cy="259045"/>
    <xdr:sp macro="" textlink="">
      <xdr:nvSpPr>
        <xdr:cNvPr id="361" name="テキスト ボックス 360"/>
        <xdr:cNvSpPr txBox="1"/>
      </xdr:nvSpPr>
      <xdr:spPr>
        <a:xfrm>
          <a:off x="6705111" y="100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78583</xdr:rowOff>
    </xdr:from>
    <xdr:to>
      <xdr:col>15</xdr:col>
      <xdr:colOff>231775</xdr:colOff>
      <xdr:row>52</xdr:row>
      <xdr:rowOff>8733</xdr:rowOff>
    </xdr:to>
    <xdr:sp macro="" textlink="">
      <xdr:nvSpPr>
        <xdr:cNvPr id="367" name="円/楕円 366"/>
        <xdr:cNvSpPr/>
      </xdr:nvSpPr>
      <xdr:spPr>
        <a:xfrm>
          <a:off x="10426700" y="88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31610</xdr:rowOff>
    </xdr:from>
    <xdr:ext cx="599010" cy="259045"/>
    <xdr:sp macro="" textlink="">
      <xdr:nvSpPr>
        <xdr:cNvPr id="368" name="普通建設事業費該当値テキスト"/>
        <xdr:cNvSpPr txBox="1"/>
      </xdr:nvSpPr>
      <xdr:spPr>
        <a:xfrm>
          <a:off x="10528300" y="877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337,708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72193</xdr:rowOff>
    </xdr:from>
    <xdr:to>
      <xdr:col>14</xdr:col>
      <xdr:colOff>79375</xdr:colOff>
      <xdr:row>54</xdr:row>
      <xdr:rowOff>2343</xdr:rowOff>
    </xdr:to>
    <xdr:sp macro="" textlink="">
      <xdr:nvSpPr>
        <xdr:cNvPr id="369" name="円/楕円 368"/>
        <xdr:cNvSpPr/>
      </xdr:nvSpPr>
      <xdr:spPr>
        <a:xfrm>
          <a:off x="9588500" y="91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18870</xdr:rowOff>
    </xdr:from>
    <xdr:ext cx="599010" cy="259045"/>
    <xdr:sp macro="" textlink="">
      <xdr:nvSpPr>
        <xdr:cNvPr id="370" name="テキスト ボックス 369"/>
        <xdr:cNvSpPr txBox="1"/>
      </xdr:nvSpPr>
      <xdr:spPr>
        <a:xfrm>
          <a:off x="9339794" y="893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249,385</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116549</xdr:rowOff>
    </xdr:from>
    <xdr:to>
      <xdr:col>12</xdr:col>
      <xdr:colOff>561975</xdr:colOff>
      <xdr:row>52</xdr:row>
      <xdr:rowOff>46699</xdr:rowOff>
    </xdr:to>
    <xdr:sp macro="" textlink="">
      <xdr:nvSpPr>
        <xdr:cNvPr id="371" name="円/楕円 370"/>
        <xdr:cNvSpPr/>
      </xdr:nvSpPr>
      <xdr:spPr>
        <a:xfrm>
          <a:off x="8699500" y="88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63226</xdr:rowOff>
    </xdr:from>
    <xdr:ext cx="599010" cy="259045"/>
    <xdr:sp macro="" textlink="">
      <xdr:nvSpPr>
        <xdr:cNvPr id="372" name="テキスト ボックス 371"/>
        <xdr:cNvSpPr txBox="1"/>
      </xdr:nvSpPr>
      <xdr:spPr>
        <a:xfrm>
          <a:off x="8450794" y="863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327,743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49726</xdr:rowOff>
    </xdr:from>
    <xdr:to>
      <xdr:col>11</xdr:col>
      <xdr:colOff>358775</xdr:colOff>
      <xdr:row>56</xdr:row>
      <xdr:rowOff>151326</xdr:rowOff>
    </xdr:to>
    <xdr:sp macro="" textlink="">
      <xdr:nvSpPr>
        <xdr:cNvPr id="373" name="円/楕円 372"/>
        <xdr:cNvSpPr/>
      </xdr:nvSpPr>
      <xdr:spPr>
        <a:xfrm>
          <a:off x="7810500" y="96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167853</xdr:rowOff>
    </xdr:from>
    <xdr:ext cx="599010" cy="259045"/>
    <xdr:sp macro="" textlink="">
      <xdr:nvSpPr>
        <xdr:cNvPr id="374" name="テキスト ボックス 373"/>
        <xdr:cNvSpPr txBox="1"/>
      </xdr:nvSpPr>
      <xdr:spPr>
        <a:xfrm>
          <a:off x="7561794" y="942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112526</xdr:rowOff>
    </xdr:from>
    <xdr:to>
      <xdr:col>10</xdr:col>
      <xdr:colOff>155575</xdr:colOff>
      <xdr:row>58</xdr:row>
      <xdr:rowOff>42676</xdr:rowOff>
    </xdr:to>
    <xdr:sp macro="" textlink="">
      <xdr:nvSpPr>
        <xdr:cNvPr id="375" name="円/楕円 374"/>
        <xdr:cNvSpPr/>
      </xdr:nvSpPr>
      <xdr:spPr>
        <a:xfrm>
          <a:off x="6921500" y="988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59203</xdr:rowOff>
    </xdr:from>
    <xdr:ext cx="534377" cy="259045"/>
    <xdr:sp macro="" textlink="">
      <xdr:nvSpPr>
        <xdr:cNvPr id="376" name="テキスト ボックス 375"/>
        <xdr:cNvSpPr txBox="1"/>
      </xdr:nvSpPr>
      <xdr:spPr>
        <a:xfrm>
          <a:off x="6705111" y="966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6" name="直線コネクタ 395"/>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9"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400" name="直線コネクタ 399"/>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20959</xdr:rowOff>
    </xdr:from>
    <xdr:to>
      <xdr:col>15</xdr:col>
      <xdr:colOff>180975</xdr:colOff>
      <xdr:row>73</xdr:row>
      <xdr:rowOff>47465</xdr:rowOff>
    </xdr:to>
    <xdr:cxnSp macro="">
      <xdr:nvCxnSpPr>
        <xdr:cNvPr id="401" name="直線コネクタ 400"/>
        <xdr:cNvCxnSpPr/>
      </xdr:nvCxnSpPr>
      <xdr:spPr>
        <a:xfrm flipV="1">
          <a:off x="9639300" y="12365359"/>
          <a:ext cx="838200" cy="19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2"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3" name="フローチャート : 判断 402"/>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47465</xdr:rowOff>
    </xdr:from>
    <xdr:to>
      <xdr:col>14</xdr:col>
      <xdr:colOff>28575</xdr:colOff>
      <xdr:row>74</xdr:row>
      <xdr:rowOff>23960</xdr:rowOff>
    </xdr:to>
    <xdr:cxnSp macro="">
      <xdr:nvCxnSpPr>
        <xdr:cNvPr id="404" name="直線コネクタ 403"/>
        <xdr:cNvCxnSpPr/>
      </xdr:nvCxnSpPr>
      <xdr:spPr>
        <a:xfrm flipV="1">
          <a:off x="8750300" y="12563315"/>
          <a:ext cx="889000" cy="14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5" name="フローチャート : 判断 404"/>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126409</xdr:rowOff>
    </xdr:from>
    <xdr:ext cx="534377" cy="259045"/>
    <xdr:sp macro="" textlink="">
      <xdr:nvSpPr>
        <xdr:cNvPr id="406" name="テキスト ボックス 405"/>
        <xdr:cNvSpPr txBox="1"/>
      </xdr:nvSpPr>
      <xdr:spPr>
        <a:xfrm>
          <a:off x="9372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36128</xdr:rowOff>
    </xdr:from>
    <xdr:to>
      <xdr:col>12</xdr:col>
      <xdr:colOff>561975</xdr:colOff>
      <xdr:row>77</xdr:row>
      <xdr:rowOff>137728</xdr:rowOff>
    </xdr:to>
    <xdr:sp macro="" textlink="">
      <xdr:nvSpPr>
        <xdr:cNvPr id="407" name="フローチャート : 判断 406"/>
        <xdr:cNvSpPr/>
      </xdr:nvSpPr>
      <xdr:spPr>
        <a:xfrm>
          <a:off x="8699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128855</xdr:rowOff>
    </xdr:from>
    <xdr:ext cx="534377" cy="259045"/>
    <xdr:sp macro="" textlink="">
      <xdr:nvSpPr>
        <xdr:cNvPr id="408" name="テキスト ボックス 407"/>
        <xdr:cNvSpPr txBox="1"/>
      </xdr:nvSpPr>
      <xdr:spPr>
        <a:xfrm>
          <a:off x="8483111" y="1333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141609</xdr:rowOff>
    </xdr:from>
    <xdr:to>
      <xdr:col>15</xdr:col>
      <xdr:colOff>231775</xdr:colOff>
      <xdr:row>72</xdr:row>
      <xdr:rowOff>71759</xdr:rowOff>
    </xdr:to>
    <xdr:sp macro="" textlink="">
      <xdr:nvSpPr>
        <xdr:cNvPr id="414" name="円/楕円 413"/>
        <xdr:cNvSpPr/>
      </xdr:nvSpPr>
      <xdr:spPr>
        <a:xfrm>
          <a:off x="10426700" y="123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164486</xdr:rowOff>
    </xdr:from>
    <xdr:ext cx="599010" cy="259045"/>
    <xdr:sp macro="" textlink="">
      <xdr:nvSpPr>
        <xdr:cNvPr id="415" name="普通建設事業費 （ うち新規整備　）該当値テキスト"/>
        <xdr:cNvSpPr txBox="1"/>
      </xdr:nvSpPr>
      <xdr:spPr>
        <a:xfrm>
          <a:off x="10528300" y="1216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180,777</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168115</xdr:rowOff>
    </xdr:from>
    <xdr:to>
      <xdr:col>14</xdr:col>
      <xdr:colOff>79375</xdr:colOff>
      <xdr:row>73</xdr:row>
      <xdr:rowOff>98265</xdr:rowOff>
    </xdr:to>
    <xdr:sp macro="" textlink="">
      <xdr:nvSpPr>
        <xdr:cNvPr id="416" name="円/楕円 415"/>
        <xdr:cNvSpPr/>
      </xdr:nvSpPr>
      <xdr:spPr>
        <a:xfrm>
          <a:off x="9588500" y="125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114792</xdr:rowOff>
    </xdr:from>
    <xdr:ext cx="599010" cy="259045"/>
    <xdr:sp macro="" textlink="">
      <xdr:nvSpPr>
        <xdr:cNvPr id="417" name="テキスト ボックス 416"/>
        <xdr:cNvSpPr txBox="1"/>
      </xdr:nvSpPr>
      <xdr:spPr>
        <a:xfrm>
          <a:off x="9339794" y="1228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146,139</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144610</xdr:rowOff>
    </xdr:from>
    <xdr:to>
      <xdr:col>12</xdr:col>
      <xdr:colOff>561975</xdr:colOff>
      <xdr:row>74</xdr:row>
      <xdr:rowOff>74760</xdr:rowOff>
    </xdr:to>
    <xdr:sp macro="" textlink="">
      <xdr:nvSpPr>
        <xdr:cNvPr id="418" name="円/楕円 417"/>
        <xdr:cNvSpPr/>
      </xdr:nvSpPr>
      <xdr:spPr>
        <a:xfrm>
          <a:off x="8699500" y="1266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91287</xdr:rowOff>
    </xdr:from>
    <xdr:ext cx="599010" cy="259045"/>
    <xdr:sp macro="" textlink="">
      <xdr:nvSpPr>
        <xdr:cNvPr id="419" name="テキスト ボックス 418"/>
        <xdr:cNvSpPr txBox="1"/>
      </xdr:nvSpPr>
      <xdr:spPr>
        <a:xfrm>
          <a:off x="8450794" y="1243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3" name="直線コネクタ 442"/>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4"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5" name="直線コネクタ 444"/>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6"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7" name="直線コネクタ 446"/>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105620</xdr:rowOff>
    </xdr:from>
    <xdr:to>
      <xdr:col>15</xdr:col>
      <xdr:colOff>180975</xdr:colOff>
      <xdr:row>96</xdr:row>
      <xdr:rowOff>76378</xdr:rowOff>
    </xdr:to>
    <xdr:cxnSp macro="">
      <xdr:nvCxnSpPr>
        <xdr:cNvPr id="448" name="直線コネクタ 447"/>
        <xdr:cNvCxnSpPr/>
      </xdr:nvCxnSpPr>
      <xdr:spPr>
        <a:xfrm flipV="1">
          <a:off x="9639300" y="16393370"/>
          <a:ext cx="838200" cy="14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9"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50" name="フローチャート : 判断 449"/>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76378</xdr:rowOff>
    </xdr:from>
    <xdr:to>
      <xdr:col>14</xdr:col>
      <xdr:colOff>28575</xdr:colOff>
      <xdr:row>98</xdr:row>
      <xdr:rowOff>16942</xdr:rowOff>
    </xdr:to>
    <xdr:cxnSp macro="">
      <xdr:nvCxnSpPr>
        <xdr:cNvPr id="451" name="直線コネクタ 450"/>
        <xdr:cNvCxnSpPr/>
      </xdr:nvCxnSpPr>
      <xdr:spPr>
        <a:xfrm flipV="1">
          <a:off x="8750300" y="16535578"/>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2" name="フローチャート : 判断 451"/>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3" name="テキスト ボックス 452"/>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53257</xdr:rowOff>
    </xdr:from>
    <xdr:to>
      <xdr:col>12</xdr:col>
      <xdr:colOff>561975</xdr:colOff>
      <xdr:row>96</xdr:row>
      <xdr:rowOff>154857</xdr:rowOff>
    </xdr:to>
    <xdr:sp macro="" textlink="">
      <xdr:nvSpPr>
        <xdr:cNvPr id="454" name="フローチャート : 判断 453"/>
        <xdr:cNvSpPr/>
      </xdr:nvSpPr>
      <xdr:spPr>
        <a:xfrm>
          <a:off x="8699500" y="1651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171384</xdr:rowOff>
    </xdr:from>
    <xdr:ext cx="534377" cy="259045"/>
    <xdr:sp macro="" textlink="">
      <xdr:nvSpPr>
        <xdr:cNvPr id="455" name="テキスト ボックス 454"/>
        <xdr:cNvSpPr txBox="1"/>
      </xdr:nvSpPr>
      <xdr:spPr>
        <a:xfrm>
          <a:off x="8483111" y="162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54820</xdr:rowOff>
    </xdr:from>
    <xdr:to>
      <xdr:col>15</xdr:col>
      <xdr:colOff>231775</xdr:colOff>
      <xdr:row>95</xdr:row>
      <xdr:rowOff>156420</xdr:rowOff>
    </xdr:to>
    <xdr:sp macro="" textlink="">
      <xdr:nvSpPr>
        <xdr:cNvPr id="461" name="円/楕円 460"/>
        <xdr:cNvSpPr/>
      </xdr:nvSpPr>
      <xdr:spPr>
        <a:xfrm>
          <a:off x="10426700" y="163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77697</xdr:rowOff>
    </xdr:from>
    <xdr:ext cx="534377" cy="259045"/>
    <xdr:sp macro="" textlink="">
      <xdr:nvSpPr>
        <xdr:cNvPr id="462" name="普通建設事業費 （ うち更新整備　）該当値テキスト"/>
        <xdr:cNvSpPr txBox="1"/>
      </xdr:nvSpPr>
      <xdr:spPr>
        <a:xfrm>
          <a:off x="10528300" y="1619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32,789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25578</xdr:rowOff>
    </xdr:from>
    <xdr:to>
      <xdr:col>14</xdr:col>
      <xdr:colOff>79375</xdr:colOff>
      <xdr:row>96</xdr:row>
      <xdr:rowOff>127178</xdr:rowOff>
    </xdr:to>
    <xdr:sp macro="" textlink="">
      <xdr:nvSpPr>
        <xdr:cNvPr id="463" name="円/楕円 462"/>
        <xdr:cNvSpPr/>
      </xdr:nvSpPr>
      <xdr:spPr>
        <a:xfrm>
          <a:off x="9588500" y="164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143705</xdr:rowOff>
    </xdr:from>
    <xdr:ext cx="534377" cy="259045"/>
    <xdr:sp macro="" textlink="">
      <xdr:nvSpPr>
        <xdr:cNvPr id="464" name="テキスト ボックス 463"/>
        <xdr:cNvSpPr txBox="1"/>
      </xdr:nvSpPr>
      <xdr:spPr>
        <a:xfrm>
          <a:off x="9372111" y="162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137592</xdr:rowOff>
    </xdr:from>
    <xdr:to>
      <xdr:col>12</xdr:col>
      <xdr:colOff>561975</xdr:colOff>
      <xdr:row>98</xdr:row>
      <xdr:rowOff>67742</xdr:rowOff>
    </xdr:to>
    <xdr:sp macro="" textlink="">
      <xdr:nvSpPr>
        <xdr:cNvPr id="465" name="円/楕円 464"/>
        <xdr:cNvSpPr/>
      </xdr:nvSpPr>
      <xdr:spPr>
        <a:xfrm>
          <a:off x="8699500" y="167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58869</xdr:rowOff>
    </xdr:from>
    <xdr:ext cx="534377" cy="259045"/>
    <xdr:sp macro="" textlink="">
      <xdr:nvSpPr>
        <xdr:cNvPr id="466" name="テキスト ボックス 465"/>
        <xdr:cNvSpPr txBox="1"/>
      </xdr:nvSpPr>
      <xdr:spPr>
        <a:xfrm>
          <a:off x="8483111" y="1686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0" name="テキスト ボックス 47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2" name="テキスト ボックス 48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4" name="テキスト ボックス 48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11935</xdr:rowOff>
    </xdr:from>
    <xdr:to>
      <xdr:col>23</xdr:col>
      <xdr:colOff>516889</xdr:colOff>
      <xdr:row>38</xdr:row>
      <xdr:rowOff>139700</xdr:rowOff>
    </xdr:to>
    <xdr:cxnSp macro="">
      <xdr:nvCxnSpPr>
        <xdr:cNvPr id="488" name="直線コネクタ 487"/>
        <xdr:cNvCxnSpPr/>
      </xdr:nvCxnSpPr>
      <xdr:spPr>
        <a:xfrm flipV="1">
          <a:off x="16317595" y="6012685"/>
          <a:ext cx="1269" cy="64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13161</xdr:rowOff>
    </xdr:from>
    <xdr:ext cx="249299" cy="259045"/>
    <xdr:sp macro="" textlink="">
      <xdr:nvSpPr>
        <xdr:cNvPr id="489" name="災害復旧事業費最小値テキスト"/>
        <xdr:cNvSpPr txBox="1"/>
      </xdr:nvSpPr>
      <xdr:spPr>
        <a:xfrm>
          <a:off x="16370300" y="6699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130062</xdr:rowOff>
    </xdr:from>
    <xdr:ext cx="534377" cy="259045"/>
    <xdr:sp macro="" textlink="">
      <xdr:nvSpPr>
        <xdr:cNvPr id="491" name="災害復旧事業費最大値テキスト"/>
        <xdr:cNvSpPr txBox="1"/>
      </xdr:nvSpPr>
      <xdr:spPr>
        <a:xfrm>
          <a:off x="16370300" y="578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35</xdr:row>
      <xdr:rowOff>11935</xdr:rowOff>
    </xdr:from>
    <xdr:to>
      <xdr:col>23</xdr:col>
      <xdr:colOff>606425</xdr:colOff>
      <xdr:row>35</xdr:row>
      <xdr:rowOff>11935</xdr:rowOff>
    </xdr:to>
    <xdr:cxnSp macro="">
      <xdr:nvCxnSpPr>
        <xdr:cNvPr id="492" name="直線コネクタ 491"/>
        <xdr:cNvCxnSpPr/>
      </xdr:nvCxnSpPr>
      <xdr:spPr>
        <a:xfrm>
          <a:off x="16230600" y="601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11935</xdr:rowOff>
    </xdr:from>
    <xdr:to>
      <xdr:col>23</xdr:col>
      <xdr:colOff>517525</xdr:colOff>
      <xdr:row>37</xdr:row>
      <xdr:rowOff>51049</xdr:rowOff>
    </xdr:to>
    <xdr:cxnSp macro="">
      <xdr:nvCxnSpPr>
        <xdr:cNvPr id="493" name="直線コネクタ 492"/>
        <xdr:cNvCxnSpPr/>
      </xdr:nvCxnSpPr>
      <xdr:spPr>
        <a:xfrm flipV="1">
          <a:off x="15481300" y="6012685"/>
          <a:ext cx="838200" cy="38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57611</xdr:rowOff>
    </xdr:from>
    <xdr:ext cx="378565" cy="259045"/>
    <xdr:sp macro="" textlink="">
      <xdr:nvSpPr>
        <xdr:cNvPr id="494" name="災害復旧事業費平均値テキスト"/>
        <xdr:cNvSpPr txBox="1"/>
      </xdr:nvSpPr>
      <xdr:spPr>
        <a:xfrm>
          <a:off x="16370300" y="65727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79184</xdr:rowOff>
    </xdr:from>
    <xdr:to>
      <xdr:col>23</xdr:col>
      <xdr:colOff>568325</xdr:colOff>
      <xdr:row>39</xdr:row>
      <xdr:rowOff>9334</xdr:rowOff>
    </xdr:to>
    <xdr:sp macro="" textlink="">
      <xdr:nvSpPr>
        <xdr:cNvPr id="495" name="フローチャート : 判断 494"/>
        <xdr:cNvSpPr/>
      </xdr:nvSpPr>
      <xdr:spPr>
        <a:xfrm>
          <a:off x="16268700" y="65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142969</xdr:rowOff>
    </xdr:from>
    <xdr:to>
      <xdr:col>22</xdr:col>
      <xdr:colOff>365125</xdr:colOff>
      <xdr:row>37</xdr:row>
      <xdr:rowOff>51049</xdr:rowOff>
    </xdr:to>
    <xdr:cxnSp macro="">
      <xdr:nvCxnSpPr>
        <xdr:cNvPr id="496" name="直線コネクタ 495"/>
        <xdr:cNvCxnSpPr/>
      </xdr:nvCxnSpPr>
      <xdr:spPr>
        <a:xfrm>
          <a:off x="14592300" y="6315169"/>
          <a:ext cx="8890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78956</xdr:rowOff>
    </xdr:from>
    <xdr:to>
      <xdr:col>22</xdr:col>
      <xdr:colOff>415925</xdr:colOff>
      <xdr:row>39</xdr:row>
      <xdr:rowOff>9106</xdr:rowOff>
    </xdr:to>
    <xdr:sp macro="" textlink="">
      <xdr:nvSpPr>
        <xdr:cNvPr id="497" name="フローチャート : 判断 496"/>
        <xdr:cNvSpPr/>
      </xdr:nvSpPr>
      <xdr:spPr>
        <a:xfrm>
          <a:off x="15430500" y="659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233</xdr:rowOff>
    </xdr:from>
    <xdr:ext cx="378565" cy="259045"/>
    <xdr:sp macro="" textlink="">
      <xdr:nvSpPr>
        <xdr:cNvPr id="498" name="テキスト ボックス 497"/>
        <xdr:cNvSpPr txBox="1"/>
      </xdr:nvSpPr>
      <xdr:spPr>
        <a:xfrm>
          <a:off x="15292017" y="6686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142969</xdr:rowOff>
    </xdr:from>
    <xdr:to>
      <xdr:col>21</xdr:col>
      <xdr:colOff>161925</xdr:colOff>
      <xdr:row>37</xdr:row>
      <xdr:rowOff>39527</xdr:rowOff>
    </xdr:to>
    <xdr:cxnSp macro="">
      <xdr:nvCxnSpPr>
        <xdr:cNvPr id="499" name="直線コネクタ 498"/>
        <xdr:cNvCxnSpPr/>
      </xdr:nvCxnSpPr>
      <xdr:spPr>
        <a:xfrm flipV="1">
          <a:off x="13703300" y="6315169"/>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65583</xdr:rowOff>
    </xdr:from>
    <xdr:to>
      <xdr:col>21</xdr:col>
      <xdr:colOff>212725</xdr:colOff>
      <xdr:row>38</xdr:row>
      <xdr:rowOff>167183</xdr:rowOff>
    </xdr:to>
    <xdr:sp macro="" textlink="">
      <xdr:nvSpPr>
        <xdr:cNvPr id="500" name="フローチャート : 判断 499"/>
        <xdr:cNvSpPr/>
      </xdr:nvSpPr>
      <xdr:spPr>
        <a:xfrm>
          <a:off x="145415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158310</xdr:rowOff>
    </xdr:from>
    <xdr:ext cx="469744" cy="259045"/>
    <xdr:sp macro="" textlink="">
      <xdr:nvSpPr>
        <xdr:cNvPr id="501" name="テキスト ボックス 500"/>
        <xdr:cNvSpPr txBox="1"/>
      </xdr:nvSpPr>
      <xdr:spPr>
        <a:xfrm>
          <a:off x="14357427" y="66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139174</xdr:rowOff>
    </xdr:from>
    <xdr:to>
      <xdr:col>19</xdr:col>
      <xdr:colOff>644525</xdr:colOff>
      <xdr:row>37</xdr:row>
      <xdr:rowOff>39527</xdr:rowOff>
    </xdr:to>
    <xdr:cxnSp macro="">
      <xdr:nvCxnSpPr>
        <xdr:cNvPr id="502" name="直線コネクタ 501"/>
        <xdr:cNvCxnSpPr/>
      </xdr:nvCxnSpPr>
      <xdr:spPr>
        <a:xfrm>
          <a:off x="12814300" y="5454124"/>
          <a:ext cx="889000" cy="92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25578</xdr:rowOff>
    </xdr:from>
    <xdr:to>
      <xdr:col>20</xdr:col>
      <xdr:colOff>9525</xdr:colOff>
      <xdr:row>38</xdr:row>
      <xdr:rowOff>127178</xdr:rowOff>
    </xdr:to>
    <xdr:sp macro="" textlink="">
      <xdr:nvSpPr>
        <xdr:cNvPr id="503" name="フローチャート : 判断 502"/>
        <xdr:cNvSpPr/>
      </xdr:nvSpPr>
      <xdr:spPr>
        <a:xfrm>
          <a:off x="13652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118305</xdr:rowOff>
    </xdr:from>
    <xdr:ext cx="469744" cy="259045"/>
    <xdr:sp macro="" textlink="">
      <xdr:nvSpPr>
        <xdr:cNvPr id="504" name="テキスト ボックス 503"/>
        <xdr:cNvSpPr txBox="1"/>
      </xdr:nvSpPr>
      <xdr:spPr>
        <a:xfrm>
          <a:off x="13468427"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93335</xdr:rowOff>
    </xdr:from>
    <xdr:to>
      <xdr:col>18</xdr:col>
      <xdr:colOff>492125</xdr:colOff>
      <xdr:row>38</xdr:row>
      <xdr:rowOff>23485</xdr:rowOff>
    </xdr:to>
    <xdr:sp macro="" textlink="">
      <xdr:nvSpPr>
        <xdr:cNvPr id="505" name="フローチャート : 判断 504"/>
        <xdr:cNvSpPr/>
      </xdr:nvSpPr>
      <xdr:spPr>
        <a:xfrm>
          <a:off x="12763500" y="643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14612</xdr:rowOff>
    </xdr:from>
    <xdr:ext cx="469744" cy="259045"/>
    <xdr:sp macro="" textlink="">
      <xdr:nvSpPr>
        <xdr:cNvPr id="506" name="テキスト ボックス 505"/>
        <xdr:cNvSpPr txBox="1"/>
      </xdr:nvSpPr>
      <xdr:spPr>
        <a:xfrm>
          <a:off x="12579427" y="652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132585</xdr:rowOff>
    </xdr:from>
    <xdr:to>
      <xdr:col>23</xdr:col>
      <xdr:colOff>568325</xdr:colOff>
      <xdr:row>35</xdr:row>
      <xdr:rowOff>62735</xdr:rowOff>
    </xdr:to>
    <xdr:sp macro="" textlink="">
      <xdr:nvSpPr>
        <xdr:cNvPr id="512" name="円/楕円 511"/>
        <xdr:cNvSpPr/>
      </xdr:nvSpPr>
      <xdr:spPr>
        <a:xfrm>
          <a:off x="16268700" y="59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85612</xdr:rowOff>
    </xdr:from>
    <xdr:ext cx="534377" cy="259045"/>
    <xdr:sp macro="" textlink="">
      <xdr:nvSpPr>
        <xdr:cNvPr id="513" name="災害復旧事業費該当値テキスト"/>
        <xdr:cNvSpPr txBox="1"/>
      </xdr:nvSpPr>
      <xdr:spPr>
        <a:xfrm>
          <a:off x="16370300" y="59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28,089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249</xdr:rowOff>
    </xdr:from>
    <xdr:to>
      <xdr:col>22</xdr:col>
      <xdr:colOff>415925</xdr:colOff>
      <xdr:row>37</xdr:row>
      <xdr:rowOff>101849</xdr:rowOff>
    </xdr:to>
    <xdr:sp macro="" textlink="">
      <xdr:nvSpPr>
        <xdr:cNvPr id="514" name="円/楕円 513"/>
        <xdr:cNvSpPr/>
      </xdr:nvSpPr>
      <xdr:spPr>
        <a:xfrm>
          <a:off x="15430500" y="63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118376</xdr:rowOff>
    </xdr:from>
    <xdr:ext cx="534377" cy="259045"/>
    <xdr:sp macro="" textlink="">
      <xdr:nvSpPr>
        <xdr:cNvPr id="515" name="テキスト ボックス 514"/>
        <xdr:cNvSpPr txBox="1"/>
      </xdr:nvSpPr>
      <xdr:spPr>
        <a:xfrm>
          <a:off x="15214111" y="61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92169</xdr:rowOff>
    </xdr:from>
    <xdr:to>
      <xdr:col>21</xdr:col>
      <xdr:colOff>212725</xdr:colOff>
      <xdr:row>37</xdr:row>
      <xdr:rowOff>22319</xdr:rowOff>
    </xdr:to>
    <xdr:sp macro="" textlink="">
      <xdr:nvSpPr>
        <xdr:cNvPr id="516" name="円/楕円 515"/>
        <xdr:cNvSpPr/>
      </xdr:nvSpPr>
      <xdr:spPr>
        <a:xfrm>
          <a:off x="14541500" y="62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38846</xdr:rowOff>
    </xdr:from>
    <xdr:ext cx="534377" cy="259045"/>
    <xdr:sp macro="" textlink="">
      <xdr:nvSpPr>
        <xdr:cNvPr id="517" name="テキスト ボックス 516"/>
        <xdr:cNvSpPr txBox="1"/>
      </xdr:nvSpPr>
      <xdr:spPr>
        <a:xfrm>
          <a:off x="14325111" y="60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160177</xdr:rowOff>
    </xdr:from>
    <xdr:to>
      <xdr:col>20</xdr:col>
      <xdr:colOff>9525</xdr:colOff>
      <xdr:row>37</xdr:row>
      <xdr:rowOff>90327</xdr:rowOff>
    </xdr:to>
    <xdr:sp macro="" textlink="">
      <xdr:nvSpPr>
        <xdr:cNvPr id="518" name="円/楕円 517"/>
        <xdr:cNvSpPr/>
      </xdr:nvSpPr>
      <xdr:spPr>
        <a:xfrm>
          <a:off x="13652500" y="63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106854</xdr:rowOff>
    </xdr:from>
    <xdr:ext cx="534377" cy="259045"/>
    <xdr:sp macro="" textlink="">
      <xdr:nvSpPr>
        <xdr:cNvPr id="519" name="テキスト ボックス 518"/>
        <xdr:cNvSpPr txBox="1"/>
      </xdr:nvSpPr>
      <xdr:spPr>
        <a:xfrm>
          <a:off x="13436111" y="610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11,882</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88374</xdr:rowOff>
    </xdr:from>
    <xdr:to>
      <xdr:col>18</xdr:col>
      <xdr:colOff>492125</xdr:colOff>
      <xdr:row>32</xdr:row>
      <xdr:rowOff>18524</xdr:rowOff>
    </xdr:to>
    <xdr:sp macro="" textlink="">
      <xdr:nvSpPr>
        <xdr:cNvPr id="520" name="円/楕円 519"/>
        <xdr:cNvSpPr/>
      </xdr:nvSpPr>
      <xdr:spPr>
        <a:xfrm>
          <a:off x="12763500" y="54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35051</xdr:rowOff>
    </xdr:from>
    <xdr:ext cx="534377" cy="259045"/>
    <xdr:sp macro="" textlink="">
      <xdr:nvSpPr>
        <xdr:cNvPr id="521" name="テキスト ボックス 520"/>
        <xdr:cNvSpPr txBox="1"/>
      </xdr:nvSpPr>
      <xdr:spPr>
        <a:xfrm>
          <a:off x="12547111" y="517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1" name="直線コネクタ 580"/>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2" name="テキスト ボックス 581"/>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3" name="直線コネクタ 58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4" name="テキスト ボックス 58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5" name="直線コネクタ 584"/>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6" name="テキスト ボックス 585"/>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7" name="直線コネクタ 58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8" name="テキスト ボックス 58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9" name="直線コネクタ 588"/>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90" name="テキスト ボックス 589"/>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1" name="直線コネクタ 59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2" name="テキスト ボックス 59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3" name="直線コネクタ 592"/>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4" name="テキスト ボックス 593"/>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8" name="直線コネクタ 597"/>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9"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600" name="直線コネクタ 599"/>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601"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2" name="直線コネクタ 601"/>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66649</xdr:rowOff>
    </xdr:from>
    <xdr:to>
      <xdr:col>23</xdr:col>
      <xdr:colOff>517525</xdr:colOff>
      <xdr:row>76</xdr:row>
      <xdr:rowOff>137199</xdr:rowOff>
    </xdr:to>
    <xdr:cxnSp macro="">
      <xdr:nvCxnSpPr>
        <xdr:cNvPr id="603" name="直線コネクタ 602"/>
        <xdr:cNvCxnSpPr/>
      </xdr:nvCxnSpPr>
      <xdr:spPr>
        <a:xfrm>
          <a:off x="15481300" y="13096849"/>
          <a:ext cx="838200" cy="7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4"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5" name="フローチャート : 判断 604"/>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170804</xdr:rowOff>
    </xdr:from>
    <xdr:to>
      <xdr:col>22</xdr:col>
      <xdr:colOff>365125</xdr:colOff>
      <xdr:row>76</xdr:row>
      <xdr:rowOff>66649</xdr:rowOff>
    </xdr:to>
    <xdr:cxnSp macro="">
      <xdr:nvCxnSpPr>
        <xdr:cNvPr id="606" name="直線コネクタ 605"/>
        <xdr:cNvCxnSpPr/>
      </xdr:nvCxnSpPr>
      <xdr:spPr>
        <a:xfrm>
          <a:off x="14592300" y="13029554"/>
          <a:ext cx="889000" cy="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7" name="フローチャート : 判断 606"/>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8" name="テキスト ボックス 607"/>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170804</xdr:rowOff>
    </xdr:from>
    <xdr:to>
      <xdr:col>21</xdr:col>
      <xdr:colOff>161925</xdr:colOff>
      <xdr:row>76</xdr:row>
      <xdr:rowOff>76549</xdr:rowOff>
    </xdr:to>
    <xdr:cxnSp macro="">
      <xdr:nvCxnSpPr>
        <xdr:cNvPr id="609" name="直線コネクタ 608"/>
        <xdr:cNvCxnSpPr/>
      </xdr:nvCxnSpPr>
      <xdr:spPr>
        <a:xfrm flipV="1">
          <a:off x="13703300" y="13029554"/>
          <a:ext cx="889000" cy="7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4032</xdr:rowOff>
    </xdr:from>
    <xdr:to>
      <xdr:col>21</xdr:col>
      <xdr:colOff>212725</xdr:colOff>
      <xdr:row>76</xdr:row>
      <xdr:rowOff>105632</xdr:rowOff>
    </xdr:to>
    <xdr:sp macro="" textlink="">
      <xdr:nvSpPr>
        <xdr:cNvPr id="610" name="フローチャート : 判断 609"/>
        <xdr:cNvSpPr/>
      </xdr:nvSpPr>
      <xdr:spPr>
        <a:xfrm>
          <a:off x="14541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96759</xdr:rowOff>
    </xdr:from>
    <xdr:ext cx="534377" cy="259045"/>
    <xdr:sp macro="" textlink="">
      <xdr:nvSpPr>
        <xdr:cNvPr id="611" name="テキスト ボックス 610"/>
        <xdr:cNvSpPr txBox="1"/>
      </xdr:nvSpPr>
      <xdr:spPr>
        <a:xfrm>
          <a:off x="14325111" y="131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132971</xdr:rowOff>
    </xdr:from>
    <xdr:to>
      <xdr:col>19</xdr:col>
      <xdr:colOff>644525</xdr:colOff>
      <xdr:row>76</xdr:row>
      <xdr:rowOff>76549</xdr:rowOff>
    </xdr:to>
    <xdr:cxnSp macro="">
      <xdr:nvCxnSpPr>
        <xdr:cNvPr id="612" name="直線コネクタ 611"/>
        <xdr:cNvCxnSpPr/>
      </xdr:nvCxnSpPr>
      <xdr:spPr>
        <a:xfrm>
          <a:off x="12814300" y="12820271"/>
          <a:ext cx="889000" cy="28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13790</xdr:rowOff>
    </xdr:from>
    <xdr:to>
      <xdr:col>20</xdr:col>
      <xdr:colOff>9525</xdr:colOff>
      <xdr:row>76</xdr:row>
      <xdr:rowOff>115390</xdr:rowOff>
    </xdr:to>
    <xdr:sp macro="" textlink="">
      <xdr:nvSpPr>
        <xdr:cNvPr id="613" name="フローチャート : 判断 612"/>
        <xdr:cNvSpPr/>
      </xdr:nvSpPr>
      <xdr:spPr>
        <a:xfrm>
          <a:off x="13652500" y="130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131918</xdr:rowOff>
    </xdr:from>
    <xdr:ext cx="534377" cy="259045"/>
    <xdr:sp macro="" textlink="">
      <xdr:nvSpPr>
        <xdr:cNvPr id="614" name="テキスト ボックス 613"/>
        <xdr:cNvSpPr txBox="1"/>
      </xdr:nvSpPr>
      <xdr:spPr>
        <a:xfrm>
          <a:off x="13436111" y="128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152322</xdr:rowOff>
    </xdr:from>
    <xdr:to>
      <xdr:col>18</xdr:col>
      <xdr:colOff>492125</xdr:colOff>
      <xdr:row>76</xdr:row>
      <xdr:rowOff>82472</xdr:rowOff>
    </xdr:to>
    <xdr:sp macro="" textlink="">
      <xdr:nvSpPr>
        <xdr:cNvPr id="615" name="フローチャート : 判断 614"/>
        <xdr:cNvSpPr/>
      </xdr:nvSpPr>
      <xdr:spPr>
        <a:xfrm>
          <a:off x="12763500" y="1301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73599</xdr:rowOff>
    </xdr:from>
    <xdr:ext cx="534377" cy="259045"/>
    <xdr:sp macro="" textlink="">
      <xdr:nvSpPr>
        <xdr:cNvPr id="616" name="テキスト ボックス 615"/>
        <xdr:cNvSpPr txBox="1"/>
      </xdr:nvSpPr>
      <xdr:spPr>
        <a:xfrm>
          <a:off x="12547111" y="1310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86399</xdr:rowOff>
    </xdr:from>
    <xdr:to>
      <xdr:col>23</xdr:col>
      <xdr:colOff>568325</xdr:colOff>
      <xdr:row>77</xdr:row>
      <xdr:rowOff>16549</xdr:rowOff>
    </xdr:to>
    <xdr:sp macro="" textlink="">
      <xdr:nvSpPr>
        <xdr:cNvPr id="622" name="円/楕円 621"/>
        <xdr:cNvSpPr/>
      </xdr:nvSpPr>
      <xdr:spPr>
        <a:xfrm>
          <a:off x="16268700" y="1311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64826</xdr:rowOff>
    </xdr:from>
    <xdr:ext cx="534377" cy="259045"/>
    <xdr:sp macro="" textlink="">
      <xdr:nvSpPr>
        <xdr:cNvPr id="623" name="公債費該当値テキスト"/>
        <xdr:cNvSpPr txBox="1"/>
      </xdr:nvSpPr>
      <xdr:spPr>
        <a:xfrm>
          <a:off x="16370300" y="1309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36,175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15849</xdr:rowOff>
    </xdr:from>
    <xdr:to>
      <xdr:col>22</xdr:col>
      <xdr:colOff>415925</xdr:colOff>
      <xdr:row>76</xdr:row>
      <xdr:rowOff>117449</xdr:rowOff>
    </xdr:to>
    <xdr:sp macro="" textlink="">
      <xdr:nvSpPr>
        <xdr:cNvPr id="624" name="円/楕円 623"/>
        <xdr:cNvSpPr/>
      </xdr:nvSpPr>
      <xdr:spPr>
        <a:xfrm>
          <a:off x="15430500" y="130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133975</xdr:rowOff>
    </xdr:from>
    <xdr:ext cx="534377" cy="259045"/>
    <xdr:sp macro="" textlink="">
      <xdr:nvSpPr>
        <xdr:cNvPr id="625" name="テキスト ボックス 624"/>
        <xdr:cNvSpPr txBox="1"/>
      </xdr:nvSpPr>
      <xdr:spPr>
        <a:xfrm>
          <a:off x="15214111" y="1282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120004</xdr:rowOff>
    </xdr:from>
    <xdr:to>
      <xdr:col>21</xdr:col>
      <xdr:colOff>212725</xdr:colOff>
      <xdr:row>76</xdr:row>
      <xdr:rowOff>50154</xdr:rowOff>
    </xdr:to>
    <xdr:sp macro="" textlink="">
      <xdr:nvSpPr>
        <xdr:cNvPr id="626" name="円/楕円 625"/>
        <xdr:cNvSpPr/>
      </xdr:nvSpPr>
      <xdr:spPr>
        <a:xfrm>
          <a:off x="14541500" y="129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66681</xdr:rowOff>
    </xdr:from>
    <xdr:ext cx="534377" cy="259045"/>
    <xdr:sp macro="" textlink="">
      <xdr:nvSpPr>
        <xdr:cNvPr id="627" name="テキスト ボックス 626"/>
        <xdr:cNvSpPr txBox="1"/>
      </xdr:nvSpPr>
      <xdr:spPr>
        <a:xfrm>
          <a:off x="14325111" y="1275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25749</xdr:rowOff>
    </xdr:from>
    <xdr:to>
      <xdr:col>20</xdr:col>
      <xdr:colOff>9525</xdr:colOff>
      <xdr:row>76</xdr:row>
      <xdr:rowOff>127349</xdr:rowOff>
    </xdr:to>
    <xdr:sp macro="" textlink="">
      <xdr:nvSpPr>
        <xdr:cNvPr id="628" name="円/楕円 627"/>
        <xdr:cNvSpPr/>
      </xdr:nvSpPr>
      <xdr:spPr>
        <a:xfrm>
          <a:off x="13652500" y="130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118476</xdr:rowOff>
    </xdr:from>
    <xdr:ext cx="534377" cy="259045"/>
    <xdr:sp macro="" textlink="">
      <xdr:nvSpPr>
        <xdr:cNvPr id="629" name="テキスト ボックス 628"/>
        <xdr:cNvSpPr txBox="1"/>
      </xdr:nvSpPr>
      <xdr:spPr>
        <a:xfrm>
          <a:off x="13436111" y="1314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82171</xdr:rowOff>
    </xdr:from>
    <xdr:to>
      <xdr:col>18</xdr:col>
      <xdr:colOff>492125</xdr:colOff>
      <xdr:row>75</xdr:row>
      <xdr:rowOff>12321</xdr:rowOff>
    </xdr:to>
    <xdr:sp macro="" textlink="">
      <xdr:nvSpPr>
        <xdr:cNvPr id="630" name="円/楕円 629"/>
        <xdr:cNvSpPr/>
      </xdr:nvSpPr>
      <xdr:spPr>
        <a:xfrm>
          <a:off x="12763500" y="127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28848</xdr:rowOff>
    </xdr:from>
    <xdr:ext cx="534377" cy="259045"/>
    <xdr:sp macro="" textlink="">
      <xdr:nvSpPr>
        <xdr:cNvPr id="631" name="テキスト ボックス 630"/>
        <xdr:cNvSpPr txBox="1"/>
      </xdr:nvSpPr>
      <xdr:spPr>
        <a:xfrm>
          <a:off x="12547111" y="1254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5" name="テキスト ボックス 64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7" name="テキスト ボックス 64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9" name="テキスト ボックス 64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140286</xdr:rowOff>
    </xdr:from>
    <xdr:to>
      <xdr:col>23</xdr:col>
      <xdr:colOff>516889</xdr:colOff>
      <xdr:row>99</xdr:row>
      <xdr:rowOff>44228</xdr:rowOff>
    </xdr:to>
    <xdr:cxnSp macro="">
      <xdr:nvCxnSpPr>
        <xdr:cNvPr id="655" name="直線コネクタ 654"/>
        <xdr:cNvCxnSpPr/>
      </xdr:nvCxnSpPr>
      <xdr:spPr>
        <a:xfrm flipV="1">
          <a:off x="16317595" y="16428036"/>
          <a:ext cx="1269" cy="589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64599</xdr:rowOff>
    </xdr:from>
    <xdr:ext cx="313932" cy="259045"/>
    <xdr:sp macro="" textlink="">
      <xdr:nvSpPr>
        <xdr:cNvPr id="656" name="積立金最小値テキスト"/>
        <xdr:cNvSpPr txBox="1"/>
      </xdr:nvSpPr>
      <xdr:spPr>
        <a:xfrm>
          <a:off x="16370300" y="17038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99</xdr:row>
      <xdr:rowOff>44228</xdr:rowOff>
    </xdr:from>
    <xdr:to>
      <xdr:col>23</xdr:col>
      <xdr:colOff>606425</xdr:colOff>
      <xdr:row>99</xdr:row>
      <xdr:rowOff>44228</xdr:rowOff>
    </xdr:to>
    <xdr:cxnSp macro="">
      <xdr:nvCxnSpPr>
        <xdr:cNvPr id="657" name="直線コネクタ 656"/>
        <xdr:cNvCxnSpPr/>
      </xdr:nvCxnSpPr>
      <xdr:spPr>
        <a:xfrm>
          <a:off x="16230600" y="1701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86963</xdr:rowOff>
    </xdr:from>
    <xdr:ext cx="599010" cy="259045"/>
    <xdr:sp macro="" textlink="">
      <xdr:nvSpPr>
        <xdr:cNvPr id="658" name="積立金最大値テキスト"/>
        <xdr:cNvSpPr txBox="1"/>
      </xdr:nvSpPr>
      <xdr:spPr>
        <a:xfrm>
          <a:off x="16370300" y="1620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95</xdr:row>
      <xdr:rowOff>140286</xdr:rowOff>
    </xdr:from>
    <xdr:to>
      <xdr:col>23</xdr:col>
      <xdr:colOff>606425</xdr:colOff>
      <xdr:row>95</xdr:row>
      <xdr:rowOff>140286</xdr:rowOff>
    </xdr:to>
    <xdr:cxnSp macro="">
      <xdr:nvCxnSpPr>
        <xdr:cNvPr id="659" name="直線コネクタ 658"/>
        <xdr:cNvCxnSpPr/>
      </xdr:nvCxnSpPr>
      <xdr:spPr>
        <a:xfrm>
          <a:off x="16230600" y="1642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74271</xdr:rowOff>
    </xdr:from>
    <xdr:to>
      <xdr:col>23</xdr:col>
      <xdr:colOff>517525</xdr:colOff>
      <xdr:row>95</xdr:row>
      <xdr:rowOff>140286</xdr:rowOff>
    </xdr:to>
    <xdr:cxnSp macro="">
      <xdr:nvCxnSpPr>
        <xdr:cNvPr id="660" name="直線コネクタ 659"/>
        <xdr:cNvCxnSpPr/>
      </xdr:nvCxnSpPr>
      <xdr:spPr>
        <a:xfrm>
          <a:off x="15481300" y="16190571"/>
          <a:ext cx="838200" cy="2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109050</xdr:rowOff>
    </xdr:from>
    <xdr:ext cx="469744" cy="259045"/>
    <xdr:sp macro="" textlink="">
      <xdr:nvSpPr>
        <xdr:cNvPr id="661" name="積立金平均値テキスト"/>
        <xdr:cNvSpPr txBox="1"/>
      </xdr:nvSpPr>
      <xdr:spPr>
        <a:xfrm>
          <a:off x="16370300" y="1691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130623</xdr:rowOff>
    </xdr:from>
    <xdr:to>
      <xdr:col>23</xdr:col>
      <xdr:colOff>568325</xdr:colOff>
      <xdr:row>99</xdr:row>
      <xdr:rowOff>60773</xdr:rowOff>
    </xdr:to>
    <xdr:sp macro="" textlink="">
      <xdr:nvSpPr>
        <xdr:cNvPr id="662" name="フローチャート : 判断 661"/>
        <xdr:cNvSpPr/>
      </xdr:nvSpPr>
      <xdr:spPr>
        <a:xfrm>
          <a:off x="16268700" y="169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74271</xdr:rowOff>
    </xdr:from>
    <xdr:to>
      <xdr:col>22</xdr:col>
      <xdr:colOff>365125</xdr:colOff>
      <xdr:row>95</xdr:row>
      <xdr:rowOff>9108</xdr:rowOff>
    </xdr:to>
    <xdr:cxnSp macro="">
      <xdr:nvCxnSpPr>
        <xdr:cNvPr id="663" name="直線コネクタ 662"/>
        <xdr:cNvCxnSpPr/>
      </xdr:nvCxnSpPr>
      <xdr:spPr>
        <a:xfrm flipV="1">
          <a:off x="14592300" y="16190571"/>
          <a:ext cx="889000" cy="10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114171</xdr:rowOff>
    </xdr:from>
    <xdr:to>
      <xdr:col>22</xdr:col>
      <xdr:colOff>415925</xdr:colOff>
      <xdr:row>99</xdr:row>
      <xdr:rowOff>44321</xdr:rowOff>
    </xdr:to>
    <xdr:sp macro="" textlink="">
      <xdr:nvSpPr>
        <xdr:cNvPr id="664" name="フローチャート : 判断 663"/>
        <xdr:cNvSpPr/>
      </xdr:nvSpPr>
      <xdr:spPr>
        <a:xfrm>
          <a:off x="15430500" y="1691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35448</xdr:rowOff>
    </xdr:from>
    <xdr:ext cx="534377" cy="259045"/>
    <xdr:sp macro="" textlink="">
      <xdr:nvSpPr>
        <xdr:cNvPr id="665" name="テキスト ボックス 664"/>
        <xdr:cNvSpPr txBox="1"/>
      </xdr:nvSpPr>
      <xdr:spPr>
        <a:xfrm>
          <a:off x="15214111" y="170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6522</xdr:rowOff>
    </xdr:from>
    <xdr:to>
      <xdr:col>21</xdr:col>
      <xdr:colOff>161925</xdr:colOff>
      <xdr:row>95</xdr:row>
      <xdr:rowOff>9108</xdr:rowOff>
    </xdr:to>
    <xdr:cxnSp macro="">
      <xdr:nvCxnSpPr>
        <xdr:cNvPr id="666" name="直線コネクタ 665"/>
        <xdr:cNvCxnSpPr/>
      </xdr:nvCxnSpPr>
      <xdr:spPr>
        <a:xfrm>
          <a:off x="13703300" y="15608472"/>
          <a:ext cx="889000" cy="68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70479</xdr:rowOff>
    </xdr:from>
    <xdr:to>
      <xdr:col>21</xdr:col>
      <xdr:colOff>212725</xdr:colOff>
      <xdr:row>99</xdr:row>
      <xdr:rowOff>629</xdr:rowOff>
    </xdr:to>
    <xdr:sp macro="" textlink="">
      <xdr:nvSpPr>
        <xdr:cNvPr id="667" name="フローチャート : 判断 666"/>
        <xdr:cNvSpPr/>
      </xdr:nvSpPr>
      <xdr:spPr>
        <a:xfrm>
          <a:off x="14541500" y="168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163206</xdr:rowOff>
    </xdr:from>
    <xdr:ext cx="534377" cy="259045"/>
    <xdr:sp macro="" textlink="">
      <xdr:nvSpPr>
        <xdr:cNvPr id="668" name="テキスト ボックス 667"/>
        <xdr:cNvSpPr txBox="1"/>
      </xdr:nvSpPr>
      <xdr:spPr>
        <a:xfrm>
          <a:off x="14325111" y="169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6522</xdr:rowOff>
    </xdr:from>
    <xdr:to>
      <xdr:col>19</xdr:col>
      <xdr:colOff>644525</xdr:colOff>
      <xdr:row>94</xdr:row>
      <xdr:rowOff>97268</xdr:rowOff>
    </xdr:to>
    <xdr:cxnSp macro="">
      <xdr:nvCxnSpPr>
        <xdr:cNvPr id="669" name="直線コネクタ 668"/>
        <xdr:cNvCxnSpPr/>
      </xdr:nvCxnSpPr>
      <xdr:spPr>
        <a:xfrm flipV="1">
          <a:off x="12814300" y="15608472"/>
          <a:ext cx="889000" cy="60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136902</xdr:rowOff>
    </xdr:from>
    <xdr:to>
      <xdr:col>20</xdr:col>
      <xdr:colOff>9525</xdr:colOff>
      <xdr:row>98</xdr:row>
      <xdr:rowOff>67052</xdr:rowOff>
    </xdr:to>
    <xdr:sp macro="" textlink="">
      <xdr:nvSpPr>
        <xdr:cNvPr id="670" name="フローチャート : 判断 669"/>
        <xdr:cNvSpPr/>
      </xdr:nvSpPr>
      <xdr:spPr>
        <a:xfrm>
          <a:off x="13652500" y="167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58179</xdr:rowOff>
    </xdr:from>
    <xdr:ext cx="534377" cy="259045"/>
    <xdr:sp macro="" textlink="">
      <xdr:nvSpPr>
        <xdr:cNvPr id="671" name="テキスト ボックス 670"/>
        <xdr:cNvSpPr txBox="1"/>
      </xdr:nvSpPr>
      <xdr:spPr>
        <a:xfrm>
          <a:off x="13436111" y="168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143308</xdr:rowOff>
    </xdr:from>
    <xdr:to>
      <xdr:col>18</xdr:col>
      <xdr:colOff>492125</xdr:colOff>
      <xdr:row>98</xdr:row>
      <xdr:rowOff>73458</xdr:rowOff>
    </xdr:to>
    <xdr:sp macro="" textlink="">
      <xdr:nvSpPr>
        <xdr:cNvPr id="672" name="フローチャート : 判断 671"/>
        <xdr:cNvSpPr/>
      </xdr:nvSpPr>
      <xdr:spPr>
        <a:xfrm>
          <a:off x="12763500" y="167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64585</xdr:rowOff>
    </xdr:from>
    <xdr:ext cx="534377" cy="259045"/>
    <xdr:sp macro="" textlink="">
      <xdr:nvSpPr>
        <xdr:cNvPr id="673" name="テキスト ボックス 672"/>
        <xdr:cNvSpPr txBox="1"/>
      </xdr:nvSpPr>
      <xdr:spPr>
        <a:xfrm>
          <a:off x="12547111" y="1686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89486</xdr:rowOff>
    </xdr:from>
    <xdr:to>
      <xdr:col>23</xdr:col>
      <xdr:colOff>568325</xdr:colOff>
      <xdr:row>96</xdr:row>
      <xdr:rowOff>19636</xdr:rowOff>
    </xdr:to>
    <xdr:sp macro="" textlink="">
      <xdr:nvSpPr>
        <xdr:cNvPr id="679" name="円/楕円 678"/>
        <xdr:cNvSpPr/>
      </xdr:nvSpPr>
      <xdr:spPr>
        <a:xfrm>
          <a:off x="16268700" y="163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42513</xdr:rowOff>
    </xdr:from>
    <xdr:ext cx="599010" cy="259045"/>
    <xdr:sp macro="" textlink="">
      <xdr:nvSpPr>
        <xdr:cNvPr id="680" name="積立金該当値テキスト"/>
        <xdr:cNvSpPr txBox="1"/>
      </xdr:nvSpPr>
      <xdr:spPr>
        <a:xfrm>
          <a:off x="16370300" y="1633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154,846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23471</xdr:rowOff>
    </xdr:from>
    <xdr:to>
      <xdr:col>22</xdr:col>
      <xdr:colOff>415925</xdr:colOff>
      <xdr:row>94</xdr:row>
      <xdr:rowOff>125071</xdr:rowOff>
    </xdr:to>
    <xdr:sp macro="" textlink="">
      <xdr:nvSpPr>
        <xdr:cNvPr id="681" name="円/楕円 680"/>
        <xdr:cNvSpPr/>
      </xdr:nvSpPr>
      <xdr:spPr>
        <a:xfrm>
          <a:off x="15430500" y="161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141598</xdr:rowOff>
    </xdr:from>
    <xdr:ext cx="599010" cy="259045"/>
    <xdr:sp macro="" textlink="">
      <xdr:nvSpPr>
        <xdr:cNvPr id="682" name="テキスト ボックス 681"/>
        <xdr:cNvSpPr txBox="1"/>
      </xdr:nvSpPr>
      <xdr:spPr>
        <a:xfrm>
          <a:off x="15181794" y="1591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217,173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129758</xdr:rowOff>
    </xdr:from>
    <xdr:to>
      <xdr:col>21</xdr:col>
      <xdr:colOff>212725</xdr:colOff>
      <xdr:row>95</xdr:row>
      <xdr:rowOff>59908</xdr:rowOff>
    </xdr:to>
    <xdr:sp macro="" textlink="">
      <xdr:nvSpPr>
        <xdr:cNvPr id="683" name="円/楕円 682"/>
        <xdr:cNvSpPr/>
      </xdr:nvSpPr>
      <xdr:spPr>
        <a:xfrm>
          <a:off x="14541500" y="1624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76435</xdr:rowOff>
    </xdr:from>
    <xdr:ext cx="599010" cy="259045"/>
    <xdr:sp macro="" textlink="">
      <xdr:nvSpPr>
        <xdr:cNvPr id="684" name="テキスト ボックス 683"/>
        <xdr:cNvSpPr txBox="1"/>
      </xdr:nvSpPr>
      <xdr:spPr>
        <a:xfrm>
          <a:off x="14292794" y="1602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189,276</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127172</xdr:rowOff>
    </xdr:from>
    <xdr:to>
      <xdr:col>20</xdr:col>
      <xdr:colOff>9525</xdr:colOff>
      <xdr:row>91</xdr:row>
      <xdr:rowOff>57322</xdr:rowOff>
    </xdr:to>
    <xdr:sp macro="" textlink="">
      <xdr:nvSpPr>
        <xdr:cNvPr id="685" name="円/楕円 684"/>
        <xdr:cNvSpPr/>
      </xdr:nvSpPr>
      <xdr:spPr>
        <a:xfrm>
          <a:off x="13652500" y="155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73849</xdr:rowOff>
    </xdr:from>
    <xdr:ext cx="599010" cy="259045"/>
    <xdr:sp macro="" textlink="">
      <xdr:nvSpPr>
        <xdr:cNvPr id="686" name="テキスト ボックス 685"/>
        <xdr:cNvSpPr txBox="1"/>
      </xdr:nvSpPr>
      <xdr:spPr>
        <a:xfrm>
          <a:off x="13403794" y="1533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369,955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46468</xdr:rowOff>
    </xdr:from>
    <xdr:to>
      <xdr:col>18</xdr:col>
      <xdr:colOff>492125</xdr:colOff>
      <xdr:row>94</xdr:row>
      <xdr:rowOff>148068</xdr:rowOff>
    </xdr:to>
    <xdr:sp macro="" textlink="">
      <xdr:nvSpPr>
        <xdr:cNvPr id="687" name="円/楕円 686"/>
        <xdr:cNvSpPr/>
      </xdr:nvSpPr>
      <xdr:spPr>
        <a:xfrm>
          <a:off x="12763500" y="1616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164595</xdr:rowOff>
    </xdr:from>
    <xdr:ext cx="599010" cy="259045"/>
    <xdr:sp macro="" textlink="">
      <xdr:nvSpPr>
        <xdr:cNvPr id="688" name="テキスト ボックス 687"/>
        <xdr:cNvSpPr txBox="1"/>
      </xdr:nvSpPr>
      <xdr:spPr>
        <a:xfrm>
          <a:off x="12514794" y="1593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2" name="テキスト ボックス 70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13208</xdr:rowOff>
    </xdr:from>
    <xdr:to>
      <xdr:col>32</xdr:col>
      <xdr:colOff>186689</xdr:colOff>
      <xdr:row>39</xdr:row>
      <xdr:rowOff>44450</xdr:rowOff>
    </xdr:to>
    <xdr:cxnSp macro="">
      <xdr:nvCxnSpPr>
        <xdr:cNvPr id="712" name="直線コネクタ 711"/>
        <xdr:cNvCxnSpPr/>
      </xdr:nvCxnSpPr>
      <xdr:spPr>
        <a:xfrm flipV="1">
          <a:off x="22159595" y="5671058"/>
          <a:ext cx="1269" cy="105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131335</xdr:rowOff>
    </xdr:from>
    <xdr:ext cx="534377" cy="259045"/>
    <xdr:sp macro="" textlink="">
      <xdr:nvSpPr>
        <xdr:cNvPr id="715" name="投資及び出資金最大値テキスト"/>
        <xdr:cNvSpPr txBox="1"/>
      </xdr:nvSpPr>
      <xdr:spPr>
        <a:xfrm>
          <a:off x="22212300" y="544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33</xdr:row>
      <xdr:rowOff>13208</xdr:rowOff>
    </xdr:from>
    <xdr:to>
      <xdr:col>32</xdr:col>
      <xdr:colOff>276225</xdr:colOff>
      <xdr:row>33</xdr:row>
      <xdr:rowOff>13208</xdr:rowOff>
    </xdr:to>
    <xdr:cxnSp macro="">
      <xdr:nvCxnSpPr>
        <xdr:cNvPr id="716" name="直線コネクタ 715"/>
        <xdr:cNvCxnSpPr/>
      </xdr:nvCxnSpPr>
      <xdr:spPr>
        <a:xfrm>
          <a:off x="22072600" y="567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116916</xdr:rowOff>
    </xdr:from>
    <xdr:to>
      <xdr:col>32</xdr:col>
      <xdr:colOff>187325</xdr:colOff>
      <xdr:row>33</xdr:row>
      <xdr:rowOff>13208</xdr:rowOff>
    </xdr:to>
    <xdr:cxnSp macro="">
      <xdr:nvCxnSpPr>
        <xdr:cNvPr id="717" name="直線コネクタ 716"/>
        <xdr:cNvCxnSpPr/>
      </xdr:nvCxnSpPr>
      <xdr:spPr>
        <a:xfrm>
          <a:off x="21323300" y="5431866"/>
          <a:ext cx="838200" cy="2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85539</xdr:rowOff>
    </xdr:from>
    <xdr:ext cx="378565" cy="259045"/>
    <xdr:sp macro="" textlink="">
      <xdr:nvSpPr>
        <xdr:cNvPr id="718" name="投資及び出資金平均値テキスト"/>
        <xdr:cNvSpPr txBox="1"/>
      </xdr:nvSpPr>
      <xdr:spPr>
        <a:xfrm>
          <a:off x="22212300" y="66006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107112</xdr:rowOff>
    </xdr:from>
    <xdr:to>
      <xdr:col>32</xdr:col>
      <xdr:colOff>238125</xdr:colOff>
      <xdr:row>39</xdr:row>
      <xdr:rowOff>37262</xdr:rowOff>
    </xdr:to>
    <xdr:sp macro="" textlink="">
      <xdr:nvSpPr>
        <xdr:cNvPr id="719" name="フローチャート : 判断 718"/>
        <xdr:cNvSpPr/>
      </xdr:nvSpPr>
      <xdr:spPr>
        <a:xfrm>
          <a:off x="22110700" y="66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116916</xdr:rowOff>
    </xdr:from>
    <xdr:to>
      <xdr:col>31</xdr:col>
      <xdr:colOff>34925</xdr:colOff>
      <xdr:row>32</xdr:row>
      <xdr:rowOff>38735</xdr:rowOff>
    </xdr:to>
    <xdr:cxnSp macro="">
      <xdr:nvCxnSpPr>
        <xdr:cNvPr id="720" name="直線コネクタ 719"/>
        <xdr:cNvCxnSpPr/>
      </xdr:nvCxnSpPr>
      <xdr:spPr>
        <a:xfrm flipV="1">
          <a:off x="20434300" y="5431866"/>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100254</xdr:rowOff>
    </xdr:from>
    <xdr:to>
      <xdr:col>31</xdr:col>
      <xdr:colOff>85725</xdr:colOff>
      <xdr:row>39</xdr:row>
      <xdr:rowOff>30404</xdr:rowOff>
    </xdr:to>
    <xdr:sp macro="" textlink="">
      <xdr:nvSpPr>
        <xdr:cNvPr id="721" name="フローチャート : 判断 720"/>
        <xdr:cNvSpPr/>
      </xdr:nvSpPr>
      <xdr:spPr>
        <a:xfrm>
          <a:off x="212725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21531</xdr:rowOff>
    </xdr:from>
    <xdr:ext cx="378565" cy="259045"/>
    <xdr:sp macro="" textlink="">
      <xdr:nvSpPr>
        <xdr:cNvPr id="722" name="テキスト ボックス 721"/>
        <xdr:cNvSpPr txBox="1"/>
      </xdr:nvSpPr>
      <xdr:spPr>
        <a:xfrm>
          <a:off x="21134017" y="6708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38735</xdr:rowOff>
    </xdr:from>
    <xdr:to>
      <xdr:col>29</xdr:col>
      <xdr:colOff>517525</xdr:colOff>
      <xdr:row>32</xdr:row>
      <xdr:rowOff>147549</xdr:rowOff>
    </xdr:to>
    <xdr:cxnSp macro="">
      <xdr:nvCxnSpPr>
        <xdr:cNvPr id="723" name="直線コネクタ 722"/>
        <xdr:cNvCxnSpPr/>
      </xdr:nvCxnSpPr>
      <xdr:spPr>
        <a:xfrm flipV="1">
          <a:off x="19545300" y="5525135"/>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88062</xdr:rowOff>
    </xdr:from>
    <xdr:to>
      <xdr:col>29</xdr:col>
      <xdr:colOff>568325</xdr:colOff>
      <xdr:row>39</xdr:row>
      <xdr:rowOff>18212</xdr:rowOff>
    </xdr:to>
    <xdr:sp macro="" textlink="">
      <xdr:nvSpPr>
        <xdr:cNvPr id="724" name="フローチャート : 判断 723"/>
        <xdr:cNvSpPr/>
      </xdr:nvSpPr>
      <xdr:spPr>
        <a:xfrm>
          <a:off x="20383500" y="66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9339</xdr:rowOff>
    </xdr:from>
    <xdr:ext cx="469744" cy="259045"/>
    <xdr:sp macro="" textlink="">
      <xdr:nvSpPr>
        <xdr:cNvPr id="725" name="テキスト ボックス 724"/>
        <xdr:cNvSpPr txBox="1"/>
      </xdr:nvSpPr>
      <xdr:spPr>
        <a:xfrm>
          <a:off x="20199427" y="669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147549</xdr:rowOff>
    </xdr:from>
    <xdr:to>
      <xdr:col>28</xdr:col>
      <xdr:colOff>314325</xdr:colOff>
      <xdr:row>35</xdr:row>
      <xdr:rowOff>65710</xdr:rowOff>
    </xdr:to>
    <xdr:cxnSp macro="">
      <xdr:nvCxnSpPr>
        <xdr:cNvPr id="726" name="直線コネクタ 725"/>
        <xdr:cNvCxnSpPr/>
      </xdr:nvCxnSpPr>
      <xdr:spPr>
        <a:xfrm flipV="1">
          <a:off x="18656300" y="5633949"/>
          <a:ext cx="889000" cy="4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147193</xdr:rowOff>
    </xdr:from>
    <xdr:to>
      <xdr:col>28</xdr:col>
      <xdr:colOff>365125</xdr:colOff>
      <xdr:row>38</xdr:row>
      <xdr:rowOff>77343</xdr:rowOff>
    </xdr:to>
    <xdr:sp macro="" textlink="">
      <xdr:nvSpPr>
        <xdr:cNvPr id="727" name="フローチャート : 判断 726"/>
        <xdr:cNvSpPr/>
      </xdr:nvSpPr>
      <xdr:spPr>
        <a:xfrm>
          <a:off x="19494500" y="649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68470</xdr:rowOff>
    </xdr:from>
    <xdr:ext cx="469744" cy="259045"/>
    <xdr:sp macro="" textlink="">
      <xdr:nvSpPr>
        <xdr:cNvPr id="728" name="テキスト ボックス 727"/>
        <xdr:cNvSpPr txBox="1"/>
      </xdr:nvSpPr>
      <xdr:spPr>
        <a:xfrm>
          <a:off x="19310427" y="65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22606</xdr:rowOff>
    </xdr:from>
    <xdr:to>
      <xdr:col>27</xdr:col>
      <xdr:colOff>161925</xdr:colOff>
      <xdr:row>38</xdr:row>
      <xdr:rowOff>124206</xdr:rowOff>
    </xdr:to>
    <xdr:sp macro="" textlink="">
      <xdr:nvSpPr>
        <xdr:cNvPr id="729" name="フローチャート : 判断 728"/>
        <xdr:cNvSpPr/>
      </xdr:nvSpPr>
      <xdr:spPr>
        <a:xfrm>
          <a:off x="18605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115333</xdr:rowOff>
    </xdr:from>
    <xdr:ext cx="469744" cy="259045"/>
    <xdr:sp macro="" textlink="">
      <xdr:nvSpPr>
        <xdr:cNvPr id="730" name="テキスト ボックス 729"/>
        <xdr:cNvSpPr txBox="1"/>
      </xdr:nvSpPr>
      <xdr:spPr>
        <a:xfrm>
          <a:off x="18421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133858</xdr:rowOff>
    </xdr:from>
    <xdr:to>
      <xdr:col>32</xdr:col>
      <xdr:colOff>238125</xdr:colOff>
      <xdr:row>33</xdr:row>
      <xdr:rowOff>64008</xdr:rowOff>
    </xdr:to>
    <xdr:sp macro="" textlink="">
      <xdr:nvSpPr>
        <xdr:cNvPr id="736" name="円/楕円 735"/>
        <xdr:cNvSpPr/>
      </xdr:nvSpPr>
      <xdr:spPr>
        <a:xfrm>
          <a:off x="22110700" y="56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86885</xdr:rowOff>
    </xdr:from>
    <xdr:ext cx="534377" cy="259045"/>
    <xdr:sp macro="" textlink="">
      <xdr:nvSpPr>
        <xdr:cNvPr id="737" name="投資及び出資金該当値テキスト"/>
        <xdr:cNvSpPr txBox="1"/>
      </xdr:nvSpPr>
      <xdr:spPr>
        <a:xfrm>
          <a:off x="22212300" y="55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13,910</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66116</xdr:rowOff>
    </xdr:from>
    <xdr:to>
      <xdr:col>31</xdr:col>
      <xdr:colOff>85725</xdr:colOff>
      <xdr:row>31</xdr:row>
      <xdr:rowOff>167716</xdr:rowOff>
    </xdr:to>
    <xdr:sp macro="" textlink="">
      <xdr:nvSpPr>
        <xdr:cNvPr id="738" name="円/楕円 737"/>
        <xdr:cNvSpPr/>
      </xdr:nvSpPr>
      <xdr:spPr>
        <a:xfrm>
          <a:off x="21272500" y="53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30</xdr:row>
      <xdr:rowOff>12793</xdr:rowOff>
    </xdr:from>
    <xdr:ext cx="534377" cy="259045"/>
    <xdr:sp macro="" textlink="">
      <xdr:nvSpPr>
        <xdr:cNvPr id="739" name="テキスト ボックス 738"/>
        <xdr:cNvSpPr txBox="1"/>
      </xdr:nvSpPr>
      <xdr:spPr>
        <a:xfrm>
          <a:off x="21056111" y="515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17,049</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159385</xdr:rowOff>
    </xdr:from>
    <xdr:to>
      <xdr:col>29</xdr:col>
      <xdr:colOff>568325</xdr:colOff>
      <xdr:row>32</xdr:row>
      <xdr:rowOff>89535</xdr:rowOff>
    </xdr:to>
    <xdr:sp macro="" textlink="">
      <xdr:nvSpPr>
        <xdr:cNvPr id="740" name="円/楕円 739"/>
        <xdr:cNvSpPr/>
      </xdr:nvSpPr>
      <xdr:spPr>
        <a:xfrm>
          <a:off x="20383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30</xdr:row>
      <xdr:rowOff>106062</xdr:rowOff>
    </xdr:from>
    <xdr:ext cx="534377" cy="259045"/>
    <xdr:sp macro="" textlink="">
      <xdr:nvSpPr>
        <xdr:cNvPr id="741" name="テキスト ボックス 740"/>
        <xdr:cNvSpPr txBox="1"/>
      </xdr:nvSpPr>
      <xdr:spPr>
        <a:xfrm>
          <a:off x="20167111" y="524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15,825</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96749</xdr:rowOff>
    </xdr:from>
    <xdr:to>
      <xdr:col>28</xdr:col>
      <xdr:colOff>365125</xdr:colOff>
      <xdr:row>33</xdr:row>
      <xdr:rowOff>26899</xdr:rowOff>
    </xdr:to>
    <xdr:sp macro="" textlink="">
      <xdr:nvSpPr>
        <xdr:cNvPr id="742" name="円/楕円 741"/>
        <xdr:cNvSpPr/>
      </xdr:nvSpPr>
      <xdr:spPr>
        <a:xfrm>
          <a:off x="19494500" y="558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31</xdr:row>
      <xdr:rowOff>43426</xdr:rowOff>
    </xdr:from>
    <xdr:ext cx="534377" cy="259045"/>
    <xdr:sp macro="" textlink="">
      <xdr:nvSpPr>
        <xdr:cNvPr id="743" name="テキスト ボックス 742"/>
        <xdr:cNvSpPr txBox="1"/>
      </xdr:nvSpPr>
      <xdr:spPr>
        <a:xfrm>
          <a:off x="19278111" y="53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14,397</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14910</xdr:rowOff>
    </xdr:from>
    <xdr:to>
      <xdr:col>27</xdr:col>
      <xdr:colOff>161925</xdr:colOff>
      <xdr:row>35</xdr:row>
      <xdr:rowOff>116510</xdr:rowOff>
    </xdr:to>
    <xdr:sp macro="" textlink="">
      <xdr:nvSpPr>
        <xdr:cNvPr id="744" name="円/楕円 743"/>
        <xdr:cNvSpPr/>
      </xdr:nvSpPr>
      <xdr:spPr>
        <a:xfrm>
          <a:off x="18605500" y="60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133037</xdr:rowOff>
    </xdr:from>
    <xdr:ext cx="469744" cy="259045"/>
    <xdr:sp macro="" textlink="">
      <xdr:nvSpPr>
        <xdr:cNvPr id="745" name="テキスト ボックス 744"/>
        <xdr:cNvSpPr txBox="1"/>
      </xdr:nvSpPr>
      <xdr:spPr>
        <a:xfrm>
          <a:off x="18421427" y="57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7" name="直線コネクタ 766"/>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70"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71" name="直線コネクタ 770"/>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112633</xdr:rowOff>
    </xdr:from>
    <xdr:to>
      <xdr:col>32</xdr:col>
      <xdr:colOff>187325</xdr:colOff>
      <xdr:row>57</xdr:row>
      <xdr:rowOff>119080</xdr:rowOff>
    </xdr:to>
    <xdr:cxnSp macro="">
      <xdr:nvCxnSpPr>
        <xdr:cNvPr id="772" name="直線コネクタ 771"/>
        <xdr:cNvCxnSpPr/>
      </xdr:nvCxnSpPr>
      <xdr:spPr>
        <a:xfrm>
          <a:off x="21323300" y="9885283"/>
          <a:ext cx="8382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3"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4" name="フローチャート : 判断 773"/>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94163</xdr:rowOff>
    </xdr:from>
    <xdr:to>
      <xdr:col>31</xdr:col>
      <xdr:colOff>34925</xdr:colOff>
      <xdr:row>57</xdr:row>
      <xdr:rowOff>112633</xdr:rowOff>
    </xdr:to>
    <xdr:cxnSp macro="">
      <xdr:nvCxnSpPr>
        <xdr:cNvPr id="775" name="直線コネクタ 774"/>
        <xdr:cNvCxnSpPr/>
      </xdr:nvCxnSpPr>
      <xdr:spPr>
        <a:xfrm>
          <a:off x="20434300" y="9866813"/>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6" name="フローチャート : 判断 775"/>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63213</xdr:rowOff>
    </xdr:from>
    <xdr:ext cx="469744" cy="259045"/>
    <xdr:sp macro="" textlink="">
      <xdr:nvSpPr>
        <xdr:cNvPr id="777" name="テキスト ボックス 776"/>
        <xdr:cNvSpPr txBox="1"/>
      </xdr:nvSpPr>
      <xdr:spPr>
        <a:xfrm>
          <a:off x="21088427"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44740</xdr:rowOff>
    </xdr:from>
    <xdr:to>
      <xdr:col>29</xdr:col>
      <xdr:colOff>517525</xdr:colOff>
      <xdr:row>57</xdr:row>
      <xdr:rowOff>94163</xdr:rowOff>
    </xdr:to>
    <xdr:cxnSp macro="">
      <xdr:nvCxnSpPr>
        <xdr:cNvPr id="778" name="直線コネクタ 777"/>
        <xdr:cNvCxnSpPr/>
      </xdr:nvCxnSpPr>
      <xdr:spPr>
        <a:xfrm>
          <a:off x="19545300" y="9817390"/>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63891</xdr:rowOff>
    </xdr:from>
    <xdr:to>
      <xdr:col>29</xdr:col>
      <xdr:colOff>568325</xdr:colOff>
      <xdr:row>57</xdr:row>
      <xdr:rowOff>165491</xdr:rowOff>
    </xdr:to>
    <xdr:sp macro="" textlink="">
      <xdr:nvSpPr>
        <xdr:cNvPr id="779" name="フローチャート : 判断 778"/>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156618</xdr:rowOff>
    </xdr:from>
    <xdr:ext cx="469744" cy="259045"/>
    <xdr:sp macro="" textlink="">
      <xdr:nvSpPr>
        <xdr:cNvPr id="780" name="テキスト ボックス 779"/>
        <xdr:cNvSpPr txBox="1"/>
      </xdr:nvSpPr>
      <xdr:spPr>
        <a:xfrm>
          <a:off x="20199427" y="992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130784</xdr:rowOff>
    </xdr:from>
    <xdr:to>
      <xdr:col>28</xdr:col>
      <xdr:colOff>314325</xdr:colOff>
      <xdr:row>57</xdr:row>
      <xdr:rowOff>44740</xdr:rowOff>
    </xdr:to>
    <xdr:cxnSp macro="">
      <xdr:nvCxnSpPr>
        <xdr:cNvPr id="781" name="直線コネクタ 780"/>
        <xdr:cNvCxnSpPr/>
      </xdr:nvCxnSpPr>
      <xdr:spPr>
        <a:xfrm>
          <a:off x="18656300" y="9560534"/>
          <a:ext cx="889000" cy="25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33670</xdr:rowOff>
    </xdr:from>
    <xdr:to>
      <xdr:col>28</xdr:col>
      <xdr:colOff>365125</xdr:colOff>
      <xdr:row>57</xdr:row>
      <xdr:rowOff>135270</xdr:rowOff>
    </xdr:to>
    <xdr:sp macro="" textlink="">
      <xdr:nvSpPr>
        <xdr:cNvPr id="782" name="フローチャート : 判断 781"/>
        <xdr:cNvSpPr/>
      </xdr:nvSpPr>
      <xdr:spPr>
        <a:xfrm>
          <a:off x="19494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126397</xdr:rowOff>
    </xdr:from>
    <xdr:ext cx="469744" cy="259045"/>
    <xdr:sp macro="" textlink="">
      <xdr:nvSpPr>
        <xdr:cNvPr id="783" name="テキスト ボックス 782"/>
        <xdr:cNvSpPr txBox="1"/>
      </xdr:nvSpPr>
      <xdr:spPr>
        <a:xfrm>
          <a:off x="19310427" y="989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165390</xdr:rowOff>
    </xdr:from>
    <xdr:to>
      <xdr:col>27</xdr:col>
      <xdr:colOff>161925</xdr:colOff>
      <xdr:row>57</xdr:row>
      <xdr:rowOff>95540</xdr:rowOff>
    </xdr:to>
    <xdr:sp macro="" textlink="">
      <xdr:nvSpPr>
        <xdr:cNvPr id="784" name="フローチャート : 判断 783"/>
        <xdr:cNvSpPr/>
      </xdr:nvSpPr>
      <xdr:spPr>
        <a:xfrm>
          <a:off x="18605500" y="976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86667</xdr:rowOff>
    </xdr:from>
    <xdr:ext cx="469744" cy="259045"/>
    <xdr:sp macro="" textlink="">
      <xdr:nvSpPr>
        <xdr:cNvPr id="785" name="テキスト ボックス 784"/>
        <xdr:cNvSpPr txBox="1"/>
      </xdr:nvSpPr>
      <xdr:spPr>
        <a:xfrm>
          <a:off x="18421427" y="985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68280</xdr:rowOff>
    </xdr:from>
    <xdr:to>
      <xdr:col>32</xdr:col>
      <xdr:colOff>238125</xdr:colOff>
      <xdr:row>57</xdr:row>
      <xdr:rowOff>169880</xdr:rowOff>
    </xdr:to>
    <xdr:sp macro="" textlink="">
      <xdr:nvSpPr>
        <xdr:cNvPr id="791" name="円/楕円 790"/>
        <xdr:cNvSpPr/>
      </xdr:nvSpPr>
      <xdr:spPr>
        <a:xfrm>
          <a:off x="22110700" y="98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91157</xdr:rowOff>
    </xdr:from>
    <xdr:ext cx="469744" cy="259045"/>
    <xdr:sp macro="" textlink="">
      <xdr:nvSpPr>
        <xdr:cNvPr id="792" name="貸付金該当値テキスト"/>
        <xdr:cNvSpPr txBox="1"/>
      </xdr:nvSpPr>
      <xdr:spPr>
        <a:xfrm>
          <a:off x="22212300" y="969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61833</xdr:rowOff>
    </xdr:from>
    <xdr:to>
      <xdr:col>31</xdr:col>
      <xdr:colOff>85725</xdr:colOff>
      <xdr:row>57</xdr:row>
      <xdr:rowOff>163433</xdr:rowOff>
    </xdr:to>
    <xdr:sp macro="" textlink="">
      <xdr:nvSpPr>
        <xdr:cNvPr id="793" name="円/楕円 792"/>
        <xdr:cNvSpPr/>
      </xdr:nvSpPr>
      <xdr:spPr>
        <a:xfrm>
          <a:off x="21272500" y="98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8510</xdr:rowOff>
    </xdr:from>
    <xdr:ext cx="469744" cy="259045"/>
    <xdr:sp macro="" textlink="">
      <xdr:nvSpPr>
        <xdr:cNvPr id="794" name="テキスト ボックス 793"/>
        <xdr:cNvSpPr txBox="1"/>
      </xdr:nvSpPr>
      <xdr:spPr>
        <a:xfrm>
          <a:off x="21088427" y="960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43363</xdr:rowOff>
    </xdr:from>
    <xdr:to>
      <xdr:col>29</xdr:col>
      <xdr:colOff>568325</xdr:colOff>
      <xdr:row>57</xdr:row>
      <xdr:rowOff>144963</xdr:rowOff>
    </xdr:to>
    <xdr:sp macro="" textlink="">
      <xdr:nvSpPr>
        <xdr:cNvPr id="795" name="円/楕円 794"/>
        <xdr:cNvSpPr/>
      </xdr:nvSpPr>
      <xdr:spPr>
        <a:xfrm>
          <a:off x="20383500" y="98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161490</xdr:rowOff>
    </xdr:from>
    <xdr:ext cx="469744" cy="259045"/>
    <xdr:sp macro="" textlink="">
      <xdr:nvSpPr>
        <xdr:cNvPr id="796" name="テキスト ボックス 795"/>
        <xdr:cNvSpPr txBox="1"/>
      </xdr:nvSpPr>
      <xdr:spPr>
        <a:xfrm>
          <a:off x="20199427" y="959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165390</xdr:rowOff>
    </xdr:from>
    <xdr:to>
      <xdr:col>28</xdr:col>
      <xdr:colOff>365125</xdr:colOff>
      <xdr:row>57</xdr:row>
      <xdr:rowOff>95540</xdr:rowOff>
    </xdr:to>
    <xdr:sp macro="" textlink="">
      <xdr:nvSpPr>
        <xdr:cNvPr id="797" name="円/楕円 796"/>
        <xdr:cNvSpPr/>
      </xdr:nvSpPr>
      <xdr:spPr>
        <a:xfrm>
          <a:off x="19494500" y="97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112067</xdr:rowOff>
    </xdr:from>
    <xdr:ext cx="469744" cy="259045"/>
    <xdr:sp macro="" textlink="">
      <xdr:nvSpPr>
        <xdr:cNvPr id="798" name="テキスト ボックス 797"/>
        <xdr:cNvSpPr txBox="1"/>
      </xdr:nvSpPr>
      <xdr:spPr>
        <a:xfrm>
          <a:off x="19310427" y="954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79984</xdr:rowOff>
    </xdr:from>
    <xdr:to>
      <xdr:col>27</xdr:col>
      <xdr:colOff>161925</xdr:colOff>
      <xdr:row>56</xdr:row>
      <xdr:rowOff>10134</xdr:rowOff>
    </xdr:to>
    <xdr:sp macro="" textlink="">
      <xdr:nvSpPr>
        <xdr:cNvPr id="799" name="円/楕円 798"/>
        <xdr:cNvSpPr/>
      </xdr:nvSpPr>
      <xdr:spPr>
        <a:xfrm>
          <a:off x="18605500" y="950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26661</xdr:rowOff>
    </xdr:from>
    <xdr:ext cx="534377" cy="259045"/>
    <xdr:sp macro="" textlink="">
      <xdr:nvSpPr>
        <xdr:cNvPr id="800" name="テキスト ボックス 799"/>
        <xdr:cNvSpPr txBox="1"/>
      </xdr:nvSpPr>
      <xdr:spPr>
        <a:xfrm>
          <a:off x="18389111" y="928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2" name="直線コネクタ 81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3" name="テキスト ボックス 81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4" name="直線コネクタ 81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5" name="テキスト ボックス 81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6" name="直線コネクタ 81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7" name="テキスト ボックス 81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8" name="直線コネクタ 81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9" name="テキスト ボックス 81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0" name="直線コネクタ 81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1" name="テキスト ボックス 82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2" name="直線コネクタ 82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3" name="テキスト ボックス 82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7" name="直線コネクタ 826"/>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8"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9" name="直線コネクタ 828"/>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30"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31" name="直線コネクタ 830"/>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79</xdr:row>
      <xdr:rowOff>42120</xdr:rowOff>
    </xdr:from>
    <xdr:to>
      <xdr:col>32</xdr:col>
      <xdr:colOff>187325</xdr:colOff>
      <xdr:row>79</xdr:row>
      <xdr:rowOff>55885</xdr:rowOff>
    </xdr:to>
    <xdr:cxnSp macro="">
      <xdr:nvCxnSpPr>
        <xdr:cNvPr id="832" name="直線コネクタ 831"/>
        <xdr:cNvCxnSpPr/>
      </xdr:nvCxnSpPr>
      <xdr:spPr>
        <a:xfrm>
          <a:off x="21323300" y="13586670"/>
          <a:ext cx="8382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3"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4" name="フローチャート : 判断 833"/>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42120</xdr:rowOff>
    </xdr:from>
    <xdr:to>
      <xdr:col>31</xdr:col>
      <xdr:colOff>34925</xdr:colOff>
      <xdr:row>79</xdr:row>
      <xdr:rowOff>58824</xdr:rowOff>
    </xdr:to>
    <xdr:cxnSp macro="">
      <xdr:nvCxnSpPr>
        <xdr:cNvPr id="835" name="直線コネクタ 834"/>
        <xdr:cNvCxnSpPr/>
      </xdr:nvCxnSpPr>
      <xdr:spPr>
        <a:xfrm flipV="1">
          <a:off x="20434300" y="13586670"/>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6" name="フローチャート : 判断 835"/>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7" name="テキスト ボックス 836"/>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58824</xdr:rowOff>
    </xdr:from>
    <xdr:to>
      <xdr:col>29</xdr:col>
      <xdr:colOff>517525</xdr:colOff>
      <xdr:row>79</xdr:row>
      <xdr:rowOff>70679</xdr:rowOff>
    </xdr:to>
    <xdr:cxnSp macro="">
      <xdr:nvCxnSpPr>
        <xdr:cNvPr id="838" name="直線コネクタ 837"/>
        <xdr:cNvCxnSpPr/>
      </xdr:nvCxnSpPr>
      <xdr:spPr>
        <a:xfrm flipV="1">
          <a:off x="19545300" y="13603374"/>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2080</xdr:rowOff>
    </xdr:from>
    <xdr:to>
      <xdr:col>29</xdr:col>
      <xdr:colOff>568325</xdr:colOff>
      <xdr:row>77</xdr:row>
      <xdr:rowOff>103680</xdr:rowOff>
    </xdr:to>
    <xdr:sp macro="" textlink="">
      <xdr:nvSpPr>
        <xdr:cNvPr id="839" name="フローチャート : 判断 838"/>
        <xdr:cNvSpPr/>
      </xdr:nvSpPr>
      <xdr:spPr>
        <a:xfrm>
          <a:off x="20383500" y="132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120207</xdr:rowOff>
    </xdr:from>
    <xdr:ext cx="534377" cy="259045"/>
    <xdr:sp macro="" textlink="">
      <xdr:nvSpPr>
        <xdr:cNvPr id="840" name="テキスト ボックス 839"/>
        <xdr:cNvSpPr txBox="1"/>
      </xdr:nvSpPr>
      <xdr:spPr>
        <a:xfrm>
          <a:off x="20167111" y="129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70679</xdr:rowOff>
    </xdr:from>
    <xdr:to>
      <xdr:col>28</xdr:col>
      <xdr:colOff>314325</xdr:colOff>
      <xdr:row>79</xdr:row>
      <xdr:rowOff>79953</xdr:rowOff>
    </xdr:to>
    <xdr:cxnSp macro="">
      <xdr:nvCxnSpPr>
        <xdr:cNvPr id="841" name="直線コネクタ 840"/>
        <xdr:cNvCxnSpPr/>
      </xdr:nvCxnSpPr>
      <xdr:spPr>
        <a:xfrm flipV="1">
          <a:off x="18656300" y="13615229"/>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37074</xdr:rowOff>
    </xdr:from>
    <xdr:to>
      <xdr:col>28</xdr:col>
      <xdr:colOff>365125</xdr:colOff>
      <xdr:row>77</xdr:row>
      <xdr:rowOff>138674</xdr:rowOff>
    </xdr:to>
    <xdr:sp macro="" textlink="">
      <xdr:nvSpPr>
        <xdr:cNvPr id="842" name="フローチャート : 判断 841"/>
        <xdr:cNvSpPr/>
      </xdr:nvSpPr>
      <xdr:spPr>
        <a:xfrm>
          <a:off x="19494500" y="132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155201</xdr:rowOff>
    </xdr:from>
    <xdr:ext cx="534377" cy="259045"/>
    <xdr:sp macro="" textlink="">
      <xdr:nvSpPr>
        <xdr:cNvPr id="843" name="テキスト ボックス 842"/>
        <xdr:cNvSpPr txBox="1"/>
      </xdr:nvSpPr>
      <xdr:spPr>
        <a:xfrm>
          <a:off x="19278111" y="130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64260</xdr:rowOff>
    </xdr:from>
    <xdr:to>
      <xdr:col>27</xdr:col>
      <xdr:colOff>161925</xdr:colOff>
      <xdr:row>77</xdr:row>
      <xdr:rowOff>165860</xdr:rowOff>
    </xdr:to>
    <xdr:sp macro="" textlink="">
      <xdr:nvSpPr>
        <xdr:cNvPr id="844" name="フローチャート : 判断 843"/>
        <xdr:cNvSpPr/>
      </xdr:nvSpPr>
      <xdr:spPr>
        <a:xfrm>
          <a:off x="18605500" y="13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10937</xdr:rowOff>
    </xdr:from>
    <xdr:ext cx="534377" cy="259045"/>
    <xdr:sp macro="" textlink="">
      <xdr:nvSpPr>
        <xdr:cNvPr id="845" name="テキスト ボックス 844"/>
        <xdr:cNvSpPr txBox="1"/>
      </xdr:nvSpPr>
      <xdr:spPr>
        <a:xfrm>
          <a:off x="18389111" y="1304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5085</xdr:rowOff>
    </xdr:from>
    <xdr:to>
      <xdr:col>32</xdr:col>
      <xdr:colOff>238125</xdr:colOff>
      <xdr:row>79</xdr:row>
      <xdr:rowOff>106685</xdr:rowOff>
    </xdr:to>
    <xdr:sp macro="" textlink="">
      <xdr:nvSpPr>
        <xdr:cNvPr id="851" name="円/楕円 850"/>
        <xdr:cNvSpPr/>
      </xdr:nvSpPr>
      <xdr:spPr>
        <a:xfrm>
          <a:off x="22110700" y="135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91462</xdr:rowOff>
    </xdr:from>
    <xdr:ext cx="534377" cy="259045"/>
    <xdr:sp macro="" textlink="">
      <xdr:nvSpPr>
        <xdr:cNvPr id="852" name="繰出金該当値テキスト"/>
        <xdr:cNvSpPr txBox="1"/>
      </xdr:nvSpPr>
      <xdr:spPr>
        <a:xfrm>
          <a:off x="22212300" y="1346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22,633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162770</xdr:rowOff>
    </xdr:from>
    <xdr:to>
      <xdr:col>31</xdr:col>
      <xdr:colOff>85725</xdr:colOff>
      <xdr:row>79</xdr:row>
      <xdr:rowOff>92920</xdr:rowOff>
    </xdr:to>
    <xdr:sp macro="" textlink="">
      <xdr:nvSpPr>
        <xdr:cNvPr id="853" name="円/楕円 852"/>
        <xdr:cNvSpPr/>
      </xdr:nvSpPr>
      <xdr:spPr>
        <a:xfrm>
          <a:off x="21272500" y="135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84047</xdr:rowOff>
    </xdr:from>
    <xdr:ext cx="534377" cy="259045"/>
    <xdr:sp macro="" textlink="">
      <xdr:nvSpPr>
        <xdr:cNvPr id="854" name="テキスト ボックス 853"/>
        <xdr:cNvSpPr txBox="1"/>
      </xdr:nvSpPr>
      <xdr:spPr>
        <a:xfrm>
          <a:off x="21056111" y="136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23,476</a:t>
          </a:r>
          <a:endParaRPr kumimoji="1" lang="ja-JP" altLang="en-US" sz="1000" b="1">
            <a:solidFill>
              <a:srgbClr val="FF0000"/>
            </a:solidFill>
            <a:latin typeface="ＭＳ Ｐゴシック"/>
          </a:endParaRPr>
        </a:p>
      </xdr:txBody>
    </xdr:sp>
    <xdr:clientData/>
  </xdr:oneCellAnchor>
  <xdr:twoCellAnchor>
    <xdr:from>
      <xdr:col>29</xdr:col>
      <xdr:colOff>466725</xdr:colOff>
      <xdr:row>79</xdr:row>
      <xdr:rowOff>8024</xdr:rowOff>
    </xdr:from>
    <xdr:to>
      <xdr:col>29</xdr:col>
      <xdr:colOff>568325</xdr:colOff>
      <xdr:row>79</xdr:row>
      <xdr:rowOff>109624</xdr:rowOff>
    </xdr:to>
    <xdr:sp macro="" textlink="">
      <xdr:nvSpPr>
        <xdr:cNvPr id="855" name="円/楕円 854"/>
        <xdr:cNvSpPr/>
      </xdr:nvSpPr>
      <xdr:spPr>
        <a:xfrm>
          <a:off x="20383500" y="135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100751</xdr:rowOff>
    </xdr:from>
    <xdr:ext cx="534377" cy="259045"/>
    <xdr:sp macro="" textlink="">
      <xdr:nvSpPr>
        <xdr:cNvPr id="856" name="テキスト ボックス 855"/>
        <xdr:cNvSpPr txBox="1"/>
      </xdr:nvSpPr>
      <xdr:spPr>
        <a:xfrm>
          <a:off x="20167111" y="136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22,453</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19879</xdr:rowOff>
    </xdr:from>
    <xdr:to>
      <xdr:col>28</xdr:col>
      <xdr:colOff>365125</xdr:colOff>
      <xdr:row>79</xdr:row>
      <xdr:rowOff>121479</xdr:rowOff>
    </xdr:to>
    <xdr:sp macro="" textlink="">
      <xdr:nvSpPr>
        <xdr:cNvPr id="857" name="円/楕円 856"/>
        <xdr:cNvSpPr/>
      </xdr:nvSpPr>
      <xdr:spPr>
        <a:xfrm>
          <a:off x="19494500" y="135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112606</xdr:rowOff>
    </xdr:from>
    <xdr:ext cx="534377" cy="259045"/>
    <xdr:sp macro="" textlink="">
      <xdr:nvSpPr>
        <xdr:cNvPr id="858" name="テキスト ボックス 857"/>
        <xdr:cNvSpPr txBox="1"/>
      </xdr:nvSpPr>
      <xdr:spPr>
        <a:xfrm>
          <a:off x="19278111" y="1365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21,727</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29153</xdr:rowOff>
    </xdr:from>
    <xdr:to>
      <xdr:col>27</xdr:col>
      <xdr:colOff>161925</xdr:colOff>
      <xdr:row>79</xdr:row>
      <xdr:rowOff>130753</xdr:rowOff>
    </xdr:to>
    <xdr:sp macro="" textlink="">
      <xdr:nvSpPr>
        <xdr:cNvPr id="859" name="円/楕円 858"/>
        <xdr:cNvSpPr/>
      </xdr:nvSpPr>
      <xdr:spPr>
        <a:xfrm>
          <a:off x="18605500" y="135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121880</xdr:rowOff>
    </xdr:from>
    <xdr:ext cx="534377" cy="259045"/>
    <xdr:sp macro="" textlink="">
      <xdr:nvSpPr>
        <xdr:cNvPr id="860" name="テキスト ボックス 859"/>
        <xdr:cNvSpPr txBox="1"/>
      </xdr:nvSpPr>
      <xdr:spPr>
        <a:xfrm>
          <a:off x="18389111" y="136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歳出決算総額は一人当たり８３０，</a:t>
          </a:r>
          <a:r>
            <a:rPr kumimoji="1" lang="ja-JP" altLang="en-US" sz="1200">
              <a:solidFill>
                <a:schemeClr val="dk1"/>
              </a:solidFill>
              <a:effectLst/>
              <a:latin typeface="+mn-lt"/>
              <a:ea typeface="+mn-ea"/>
              <a:cs typeface="+mn-cs"/>
            </a:rPr>
            <a:t>０３２</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／人</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り、昨年度の８３０，２６８円</a:t>
          </a:r>
          <a:r>
            <a:rPr kumimoji="1" lang="ja-JP" altLang="ja-JP" sz="1200">
              <a:solidFill>
                <a:schemeClr val="dk1"/>
              </a:solidFill>
              <a:effectLst/>
              <a:latin typeface="+mn-lt"/>
              <a:ea typeface="+mn-ea"/>
              <a:cs typeface="+mn-cs"/>
            </a:rPr>
            <a:t>／人</a:t>
          </a:r>
          <a:r>
            <a:rPr kumimoji="1" lang="ja-JP" altLang="en-US" sz="1200">
              <a:solidFill>
                <a:schemeClr val="dk1"/>
              </a:solidFill>
              <a:effectLst/>
              <a:latin typeface="+mn-lt"/>
              <a:ea typeface="+mn-ea"/>
              <a:cs typeface="+mn-cs"/>
            </a:rPr>
            <a:t>と比較して２３６円減となっている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その理由としては、</a:t>
          </a:r>
          <a:r>
            <a:rPr kumimoji="1" lang="ja-JP" altLang="ja-JP" sz="1200">
              <a:solidFill>
                <a:schemeClr val="dk1"/>
              </a:solidFill>
              <a:effectLst/>
              <a:latin typeface="+mn-lt"/>
              <a:ea typeface="+mn-ea"/>
              <a:cs typeface="+mn-cs"/>
            </a:rPr>
            <a:t>投資的経費</a:t>
          </a:r>
          <a:r>
            <a:rPr kumimoji="1" lang="ja-JP" altLang="en-US" sz="120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被災市街地復興土地区画整理事業など東日本大震災からの復旧・復興事業の進捗に伴い昨年度と比較して約４０％の伸びとなっている</a:t>
          </a:r>
          <a:r>
            <a:rPr lang="ja-JP" altLang="en-US" sz="1200" b="0" i="0" baseline="0">
              <a:solidFill>
                <a:schemeClr val="dk1"/>
              </a:solidFill>
              <a:effectLst/>
              <a:latin typeface="+mn-lt"/>
              <a:ea typeface="+mn-ea"/>
              <a:cs typeface="+mn-cs"/>
            </a:rPr>
            <a:t>一方で、人口が増加するとともに、補助費等及び積立金において歳出決算額が昨年度と比較して大幅に減となったためである</a:t>
          </a:r>
          <a:r>
            <a:rPr lang="ja-JP" altLang="ja-JP"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歳出のうち</a:t>
          </a:r>
          <a:r>
            <a:rPr kumimoji="1" lang="ja-JP" altLang="ja-JP" sz="1200">
              <a:solidFill>
                <a:schemeClr val="dk1"/>
              </a:solidFill>
              <a:effectLst/>
              <a:latin typeface="+mn-lt"/>
              <a:ea typeface="+mn-ea"/>
              <a:cs typeface="+mn-cs"/>
            </a:rPr>
            <a:t>普通建設事業費</a:t>
          </a:r>
          <a:r>
            <a:rPr kumimoji="1" lang="ja-JP" altLang="en-US" sz="1200">
              <a:solidFill>
                <a:schemeClr val="dk1"/>
              </a:solidFill>
              <a:effectLst/>
              <a:latin typeface="+mn-lt"/>
              <a:ea typeface="+mn-ea"/>
              <a:cs typeface="+mn-cs"/>
            </a:rPr>
            <a:t>が一人当たり３３７，７０８</a:t>
          </a:r>
          <a:r>
            <a:rPr kumimoji="1" lang="ja-JP" altLang="ja-JP" sz="1200">
              <a:solidFill>
                <a:schemeClr val="dk1"/>
              </a:solidFill>
              <a:effectLst/>
              <a:latin typeface="+mn-lt"/>
              <a:ea typeface="+mn-ea"/>
              <a:cs typeface="+mn-cs"/>
            </a:rPr>
            <a:t>円／人（構成割合</a:t>
          </a:r>
          <a:r>
            <a:rPr kumimoji="1" lang="ja-JP" altLang="en-US" sz="1200">
              <a:solidFill>
                <a:schemeClr val="dk1"/>
              </a:solidFill>
              <a:effectLst/>
              <a:latin typeface="+mn-lt"/>
              <a:ea typeface="+mn-ea"/>
              <a:cs typeface="+mn-cs"/>
            </a:rPr>
            <a:t>４０．７</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となっており、歳出総額の半分近くを占める状況となっている。これは前述のとおり復旧・復興事業の進捗によるものだが、復旧・復興事業については平成２９年度へ多額の繰越もおこなっていることから、平成２９年度以降についても普通建設事業費が全体の中で非常に大きな割合を占めることになると見込まれる。また、</a:t>
          </a:r>
          <a:r>
            <a:rPr kumimoji="1" lang="ja-JP" altLang="ja-JP" sz="1200">
              <a:solidFill>
                <a:schemeClr val="dk1"/>
              </a:solidFill>
              <a:effectLst/>
              <a:latin typeface="+mn-lt"/>
              <a:ea typeface="+mn-ea"/>
              <a:cs typeface="+mn-cs"/>
            </a:rPr>
            <a:t>積立金</a:t>
          </a:r>
          <a:r>
            <a:rPr kumimoji="1" lang="ja-JP" altLang="en-US" sz="1200">
              <a:solidFill>
                <a:schemeClr val="dk1"/>
              </a:solidFill>
              <a:effectLst/>
              <a:latin typeface="+mn-lt"/>
              <a:ea typeface="+mn-ea"/>
              <a:cs typeface="+mn-cs"/>
            </a:rPr>
            <a:t>については１５４，８４６</a:t>
          </a:r>
          <a:r>
            <a:rPr kumimoji="1" lang="ja-JP" altLang="ja-JP" sz="1200">
              <a:solidFill>
                <a:schemeClr val="dk1"/>
              </a:solidFill>
              <a:effectLst/>
              <a:latin typeface="+mn-lt"/>
              <a:ea typeface="+mn-ea"/>
              <a:cs typeface="+mn-cs"/>
            </a:rPr>
            <a:t>円／人（構成割合</a:t>
          </a:r>
          <a:r>
            <a:rPr kumimoji="1" lang="ja-JP" altLang="en-US" sz="1200">
              <a:solidFill>
                <a:schemeClr val="dk1"/>
              </a:solidFill>
              <a:effectLst/>
              <a:latin typeface="+mn-lt"/>
              <a:ea typeface="+mn-ea"/>
              <a:cs typeface="+mn-cs"/>
            </a:rPr>
            <a:t>１８．７</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となり、昨年度と比較して一人当たりの金額としては大きく減となっているものの、類似団体と比較すると依然として高い水準にある。これは国から受け入れる東日本大震災復興交付金の額が、今なお多額となっていることによるものである。補助費等が一人当たり３８，３８７円／人と前年度から４１，１９８円の減となった要因については、亘理名取共立衛生処理組合への震災に関連した事業の負担金が皆減となったことによるものである。</a:t>
          </a:r>
          <a:endParaRPr kumimoji="1" lang="en-US" altLang="ja-JP" sz="12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宮城県名取市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77,845
77,465
98.17
80,160,654
64,613,843
1,499,112
15,391,605
28,301,827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136042</xdr:rowOff>
    </xdr:from>
    <xdr:to>
      <xdr:col>6</xdr:col>
      <xdr:colOff>511175</xdr:colOff>
      <xdr:row>35</xdr:row>
      <xdr:rowOff>109982</xdr:rowOff>
    </xdr:to>
    <xdr:cxnSp macro="">
      <xdr:nvCxnSpPr>
        <xdr:cNvPr id="59" name="直線コネクタ 58"/>
        <xdr:cNvCxnSpPr/>
      </xdr:nvCxnSpPr>
      <xdr:spPr>
        <a:xfrm>
          <a:off x="3797300" y="5965342"/>
          <a:ext cx="8382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136042</xdr:rowOff>
    </xdr:from>
    <xdr:to>
      <xdr:col>5</xdr:col>
      <xdr:colOff>358775</xdr:colOff>
      <xdr:row>35</xdr:row>
      <xdr:rowOff>11684</xdr:rowOff>
    </xdr:to>
    <xdr:cxnSp macro="">
      <xdr:nvCxnSpPr>
        <xdr:cNvPr id="62" name="直線コネクタ 61"/>
        <xdr:cNvCxnSpPr/>
      </xdr:nvCxnSpPr>
      <xdr:spPr>
        <a:xfrm flipV="1">
          <a:off x="2908300" y="5965342"/>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33630</xdr:rowOff>
    </xdr:from>
    <xdr:to>
      <xdr:col>4</xdr:col>
      <xdr:colOff>155575</xdr:colOff>
      <xdr:row>35</xdr:row>
      <xdr:rowOff>11684</xdr:rowOff>
    </xdr:to>
    <xdr:cxnSp macro="">
      <xdr:nvCxnSpPr>
        <xdr:cNvPr id="65" name="直線コネクタ 64"/>
        <xdr:cNvCxnSpPr/>
      </xdr:nvCxnSpPr>
      <xdr:spPr>
        <a:xfrm>
          <a:off x="2019300" y="5862930"/>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72898</xdr:rowOff>
    </xdr:from>
    <xdr:to>
      <xdr:col>4</xdr:col>
      <xdr:colOff>206375</xdr:colOff>
      <xdr:row>34</xdr:row>
      <xdr:rowOff>3048</xdr:rowOff>
    </xdr:to>
    <xdr:sp macro="" textlink="">
      <xdr:nvSpPr>
        <xdr:cNvPr id="66" name="フローチャート : 判断 65"/>
        <xdr:cNvSpPr/>
      </xdr:nvSpPr>
      <xdr:spPr>
        <a:xfrm>
          <a:off x="2857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19575</xdr:rowOff>
    </xdr:from>
    <xdr:ext cx="469744" cy="259045"/>
    <xdr:sp macro="" textlink="">
      <xdr:nvSpPr>
        <xdr:cNvPr id="67" name="テキスト ボックス 66"/>
        <xdr:cNvSpPr txBox="1"/>
      </xdr:nvSpPr>
      <xdr:spPr>
        <a:xfrm>
          <a:off x="2673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33630</xdr:rowOff>
    </xdr:from>
    <xdr:to>
      <xdr:col>2</xdr:col>
      <xdr:colOff>638175</xdr:colOff>
      <xdr:row>34</xdr:row>
      <xdr:rowOff>112268</xdr:rowOff>
    </xdr:to>
    <xdr:cxnSp macro="">
      <xdr:nvCxnSpPr>
        <xdr:cNvPr id="68" name="直線コネクタ 67"/>
        <xdr:cNvCxnSpPr/>
      </xdr:nvCxnSpPr>
      <xdr:spPr>
        <a:xfrm flipV="1">
          <a:off x="1130300" y="5862930"/>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93472</xdr:rowOff>
    </xdr:from>
    <xdr:to>
      <xdr:col>3</xdr:col>
      <xdr:colOff>3175</xdr:colOff>
      <xdr:row>34</xdr:row>
      <xdr:rowOff>23622</xdr:rowOff>
    </xdr:to>
    <xdr:sp macro="" textlink="">
      <xdr:nvSpPr>
        <xdr:cNvPr id="69" name="フローチャート : 判断 68"/>
        <xdr:cNvSpPr/>
      </xdr:nvSpPr>
      <xdr:spPr>
        <a:xfrm>
          <a:off x="1968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40149</xdr:rowOff>
    </xdr:from>
    <xdr:ext cx="469744" cy="259045"/>
    <xdr:sp macro="" textlink="">
      <xdr:nvSpPr>
        <xdr:cNvPr id="70" name="テキスト ボックス 69"/>
        <xdr:cNvSpPr txBox="1"/>
      </xdr:nvSpPr>
      <xdr:spPr>
        <a:xfrm>
          <a:off x="1784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51410</xdr:rowOff>
    </xdr:from>
    <xdr:to>
      <xdr:col>1</xdr:col>
      <xdr:colOff>485775</xdr:colOff>
      <xdr:row>33</xdr:row>
      <xdr:rowOff>153010</xdr:rowOff>
    </xdr:to>
    <xdr:sp macro="" textlink="">
      <xdr:nvSpPr>
        <xdr:cNvPr id="71" name="フローチャート : 判断 70"/>
        <xdr:cNvSpPr/>
      </xdr:nvSpPr>
      <xdr:spPr>
        <a:xfrm>
          <a:off x="1079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169537</xdr:rowOff>
    </xdr:from>
    <xdr:ext cx="469744" cy="259045"/>
    <xdr:sp macro="" textlink="">
      <xdr:nvSpPr>
        <xdr:cNvPr id="72" name="テキスト ボックス 71"/>
        <xdr:cNvSpPr txBox="1"/>
      </xdr:nvSpPr>
      <xdr:spPr>
        <a:xfrm>
          <a:off x="895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59182</xdr:rowOff>
    </xdr:from>
    <xdr:to>
      <xdr:col>6</xdr:col>
      <xdr:colOff>561975</xdr:colOff>
      <xdr:row>35</xdr:row>
      <xdr:rowOff>160782</xdr:rowOff>
    </xdr:to>
    <xdr:sp macro="" textlink="">
      <xdr:nvSpPr>
        <xdr:cNvPr id="78" name="円/楕円 77"/>
        <xdr:cNvSpPr/>
      </xdr:nvSpPr>
      <xdr:spPr>
        <a:xfrm>
          <a:off x="45847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37609</xdr:rowOff>
    </xdr:from>
    <xdr:ext cx="469744" cy="259045"/>
    <xdr:sp macro="" textlink="">
      <xdr:nvSpPr>
        <xdr:cNvPr id="79" name="議会費該当値テキスト"/>
        <xdr:cNvSpPr txBox="1"/>
      </xdr:nvSpPr>
      <xdr:spPr>
        <a:xfrm>
          <a:off x="4686300"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85242</xdr:rowOff>
    </xdr:from>
    <xdr:to>
      <xdr:col>5</xdr:col>
      <xdr:colOff>409575</xdr:colOff>
      <xdr:row>35</xdr:row>
      <xdr:rowOff>15392</xdr:rowOff>
    </xdr:to>
    <xdr:sp macro="" textlink="">
      <xdr:nvSpPr>
        <xdr:cNvPr id="80" name="円/楕円 79"/>
        <xdr:cNvSpPr/>
      </xdr:nvSpPr>
      <xdr:spPr>
        <a:xfrm>
          <a:off x="3746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6519</xdr:rowOff>
    </xdr:from>
    <xdr:ext cx="469744" cy="259045"/>
    <xdr:sp macro="" textlink="">
      <xdr:nvSpPr>
        <xdr:cNvPr id="81" name="テキスト ボックス 80"/>
        <xdr:cNvSpPr txBox="1"/>
      </xdr:nvSpPr>
      <xdr:spPr>
        <a:xfrm>
          <a:off x="3562427" y="60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132334</xdr:rowOff>
    </xdr:from>
    <xdr:to>
      <xdr:col>4</xdr:col>
      <xdr:colOff>206375</xdr:colOff>
      <xdr:row>35</xdr:row>
      <xdr:rowOff>62484</xdr:rowOff>
    </xdr:to>
    <xdr:sp macro="" textlink="">
      <xdr:nvSpPr>
        <xdr:cNvPr id="82" name="円/楕円 81"/>
        <xdr:cNvSpPr/>
      </xdr:nvSpPr>
      <xdr:spPr>
        <a:xfrm>
          <a:off x="2857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53611</xdr:rowOff>
    </xdr:from>
    <xdr:ext cx="469744" cy="259045"/>
    <xdr:sp macro="" textlink="">
      <xdr:nvSpPr>
        <xdr:cNvPr id="83" name="テキスト ボックス 82"/>
        <xdr:cNvSpPr txBox="1"/>
      </xdr:nvSpPr>
      <xdr:spPr>
        <a:xfrm>
          <a:off x="2673427"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154280</xdr:rowOff>
    </xdr:from>
    <xdr:to>
      <xdr:col>3</xdr:col>
      <xdr:colOff>3175</xdr:colOff>
      <xdr:row>34</xdr:row>
      <xdr:rowOff>84430</xdr:rowOff>
    </xdr:to>
    <xdr:sp macro="" textlink="">
      <xdr:nvSpPr>
        <xdr:cNvPr id="84" name="円/楕円 83"/>
        <xdr:cNvSpPr/>
      </xdr:nvSpPr>
      <xdr:spPr>
        <a:xfrm>
          <a:off x="1968500" y="58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75557</xdr:rowOff>
    </xdr:from>
    <xdr:ext cx="469744" cy="259045"/>
    <xdr:sp macro="" textlink="">
      <xdr:nvSpPr>
        <xdr:cNvPr id="85" name="テキスト ボックス 84"/>
        <xdr:cNvSpPr txBox="1"/>
      </xdr:nvSpPr>
      <xdr:spPr>
        <a:xfrm>
          <a:off x="1784427" y="59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61468</xdr:rowOff>
    </xdr:from>
    <xdr:to>
      <xdr:col>1</xdr:col>
      <xdr:colOff>485775</xdr:colOff>
      <xdr:row>34</xdr:row>
      <xdr:rowOff>163068</xdr:rowOff>
    </xdr:to>
    <xdr:sp macro="" textlink="">
      <xdr:nvSpPr>
        <xdr:cNvPr id="86" name="円/楕円 85"/>
        <xdr:cNvSpPr/>
      </xdr:nvSpPr>
      <xdr:spPr>
        <a:xfrm>
          <a:off x="1079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154195</xdr:rowOff>
    </xdr:from>
    <xdr:ext cx="469744" cy="259045"/>
    <xdr:sp macro="" textlink="">
      <xdr:nvSpPr>
        <xdr:cNvPr id="87" name="テキスト ボックス 86"/>
        <xdr:cNvSpPr txBox="1"/>
      </xdr:nvSpPr>
      <xdr:spPr>
        <a:xfrm>
          <a:off x="895427" y="59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138942</xdr:rowOff>
    </xdr:from>
    <xdr:to>
      <xdr:col>6</xdr:col>
      <xdr:colOff>510540</xdr:colOff>
      <xdr:row>58</xdr:row>
      <xdr:rowOff>111628</xdr:rowOff>
    </xdr:to>
    <xdr:cxnSp macro="">
      <xdr:nvCxnSpPr>
        <xdr:cNvPr id="111" name="直線コネクタ 110"/>
        <xdr:cNvCxnSpPr/>
      </xdr:nvCxnSpPr>
      <xdr:spPr>
        <a:xfrm flipV="1">
          <a:off x="4633595" y="9397242"/>
          <a:ext cx="1270" cy="658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115455</xdr:rowOff>
    </xdr:from>
    <xdr:ext cx="534377" cy="259045"/>
    <xdr:sp macro="" textlink="">
      <xdr:nvSpPr>
        <xdr:cNvPr id="112" name="総務費最小値テキスト"/>
        <xdr:cNvSpPr txBox="1"/>
      </xdr:nvSpPr>
      <xdr:spPr>
        <a:xfrm>
          <a:off x="4686300" y="100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111628</xdr:rowOff>
    </xdr:from>
    <xdr:to>
      <xdr:col>6</xdr:col>
      <xdr:colOff>600075</xdr:colOff>
      <xdr:row>58</xdr:row>
      <xdr:rowOff>111628</xdr:rowOff>
    </xdr:to>
    <xdr:cxnSp macro="">
      <xdr:nvCxnSpPr>
        <xdr:cNvPr id="113" name="直線コネクタ 112"/>
        <xdr:cNvCxnSpPr/>
      </xdr:nvCxnSpPr>
      <xdr:spPr>
        <a:xfrm>
          <a:off x="4546600" y="1005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85619</xdr:rowOff>
    </xdr:from>
    <xdr:ext cx="599010" cy="259045"/>
    <xdr:sp macro="" textlink="">
      <xdr:nvSpPr>
        <xdr:cNvPr id="114" name="総務費最大値テキスト"/>
        <xdr:cNvSpPr txBox="1"/>
      </xdr:nvSpPr>
      <xdr:spPr>
        <a:xfrm>
          <a:off x="4686300" y="917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54</xdr:row>
      <xdr:rowOff>138942</xdr:rowOff>
    </xdr:from>
    <xdr:to>
      <xdr:col>6</xdr:col>
      <xdr:colOff>600075</xdr:colOff>
      <xdr:row>54</xdr:row>
      <xdr:rowOff>138942</xdr:rowOff>
    </xdr:to>
    <xdr:cxnSp macro="">
      <xdr:nvCxnSpPr>
        <xdr:cNvPr id="115" name="直線コネクタ 114"/>
        <xdr:cNvCxnSpPr/>
      </xdr:nvCxnSpPr>
      <xdr:spPr>
        <a:xfrm>
          <a:off x="4546600" y="939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87511</xdr:rowOff>
    </xdr:from>
    <xdr:to>
      <xdr:col>6</xdr:col>
      <xdr:colOff>511175</xdr:colOff>
      <xdr:row>54</xdr:row>
      <xdr:rowOff>138942</xdr:rowOff>
    </xdr:to>
    <xdr:cxnSp macro="">
      <xdr:nvCxnSpPr>
        <xdr:cNvPr id="116" name="直線コネクタ 115"/>
        <xdr:cNvCxnSpPr/>
      </xdr:nvCxnSpPr>
      <xdr:spPr>
        <a:xfrm>
          <a:off x="3797300" y="9174361"/>
          <a:ext cx="838200" cy="22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133419</xdr:rowOff>
    </xdr:from>
    <xdr:ext cx="534377" cy="259045"/>
    <xdr:sp macro="" textlink="">
      <xdr:nvSpPr>
        <xdr:cNvPr id="117" name="総務費平均値テキスト"/>
        <xdr:cNvSpPr txBox="1"/>
      </xdr:nvSpPr>
      <xdr:spPr>
        <a:xfrm>
          <a:off x="4686300" y="9906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154992</xdr:rowOff>
    </xdr:from>
    <xdr:to>
      <xdr:col>6</xdr:col>
      <xdr:colOff>561975</xdr:colOff>
      <xdr:row>58</xdr:row>
      <xdr:rowOff>85142</xdr:rowOff>
    </xdr:to>
    <xdr:sp macro="" textlink="">
      <xdr:nvSpPr>
        <xdr:cNvPr id="118" name="フローチャート : 判断 117"/>
        <xdr:cNvSpPr/>
      </xdr:nvSpPr>
      <xdr:spPr>
        <a:xfrm>
          <a:off x="4584700" y="992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87511</xdr:rowOff>
    </xdr:from>
    <xdr:to>
      <xdr:col>5</xdr:col>
      <xdr:colOff>358775</xdr:colOff>
      <xdr:row>54</xdr:row>
      <xdr:rowOff>20070</xdr:rowOff>
    </xdr:to>
    <xdr:cxnSp macro="">
      <xdr:nvCxnSpPr>
        <xdr:cNvPr id="119" name="直線コネクタ 118"/>
        <xdr:cNvCxnSpPr/>
      </xdr:nvCxnSpPr>
      <xdr:spPr>
        <a:xfrm flipV="1">
          <a:off x="2908300" y="9174361"/>
          <a:ext cx="889000" cy="10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136087</xdr:rowOff>
    </xdr:from>
    <xdr:to>
      <xdr:col>5</xdr:col>
      <xdr:colOff>409575</xdr:colOff>
      <xdr:row>58</xdr:row>
      <xdr:rowOff>66237</xdr:rowOff>
    </xdr:to>
    <xdr:sp macro="" textlink="">
      <xdr:nvSpPr>
        <xdr:cNvPr id="120" name="フローチャート : 判断 119"/>
        <xdr:cNvSpPr/>
      </xdr:nvSpPr>
      <xdr:spPr>
        <a:xfrm>
          <a:off x="3746500" y="99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57364</xdr:rowOff>
    </xdr:from>
    <xdr:ext cx="534377" cy="259045"/>
    <xdr:sp macro="" textlink="">
      <xdr:nvSpPr>
        <xdr:cNvPr id="121" name="テキスト ボックス 120"/>
        <xdr:cNvSpPr txBox="1"/>
      </xdr:nvSpPr>
      <xdr:spPr>
        <a:xfrm>
          <a:off x="3530111" y="1000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32094</xdr:rowOff>
    </xdr:from>
    <xdr:to>
      <xdr:col>4</xdr:col>
      <xdr:colOff>155575</xdr:colOff>
      <xdr:row>54</xdr:row>
      <xdr:rowOff>20070</xdr:rowOff>
    </xdr:to>
    <xdr:cxnSp macro="">
      <xdr:nvCxnSpPr>
        <xdr:cNvPr id="122" name="直線コネクタ 121"/>
        <xdr:cNvCxnSpPr/>
      </xdr:nvCxnSpPr>
      <xdr:spPr>
        <a:xfrm>
          <a:off x="2019300" y="8604594"/>
          <a:ext cx="889000" cy="67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116473</xdr:rowOff>
    </xdr:from>
    <xdr:to>
      <xdr:col>4</xdr:col>
      <xdr:colOff>206375</xdr:colOff>
      <xdr:row>58</xdr:row>
      <xdr:rowOff>46623</xdr:rowOff>
    </xdr:to>
    <xdr:sp macro="" textlink="">
      <xdr:nvSpPr>
        <xdr:cNvPr id="123" name="フローチャート : 判断 122"/>
        <xdr:cNvSpPr/>
      </xdr:nvSpPr>
      <xdr:spPr>
        <a:xfrm>
          <a:off x="2857500" y="988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37750</xdr:rowOff>
    </xdr:from>
    <xdr:ext cx="534377" cy="259045"/>
    <xdr:sp macro="" textlink="">
      <xdr:nvSpPr>
        <xdr:cNvPr id="124" name="テキスト ボックス 123"/>
        <xdr:cNvSpPr txBox="1"/>
      </xdr:nvSpPr>
      <xdr:spPr>
        <a:xfrm>
          <a:off x="2641111" y="998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32094</xdr:rowOff>
    </xdr:from>
    <xdr:to>
      <xdr:col>2</xdr:col>
      <xdr:colOff>638175</xdr:colOff>
      <xdr:row>53</xdr:row>
      <xdr:rowOff>129791</xdr:rowOff>
    </xdr:to>
    <xdr:cxnSp macro="">
      <xdr:nvCxnSpPr>
        <xdr:cNvPr id="125" name="直線コネクタ 124"/>
        <xdr:cNvCxnSpPr/>
      </xdr:nvCxnSpPr>
      <xdr:spPr>
        <a:xfrm flipV="1">
          <a:off x="1130300" y="8604594"/>
          <a:ext cx="889000" cy="6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129580</xdr:rowOff>
    </xdr:from>
    <xdr:to>
      <xdr:col>3</xdr:col>
      <xdr:colOff>3175</xdr:colOff>
      <xdr:row>57</xdr:row>
      <xdr:rowOff>59730</xdr:rowOff>
    </xdr:to>
    <xdr:sp macro="" textlink="">
      <xdr:nvSpPr>
        <xdr:cNvPr id="126" name="フローチャート : 判断 125"/>
        <xdr:cNvSpPr/>
      </xdr:nvSpPr>
      <xdr:spPr>
        <a:xfrm>
          <a:off x="1968500" y="973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50857</xdr:rowOff>
    </xdr:from>
    <xdr:ext cx="534377" cy="259045"/>
    <xdr:sp macro="" textlink="">
      <xdr:nvSpPr>
        <xdr:cNvPr id="127" name="テキスト ボックス 126"/>
        <xdr:cNvSpPr txBox="1"/>
      </xdr:nvSpPr>
      <xdr:spPr>
        <a:xfrm>
          <a:off x="1752111" y="98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17192</xdr:rowOff>
    </xdr:from>
    <xdr:to>
      <xdr:col>1</xdr:col>
      <xdr:colOff>485775</xdr:colOff>
      <xdr:row>57</xdr:row>
      <xdr:rowOff>118792</xdr:rowOff>
    </xdr:to>
    <xdr:sp macro="" textlink="">
      <xdr:nvSpPr>
        <xdr:cNvPr id="128" name="フローチャート : 判断 127"/>
        <xdr:cNvSpPr/>
      </xdr:nvSpPr>
      <xdr:spPr>
        <a:xfrm>
          <a:off x="1079500" y="9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109919</xdr:rowOff>
    </xdr:from>
    <xdr:ext cx="534377" cy="259045"/>
    <xdr:sp macro="" textlink="">
      <xdr:nvSpPr>
        <xdr:cNvPr id="129" name="テキスト ボックス 128"/>
        <xdr:cNvSpPr txBox="1"/>
      </xdr:nvSpPr>
      <xdr:spPr>
        <a:xfrm>
          <a:off x="863111" y="98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88142</xdr:rowOff>
    </xdr:from>
    <xdr:to>
      <xdr:col>6</xdr:col>
      <xdr:colOff>561975</xdr:colOff>
      <xdr:row>55</xdr:row>
      <xdr:rowOff>18292</xdr:rowOff>
    </xdr:to>
    <xdr:sp macro="" textlink="">
      <xdr:nvSpPr>
        <xdr:cNvPr id="135" name="円/楕円 134"/>
        <xdr:cNvSpPr/>
      </xdr:nvSpPr>
      <xdr:spPr>
        <a:xfrm>
          <a:off x="4584700" y="93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41169</xdr:rowOff>
    </xdr:from>
    <xdr:ext cx="599010" cy="259045"/>
    <xdr:sp macro="" textlink="">
      <xdr:nvSpPr>
        <xdr:cNvPr id="136" name="総務費該当値テキスト"/>
        <xdr:cNvSpPr txBox="1"/>
      </xdr:nvSpPr>
      <xdr:spPr>
        <a:xfrm>
          <a:off x="4686300" y="929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200,199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36711</xdr:rowOff>
    </xdr:from>
    <xdr:to>
      <xdr:col>5</xdr:col>
      <xdr:colOff>409575</xdr:colOff>
      <xdr:row>53</xdr:row>
      <xdr:rowOff>138311</xdr:rowOff>
    </xdr:to>
    <xdr:sp macro="" textlink="">
      <xdr:nvSpPr>
        <xdr:cNvPr id="137" name="円/楕円 136"/>
        <xdr:cNvSpPr/>
      </xdr:nvSpPr>
      <xdr:spPr>
        <a:xfrm>
          <a:off x="3746500" y="91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154838</xdr:rowOff>
    </xdr:from>
    <xdr:ext cx="599010" cy="259045"/>
    <xdr:sp macro="" textlink="">
      <xdr:nvSpPr>
        <xdr:cNvPr id="138" name="テキスト ボックス 137"/>
        <xdr:cNvSpPr txBox="1"/>
      </xdr:nvSpPr>
      <xdr:spPr>
        <a:xfrm>
          <a:off x="3497794" y="889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258,698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140720</xdr:rowOff>
    </xdr:from>
    <xdr:to>
      <xdr:col>4</xdr:col>
      <xdr:colOff>206375</xdr:colOff>
      <xdr:row>54</xdr:row>
      <xdr:rowOff>70870</xdr:rowOff>
    </xdr:to>
    <xdr:sp macro="" textlink="">
      <xdr:nvSpPr>
        <xdr:cNvPr id="139" name="円/楕円 138"/>
        <xdr:cNvSpPr/>
      </xdr:nvSpPr>
      <xdr:spPr>
        <a:xfrm>
          <a:off x="2857500" y="92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87397</xdr:rowOff>
    </xdr:from>
    <xdr:ext cx="599010" cy="259045"/>
    <xdr:sp macro="" textlink="">
      <xdr:nvSpPr>
        <xdr:cNvPr id="140" name="テキスト ボックス 139"/>
        <xdr:cNvSpPr txBox="1"/>
      </xdr:nvSpPr>
      <xdr:spPr>
        <a:xfrm>
          <a:off x="2608794" y="90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231,399</a:t>
          </a:r>
          <a:endParaRPr kumimoji="1" lang="ja-JP" altLang="en-US" sz="1000" b="1">
            <a:solidFill>
              <a:srgbClr val="FF0000"/>
            </a:solidFill>
            <a:latin typeface="ＭＳ Ｐゴシック"/>
          </a:endParaRPr>
        </a:p>
      </xdr:txBody>
    </xdr:sp>
    <xdr:clientData/>
  </xdr:oneCellAnchor>
  <xdr:twoCellAnchor>
    <xdr:from>
      <xdr:col>2</xdr:col>
      <xdr:colOff>587375</xdr:colOff>
      <xdr:row>49</xdr:row>
      <xdr:rowOff>152744</xdr:rowOff>
    </xdr:from>
    <xdr:to>
      <xdr:col>3</xdr:col>
      <xdr:colOff>3175</xdr:colOff>
      <xdr:row>50</xdr:row>
      <xdr:rowOff>82894</xdr:rowOff>
    </xdr:to>
    <xdr:sp macro="" textlink="">
      <xdr:nvSpPr>
        <xdr:cNvPr id="141" name="円/楕円 140"/>
        <xdr:cNvSpPr/>
      </xdr:nvSpPr>
      <xdr:spPr>
        <a:xfrm>
          <a:off x="1968500" y="855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48</xdr:row>
      <xdr:rowOff>99421</xdr:rowOff>
    </xdr:from>
    <xdr:ext cx="599010" cy="259045"/>
    <xdr:sp macro="" textlink="">
      <xdr:nvSpPr>
        <xdr:cNvPr id="142" name="テキスト ボックス 141"/>
        <xdr:cNvSpPr txBox="1"/>
      </xdr:nvSpPr>
      <xdr:spPr>
        <a:xfrm>
          <a:off x="1719794" y="83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408,243</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78991</xdr:rowOff>
    </xdr:from>
    <xdr:to>
      <xdr:col>1</xdr:col>
      <xdr:colOff>485775</xdr:colOff>
      <xdr:row>54</xdr:row>
      <xdr:rowOff>9141</xdr:rowOff>
    </xdr:to>
    <xdr:sp macro="" textlink="">
      <xdr:nvSpPr>
        <xdr:cNvPr id="143" name="円/楕円 142"/>
        <xdr:cNvSpPr/>
      </xdr:nvSpPr>
      <xdr:spPr>
        <a:xfrm>
          <a:off x="1079500" y="916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25668</xdr:rowOff>
    </xdr:from>
    <xdr:ext cx="599010" cy="259045"/>
    <xdr:sp macro="" textlink="">
      <xdr:nvSpPr>
        <xdr:cNvPr id="144" name="テキスト ボックス 143"/>
        <xdr:cNvSpPr txBox="1"/>
      </xdr:nvSpPr>
      <xdr:spPr>
        <a:xfrm>
          <a:off x="830794" y="894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95341</xdr:rowOff>
    </xdr:from>
    <xdr:to>
      <xdr:col>6</xdr:col>
      <xdr:colOff>510540</xdr:colOff>
      <xdr:row>79</xdr:row>
      <xdr:rowOff>24093</xdr:rowOff>
    </xdr:to>
    <xdr:cxnSp macro="">
      <xdr:nvCxnSpPr>
        <xdr:cNvPr id="171" name="直線コネクタ 170"/>
        <xdr:cNvCxnSpPr/>
      </xdr:nvCxnSpPr>
      <xdr:spPr>
        <a:xfrm flipV="1">
          <a:off x="4633595" y="12268291"/>
          <a:ext cx="1270" cy="130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27920</xdr:rowOff>
    </xdr:from>
    <xdr:ext cx="534377" cy="259045"/>
    <xdr:sp macro="" textlink="">
      <xdr:nvSpPr>
        <xdr:cNvPr id="172" name="民生費最小値テキスト"/>
        <xdr:cNvSpPr txBox="1"/>
      </xdr:nvSpPr>
      <xdr:spPr>
        <a:xfrm>
          <a:off x="4686300" y="135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79</xdr:row>
      <xdr:rowOff>24093</xdr:rowOff>
    </xdr:from>
    <xdr:to>
      <xdr:col>6</xdr:col>
      <xdr:colOff>600075</xdr:colOff>
      <xdr:row>79</xdr:row>
      <xdr:rowOff>24093</xdr:rowOff>
    </xdr:to>
    <xdr:cxnSp macro="">
      <xdr:nvCxnSpPr>
        <xdr:cNvPr id="173" name="直線コネクタ 172"/>
        <xdr:cNvCxnSpPr/>
      </xdr:nvCxnSpPr>
      <xdr:spPr>
        <a:xfrm>
          <a:off x="4546600" y="13568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42018</xdr:rowOff>
    </xdr:from>
    <xdr:ext cx="599010" cy="259045"/>
    <xdr:sp macro="" textlink="">
      <xdr:nvSpPr>
        <xdr:cNvPr id="174" name="民生費最大値テキスト"/>
        <xdr:cNvSpPr txBox="1"/>
      </xdr:nvSpPr>
      <xdr:spPr>
        <a:xfrm>
          <a:off x="4686300" y="1204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71</xdr:row>
      <xdr:rowOff>95341</xdr:rowOff>
    </xdr:from>
    <xdr:to>
      <xdr:col>6</xdr:col>
      <xdr:colOff>600075</xdr:colOff>
      <xdr:row>71</xdr:row>
      <xdr:rowOff>95341</xdr:rowOff>
    </xdr:to>
    <xdr:cxnSp macro="">
      <xdr:nvCxnSpPr>
        <xdr:cNvPr id="175" name="直線コネクタ 174"/>
        <xdr:cNvCxnSpPr/>
      </xdr:nvCxnSpPr>
      <xdr:spPr>
        <a:xfrm>
          <a:off x="4546600" y="1226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85227</xdr:rowOff>
    </xdr:from>
    <xdr:to>
      <xdr:col>6</xdr:col>
      <xdr:colOff>511175</xdr:colOff>
      <xdr:row>77</xdr:row>
      <xdr:rowOff>159610</xdr:rowOff>
    </xdr:to>
    <xdr:cxnSp macro="">
      <xdr:nvCxnSpPr>
        <xdr:cNvPr id="176" name="直線コネクタ 175"/>
        <xdr:cNvCxnSpPr/>
      </xdr:nvCxnSpPr>
      <xdr:spPr>
        <a:xfrm>
          <a:off x="3797300" y="13286877"/>
          <a:ext cx="838200" cy="7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590</xdr:rowOff>
    </xdr:from>
    <xdr:ext cx="599010" cy="259045"/>
    <xdr:sp macro="" textlink="">
      <xdr:nvSpPr>
        <xdr:cNvPr id="177" name="民生費平均値テキスト"/>
        <xdr:cNvSpPr txBox="1"/>
      </xdr:nvSpPr>
      <xdr:spPr>
        <a:xfrm>
          <a:off x="4686300" y="12859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149163</xdr:rowOff>
    </xdr:from>
    <xdr:to>
      <xdr:col>6</xdr:col>
      <xdr:colOff>561975</xdr:colOff>
      <xdr:row>76</xdr:row>
      <xdr:rowOff>79313</xdr:rowOff>
    </xdr:to>
    <xdr:sp macro="" textlink="">
      <xdr:nvSpPr>
        <xdr:cNvPr id="178" name="フローチャート : 判断 177"/>
        <xdr:cNvSpPr/>
      </xdr:nvSpPr>
      <xdr:spPr>
        <a:xfrm>
          <a:off x="45847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85227</xdr:rowOff>
    </xdr:from>
    <xdr:to>
      <xdr:col>5</xdr:col>
      <xdr:colOff>358775</xdr:colOff>
      <xdr:row>78</xdr:row>
      <xdr:rowOff>79470</xdr:rowOff>
    </xdr:to>
    <xdr:cxnSp macro="">
      <xdr:nvCxnSpPr>
        <xdr:cNvPr id="179" name="直線コネクタ 178"/>
        <xdr:cNvCxnSpPr/>
      </xdr:nvCxnSpPr>
      <xdr:spPr>
        <a:xfrm flipV="1">
          <a:off x="2908300" y="13286877"/>
          <a:ext cx="889000" cy="1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6429</xdr:rowOff>
    </xdr:from>
    <xdr:to>
      <xdr:col>5</xdr:col>
      <xdr:colOff>409575</xdr:colOff>
      <xdr:row>76</xdr:row>
      <xdr:rowOff>108029</xdr:rowOff>
    </xdr:to>
    <xdr:sp macro="" textlink="">
      <xdr:nvSpPr>
        <xdr:cNvPr id="180" name="フローチャート : 判断 179"/>
        <xdr:cNvSpPr/>
      </xdr:nvSpPr>
      <xdr:spPr>
        <a:xfrm>
          <a:off x="3746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124557</xdr:rowOff>
    </xdr:from>
    <xdr:ext cx="599010" cy="259045"/>
    <xdr:sp macro="" textlink="">
      <xdr:nvSpPr>
        <xdr:cNvPr id="181" name="テキスト ボックス 180"/>
        <xdr:cNvSpPr txBox="1"/>
      </xdr:nvSpPr>
      <xdr:spPr>
        <a:xfrm>
          <a:off x="3497794"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139406</xdr:rowOff>
    </xdr:from>
    <xdr:to>
      <xdr:col>4</xdr:col>
      <xdr:colOff>155575</xdr:colOff>
      <xdr:row>78</xdr:row>
      <xdr:rowOff>79470</xdr:rowOff>
    </xdr:to>
    <xdr:cxnSp macro="">
      <xdr:nvCxnSpPr>
        <xdr:cNvPr id="182" name="直線コネクタ 181"/>
        <xdr:cNvCxnSpPr/>
      </xdr:nvCxnSpPr>
      <xdr:spPr>
        <a:xfrm>
          <a:off x="2019300" y="12312356"/>
          <a:ext cx="889000" cy="114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60554</xdr:rowOff>
    </xdr:from>
    <xdr:to>
      <xdr:col>4</xdr:col>
      <xdr:colOff>206375</xdr:colOff>
      <xdr:row>75</xdr:row>
      <xdr:rowOff>162154</xdr:rowOff>
    </xdr:to>
    <xdr:sp macro="" textlink="">
      <xdr:nvSpPr>
        <xdr:cNvPr id="183" name="フローチャート : 判断 182"/>
        <xdr:cNvSpPr/>
      </xdr:nvSpPr>
      <xdr:spPr>
        <a:xfrm>
          <a:off x="2857500" y="1291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7231</xdr:rowOff>
    </xdr:from>
    <xdr:ext cx="599010" cy="259045"/>
    <xdr:sp macro="" textlink="">
      <xdr:nvSpPr>
        <xdr:cNvPr id="184" name="テキスト ボックス 183"/>
        <xdr:cNvSpPr txBox="1"/>
      </xdr:nvSpPr>
      <xdr:spPr>
        <a:xfrm>
          <a:off x="2608794" y="1269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167960</xdr:rowOff>
    </xdr:from>
    <xdr:to>
      <xdr:col>2</xdr:col>
      <xdr:colOff>638175</xdr:colOff>
      <xdr:row>71</xdr:row>
      <xdr:rowOff>139406</xdr:rowOff>
    </xdr:to>
    <xdr:cxnSp macro="">
      <xdr:nvCxnSpPr>
        <xdr:cNvPr id="185" name="直線コネクタ 184"/>
        <xdr:cNvCxnSpPr/>
      </xdr:nvCxnSpPr>
      <xdr:spPr>
        <a:xfrm>
          <a:off x="1130300" y="12169460"/>
          <a:ext cx="889000" cy="14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15346</xdr:rowOff>
    </xdr:from>
    <xdr:to>
      <xdr:col>3</xdr:col>
      <xdr:colOff>3175</xdr:colOff>
      <xdr:row>75</xdr:row>
      <xdr:rowOff>116946</xdr:rowOff>
    </xdr:to>
    <xdr:sp macro="" textlink="">
      <xdr:nvSpPr>
        <xdr:cNvPr id="186" name="フローチャート : 判断 185"/>
        <xdr:cNvSpPr/>
      </xdr:nvSpPr>
      <xdr:spPr>
        <a:xfrm>
          <a:off x="1968500" y="1287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108073</xdr:rowOff>
    </xdr:from>
    <xdr:ext cx="599010" cy="259045"/>
    <xdr:sp macro="" textlink="">
      <xdr:nvSpPr>
        <xdr:cNvPr id="187" name="テキスト ボックス 186"/>
        <xdr:cNvSpPr txBox="1"/>
      </xdr:nvSpPr>
      <xdr:spPr>
        <a:xfrm>
          <a:off x="1719794" y="1296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5776</xdr:rowOff>
    </xdr:from>
    <xdr:to>
      <xdr:col>1</xdr:col>
      <xdr:colOff>485775</xdr:colOff>
      <xdr:row>75</xdr:row>
      <xdr:rowOff>107376</xdr:rowOff>
    </xdr:to>
    <xdr:sp macro="" textlink="">
      <xdr:nvSpPr>
        <xdr:cNvPr id="188" name="フローチャート : 判断 187"/>
        <xdr:cNvSpPr/>
      </xdr:nvSpPr>
      <xdr:spPr>
        <a:xfrm>
          <a:off x="1079500" y="12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98503</xdr:rowOff>
    </xdr:from>
    <xdr:ext cx="599010" cy="259045"/>
    <xdr:sp macro="" textlink="">
      <xdr:nvSpPr>
        <xdr:cNvPr id="189" name="テキスト ボックス 188"/>
        <xdr:cNvSpPr txBox="1"/>
      </xdr:nvSpPr>
      <xdr:spPr>
        <a:xfrm>
          <a:off x="830794" y="1295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108810</xdr:rowOff>
    </xdr:from>
    <xdr:to>
      <xdr:col>6</xdr:col>
      <xdr:colOff>561975</xdr:colOff>
      <xdr:row>78</xdr:row>
      <xdr:rowOff>38960</xdr:rowOff>
    </xdr:to>
    <xdr:sp macro="" textlink="">
      <xdr:nvSpPr>
        <xdr:cNvPr id="195" name="円/楕円 194"/>
        <xdr:cNvSpPr/>
      </xdr:nvSpPr>
      <xdr:spPr>
        <a:xfrm>
          <a:off x="4584700" y="133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87237</xdr:rowOff>
    </xdr:from>
    <xdr:ext cx="599010" cy="259045"/>
    <xdr:sp macro="" textlink="">
      <xdr:nvSpPr>
        <xdr:cNvPr id="196" name="民生費該当値テキスト"/>
        <xdr:cNvSpPr txBox="1"/>
      </xdr:nvSpPr>
      <xdr:spPr>
        <a:xfrm>
          <a:off x="4686300" y="1328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115,921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34427</xdr:rowOff>
    </xdr:from>
    <xdr:to>
      <xdr:col>5</xdr:col>
      <xdr:colOff>409575</xdr:colOff>
      <xdr:row>77</xdr:row>
      <xdr:rowOff>136027</xdr:rowOff>
    </xdr:to>
    <xdr:sp macro="" textlink="">
      <xdr:nvSpPr>
        <xdr:cNvPr id="197" name="円/楕円 196"/>
        <xdr:cNvSpPr/>
      </xdr:nvSpPr>
      <xdr:spPr>
        <a:xfrm>
          <a:off x="3746500" y="1323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127154</xdr:rowOff>
    </xdr:from>
    <xdr:ext cx="599010" cy="259045"/>
    <xdr:sp macro="" textlink="">
      <xdr:nvSpPr>
        <xdr:cNvPr id="198" name="テキスト ボックス 197"/>
        <xdr:cNvSpPr txBox="1"/>
      </xdr:nvSpPr>
      <xdr:spPr>
        <a:xfrm>
          <a:off x="3497794" y="1332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28670</xdr:rowOff>
    </xdr:from>
    <xdr:to>
      <xdr:col>4</xdr:col>
      <xdr:colOff>206375</xdr:colOff>
      <xdr:row>78</xdr:row>
      <xdr:rowOff>130270</xdr:rowOff>
    </xdr:to>
    <xdr:sp macro="" textlink="">
      <xdr:nvSpPr>
        <xdr:cNvPr id="199" name="円/楕円 198"/>
        <xdr:cNvSpPr/>
      </xdr:nvSpPr>
      <xdr:spPr>
        <a:xfrm>
          <a:off x="2857500" y="134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121397</xdr:rowOff>
    </xdr:from>
    <xdr:ext cx="599010" cy="259045"/>
    <xdr:sp macro="" textlink="">
      <xdr:nvSpPr>
        <xdr:cNvPr id="200" name="テキスト ボックス 199"/>
        <xdr:cNvSpPr txBox="1"/>
      </xdr:nvSpPr>
      <xdr:spPr>
        <a:xfrm>
          <a:off x="2608794" y="1349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107,533</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88606</xdr:rowOff>
    </xdr:from>
    <xdr:to>
      <xdr:col>3</xdr:col>
      <xdr:colOff>3175</xdr:colOff>
      <xdr:row>72</xdr:row>
      <xdr:rowOff>18756</xdr:rowOff>
    </xdr:to>
    <xdr:sp macro="" textlink="">
      <xdr:nvSpPr>
        <xdr:cNvPr id="201" name="円/楕円 200"/>
        <xdr:cNvSpPr/>
      </xdr:nvSpPr>
      <xdr:spPr>
        <a:xfrm>
          <a:off x="1968500" y="122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35283</xdr:rowOff>
    </xdr:from>
    <xdr:ext cx="599010" cy="259045"/>
    <xdr:sp macro="" textlink="">
      <xdr:nvSpPr>
        <xdr:cNvPr id="202" name="テキスト ボックス 201"/>
        <xdr:cNvSpPr txBox="1"/>
      </xdr:nvSpPr>
      <xdr:spPr>
        <a:xfrm>
          <a:off x="1719794" y="1203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212,277</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117160</xdr:rowOff>
    </xdr:from>
    <xdr:to>
      <xdr:col>1</xdr:col>
      <xdr:colOff>485775</xdr:colOff>
      <xdr:row>71</xdr:row>
      <xdr:rowOff>47310</xdr:rowOff>
    </xdr:to>
    <xdr:sp macro="" textlink="">
      <xdr:nvSpPr>
        <xdr:cNvPr id="203" name="円/楕円 202"/>
        <xdr:cNvSpPr/>
      </xdr:nvSpPr>
      <xdr:spPr>
        <a:xfrm>
          <a:off x="1079500" y="121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69</xdr:row>
      <xdr:rowOff>63837</xdr:rowOff>
    </xdr:from>
    <xdr:ext cx="599010" cy="259045"/>
    <xdr:sp macro="" textlink="">
      <xdr:nvSpPr>
        <xdr:cNvPr id="204" name="テキスト ボックス 203"/>
        <xdr:cNvSpPr txBox="1"/>
      </xdr:nvSpPr>
      <xdr:spPr>
        <a:xfrm>
          <a:off x="830794" y="1189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9" name="直線コネクタ 228"/>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30"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31" name="直線コネクタ 230"/>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2"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3" name="直線コネクタ 232"/>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16484</xdr:rowOff>
    </xdr:from>
    <xdr:to>
      <xdr:col>6</xdr:col>
      <xdr:colOff>511175</xdr:colOff>
      <xdr:row>98</xdr:row>
      <xdr:rowOff>167590</xdr:rowOff>
    </xdr:to>
    <xdr:cxnSp macro="">
      <xdr:nvCxnSpPr>
        <xdr:cNvPr id="234" name="直線コネクタ 233"/>
        <xdr:cNvCxnSpPr/>
      </xdr:nvCxnSpPr>
      <xdr:spPr>
        <a:xfrm>
          <a:off x="3797300" y="16304234"/>
          <a:ext cx="838200" cy="6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5"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6" name="フローチャート : 判断 235"/>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16484</xdr:rowOff>
    </xdr:from>
    <xdr:to>
      <xdr:col>5</xdr:col>
      <xdr:colOff>358775</xdr:colOff>
      <xdr:row>97</xdr:row>
      <xdr:rowOff>89694</xdr:rowOff>
    </xdr:to>
    <xdr:cxnSp macro="">
      <xdr:nvCxnSpPr>
        <xdr:cNvPr id="237" name="直線コネクタ 236"/>
        <xdr:cNvCxnSpPr/>
      </xdr:nvCxnSpPr>
      <xdr:spPr>
        <a:xfrm flipV="1">
          <a:off x="2908300" y="16304234"/>
          <a:ext cx="889000" cy="41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8" name="フローチャート : 判断 237"/>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9" name="テキスト ボックス 238"/>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89694</xdr:rowOff>
    </xdr:from>
    <xdr:to>
      <xdr:col>4</xdr:col>
      <xdr:colOff>155575</xdr:colOff>
      <xdr:row>98</xdr:row>
      <xdr:rowOff>101181</xdr:rowOff>
    </xdr:to>
    <xdr:cxnSp macro="">
      <xdr:nvCxnSpPr>
        <xdr:cNvPr id="240" name="直線コネクタ 239"/>
        <xdr:cNvCxnSpPr/>
      </xdr:nvCxnSpPr>
      <xdr:spPr>
        <a:xfrm flipV="1">
          <a:off x="2019300" y="16720344"/>
          <a:ext cx="889000" cy="18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33407</xdr:rowOff>
    </xdr:from>
    <xdr:to>
      <xdr:col>4</xdr:col>
      <xdr:colOff>206375</xdr:colOff>
      <xdr:row>97</xdr:row>
      <xdr:rowOff>135007</xdr:rowOff>
    </xdr:to>
    <xdr:sp macro="" textlink="">
      <xdr:nvSpPr>
        <xdr:cNvPr id="241" name="フローチャート : 判断 240"/>
        <xdr:cNvSpPr/>
      </xdr:nvSpPr>
      <xdr:spPr>
        <a:xfrm>
          <a:off x="2857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151534</xdr:rowOff>
    </xdr:from>
    <xdr:ext cx="534377" cy="259045"/>
    <xdr:sp macro="" textlink="">
      <xdr:nvSpPr>
        <xdr:cNvPr id="242" name="テキスト ボックス 241"/>
        <xdr:cNvSpPr txBox="1"/>
      </xdr:nvSpPr>
      <xdr:spPr>
        <a:xfrm>
          <a:off x="2641111" y="16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101181</xdr:rowOff>
    </xdr:from>
    <xdr:to>
      <xdr:col>2</xdr:col>
      <xdr:colOff>638175</xdr:colOff>
      <xdr:row>98</xdr:row>
      <xdr:rowOff>155874</xdr:rowOff>
    </xdr:to>
    <xdr:cxnSp macro="">
      <xdr:nvCxnSpPr>
        <xdr:cNvPr id="243" name="直線コネクタ 242"/>
        <xdr:cNvCxnSpPr/>
      </xdr:nvCxnSpPr>
      <xdr:spPr>
        <a:xfrm flipV="1">
          <a:off x="1130300" y="16903281"/>
          <a:ext cx="889000" cy="5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28874</xdr:rowOff>
    </xdr:from>
    <xdr:to>
      <xdr:col>3</xdr:col>
      <xdr:colOff>3175</xdr:colOff>
      <xdr:row>97</xdr:row>
      <xdr:rowOff>130474</xdr:rowOff>
    </xdr:to>
    <xdr:sp macro="" textlink="">
      <xdr:nvSpPr>
        <xdr:cNvPr id="244" name="フローチャート : 判断 243"/>
        <xdr:cNvSpPr/>
      </xdr:nvSpPr>
      <xdr:spPr>
        <a:xfrm>
          <a:off x="1968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147001</xdr:rowOff>
    </xdr:from>
    <xdr:ext cx="534377" cy="259045"/>
    <xdr:sp macro="" textlink="">
      <xdr:nvSpPr>
        <xdr:cNvPr id="245" name="テキスト ボックス 244"/>
        <xdr:cNvSpPr txBox="1"/>
      </xdr:nvSpPr>
      <xdr:spPr>
        <a:xfrm>
          <a:off x="1752111" y="164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23558</xdr:rowOff>
    </xdr:from>
    <xdr:to>
      <xdr:col>1</xdr:col>
      <xdr:colOff>485775</xdr:colOff>
      <xdr:row>97</xdr:row>
      <xdr:rowOff>125158</xdr:rowOff>
    </xdr:to>
    <xdr:sp macro="" textlink="">
      <xdr:nvSpPr>
        <xdr:cNvPr id="246" name="フローチャート : 判断 245"/>
        <xdr:cNvSpPr/>
      </xdr:nvSpPr>
      <xdr:spPr>
        <a:xfrm>
          <a:off x="1079500" y="1665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141685</xdr:rowOff>
    </xdr:from>
    <xdr:ext cx="534377" cy="259045"/>
    <xdr:sp macro="" textlink="">
      <xdr:nvSpPr>
        <xdr:cNvPr id="247" name="テキスト ボックス 246"/>
        <xdr:cNvSpPr txBox="1"/>
      </xdr:nvSpPr>
      <xdr:spPr>
        <a:xfrm>
          <a:off x="863111" y="1642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116790</xdr:rowOff>
    </xdr:from>
    <xdr:to>
      <xdr:col>6</xdr:col>
      <xdr:colOff>561975</xdr:colOff>
      <xdr:row>99</xdr:row>
      <xdr:rowOff>46940</xdr:rowOff>
    </xdr:to>
    <xdr:sp macro="" textlink="">
      <xdr:nvSpPr>
        <xdr:cNvPr id="253" name="円/楕円 252"/>
        <xdr:cNvSpPr/>
      </xdr:nvSpPr>
      <xdr:spPr>
        <a:xfrm>
          <a:off x="4584700" y="169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31717</xdr:rowOff>
    </xdr:from>
    <xdr:ext cx="534377" cy="259045"/>
    <xdr:sp macro="" textlink="">
      <xdr:nvSpPr>
        <xdr:cNvPr id="254" name="衛生費該当値テキスト"/>
        <xdr:cNvSpPr txBox="1"/>
      </xdr:nvSpPr>
      <xdr:spPr>
        <a:xfrm>
          <a:off x="4686300" y="168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137134</xdr:rowOff>
    </xdr:from>
    <xdr:to>
      <xdr:col>5</xdr:col>
      <xdr:colOff>409575</xdr:colOff>
      <xdr:row>95</xdr:row>
      <xdr:rowOff>67284</xdr:rowOff>
    </xdr:to>
    <xdr:sp macro="" textlink="">
      <xdr:nvSpPr>
        <xdr:cNvPr id="255" name="円/楕円 254"/>
        <xdr:cNvSpPr/>
      </xdr:nvSpPr>
      <xdr:spPr>
        <a:xfrm>
          <a:off x="3746500" y="162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83811</xdr:rowOff>
    </xdr:from>
    <xdr:ext cx="534377" cy="259045"/>
    <xdr:sp macro="" textlink="">
      <xdr:nvSpPr>
        <xdr:cNvPr id="256" name="テキスト ボックス 255"/>
        <xdr:cNvSpPr txBox="1"/>
      </xdr:nvSpPr>
      <xdr:spPr>
        <a:xfrm>
          <a:off x="3530111" y="1602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38894</xdr:rowOff>
    </xdr:from>
    <xdr:to>
      <xdr:col>4</xdr:col>
      <xdr:colOff>206375</xdr:colOff>
      <xdr:row>97</xdr:row>
      <xdr:rowOff>140494</xdr:rowOff>
    </xdr:to>
    <xdr:sp macro="" textlink="">
      <xdr:nvSpPr>
        <xdr:cNvPr id="257" name="円/楕円 256"/>
        <xdr:cNvSpPr/>
      </xdr:nvSpPr>
      <xdr:spPr>
        <a:xfrm>
          <a:off x="2857500" y="166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131621</xdr:rowOff>
    </xdr:from>
    <xdr:ext cx="534377" cy="259045"/>
    <xdr:sp macro="" textlink="">
      <xdr:nvSpPr>
        <xdr:cNvPr id="258" name="テキスト ボックス 257"/>
        <xdr:cNvSpPr txBox="1"/>
      </xdr:nvSpPr>
      <xdr:spPr>
        <a:xfrm>
          <a:off x="2641111" y="16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50381</xdr:rowOff>
    </xdr:from>
    <xdr:to>
      <xdr:col>3</xdr:col>
      <xdr:colOff>3175</xdr:colOff>
      <xdr:row>98</xdr:row>
      <xdr:rowOff>151981</xdr:rowOff>
    </xdr:to>
    <xdr:sp macro="" textlink="">
      <xdr:nvSpPr>
        <xdr:cNvPr id="259" name="円/楕円 258"/>
        <xdr:cNvSpPr/>
      </xdr:nvSpPr>
      <xdr:spPr>
        <a:xfrm>
          <a:off x="1968500" y="1685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143108</xdr:rowOff>
    </xdr:from>
    <xdr:ext cx="534377" cy="259045"/>
    <xdr:sp macro="" textlink="">
      <xdr:nvSpPr>
        <xdr:cNvPr id="260" name="テキスト ボックス 259"/>
        <xdr:cNvSpPr txBox="1"/>
      </xdr:nvSpPr>
      <xdr:spPr>
        <a:xfrm>
          <a:off x="1752111" y="1694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105074</xdr:rowOff>
    </xdr:from>
    <xdr:to>
      <xdr:col>1</xdr:col>
      <xdr:colOff>485775</xdr:colOff>
      <xdr:row>99</xdr:row>
      <xdr:rowOff>35224</xdr:rowOff>
    </xdr:to>
    <xdr:sp macro="" textlink="">
      <xdr:nvSpPr>
        <xdr:cNvPr id="261" name="円/楕円 260"/>
        <xdr:cNvSpPr/>
      </xdr:nvSpPr>
      <xdr:spPr>
        <a:xfrm>
          <a:off x="1079500" y="169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26351</xdr:rowOff>
    </xdr:from>
    <xdr:ext cx="534377" cy="259045"/>
    <xdr:sp macro="" textlink="">
      <xdr:nvSpPr>
        <xdr:cNvPr id="262" name="テキスト ボックス 261"/>
        <xdr:cNvSpPr txBox="1"/>
      </xdr:nvSpPr>
      <xdr:spPr>
        <a:xfrm>
          <a:off x="863111" y="1699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6" name="直線コネクタ 285"/>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9"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90" name="直線コネクタ 289"/>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136652</xdr:rowOff>
    </xdr:from>
    <xdr:to>
      <xdr:col>15</xdr:col>
      <xdr:colOff>180975</xdr:colOff>
      <xdr:row>37</xdr:row>
      <xdr:rowOff>58547</xdr:rowOff>
    </xdr:to>
    <xdr:cxnSp macro="">
      <xdr:nvCxnSpPr>
        <xdr:cNvPr id="291" name="直線コネクタ 290"/>
        <xdr:cNvCxnSpPr/>
      </xdr:nvCxnSpPr>
      <xdr:spPr>
        <a:xfrm>
          <a:off x="9639300" y="6137402"/>
          <a:ext cx="8382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50944</xdr:rowOff>
    </xdr:from>
    <xdr:ext cx="378565" cy="259045"/>
    <xdr:sp macro="" textlink="">
      <xdr:nvSpPr>
        <xdr:cNvPr id="292" name="労働費平均値テキスト"/>
        <xdr:cNvSpPr txBox="1"/>
      </xdr:nvSpPr>
      <xdr:spPr>
        <a:xfrm>
          <a:off x="10528300" y="6394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3" name="フローチャート : 判断 292"/>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39116</xdr:rowOff>
    </xdr:from>
    <xdr:to>
      <xdr:col>14</xdr:col>
      <xdr:colOff>28575</xdr:colOff>
      <xdr:row>35</xdr:row>
      <xdr:rowOff>136652</xdr:rowOff>
    </xdr:to>
    <xdr:cxnSp macro="">
      <xdr:nvCxnSpPr>
        <xdr:cNvPr id="294" name="直線コネクタ 293"/>
        <xdr:cNvCxnSpPr/>
      </xdr:nvCxnSpPr>
      <xdr:spPr>
        <a:xfrm>
          <a:off x="8750300" y="6039866"/>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5" name="フローチャート : 判断 294"/>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160672</xdr:rowOff>
    </xdr:from>
    <xdr:ext cx="378565" cy="259045"/>
    <xdr:sp macro="" textlink="">
      <xdr:nvSpPr>
        <xdr:cNvPr id="296" name="テキスト ボックス 295"/>
        <xdr:cNvSpPr txBox="1"/>
      </xdr:nvSpPr>
      <xdr:spPr>
        <a:xfrm>
          <a:off x="9450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139319</xdr:rowOff>
    </xdr:from>
    <xdr:to>
      <xdr:col>12</xdr:col>
      <xdr:colOff>511175</xdr:colOff>
      <xdr:row>35</xdr:row>
      <xdr:rowOff>39116</xdr:rowOff>
    </xdr:to>
    <xdr:cxnSp macro="">
      <xdr:nvCxnSpPr>
        <xdr:cNvPr id="297" name="直線コネクタ 296"/>
        <xdr:cNvCxnSpPr/>
      </xdr:nvCxnSpPr>
      <xdr:spPr>
        <a:xfrm>
          <a:off x="7861300" y="5968619"/>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54991</xdr:rowOff>
    </xdr:from>
    <xdr:to>
      <xdr:col>12</xdr:col>
      <xdr:colOff>561975</xdr:colOff>
      <xdr:row>35</xdr:row>
      <xdr:rowOff>156591</xdr:rowOff>
    </xdr:to>
    <xdr:sp macro="" textlink="">
      <xdr:nvSpPr>
        <xdr:cNvPr id="298" name="フローチャート : 判断 297"/>
        <xdr:cNvSpPr/>
      </xdr:nvSpPr>
      <xdr:spPr>
        <a:xfrm>
          <a:off x="8699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147718</xdr:rowOff>
    </xdr:from>
    <xdr:ext cx="469744" cy="259045"/>
    <xdr:sp macro="" textlink="">
      <xdr:nvSpPr>
        <xdr:cNvPr id="299" name="テキスト ボックス 298"/>
        <xdr:cNvSpPr txBox="1"/>
      </xdr:nvSpPr>
      <xdr:spPr>
        <a:xfrm>
          <a:off x="8515427" y="61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139319</xdr:rowOff>
    </xdr:from>
    <xdr:to>
      <xdr:col>11</xdr:col>
      <xdr:colOff>307975</xdr:colOff>
      <xdr:row>35</xdr:row>
      <xdr:rowOff>41021</xdr:rowOff>
    </xdr:to>
    <xdr:cxnSp macro="">
      <xdr:nvCxnSpPr>
        <xdr:cNvPr id="300" name="直線コネクタ 299"/>
        <xdr:cNvCxnSpPr/>
      </xdr:nvCxnSpPr>
      <xdr:spPr>
        <a:xfrm flipV="1">
          <a:off x="6972300" y="5968619"/>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74041</xdr:rowOff>
    </xdr:from>
    <xdr:to>
      <xdr:col>11</xdr:col>
      <xdr:colOff>358775</xdr:colOff>
      <xdr:row>35</xdr:row>
      <xdr:rowOff>4191</xdr:rowOff>
    </xdr:to>
    <xdr:sp macro="" textlink="">
      <xdr:nvSpPr>
        <xdr:cNvPr id="301" name="フローチャート : 判断 300"/>
        <xdr:cNvSpPr/>
      </xdr:nvSpPr>
      <xdr:spPr>
        <a:xfrm>
          <a:off x="7810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20718</xdr:rowOff>
    </xdr:from>
    <xdr:ext cx="469744" cy="259045"/>
    <xdr:sp macro="" textlink="">
      <xdr:nvSpPr>
        <xdr:cNvPr id="302" name="テキスト ボックス 301"/>
        <xdr:cNvSpPr txBox="1"/>
      </xdr:nvSpPr>
      <xdr:spPr>
        <a:xfrm>
          <a:off x="7626427"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59944</xdr:rowOff>
    </xdr:from>
    <xdr:to>
      <xdr:col>10</xdr:col>
      <xdr:colOff>155575</xdr:colOff>
      <xdr:row>34</xdr:row>
      <xdr:rowOff>161544</xdr:rowOff>
    </xdr:to>
    <xdr:sp macro="" textlink="">
      <xdr:nvSpPr>
        <xdr:cNvPr id="303" name="フローチャート : 判断 302"/>
        <xdr:cNvSpPr/>
      </xdr:nvSpPr>
      <xdr:spPr>
        <a:xfrm>
          <a:off x="6921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6621</xdr:rowOff>
    </xdr:from>
    <xdr:ext cx="469744" cy="259045"/>
    <xdr:sp macro="" textlink="">
      <xdr:nvSpPr>
        <xdr:cNvPr id="304" name="テキスト ボックス 303"/>
        <xdr:cNvSpPr txBox="1"/>
      </xdr:nvSpPr>
      <xdr:spPr>
        <a:xfrm>
          <a:off x="6737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7747</xdr:rowOff>
    </xdr:from>
    <xdr:to>
      <xdr:col>15</xdr:col>
      <xdr:colOff>231775</xdr:colOff>
      <xdr:row>37</xdr:row>
      <xdr:rowOff>109347</xdr:rowOff>
    </xdr:to>
    <xdr:sp macro="" textlink="">
      <xdr:nvSpPr>
        <xdr:cNvPr id="310" name="円/楕円 309"/>
        <xdr:cNvSpPr/>
      </xdr:nvSpPr>
      <xdr:spPr>
        <a:xfrm>
          <a:off x="104267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30624</xdr:rowOff>
    </xdr:from>
    <xdr:ext cx="378565" cy="259045"/>
    <xdr:sp macro="" textlink="">
      <xdr:nvSpPr>
        <xdr:cNvPr id="311" name="労働費該当値テキスト"/>
        <xdr:cNvSpPr txBox="1"/>
      </xdr:nvSpPr>
      <xdr:spPr>
        <a:xfrm>
          <a:off x="10528300" y="6202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85852</xdr:rowOff>
    </xdr:from>
    <xdr:to>
      <xdr:col>14</xdr:col>
      <xdr:colOff>79375</xdr:colOff>
      <xdr:row>36</xdr:row>
      <xdr:rowOff>16002</xdr:rowOff>
    </xdr:to>
    <xdr:sp macro="" textlink="">
      <xdr:nvSpPr>
        <xdr:cNvPr id="312" name="円/楕円 311"/>
        <xdr:cNvSpPr/>
      </xdr:nvSpPr>
      <xdr:spPr>
        <a:xfrm>
          <a:off x="9588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32529</xdr:rowOff>
    </xdr:from>
    <xdr:ext cx="469744" cy="259045"/>
    <xdr:sp macro="" textlink="">
      <xdr:nvSpPr>
        <xdr:cNvPr id="313" name="テキスト ボックス 312"/>
        <xdr:cNvSpPr txBox="1"/>
      </xdr:nvSpPr>
      <xdr:spPr>
        <a:xfrm>
          <a:off x="9404427"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159766</xdr:rowOff>
    </xdr:from>
    <xdr:to>
      <xdr:col>12</xdr:col>
      <xdr:colOff>561975</xdr:colOff>
      <xdr:row>35</xdr:row>
      <xdr:rowOff>89916</xdr:rowOff>
    </xdr:to>
    <xdr:sp macro="" textlink="">
      <xdr:nvSpPr>
        <xdr:cNvPr id="314" name="円/楕円 313"/>
        <xdr:cNvSpPr/>
      </xdr:nvSpPr>
      <xdr:spPr>
        <a:xfrm>
          <a:off x="8699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106443</xdr:rowOff>
    </xdr:from>
    <xdr:ext cx="469744" cy="259045"/>
    <xdr:sp macro="" textlink="">
      <xdr:nvSpPr>
        <xdr:cNvPr id="315" name="テキスト ボックス 314"/>
        <xdr:cNvSpPr txBox="1"/>
      </xdr:nvSpPr>
      <xdr:spPr>
        <a:xfrm>
          <a:off x="8515427"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88519</xdr:rowOff>
    </xdr:from>
    <xdr:to>
      <xdr:col>11</xdr:col>
      <xdr:colOff>358775</xdr:colOff>
      <xdr:row>35</xdr:row>
      <xdr:rowOff>18669</xdr:rowOff>
    </xdr:to>
    <xdr:sp macro="" textlink="">
      <xdr:nvSpPr>
        <xdr:cNvPr id="316" name="円/楕円 315"/>
        <xdr:cNvSpPr/>
      </xdr:nvSpPr>
      <xdr:spPr>
        <a:xfrm>
          <a:off x="7810500" y="59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9796</xdr:rowOff>
    </xdr:from>
    <xdr:ext cx="469744" cy="259045"/>
    <xdr:sp macro="" textlink="">
      <xdr:nvSpPr>
        <xdr:cNvPr id="317" name="テキスト ボックス 316"/>
        <xdr:cNvSpPr txBox="1"/>
      </xdr:nvSpPr>
      <xdr:spPr>
        <a:xfrm>
          <a:off x="7626427" y="601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161671</xdr:rowOff>
    </xdr:from>
    <xdr:to>
      <xdr:col>10</xdr:col>
      <xdr:colOff>155575</xdr:colOff>
      <xdr:row>35</xdr:row>
      <xdr:rowOff>91821</xdr:rowOff>
    </xdr:to>
    <xdr:sp macro="" textlink="">
      <xdr:nvSpPr>
        <xdr:cNvPr id="318" name="円/楕円 317"/>
        <xdr:cNvSpPr/>
      </xdr:nvSpPr>
      <xdr:spPr>
        <a:xfrm>
          <a:off x="6921500" y="59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82948</xdr:rowOff>
    </xdr:from>
    <xdr:ext cx="469744" cy="259045"/>
    <xdr:sp macro="" textlink="">
      <xdr:nvSpPr>
        <xdr:cNvPr id="319" name="テキスト ボックス 318"/>
        <xdr:cNvSpPr txBox="1"/>
      </xdr:nvSpPr>
      <xdr:spPr>
        <a:xfrm>
          <a:off x="6737427" y="608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41" name="直線コネクタ 340"/>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2"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3" name="直線コネクタ 342"/>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4"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5" name="直線コネクタ 344"/>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24165</xdr:rowOff>
    </xdr:from>
    <xdr:to>
      <xdr:col>15</xdr:col>
      <xdr:colOff>180975</xdr:colOff>
      <xdr:row>54</xdr:row>
      <xdr:rowOff>75509</xdr:rowOff>
    </xdr:to>
    <xdr:cxnSp macro="">
      <xdr:nvCxnSpPr>
        <xdr:cNvPr id="346" name="直線コネクタ 345"/>
        <xdr:cNvCxnSpPr/>
      </xdr:nvCxnSpPr>
      <xdr:spPr>
        <a:xfrm flipV="1">
          <a:off x="9639300" y="8939565"/>
          <a:ext cx="838200" cy="39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7"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8" name="フローチャート : 判断 347"/>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160594</xdr:rowOff>
    </xdr:from>
    <xdr:to>
      <xdr:col>14</xdr:col>
      <xdr:colOff>28575</xdr:colOff>
      <xdr:row>54</xdr:row>
      <xdr:rowOff>75509</xdr:rowOff>
    </xdr:to>
    <xdr:cxnSp macro="">
      <xdr:nvCxnSpPr>
        <xdr:cNvPr id="349" name="直線コネクタ 348"/>
        <xdr:cNvCxnSpPr/>
      </xdr:nvCxnSpPr>
      <xdr:spPr>
        <a:xfrm>
          <a:off x="8750300" y="9247444"/>
          <a:ext cx="889000" cy="8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50" name="フローチャート : 判断 349"/>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51" name="テキスト ボックス 350"/>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160594</xdr:rowOff>
    </xdr:from>
    <xdr:to>
      <xdr:col>12</xdr:col>
      <xdr:colOff>511175</xdr:colOff>
      <xdr:row>56</xdr:row>
      <xdr:rowOff>131059</xdr:rowOff>
    </xdr:to>
    <xdr:cxnSp macro="">
      <xdr:nvCxnSpPr>
        <xdr:cNvPr id="352" name="直線コネクタ 351"/>
        <xdr:cNvCxnSpPr/>
      </xdr:nvCxnSpPr>
      <xdr:spPr>
        <a:xfrm flipV="1">
          <a:off x="7861300" y="9247444"/>
          <a:ext cx="889000" cy="48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59227</xdr:rowOff>
    </xdr:from>
    <xdr:to>
      <xdr:col>12</xdr:col>
      <xdr:colOff>561975</xdr:colOff>
      <xdr:row>57</xdr:row>
      <xdr:rowOff>160827</xdr:rowOff>
    </xdr:to>
    <xdr:sp macro="" textlink="">
      <xdr:nvSpPr>
        <xdr:cNvPr id="353" name="フローチャート : 判断 352"/>
        <xdr:cNvSpPr/>
      </xdr:nvSpPr>
      <xdr:spPr>
        <a:xfrm>
          <a:off x="8699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151954</xdr:rowOff>
    </xdr:from>
    <xdr:ext cx="469744" cy="259045"/>
    <xdr:sp macro="" textlink="">
      <xdr:nvSpPr>
        <xdr:cNvPr id="354" name="テキスト ボックス 353"/>
        <xdr:cNvSpPr txBox="1"/>
      </xdr:nvSpPr>
      <xdr:spPr>
        <a:xfrm>
          <a:off x="8515427" y="992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131059</xdr:rowOff>
    </xdr:from>
    <xdr:to>
      <xdr:col>11</xdr:col>
      <xdr:colOff>307975</xdr:colOff>
      <xdr:row>57</xdr:row>
      <xdr:rowOff>5969</xdr:rowOff>
    </xdr:to>
    <xdr:cxnSp macro="">
      <xdr:nvCxnSpPr>
        <xdr:cNvPr id="355" name="直線コネクタ 354"/>
        <xdr:cNvCxnSpPr/>
      </xdr:nvCxnSpPr>
      <xdr:spPr>
        <a:xfrm flipV="1">
          <a:off x="6972300" y="9732259"/>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42814</xdr:rowOff>
    </xdr:from>
    <xdr:to>
      <xdr:col>11</xdr:col>
      <xdr:colOff>358775</xdr:colOff>
      <xdr:row>57</xdr:row>
      <xdr:rowOff>144414</xdr:rowOff>
    </xdr:to>
    <xdr:sp macro="" textlink="">
      <xdr:nvSpPr>
        <xdr:cNvPr id="356" name="フローチャート : 判断 355"/>
        <xdr:cNvSpPr/>
      </xdr:nvSpPr>
      <xdr:spPr>
        <a:xfrm>
          <a:off x="7810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135541</xdr:rowOff>
    </xdr:from>
    <xdr:ext cx="469744" cy="259045"/>
    <xdr:sp macro="" textlink="">
      <xdr:nvSpPr>
        <xdr:cNvPr id="357" name="テキスト ボックス 356"/>
        <xdr:cNvSpPr txBox="1"/>
      </xdr:nvSpPr>
      <xdr:spPr>
        <a:xfrm>
          <a:off x="7626427" y="990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156932</xdr:rowOff>
    </xdr:from>
    <xdr:to>
      <xdr:col>10</xdr:col>
      <xdr:colOff>155575</xdr:colOff>
      <xdr:row>58</xdr:row>
      <xdr:rowOff>87082</xdr:rowOff>
    </xdr:to>
    <xdr:sp macro="" textlink="">
      <xdr:nvSpPr>
        <xdr:cNvPr id="358" name="フローチャート : 判断 357"/>
        <xdr:cNvSpPr/>
      </xdr:nvSpPr>
      <xdr:spPr>
        <a:xfrm>
          <a:off x="6921500" y="992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78209</xdr:rowOff>
    </xdr:from>
    <xdr:ext cx="469744" cy="259045"/>
    <xdr:sp macro="" textlink="">
      <xdr:nvSpPr>
        <xdr:cNvPr id="359" name="テキスト ボックス 358"/>
        <xdr:cNvSpPr txBox="1"/>
      </xdr:nvSpPr>
      <xdr:spPr>
        <a:xfrm>
          <a:off x="6737427" y="1002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144815</xdr:rowOff>
    </xdr:from>
    <xdr:to>
      <xdr:col>15</xdr:col>
      <xdr:colOff>231775</xdr:colOff>
      <xdr:row>52</xdr:row>
      <xdr:rowOff>74965</xdr:rowOff>
    </xdr:to>
    <xdr:sp macro="" textlink="">
      <xdr:nvSpPr>
        <xdr:cNvPr id="365" name="円/楕円 364"/>
        <xdr:cNvSpPr/>
      </xdr:nvSpPr>
      <xdr:spPr>
        <a:xfrm>
          <a:off x="10426700" y="88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167692</xdr:rowOff>
    </xdr:from>
    <xdr:ext cx="534377" cy="259045"/>
    <xdr:sp macro="" textlink="">
      <xdr:nvSpPr>
        <xdr:cNvPr id="366" name="農林水産業費該当値テキスト"/>
        <xdr:cNvSpPr txBox="1"/>
      </xdr:nvSpPr>
      <xdr:spPr>
        <a:xfrm>
          <a:off x="10528300" y="874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50,054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24709</xdr:rowOff>
    </xdr:from>
    <xdr:to>
      <xdr:col>14</xdr:col>
      <xdr:colOff>79375</xdr:colOff>
      <xdr:row>54</xdr:row>
      <xdr:rowOff>126309</xdr:rowOff>
    </xdr:to>
    <xdr:sp macro="" textlink="">
      <xdr:nvSpPr>
        <xdr:cNvPr id="367" name="円/楕円 366"/>
        <xdr:cNvSpPr/>
      </xdr:nvSpPr>
      <xdr:spPr>
        <a:xfrm>
          <a:off x="9588500" y="92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142836</xdr:rowOff>
    </xdr:from>
    <xdr:ext cx="534377" cy="259045"/>
    <xdr:sp macro="" textlink="">
      <xdr:nvSpPr>
        <xdr:cNvPr id="368" name="テキスト ボックス 367"/>
        <xdr:cNvSpPr txBox="1"/>
      </xdr:nvSpPr>
      <xdr:spPr>
        <a:xfrm>
          <a:off x="9372111" y="905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109794</xdr:rowOff>
    </xdr:from>
    <xdr:to>
      <xdr:col>12</xdr:col>
      <xdr:colOff>561975</xdr:colOff>
      <xdr:row>54</xdr:row>
      <xdr:rowOff>39944</xdr:rowOff>
    </xdr:to>
    <xdr:sp macro="" textlink="">
      <xdr:nvSpPr>
        <xdr:cNvPr id="369" name="円/楕円 368"/>
        <xdr:cNvSpPr/>
      </xdr:nvSpPr>
      <xdr:spPr>
        <a:xfrm>
          <a:off x="8699500" y="91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56471</xdr:rowOff>
    </xdr:from>
    <xdr:ext cx="534377" cy="259045"/>
    <xdr:sp macro="" textlink="">
      <xdr:nvSpPr>
        <xdr:cNvPr id="370" name="テキスト ボックス 369"/>
        <xdr:cNvSpPr txBox="1"/>
      </xdr:nvSpPr>
      <xdr:spPr>
        <a:xfrm>
          <a:off x="8483111" y="897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80259</xdr:rowOff>
    </xdr:from>
    <xdr:to>
      <xdr:col>11</xdr:col>
      <xdr:colOff>358775</xdr:colOff>
      <xdr:row>57</xdr:row>
      <xdr:rowOff>10409</xdr:rowOff>
    </xdr:to>
    <xdr:sp macro="" textlink="">
      <xdr:nvSpPr>
        <xdr:cNvPr id="371" name="円/楕円 370"/>
        <xdr:cNvSpPr/>
      </xdr:nvSpPr>
      <xdr:spPr>
        <a:xfrm>
          <a:off x="7810500" y="96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26936</xdr:rowOff>
    </xdr:from>
    <xdr:ext cx="534377" cy="259045"/>
    <xdr:sp macro="" textlink="">
      <xdr:nvSpPr>
        <xdr:cNvPr id="372" name="テキスト ボックス 371"/>
        <xdr:cNvSpPr txBox="1"/>
      </xdr:nvSpPr>
      <xdr:spPr>
        <a:xfrm>
          <a:off x="7594111" y="94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126619</xdr:rowOff>
    </xdr:from>
    <xdr:to>
      <xdr:col>10</xdr:col>
      <xdr:colOff>155575</xdr:colOff>
      <xdr:row>57</xdr:row>
      <xdr:rowOff>56769</xdr:rowOff>
    </xdr:to>
    <xdr:sp macro="" textlink="">
      <xdr:nvSpPr>
        <xdr:cNvPr id="373" name="円/楕円 372"/>
        <xdr:cNvSpPr/>
      </xdr:nvSpPr>
      <xdr:spPr>
        <a:xfrm>
          <a:off x="6921500" y="97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73296</xdr:rowOff>
    </xdr:from>
    <xdr:ext cx="534377" cy="259045"/>
    <xdr:sp macro="" textlink="">
      <xdr:nvSpPr>
        <xdr:cNvPr id="374" name="テキスト ボックス 373"/>
        <xdr:cNvSpPr txBox="1"/>
      </xdr:nvSpPr>
      <xdr:spPr>
        <a:xfrm>
          <a:off x="6705111" y="950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8" name="直線コネクタ 397"/>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9"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400" name="直線コネクタ 399"/>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401"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2" name="直線コネクタ 401"/>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163740</xdr:rowOff>
    </xdr:from>
    <xdr:to>
      <xdr:col>15</xdr:col>
      <xdr:colOff>180975</xdr:colOff>
      <xdr:row>77</xdr:row>
      <xdr:rowOff>47840</xdr:rowOff>
    </xdr:to>
    <xdr:cxnSp macro="">
      <xdr:nvCxnSpPr>
        <xdr:cNvPr id="403" name="直線コネクタ 402"/>
        <xdr:cNvCxnSpPr/>
      </xdr:nvCxnSpPr>
      <xdr:spPr>
        <a:xfrm>
          <a:off x="9639300" y="13193940"/>
          <a:ext cx="8382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4"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5" name="フローチャート : 判断 404"/>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163740</xdr:rowOff>
    </xdr:from>
    <xdr:to>
      <xdr:col>14</xdr:col>
      <xdr:colOff>28575</xdr:colOff>
      <xdr:row>77</xdr:row>
      <xdr:rowOff>142024</xdr:rowOff>
    </xdr:to>
    <xdr:cxnSp macro="">
      <xdr:nvCxnSpPr>
        <xdr:cNvPr id="406" name="直線コネクタ 405"/>
        <xdr:cNvCxnSpPr/>
      </xdr:nvCxnSpPr>
      <xdr:spPr>
        <a:xfrm flipV="1">
          <a:off x="8750300" y="13193940"/>
          <a:ext cx="889000" cy="14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7" name="フローチャート : 判断 406"/>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8" name="テキスト ボックス 407"/>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137948</xdr:rowOff>
    </xdr:from>
    <xdr:to>
      <xdr:col>12</xdr:col>
      <xdr:colOff>511175</xdr:colOff>
      <xdr:row>77</xdr:row>
      <xdr:rowOff>142024</xdr:rowOff>
    </xdr:to>
    <xdr:cxnSp macro="">
      <xdr:nvCxnSpPr>
        <xdr:cNvPr id="409" name="直線コネクタ 408"/>
        <xdr:cNvCxnSpPr/>
      </xdr:nvCxnSpPr>
      <xdr:spPr>
        <a:xfrm>
          <a:off x="7861300" y="13339598"/>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154890</xdr:rowOff>
    </xdr:from>
    <xdr:to>
      <xdr:col>12</xdr:col>
      <xdr:colOff>561975</xdr:colOff>
      <xdr:row>77</xdr:row>
      <xdr:rowOff>85040</xdr:rowOff>
    </xdr:to>
    <xdr:sp macro="" textlink="">
      <xdr:nvSpPr>
        <xdr:cNvPr id="410" name="フローチャート : 判断 409"/>
        <xdr:cNvSpPr/>
      </xdr:nvSpPr>
      <xdr:spPr>
        <a:xfrm>
          <a:off x="8699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101566</xdr:rowOff>
    </xdr:from>
    <xdr:ext cx="469744" cy="259045"/>
    <xdr:sp macro="" textlink="">
      <xdr:nvSpPr>
        <xdr:cNvPr id="411" name="テキスト ボックス 410"/>
        <xdr:cNvSpPr txBox="1"/>
      </xdr:nvSpPr>
      <xdr:spPr>
        <a:xfrm>
          <a:off x="8515427"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135356</xdr:rowOff>
    </xdr:from>
    <xdr:to>
      <xdr:col>11</xdr:col>
      <xdr:colOff>307975</xdr:colOff>
      <xdr:row>77</xdr:row>
      <xdr:rowOff>137948</xdr:rowOff>
    </xdr:to>
    <xdr:cxnSp macro="">
      <xdr:nvCxnSpPr>
        <xdr:cNvPr id="412" name="直線コネクタ 411"/>
        <xdr:cNvCxnSpPr/>
      </xdr:nvCxnSpPr>
      <xdr:spPr>
        <a:xfrm>
          <a:off x="6972300" y="13337006"/>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79642</xdr:rowOff>
    </xdr:from>
    <xdr:to>
      <xdr:col>11</xdr:col>
      <xdr:colOff>358775</xdr:colOff>
      <xdr:row>78</xdr:row>
      <xdr:rowOff>9792</xdr:rowOff>
    </xdr:to>
    <xdr:sp macro="" textlink="">
      <xdr:nvSpPr>
        <xdr:cNvPr id="413" name="フローチャート : 判断 412"/>
        <xdr:cNvSpPr/>
      </xdr:nvSpPr>
      <xdr:spPr>
        <a:xfrm>
          <a:off x="7810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26319</xdr:rowOff>
    </xdr:from>
    <xdr:ext cx="469744" cy="259045"/>
    <xdr:sp macro="" textlink="">
      <xdr:nvSpPr>
        <xdr:cNvPr id="414" name="テキスト ボックス 413"/>
        <xdr:cNvSpPr txBox="1"/>
      </xdr:nvSpPr>
      <xdr:spPr>
        <a:xfrm>
          <a:off x="7626427"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46913</xdr:rowOff>
    </xdr:from>
    <xdr:to>
      <xdr:col>10</xdr:col>
      <xdr:colOff>155575</xdr:colOff>
      <xdr:row>77</xdr:row>
      <xdr:rowOff>148513</xdr:rowOff>
    </xdr:to>
    <xdr:sp macro="" textlink="">
      <xdr:nvSpPr>
        <xdr:cNvPr id="415" name="フローチャート : 判断 414"/>
        <xdr:cNvSpPr/>
      </xdr:nvSpPr>
      <xdr:spPr>
        <a:xfrm>
          <a:off x="6921500" y="1324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165040</xdr:rowOff>
    </xdr:from>
    <xdr:ext cx="469744" cy="259045"/>
    <xdr:sp macro="" textlink="">
      <xdr:nvSpPr>
        <xdr:cNvPr id="416" name="テキスト ボックス 415"/>
        <xdr:cNvSpPr txBox="1"/>
      </xdr:nvSpPr>
      <xdr:spPr>
        <a:xfrm>
          <a:off x="6737427" y="1302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168490</xdr:rowOff>
    </xdr:from>
    <xdr:to>
      <xdr:col>15</xdr:col>
      <xdr:colOff>231775</xdr:colOff>
      <xdr:row>77</xdr:row>
      <xdr:rowOff>98640</xdr:rowOff>
    </xdr:to>
    <xdr:sp macro="" textlink="">
      <xdr:nvSpPr>
        <xdr:cNvPr id="422" name="円/楕円 421"/>
        <xdr:cNvSpPr/>
      </xdr:nvSpPr>
      <xdr:spPr>
        <a:xfrm>
          <a:off x="10426700" y="1319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19917</xdr:rowOff>
    </xdr:from>
    <xdr:ext cx="469744" cy="259045"/>
    <xdr:sp macro="" textlink="">
      <xdr:nvSpPr>
        <xdr:cNvPr id="423" name="商工費該当値テキスト"/>
        <xdr:cNvSpPr txBox="1"/>
      </xdr:nvSpPr>
      <xdr:spPr>
        <a:xfrm>
          <a:off x="10528300" y="1305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112940</xdr:rowOff>
    </xdr:from>
    <xdr:to>
      <xdr:col>14</xdr:col>
      <xdr:colOff>79375</xdr:colOff>
      <xdr:row>77</xdr:row>
      <xdr:rowOff>43090</xdr:rowOff>
    </xdr:to>
    <xdr:sp macro="" textlink="">
      <xdr:nvSpPr>
        <xdr:cNvPr id="424" name="円/楕円 423"/>
        <xdr:cNvSpPr/>
      </xdr:nvSpPr>
      <xdr:spPr>
        <a:xfrm>
          <a:off x="9588500" y="131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59618</xdr:rowOff>
    </xdr:from>
    <xdr:ext cx="534377" cy="259045"/>
    <xdr:sp macro="" textlink="">
      <xdr:nvSpPr>
        <xdr:cNvPr id="425" name="テキスト ボックス 424"/>
        <xdr:cNvSpPr txBox="1"/>
      </xdr:nvSpPr>
      <xdr:spPr>
        <a:xfrm>
          <a:off x="9372111" y="129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91224</xdr:rowOff>
    </xdr:from>
    <xdr:to>
      <xdr:col>12</xdr:col>
      <xdr:colOff>561975</xdr:colOff>
      <xdr:row>78</xdr:row>
      <xdr:rowOff>21374</xdr:rowOff>
    </xdr:to>
    <xdr:sp macro="" textlink="">
      <xdr:nvSpPr>
        <xdr:cNvPr id="426" name="円/楕円 425"/>
        <xdr:cNvSpPr/>
      </xdr:nvSpPr>
      <xdr:spPr>
        <a:xfrm>
          <a:off x="8699500" y="132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12501</xdr:rowOff>
    </xdr:from>
    <xdr:ext cx="469744" cy="259045"/>
    <xdr:sp macro="" textlink="">
      <xdr:nvSpPr>
        <xdr:cNvPr id="427" name="テキスト ボックス 426"/>
        <xdr:cNvSpPr txBox="1"/>
      </xdr:nvSpPr>
      <xdr:spPr>
        <a:xfrm>
          <a:off x="8515427" y="1338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87148</xdr:rowOff>
    </xdr:from>
    <xdr:to>
      <xdr:col>11</xdr:col>
      <xdr:colOff>358775</xdr:colOff>
      <xdr:row>78</xdr:row>
      <xdr:rowOff>17298</xdr:rowOff>
    </xdr:to>
    <xdr:sp macro="" textlink="">
      <xdr:nvSpPr>
        <xdr:cNvPr id="428" name="円/楕円 427"/>
        <xdr:cNvSpPr/>
      </xdr:nvSpPr>
      <xdr:spPr>
        <a:xfrm>
          <a:off x="7810500" y="132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8425</xdr:rowOff>
    </xdr:from>
    <xdr:ext cx="469744" cy="259045"/>
    <xdr:sp macro="" textlink="">
      <xdr:nvSpPr>
        <xdr:cNvPr id="429" name="テキスト ボックス 428"/>
        <xdr:cNvSpPr txBox="1"/>
      </xdr:nvSpPr>
      <xdr:spPr>
        <a:xfrm>
          <a:off x="7626427" y="1338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84556</xdr:rowOff>
    </xdr:from>
    <xdr:to>
      <xdr:col>10</xdr:col>
      <xdr:colOff>155575</xdr:colOff>
      <xdr:row>78</xdr:row>
      <xdr:rowOff>14706</xdr:rowOff>
    </xdr:to>
    <xdr:sp macro="" textlink="">
      <xdr:nvSpPr>
        <xdr:cNvPr id="430" name="円/楕円 429"/>
        <xdr:cNvSpPr/>
      </xdr:nvSpPr>
      <xdr:spPr>
        <a:xfrm>
          <a:off x="6921500" y="132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5833</xdr:rowOff>
    </xdr:from>
    <xdr:ext cx="469744" cy="259045"/>
    <xdr:sp macro="" textlink="">
      <xdr:nvSpPr>
        <xdr:cNvPr id="431" name="テキスト ボックス 430"/>
        <xdr:cNvSpPr txBox="1"/>
      </xdr:nvSpPr>
      <xdr:spPr>
        <a:xfrm>
          <a:off x="6737427" y="1337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3" name="直線コネクタ 452"/>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4"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5" name="直線コネクタ 454"/>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6"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7" name="直線コネクタ 456"/>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140720</xdr:rowOff>
    </xdr:from>
    <xdr:to>
      <xdr:col>15</xdr:col>
      <xdr:colOff>180975</xdr:colOff>
      <xdr:row>92</xdr:row>
      <xdr:rowOff>120876</xdr:rowOff>
    </xdr:to>
    <xdr:cxnSp macro="">
      <xdr:nvCxnSpPr>
        <xdr:cNvPr id="458" name="直線コネクタ 457"/>
        <xdr:cNvCxnSpPr/>
      </xdr:nvCxnSpPr>
      <xdr:spPr>
        <a:xfrm flipV="1">
          <a:off x="9639300" y="15571220"/>
          <a:ext cx="838200" cy="3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9"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60" name="フローチャート : 判断 459"/>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90</xdr:row>
      <xdr:rowOff>167663</xdr:rowOff>
    </xdr:from>
    <xdr:to>
      <xdr:col>14</xdr:col>
      <xdr:colOff>28575</xdr:colOff>
      <xdr:row>92</xdr:row>
      <xdr:rowOff>120876</xdr:rowOff>
    </xdr:to>
    <xdr:cxnSp macro="">
      <xdr:nvCxnSpPr>
        <xdr:cNvPr id="461" name="直線コネクタ 460"/>
        <xdr:cNvCxnSpPr/>
      </xdr:nvCxnSpPr>
      <xdr:spPr>
        <a:xfrm>
          <a:off x="8750300" y="15598163"/>
          <a:ext cx="889000" cy="29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2" name="フローチャート : 判断 461"/>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164679</xdr:rowOff>
    </xdr:from>
    <xdr:ext cx="534377" cy="259045"/>
    <xdr:sp macro="" textlink="">
      <xdr:nvSpPr>
        <xdr:cNvPr id="463" name="テキスト ボックス 462"/>
        <xdr:cNvSpPr txBox="1"/>
      </xdr:nvSpPr>
      <xdr:spPr>
        <a:xfrm>
          <a:off x="9372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90</xdr:row>
      <xdr:rowOff>167663</xdr:rowOff>
    </xdr:from>
    <xdr:to>
      <xdr:col>12</xdr:col>
      <xdr:colOff>511175</xdr:colOff>
      <xdr:row>95</xdr:row>
      <xdr:rowOff>66287</xdr:rowOff>
    </xdr:to>
    <xdr:cxnSp macro="">
      <xdr:nvCxnSpPr>
        <xdr:cNvPr id="464" name="直線コネクタ 463"/>
        <xdr:cNvCxnSpPr/>
      </xdr:nvCxnSpPr>
      <xdr:spPr>
        <a:xfrm flipV="1">
          <a:off x="7861300" y="15598163"/>
          <a:ext cx="889000" cy="75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44283</xdr:rowOff>
    </xdr:from>
    <xdr:to>
      <xdr:col>12</xdr:col>
      <xdr:colOff>561975</xdr:colOff>
      <xdr:row>97</xdr:row>
      <xdr:rowOff>145883</xdr:rowOff>
    </xdr:to>
    <xdr:sp macro="" textlink="">
      <xdr:nvSpPr>
        <xdr:cNvPr id="465" name="フローチャート : 判断 464"/>
        <xdr:cNvSpPr/>
      </xdr:nvSpPr>
      <xdr:spPr>
        <a:xfrm>
          <a:off x="8699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137010</xdr:rowOff>
    </xdr:from>
    <xdr:ext cx="534377" cy="259045"/>
    <xdr:sp macro="" textlink="">
      <xdr:nvSpPr>
        <xdr:cNvPr id="466" name="テキスト ボックス 465"/>
        <xdr:cNvSpPr txBox="1"/>
      </xdr:nvSpPr>
      <xdr:spPr>
        <a:xfrm>
          <a:off x="8483111" y="1676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66287</xdr:rowOff>
    </xdr:from>
    <xdr:to>
      <xdr:col>11</xdr:col>
      <xdr:colOff>307975</xdr:colOff>
      <xdr:row>97</xdr:row>
      <xdr:rowOff>96673</xdr:rowOff>
    </xdr:to>
    <xdr:cxnSp macro="">
      <xdr:nvCxnSpPr>
        <xdr:cNvPr id="467" name="直線コネクタ 466"/>
        <xdr:cNvCxnSpPr/>
      </xdr:nvCxnSpPr>
      <xdr:spPr>
        <a:xfrm flipV="1">
          <a:off x="6972300" y="16354037"/>
          <a:ext cx="889000" cy="37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2384</xdr:rowOff>
    </xdr:from>
    <xdr:to>
      <xdr:col>11</xdr:col>
      <xdr:colOff>358775</xdr:colOff>
      <xdr:row>97</xdr:row>
      <xdr:rowOff>103984</xdr:rowOff>
    </xdr:to>
    <xdr:sp macro="" textlink="">
      <xdr:nvSpPr>
        <xdr:cNvPr id="468" name="フローチャート : 判断 467"/>
        <xdr:cNvSpPr/>
      </xdr:nvSpPr>
      <xdr:spPr>
        <a:xfrm>
          <a:off x="7810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95111</xdr:rowOff>
    </xdr:from>
    <xdr:ext cx="534377" cy="259045"/>
    <xdr:sp macro="" textlink="">
      <xdr:nvSpPr>
        <xdr:cNvPr id="469" name="テキスト ボックス 468"/>
        <xdr:cNvSpPr txBox="1"/>
      </xdr:nvSpPr>
      <xdr:spPr>
        <a:xfrm>
          <a:off x="7594111" y="167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71038</xdr:rowOff>
    </xdr:from>
    <xdr:to>
      <xdr:col>10</xdr:col>
      <xdr:colOff>155575</xdr:colOff>
      <xdr:row>98</xdr:row>
      <xdr:rowOff>1188</xdr:rowOff>
    </xdr:to>
    <xdr:sp macro="" textlink="">
      <xdr:nvSpPr>
        <xdr:cNvPr id="470" name="フローチャート : 判断 469"/>
        <xdr:cNvSpPr/>
      </xdr:nvSpPr>
      <xdr:spPr>
        <a:xfrm>
          <a:off x="6921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163765</xdr:rowOff>
    </xdr:from>
    <xdr:ext cx="534377" cy="259045"/>
    <xdr:sp macro="" textlink="">
      <xdr:nvSpPr>
        <xdr:cNvPr id="471" name="テキスト ボックス 470"/>
        <xdr:cNvSpPr txBox="1"/>
      </xdr:nvSpPr>
      <xdr:spPr>
        <a:xfrm>
          <a:off x="6705111" y="1679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89920</xdr:rowOff>
    </xdr:from>
    <xdr:to>
      <xdr:col>15</xdr:col>
      <xdr:colOff>231775</xdr:colOff>
      <xdr:row>91</xdr:row>
      <xdr:rowOff>20070</xdr:rowOff>
    </xdr:to>
    <xdr:sp macro="" textlink="">
      <xdr:nvSpPr>
        <xdr:cNvPr id="477" name="円/楕円 476"/>
        <xdr:cNvSpPr/>
      </xdr:nvSpPr>
      <xdr:spPr>
        <a:xfrm>
          <a:off x="10426700" y="15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42947</xdr:rowOff>
    </xdr:from>
    <xdr:ext cx="599010" cy="259045"/>
    <xdr:sp macro="" textlink="">
      <xdr:nvSpPr>
        <xdr:cNvPr id="478" name="土木費該当値テキスト"/>
        <xdr:cNvSpPr txBox="1"/>
      </xdr:nvSpPr>
      <xdr:spPr>
        <a:xfrm>
          <a:off x="10528300" y="1547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299,777</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70076</xdr:rowOff>
    </xdr:from>
    <xdr:to>
      <xdr:col>14</xdr:col>
      <xdr:colOff>79375</xdr:colOff>
      <xdr:row>93</xdr:row>
      <xdr:rowOff>226</xdr:rowOff>
    </xdr:to>
    <xdr:sp macro="" textlink="">
      <xdr:nvSpPr>
        <xdr:cNvPr id="479" name="円/楕円 478"/>
        <xdr:cNvSpPr/>
      </xdr:nvSpPr>
      <xdr:spPr>
        <a:xfrm>
          <a:off x="9588500" y="1584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16753</xdr:rowOff>
    </xdr:from>
    <xdr:ext cx="599010" cy="259045"/>
    <xdr:sp macro="" textlink="">
      <xdr:nvSpPr>
        <xdr:cNvPr id="480" name="テキスト ボックス 479"/>
        <xdr:cNvSpPr txBox="1"/>
      </xdr:nvSpPr>
      <xdr:spPr>
        <a:xfrm>
          <a:off x="9339794" y="1561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229,117</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116863</xdr:rowOff>
    </xdr:from>
    <xdr:to>
      <xdr:col>12</xdr:col>
      <xdr:colOff>561975</xdr:colOff>
      <xdr:row>91</xdr:row>
      <xdr:rowOff>47013</xdr:rowOff>
    </xdr:to>
    <xdr:sp macro="" textlink="">
      <xdr:nvSpPr>
        <xdr:cNvPr id="481" name="円/楕円 480"/>
        <xdr:cNvSpPr/>
      </xdr:nvSpPr>
      <xdr:spPr>
        <a:xfrm>
          <a:off x="8699500" y="1554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63540</xdr:rowOff>
    </xdr:from>
    <xdr:ext cx="599010" cy="259045"/>
    <xdr:sp macro="" textlink="">
      <xdr:nvSpPr>
        <xdr:cNvPr id="482" name="テキスト ボックス 481"/>
        <xdr:cNvSpPr txBox="1"/>
      </xdr:nvSpPr>
      <xdr:spPr>
        <a:xfrm>
          <a:off x="8450794" y="1532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293,884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15487</xdr:rowOff>
    </xdr:from>
    <xdr:to>
      <xdr:col>11</xdr:col>
      <xdr:colOff>358775</xdr:colOff>
      <xdr:row>95</xdr:row>
      <xdr:rowOff>117087</xdr:rowOff>
    </xdr:to>
    <xdr:sp macro="" textlink="">
      <xdr:nvSpPr>
        <xdr:cNvPr id="483" name="円/楕円 482"/>
        <xdr:cNvSpPr/>
      </xdr:nvSpPr>
      <xdr:spPr>
        <a:xfrm>
          <a:off x="7810500" y="1630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133614</xdr:rowOff>
    </xdr:from>
    <xdr:ext cx="599010" cy="259045"/>
    <xdr:sp macro="" textlink="">
      <xdr:nvSpPr>
        <xdr:cNvPr id="484" name="テキスト ボックス 483"/>
        <xdr:cNvSpPr txBox="1"/>
      </xdr:nvSpPr>
      <xdr:spPr>
        <a:xfrm>
          <a:off x="7561794" y="1607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128,557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45873</xdr:rowOff>
    </xdr:from>
    <xdr:to>
      <xdr:col>10</xdr:col>
      <xdr:colOff>155575</xdr:colOff>
      <xdr:row>97</xdr:row>
      <xdr:rowOff>147473</xdr:rowOff>
    </xdr:to>
    <xdr:sp macro="" textlink="">
      <xdr:nvSpPr>
        <xdr:cNvPr id="485" name="円/楕円 484"/>
        <xdr:cNvSpPr/>
      </xdr:nvSpPr>
      <xdr:spPr>
        <a:xfrm>
          <a:off x="6921500" y="166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164000</xdr:rowOff>
    </xdr:from>
    <xdr:ext cx="534377" cy="259045"/>
    <xdr:sp macro="" textlink="">
      <xdr:nvSpPr>
        <xdr:cNvPr id="486" name="テキスト ボックス 485"/>
        <xdr:cNvSpPr txBox="1"/>
      </xdr:nvSpPr>
      <xdr:spPr>
        <a:xfrm>
          <a:off x="6705111" y="1645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9" name="直線コネクタ 508"/>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10"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11" name="直線コネクタ 510"/>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2"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3" name="直線コネクタ 512"/>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85705</xdr:rowOff>
    </xdr:from>
    <xdr:to>
      <xdr:col>23</xdr:col>
      <xdr:colOff>517525</xdr:colOff>
      <xdr:row>37</xdr:row>
      <xdr:rowOff>122921</xdr:rowOff>
    </xdr:to>
    <xdr:cxnSp macro="">
      <xdr:nvCxnSpPr>
        <xdr:cNvPr id="514" name="直線コネクタ 513"/>
        <xdr:cNvCxnSpPr/>
      </xdr:nvCxnSpPr>
      <xdr:spPr>
        <a:xfrm>
          <a:off x="15481300" y="6429355"/>
          <a:ext cx="8382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5"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6" name="フローチャート : 判断 515"/>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85705</xdr:rowOff>
    </xdr:from>
    <xdr:to>
      <xdr:col>22</xdr:col>
      <xdr:colOff>365125</xdr:colOff>
      <xdr:row>37</xdr:row>
      <xdr:rowOff>94483</xdr:rowOff>
    </xdr:to>
    <xdr:cxnSp macro="">
      <xdr:nvCxnSpPr>
        <xdr:cNvPr id="517" name="直線コネクタ 516"/>
        <xdr:cNvCxnSpPr/>
      </xdr:nvCxnSpPr>
      <xdr:spPr>
        <a:xfrm flipV="1">
          <a:off x="14592300" y="6429355"/>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8" name="フローチャート : 判断 517"/>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9" name="テキスト ボックス 518"/>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94483</xdr:rowOff>
    </xdr:from>
    <xdr:to>
      <xdr:col>21</xdr:col>
      <xdr:colOff>161925</xdr:colOff>
      <xdr:row>37</xdr:row>
      <xdr:rowOff>169418</xdr:rowOff>
    </xdr:to>
    <xdr:cxnSp macro="">
      <xdr:nvCxnSpPr>
        <xdr:cNvPr id="520" name="直線コネクタ 519"/>
        <xdr:cNvCxnSpPr/>
      </xdr:nvCxnSpPr>
      <xdr:spPr>
        <a:xfrm flipV="1">
          <a:off x="13703300" y="6438133"/>
          <a:ext cx="8890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163561</xdr:rowOff>
    </xdr:from>
    <xdr:to>
      <xdr:col>21</xdr:col>
      <xdr:colOff>212725</xdr:colOff>
      <xdr:row>37</xdr:row>
      <xdr:rowOff>93711</xdr:rowOff>
    </xdr:to>
    <xdr:sp macro="" textlink="">
      <xdr:nvSpPr>
        <xdr:cNvPr id="521" name="フローチャート : 判断 520"/>
        <xdr:cNvSpPr/>
      </xdr:nvSpPr>
      <xdr:spPr>
        <a:xfrm>
          <a:off x="14541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110238</xdr:rowOff>
    </xdr:from>
    <xdr:ext cx="534377" cy="259045"/>
    <xdr:sp macro="" textlink="">
      <xdr:nvSpPr>
        <xdr:cNvPr id="522" name="テキスト ボックス 521"/>
        <xdr:cNvSpPr txBox="1"/>
      </xdr:nvSpPr>
      <xdr:spPr>
        <a:xfrm>
          <a:off x="14325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169418</xdr:rowOff>
    </xdr:from>
    <xdr:to>
      <xdr:col>19</xdr:col>
      <xdr:colOff>644525</xdr:colOff>
      <xdr:row>38</xdr:row>
      <xdr:rowOff>43459</xdr:rowOff>
    </xdr:to>
    <xdr:cxnSp macro="">
      <xdr:nvCxnSpPr>
        <xdr:cNvPr id="523" name="直線コネクタ 522"/>
        <xdr:cNvCxnSpPr/>
      </xdr:nvCxnSpPr>
      <xdr:spPr>
        <a:xfrm flipV="1">
          <a:off x="12814300" y="6513068"/>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105176</xdr:rowOff>
    </xdr:from>
    <xdr:to>
      <xdr:col>20</xdr:col>
      <xdr:colOff>9525</xdr:colOff>
      <xdr:row>38</xdr:row>
      <xdr:rowOff>35327</xdr:rowOff>
    </xdr:to>
    <xdr:sp macro="" textlink="">
      <xdr:nvSpPr>
        <xdr:cNvPr id="524" name="フローチャート : 判断 523"/>
        <xdr:cNvSpPr/>
      </xdr:nvSpPr>
      <xdr:spPr>
        <a:xfrm>
          <a:off x="13652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51853</xdr:rowOff>
    </xdr:from>
    <xdr:ext cx="534377" cy="259045"/>
    <xdr:sp macro="" textlink="">
      <xdr:nvSpPr>
        <xdr:cNvPr id="525" name="テキスト ボックス 524"/>
        <xdr:cNvSpPr txBox="1"/>
      </xdr:nvSpPr>
      <xdr:spPr>
        <a:xfrm>
          <a:off x="13436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73081</xdr:rowOff>
    </xdr:from>
    <xdr:to>
      <xdr:col>18</xdr:col>
      <xdr:colOff>492125</xdr:colOff>
      <xdr:row>38</xdr:row>
      <xdr:rowOff>3231</xdr:rowOff>
    </xdr:to>
    <xdr:sp macro="" textlink="">
      <xdr:nvSpPr>
        <xdr:cNvPr id="526" name="フローチャート : 判断 525"/>
        <xdr:cNvSpPr/>
      </xdr:nvSpPr>
      <xdr:spPr>
        <a:xfrm>
          <a:off x="12763500" y="641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19758</xdr:rowOff>
    </xdr:from>
    <xdr:ext cx="534377" cy="259045"/>
    <xdr:sp macro="" textlink="">
      <xdr:nvSpPr>
        <xdr:cNvPr id="527" name="テキスト ボックス 526"/>
        <xdr:cNvSpPr txBox="1"/>
      </xdr:nvSpPr>
      <xdr:spPr>
        <a:xfrm>
          <a:off x="12547111" y="61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72121</xdr:rowOff>
    </xdr:from>
    <xdr:to>
      <xdr:col>23</xdr:col>
      <xdr:colOff>568325</xdr:colOff>
      <xdr:row>38</xdr:row>
      <xdr:rowOff>2271</xdr:rowOff>
    </xdr:to>
    <xdr:sp macro="" textlink="">
      <xdr:nvSpPr>
        <xdr:cNvPr id="533" name="円/楕円 532"/>
        <xdr:cNvSpPr/>
      </xdr:nvSpPr>
      <xdr:spPr>
        <a:xfrm>
          <a:off x="16268700" y="641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50548</xdr:rowOff>
    </xdr:from>
    <xdr:ext cx="534377" cy="259045"/>
    <xdr:sp macro="" textlink="">
      <xdr:nvSpPr>
        <xdr:cNvPr id="534" name="消防費該当値テキスト"/>
        <xdr:cNvSpPr txBox="1"/>
      </xdr:nvSpPr>
      <xdr:spPr>
        <a:xfrm>
          <a:off x="16370300" y="639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34905</xdr:rowOff>
    </xdr:from>
    <xdr:to>
      <xdr:col>22</xdr:col>
      <xdr:colOff>415925</xdr:colOff>
      <xdr:row>37</xdr:row>
      <xdr:rowOff>136505</xdr:rowOff>
    </xdr:to>
    <xdr:sp macro="" textlink="">
      <xdr:nvSpPr>
        <xdr:cNvPr id="535" name="円/楕円 534"/>
        <xdr:cNvSpPr/>
      </xdr:nvSpPr>
      <xdr:spPr>
        <a:xfrm>
          <a:off x="15430500" y="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153032</xdr:rowOff>
    </xdr:from>
    <xdr:ext cx="534377" cy="259045"/>
    <xdr:sp macro="" textlink="">
      <xdr:nvSpPr>
        <xdr:cNvPr id="536" name="テキスト ボックス 535"/>
        <xdr:cNvSpPr txBox="1"/>
      </xdr:nvSpPr>
      <xdr:spPr>
        <a:xfrm>
          <a:off x="15214111" y="615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43683</xdr:rowOff>
    </xdr:from>
    <xdr:to>
      <xdr:col>21</xdr:col>
      <xdr:colOff>212725</xdr:colOff>
      <xdr:row>37</xdr:row>
      <xdr:rowOff>145283</xdr:rowOff>
    </xdr:to>
    <xdr:sp macro="" textlink="">
      <xdr:nvSpPr>
        <xdr:cNvPr id="537" name="円/楕円 536"/>
        <xdr:cNvSpPr/>
      </xdr:nvSpPr>
      <xdr:spPr>
        <a:xfrm>
          <a:off x="14541500" y="63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136410</xdr:rowOff>
    </xdr:from>
    <xdr:ext cx="534377" cy="259045"/>
    <xdr:sp macro="" textlink="">
      <xdr:nvSpPr>
        <xdr:cNvPr id="538" name="テキスト ボックス 537"/>
        <xdr:cNvSpPr txBox="1"/>
      </xdr:nvSpPr>
      <xdr:spPr>
        <a:xfrm>
          <a:off x="14325111" y="64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118618</xdr:rowOff>
    </xdr:from>
    <xdr:to>
      <xdr:col>20</xdr:col>
      <xdr:colOff>9525</xdr:colOff>
      <xdr:row>38</xdr:row>
      <xdr:rowOff>48768</xdr:rowOff>
    </xdr:to>
    <xdr:sp macro="" textlink="">
      <xdr:nvSpPr>
        <xdr:cNvPr id="539" name="円/楕円 538"/>
        <xdr:cNvSpPr/>
      </xdr:nvSpPr>
      <xdr:spPr>
        <a:xfrm>
          <a:off x="13652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39895</xdr:rowOff>
    </xdr:from>
    <xdr:ext cx="534377" cy="259045"/>
    <xdr:sp macro="" textlink="">
      <xdr:nvSpPr>
        <xdr:cNvPr id="540" name="テキスト ボックス 539"/>
        <xdr:cNvSpPr txBox="1"/>
      </xdr:nvSpPr>
      <xdr:spPr>
        <a:xfrm>
          <a:off x="13436111" y="65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164109</xdr:rowOff>
    </xdr:from>
    <xdr:to>
      <xdr:col>18</xdr:col>
      <xdr:colOff>492125</xdr:colOff>
      <xdr:row>38</xdr:row>
      <xdr:rowOff>94259</xdr:rowOff>
    </xdr:to>
    <xdr:sp macro="" textlink="">
      <xdr:nvSpPr>
        <xdr:cNvPr id="541" name="円/楕円 540"/>
        <xdr:cNvSpPr/>
      </xdr:nvSpPr>
      <xdr:spPr>
        <a:xfrm>
          <a:off x="12763500" y="65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85386</xdr:rowOff>
    </xdr:from>
    <xdr:ext cx="534377" cy="259045"/>
    <xdr:sp macro="" textlink="">
      <xdr:nvSpPr>
        <xdr:cNvPr id="542" name="テキスト ボックス 541"/>
        <xdr:cNvSpPr txBox="1"/>
      </xdr:nvSpPr>
      <xdr:spPr>
        <a:xfrm>
          <a:off x="12547111" y="66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9" name="直線コネクタ 568"/>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70"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71" name="直線コネクタ 570"/>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2"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3" name="直線コネクタ 572"/>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133071</xdr:rowOff>
    </xdr:from>
    <xdr:to>
      <xdr:col>23</xdr:col>
      <xdr:colOff>517525</xdr:colOff>
      <xdr:row>57</xdr:row>
      <xdr:rowOff>15342</xdr:rowOff>
    </xdr:to>
    <xdr:cxnSp macro="">
      <xdr:nvCxnSpPr>
        <xdr:cNvPr id="574" name="直線コネクタ 573"/>
        <xdr:cNvCxnSpPr/>
      </xdr:nvCxnSpPr>
      <xdr:spPr>
        <a:xfrm flipV="1">
          <a:off x="15481300" y="9734271"/>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5"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6" name="フローチャート : 判断 575"/>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20877</xdr:rowOff>
    </xdr:from>
    <xdr:to>
      <xdr:col>22</xdr:col>
      <xdr:colOff>365125</xdr:colOff>
      <xdr:row>57</xdr:row>
      <xdr:rowOff>15342</xdr:rowOff>
    </xdr:to>
    <xdr:cxnSp macro="">
      <xdr:nvCxnSpPr>
        <xdr:cNvPr id="577" name="直線コネクタ 576"/>
        <xdr:cNvCxnSpPr/>
      </xdr:nvCxnSpPr>
      <xdr:spPr>
        <a:xfrm>
          <a:off x="14592300" y="9622077"/>
          <a:ext cx="889000" cy="16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8" name="フローチャート : 判断 577"/>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9" name="テキスト ボックス 578"/>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20877</xdr:rowOff>
    </xdr:from>
    <xdr:to>
      <xdr:col>21</xdr:col>
      <xdr:colOff>161925</xdr:colOff>
      <xdr:row>57</xdr:row>
      <xdr:rowOff>58645</xdr:rowOff>
    </xdr:to>
    <xdr:cxnSp macro="">
      <xdr:nvCxnSpPr>
        <xdr:cNvPr id="580" name="直線コネクタ 579"/>
        <xdr:cNvCxnSpPr/>
      </xdr:nvCxnSpPr>
      <xdr:spPr>
        <a:xfrm flipV="1">
          <a:off x="13703300" y="9622077"/>
          <a:ext cx="889000" cy="20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40470</xdr:rowOff>
    </xdr:from>
    <xdr:to>
      <xdr:col>21</xdr:col>
      <xdr:colOff>212725</xdr:colOff>
      <xdr:row>57</xdr:row>
      <xdr:rowOff>142070</xdr:rowOff>
    </xdr:to>
    <xdr:sp macro="" textlink="">
      <xdr:nvSpPr>
        <xdr:cNvPr id="581" name="フローチャート : 判断 580"/>
        <xdr:cNvSpPr/>
      </xdr:nvSpPr>
      <xdr:spPr>
        <a:xfrm>
          <a:off x="14541500" y="98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133197</xdr:rowOff>
    </xdr:from>
    <xdr:ext cx="534377" cy="259045"/>
    <xdr:sp macro="" textlink="">
      <xdr:nvSpPr>
        <xdr:cNvPr id="582" name="テキスト ボックス 581"/>
        <xdr:cNvSpPr txBox="1"/>
      </xdr:nvSpPr>
      <xdr:spPr>
        <a:xfrm>
          <a:off x="14325111" y="990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58645</xdr:rowOff>
    </xdr:from>
    <xdr:to>
      <xdr:col>19</xdr:col>
      <xdr:colOff>644525</xdr:colOff>
      <xdr:row>57</xdr:row>
      <xdr:rowOff>131993</xdr:rowOff>
    </xdr:to>
    <xdr:cxnSp macro="">
      <xdr:nvCxnSpPr>
        <xdr:cNvPr id="583" name="直線コネクタ 582"/>
        <xdr:cNvCxnSpPr/>
      </xdr:nvCxnSpPr>
      <xdr:spPr>
        <a:xfrm flipV="1">
          <a:off x="12814300" y="9831295"/>
          <a:ext cx="889000" cy="7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75347</xdr:rowOff>
    </xdr:from>
    <xdr:to>
      <xdr:col>20</xdr:col>
      <xdr:colOff>9525</xdr:colOff>
      <xdr:row>58</xdr:row>
      <xdr:rowOff>5497</xdr:rowOff>
    </xdr:to>
    <xdr:sp macro="" textlink="">
      <xdr:nvSpPr>
        <xdr:cNvPr id="584" name="フローチャート : 判断 583"/>
        <xdr:cNvSpPr/>
      </xdr:nvSpPr>
      <xdr:spPr>
        <a:xfrm>
          <a:off x="13652500" y="984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168074</xdr:rowOff>
    </xdr:from>
    <xdr:ext cx="534377" cy="259045"/>
    <xdr:sp macro="" textlink="">
      <xdr:nvSpPr>
        <xdr:cNvPr id="585" name="テキスト ボックス 584"/>
        <xdr:cNvSpPr txBox="1"/>
      </xdr:nvSpPr>
      <xdr:spPr>
        <a:xfrm>
          <a:off x="13436111" y="994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22475</xdr:rowOff>
    </xdr:from>
    <xdr:to>
      <xdr:col>18</xdr:col>
      <xdr:colOff>492125</xdr:colOff>
      <xdr:row>58</xdr:row>
      <xdr:rowOff>124075</xdr:rowOff>
    </xdr:to>
    <xdr:sp macro="" textlink="">
      <xdr:nvSpPr>
        <xdr:cNvPr id="586" name="フローチャート : 判断 585"/>
        <xdr:cNvSpPr/>
      </xdr:nvSpPr>
      <xdr:spPr>
        <a:xfrm>
          <a:off x="12763500" y="996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115202</xdr:rowOff>
    </xdr:from>
    <xdr:ext cx="534377" cy="259045"/>
    <xdr:sp macro="" textlink="">
      <xdr:nvSpPr>
        <xdr:cNvPr id="587" name="テキスト ボックス 586"/>
        <xdr:cNvSpPr txBox="1"/>
      </xdr:nvSpPr>
      <xdr:spPr>
        <a:xfrm>
          <a:off x="12547111" y="100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82271</xdr:rowOff>
    </xdr:from>
    <xdr:to>
      <xdr:col>23</xdr:col>
      <xdr:colOff>568325</xdr:colOff>
      <xdr:row>57</xdr:row>
      <xdr:rowOff>12421</xdr:rowOff>
    </xdr:to>
    <xdr:sp macro="" textlink="">
      <xdr:nvSpPr>
        <xdr:cNvPr id="593" name="円/楕円 592"/>
        <xdr:cNvSpPr/>
      </xdr:nvSpPr>
      <xdr:spPr>
        <a:xfrm>
          <a:off x="16268700" y="968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105148</xdr:rowOff>
    </xdr:from>
    <xdr:ext cx="534377" cy="259045"/>
    <xdr:sp macro="" textlink="">
      <xdr:nvSpPr>
        <xdr:cNvPr id="594" name="教育費該当値テキスト"/>
        <xdr:cNvSpPr txBox="1"/>
      </xdr:nvSpPr>
      <xdr:spPr>
        <a:xfrm>
          <a:off x="16370300" y="953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49,406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135992</xdr:rowOff>
    </xdr:from>
    <xdr:to>
      <xdr:col>22</xdr:col>
      <xdr:colOff>415925</xdr:colOff>
      <xdr:row>57</xdr:row>
      <xdr:rowOff>66142</xdr:rowOff>
    </xdr:to>
    <xdr:sp macro="" textlink="">
      <xdr:nvSpPr>
        <xdr:cNvPr id="595" name="円/楕円 594"/>
        <xdr:cNvSpPr/>
      </xdr:nvSpPr>
      <xdr:spPr>
        <a:xfrm>
          <a:off x="15430500" y="97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82669</xdr:rowOff>
    </xdr:from>
    <xdr:ext cx="534377" cy="259045"/>
    <xdr:sp macro="" textlink="">
      <xdr:nvSpPr>
        <xdr:cNvPr id="596" name="テキスト ボックス 595"/>
        <xdr:cNvSpPr txBox="1"/>
      </xdr:nvSpPr>
      <xdr:spPr>
        <a:xfrm>
          <a:off x="15214111" y="95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141527</xdr:rowOff>
    </xdr:from>
    <xdr:to>
      <xdr:col>21</xdr:col>
      <xdr:colOff>212725</xdr:colOff>
      <xdr:row>56</xdr:row>
      <xdr:rowOff>71677</xdr:rowOff>
    </xdr:to>
    <xdr:sp macro="" textlink="">
      <xdr:nvSpPr>
        <xdr:cNvPr id="597" name="円/楕円 596"/>
        <xdr:cNvSpPr/>
      </xdr:nvSpPr>
      <xdr:spPr>
        <a:xfrm>
          <a:off x="14541500" y="95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88204</xdr:rowOff>
    </xdr:from>
    <xdr:ext cx="534377" cy="259045"/>
    <xdr:sp macro="" textlink="">
      <xdr:nvSpPr>
        <xdr:cNvPr id="598" name="テキスト ボックス 597"/>
        <xdr:cNvSpPr txBox="1"/>
      </xdr:nvSpPr>
      <xdr:spPr>
        <a:xfrm>
          <a:off x="14325111" y="93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7845</xdr:rowOff>
    </xdr:from>
    <xdr:to>
      <xdr:col>20</xdr:col>
      <xdr:colOff>9525</xdr:colOff>
      <xdr:row>57</xdr:row>
      <xdr:rowOff>109445</xdr:rowOff>
    </xdr:to>
    <xdr:sp macro="" textlink="">
      <xdr:nvSpPr>
        <xdr:cNvPr id="599" name="円/楕円 598"/>
        <xdr:cNvSpPr/>
      </xdr:nvSpPr>
      <xdr:spPr>
        <a:xfrm>
          <a:off x="13652500" y="978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125972</xdr:rowOff>
    </xdr:from>
    <xdr:ext cx="534377" cy="259045"/>
    <xdr:sp macro="" textlink="">
      <xdr:nvSpPr>
        <xdr:cNvPr id="600" name="テキスト ボックス 599"/>
        <xdr:cNvSpPr txBox="1"/>
      </xdr:nvSpPr>
      <xdr:spPr>
        <a:xfrm>
          <a:off x="13436111" y="955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81193</xdr:rowOff>
    </xdr:from>
    <xdr:to>
      <xdr:col>18</xdr:col>
      <xdr:colOff>492125</xdr:colOff>
      <xdr:row>58</xdr:row>
      <xdr:rowOff>11343</xdr:rowOff>
    </xdr:to>
    <xdr:sp macro="" textlink="">
      <xdr:nvSpPr>
        <xdr:cNvPr id="601" name="円/楕円 600"/>
        <xdr:cNvSpPr/>
      </xdr:nvSpPr>
      <xdr:spPr>
        <a:xfrm>
          <a:off x="12763500" y="98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27870</xdr:rowOff>
    </xdr:from>
    <xdr:ext cx="534377" cy="259045"/>
    <xdr:sp macro="" textlink="">
      <xdr:nvSpPr>
        <xdr:cNvPr id="602" name="テキスト ボックス 601"/>
        <xdr:cNvSpPr txBox="1"/>
      </xdr:nvSpPr>
      <xdr:spPr>
        <a:xfrm>
          <a:off x="12547111" y="96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11936</xdr:rowOff>
    </xdr:from>
    <xdr:to>
      <xdr:col>23</xdr:col>
      <xdr:colOff>516889</xdr:colOff>
      <xdr:row>78</xdr:row>
      <xdr:rowOff>139700</xdr:rowOff>
    </xdr:to>
    <xdr:cxnSp macro="">
      <xdr:nvCxnSpPr>
        <xdr:cNvPr id="624" name="直線コネクタ 623"/>
        <xdr:cNvCxnSpPr/>
      </xdr:nvCxnSpPr>
      <xdr:spPr>
        <a:xfrm flipV="1">
          <a:off x="16317595" y="12870686"/>
          <a:ext cx="1269" cy="642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13161</xdr:rowOff>
    </xdr:from>
    <xdr:ext cx="249299" cy="259045"/>
    <xdr:sp macro="" textlink="">
      <xdr:nvSpPr>
        <xdr:cNvPr id="625" name="災害復旧費最小値テキスト"/>
        <xdr:cNvSpPr txBox="1"/>
      </xdr:nvSpPr>
      <xdr:spPr>
        <a:xfrm>
          <a:off x="16370300" y="1355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130063</xdr:rowOff>
    </xdr:from>
    <xdr:ext cx="534377" cy="259045"/>
    <xdr:sp macro="" textlink="">
      <xdr:nvSpPr>
        <xdr:cNvPr id="627" name="災害復旧費最大値テキスト"/>
        <xdr:cNvSpPr txBox="1"/>
      </xdr:nvSpPr>
      <xdr:spPr>
        <a:xfrm>
          <a:off x="16370300" y="126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75</xdr:row>
      <xdr:rowOff>11936</xdr:rowOff>
    </xdr:from>
    <xdr:to>
      <xdr:col>23</xdr:col>
      <xdr:colOff>606425</xdr:colOff>
      <xdr:row>75</xdr:row>
      <xdr:rowOff>11936</xdr:rowOff>
    </xdr:to>
    <xdr:cxnSp macro="">
      <xdr:nvCxnSpPr>
        <xdr:cNvPr id="628" name="直線コネクタ 627"/>
        <xdr:cNvCxnSpPr/>
      </xdr:nvCxnSpPr>
      <xdr:spPr>
        <a:xfrm>
          <a:off x="16230600" y="1287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11936</xdr:rowOff>
    </xdr:from>
    <xdr:to>
      <xdr:col>23</xdr:col>
      <xdr:colOff>517525</xdr:colOff>
      <xdr:row>77</xdr:row>
      <xdr:rowOff>51050</xdr:rowOff>
    </xdr:to>
    <xdr:cxnSp macro="">
      <xdr:nvCxnSpPr>
        <xdr:cNvPr id="629" name="直線コネクタ 628"/>
        <xdr:cNvCxnSpPr/>
      </xdr:nvCxnSpPr>
      <xdr:spPr>
        <a:xfrm flipV="1">
          <a:off x="15481300" y="12870686"/>
          <a:ext cx="838200" cy="38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57611</xdr:rowOff>
    </xdr:from>
    <xdr:ext cx="378565" cy="259045"/>
    <xdr:sp macro="" textlink="">
      <xdr:nvSpPr>
        <xdr:cNvPr id="630" name="災害復旧費平均値テキスト"/>
        <xdr:cNvSpPr txBox="1"/>
      </xdr:nvSpPr>
      <xdr:spPr>
        <a:xfrm>
          <a:off x="16370300" y="134307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79184</xdr:rowOff>
    </xdr:from>
    <xdr:to>
      <xdr:col>23</xdr:col>
      <xdr:colOff>568325</xdr:colOff>
      <xdr:row>79</xdr:row>
      <xdr:rowOff>9334</xdr:rowOff>
    </xdr:to>
    <xdr:sp macro="" textlink="">
      <xdr:nvSpPr>
        <xdr:cNvPr id="631" name="フローチャート : 判断 630"/>
        <xdr:cNvSpPr/>
      </xdr:nvSpPr>
      <xdr:spPr>
        <a:xfrm>
          <a:off x="16268700" y="1345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142970</xdr:rowOff>
    </xdr:from>
    <xdr:to>
      <xdr:col>22</xdr:col>
      <xdr:colOff>365125</xdr:colOff>
      <xdr:row>77</xdr:row>
      <xdr:rowOff>51050</xdr:rowOff>
    </xdr:to>
    <xdr:cxnSp macro="">
      <xdr:nvCxnSpPr>
        <xdr:cNvPr id="632" name="直線コネクタ 631"/>
        <xdr:cNvCxnSpPr/>
      </xdr:nvCxnSpPr>
      <xdr:spPr>
        <a:xfrm>
          <a:off x="14592300" y="13173170"/>
          <a:ext cx="8890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78499</xdr:rowOff>
    </xdr:from>
    <xdr:to>
      <xdr:col>22</xdr:col>
      <xdr:colOff>415925</xdr:colOff>
      <xdr:row>79</xdr:row>
      <xdr:rowOff>8649</xdr:rowOff>
    </xdr:to>
    <xdr:sp macro="" textlink="">
      <xdr:nvSpPr>
        <xdr:cNvPr id="633" name="フローチャート : 判断 632"/>
        <xdr:cNvSpPr/>
      </xdr:nvSpPr>
      <xdr:spPr>
        <a:xfrm>
          <a:off x="15430500" y="134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171226</xdr:rowOff>
    </xdr:from>
    <xdr:ext cx="378565" cy="259045"/>
    <xdr:sp macro="" textlink="">
      <xdr:nvSpPr>
        <xdr:cNvPr id="634" name="テキスト ボックス 633"/>
        <xdr:cNvSpPr txBox="1"/>
      </xdr:nvSpPr>
      <xdr:spPr>
        <a:xfrm>
          <a:off x="15292017" y="13544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142970</xdr:rowOff>
    </xdr:from>
    <xdr:to>
      <xdr:col>21</xdr:col>
      <xdr:colOff>161925</xdr:colOff>
      <xdr:row>77</xdr:row>
      <xdr:rowOff>39528</xdr:rowOff>
    </xdr:to>
    <xdr:cxnSp macro="">
      <xdr:nvCxnSpPr>
        <xdr:cNvPr id="635" name="直線コネクタ 634"/>
        <xdr:cNvCxnSpPr/>
      </xdr:nvCxnSpPr>
      <xdr:spPr>
        <a:xfrm flipV="1">
          <a:off x="13703300" y="13173170"/>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62450</xdr:rowOff>
    </xdr:from>
    <xdr:to>
      <xdr:col>21</xdr:col>
      <xdr:colOff>212725</xdr:colOff>
      <xdr:row>78</xdr:row>
      <xdr:rowOff>164050</xdr:rowOff>
    </xdr:to>
    <xdr:sp macro="" textlink="">
      <xdr:nvSpPr>
        <xdr:cNvPr id="636" name="フローチャート : 判断 635"/>
        <xdr:cNvSpPr/>
      </xdr:nvSpPr>
      <xdr:spPr>
        <a:xfrm>
          <a:off x="14541500" y="134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155177</xdr:rowOff>
    </xdr:from>
    <xdr:ext cx="469744" cy="259045"/>
    <xdr:sp macro="" textlink="">
      <xdr:nvSpPr>
        <xdr:cNvPr id="637" name="テキスト ボックス 636"/>
        <xdr:cNvSpPr txBox="1"/>
      </xdr:nvSpPr>
      <xdr:spPr>
        <a:xfrm>
          <a:off x="14357427" y="1352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139174</xdr:rowOff>
    </xdr:from>
    <xdr:to>
      <xdr:col>19</xdr:col>
      <xdr:colOff>644525</xdr:colOff>
      <xdr:row>77</xdr:row>
      <xdr:rowOff>39528</xdr:rowOff>
    </xdr:to>
    <xdr:cxnSp macro="">
      <xdr:nvCxnSpPr>
        <xdr:cNvPr id="638" name="直線コネクタ 637"/>
        <xdr:cNvCxnSpPr/>
      </xdr:nvCxnSpPr>
      <xdr:spPr>
        <a:xfrm>
          <a:off x="12814300" y="12312124"/>
          <a:ext cx="889000" cy="92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23155</xdr:rowOff>
    </xdr:from>
    <xdr:to>
      <xdr:col>20</xdr:col>
      <xdr:colOff>9525</xdr:colOff>
      <xdr:row>78</xdr:row>
      <xdr:rowOff>124755</xdr:rowOff>
    </xdr:to>
    <xdr:sp macro="" textlink="">
      <xdr:nvSpPr>
        <xdr:cNvPr id="639" name="フローチャート : 判断 638"/>
        <xdr:cNvSpPr/>
      </xdr:nvSpPr>
      <xdr:spPr>
        <a:xfrm>
          <a:off x="13652500" y="133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115882</xdr:rowOff>
    </xdr:from>
    <xdr:ext cx="469744" cy="259045"/>
    <xdr:sp macro="" textlink="">
      <xdr:nvSpPr>
        <xdr:cNvPr id="640" name="テキスト ボックス 639"/>
        <xdr:cNvSpPr txBox="1"/>
      </xdr:nvSpPr>
      <xdr:spPr>
        <a:xfrm>
          <a:off x="13468427" y="134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92032</xdr:rowOff>
    </xdr:from>
    <xdr:to>
      <xdr:col>18</xdr:col>
      <xdr:colOff>492125</xdr:colOff>
      <xdr:row>78</xdr:row>
      <xdr:rowOff>22182</xdr:rowOff>
    </xdr:to>
    <xdr:sp macro="" textlink="">
      <xdr:nvSpPr>
        <xdr:cNvPr id="641" name="フローチャート : 判断 640"/>
        <xdr:cNvSpPr/>
      </xdr:nvSpPr>
      <xdr:spPr>
        <a:xfrm>
          <a:off x="12763500" y="1329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13309</xdr:rowOff>
    </xdr:from>
    <xdr:ext cx="469744" cy="259045"/>
    <xdr:sp macro="" textlink="">
      <xdr:nvSpPr>
        <xdr:cNvPr id="642" name="テキスト ボックス 641"/>
        <xdr:cNvSpPr txBox="1"/>
      </xdr:nvSpPr>
      <xdr:spPr>
        <a:xfrm>
          <a:off x="12579427" y="1338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132586</xdr:rowOff>
    </xdr:from>
    <xdr:to>
      <xdr:col>23</xdr:col>
      <xdr:colOff>568325</xdr:colOff>
      <xdr:row>75</xdr:row>
      <xdr:rowOff>62736</xdr:rowOff>
    </xdr:to>
    <xdr:sp macro="" textlink="">
      <xdr:nvSpPr>
        <xdr:cNvPr id="648" name="円/楕円 647"/>
        <xdr:cNvSpPr/>
      </xdr:nvSpPr>
      <xdr:spPr>
        <a:xfrm>
          <a:off x="16268700" y="1281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85613</xdr:rowOff>
    </xdr:from>
    <xdr:ext cx="534377" cy="259045"/>
    <xdr:sp macro="" textlink="">
      <xdr:nvSpPr>
        <xdr:cNvPr id="649" name="災害復旧費該当値テキスト"/>
        <xdr:cNvSpPr txBox="1"/>
      </xdr:nvSpPr>
      <xdr:spPr>
        <a:xfrm>
          <a:off x="16370300" y="1277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28,089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250</xdr:rowOff>
    </xdr:from>
    <xdr:to>
      <xdr:col>22</xdr:col>
      <xdr:colOff>415925</xdr:colOff>
      <xdr:row>77</xdr:row>
      <xdr:rowOff>101850</xdr:rowOff>
    </xdr:to>
    <xdr:sp macro="" textlink="">
      <xdr:nvSpPr>
        <xdr:cNvPr id="650" name="円/楕円 649"/>
        <xdr:cNvSpPr/>
      </xdr:nvSpPr>
      <xdr:spPr>
        <a:xfrm>
          <a:off x="15430500" y="132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118377</xdr:rowOff>
    </xdr:from>
    <xdr:ext cx="534377" cy="259045"/>
    <xdr:sp macro="" textlink="">
      <xdr:nvSpPr>
        <xdr:cNvPr id="651" name="テキスト ボックス 650"/>
        <xdr:cNvSpPr txBox="1"/>
      </xdr:nvSpPr>
      <xdr:spPr>
        <a:xfrm>
          <a:off x="15214111" y="1297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92170</xdr:rowOff>
    </xdr:from>
    <xdr:to>
      <xdr:col>21</xdr:col>
      <xdr:colOff>212725</xdr:colOff>
      <xdr:row>77</xdr:row>
      <xdr:rowOff>22320</xdr:rowOff>
    </xdr:to>
    <xdr:sp macro="" textlink="">
      <xdr:nvSpPr>
        <xdr:cNvPr id="652" name="円/楕円 651"/>
        <xdr:cNvSpPr/>
      </xdr:nvSpPr>
      <xdr:spPr>
        <a:xfrm>
          <a:off x="14541500" y="131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38846</xdr:rowOff>
    </xdr:from>
    <xdr:ext cx="534377" cy="259045"/>
    <xdr:sp macro="" textlink="">
      <xdr:nvSpPr>
        <xdr:cNvPr id="653" name="テキスト ボックス 652"/>
        <xdr:cNvSpPr txBox="1"/>
      </xdr:nvSpPr>
      <xdr:spPr>
        <a:xfrm>
          <a:off x="14325111" y="128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160178</xdr:rowOff>
    </xdr:from>
    <xdr:to>
      <xdr:col>20</xdr:col>
      <xdr:colOff>9525</xdr:colOff>
      <xdr:row>77</xdr:row>
      <xdr:rowOff>90328</xdr:rowOff>
    </xdr:to>
    <xdr:sp macro="" textlink="">
      <xdr:nvSpPr>
        <xdr:cNvPr id="654" name="円/楕円 653"/>
        <xdr:cNvSpPr/>
      </xdr:nvSpPr>
      <xdr:spPr>
        <a:xfrm>
          <a:off x="13652500" y="131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106855</xdr:rowOff>
    </xdr:from>
    <xdr:ext cx="534377" cy="259045"/>
    <xdr:sp macro="" textlink="">
      <xdr:nvSpPr>
        <xdr:cNvPr id="655" name="テキスト ボックス 654"/>
        <xdr:cNvSpPr txBox="1"/>
      </xdr:nvSpPr>
      <xdr:spPr>
        <a:xfrm>
          <a:off x="13436111" y="129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11,882</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88374</xdr:rowOff>
    </xdr:from>
    <xdr:to>
      <xdr:col>18</xdr:col>
      <xdr:colOff>492125</xdr:colOff>
      <xdr:row>72</xdr:row>
      <xdr:rowOff>18524</xdr:rowOff>
    </xdr:to>
    <xdr:sp macro="" textlink="">
      <xdr:nvSpPr>
        <xdr:cNvPr id="656" name="円/楕円 655"/>
        <xdr:cNvSpPr/>
      </xdr:nvSpPr>
      <xdr:spPr>
        <a:xfrm>
          <a:off x="12763500" y="122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35051</xdr:rowOff>
    </xdr:from>
    <xdr:ext cx="534377" cy="259045"/>
    <xdr:sp macro="" textlink="">
      <xdr:nvSpPr>
        <xdr:cNvPr id="657" name="テキスト ボックス 656"/>
        <xdr:cNvSpPr txBox="1"/>
      </xdr:nvSpPr>
      <xdr:spPr>
        <a:xfrm>
          <a:off x="12547111" y="120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8" name="直線コネクタ 66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9" name="テキスト ボックス 668"/>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71" name="テキスト ボックス 67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2" name="直線コネクタ 67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3" name="テキスト ボックス 67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6" name="直線コネクタ 67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7" name="テキスト ボックス 67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80" name="直線コネクタ 67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81" name="テキスト ボックス 680"/>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5" name="直線コネクタ 684"/>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6"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7" name="直線コネクタ 686"/>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8"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9" name="直線コネクタ 688"/>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66649</xdr:rowOff>
    </xdr:from>
    <xdr:to>
      <xdr:col>23</xdr:col>
      <xdr:colOff>517525</xdr:colOff>
      <xdr:row>96</xdr:row>
      <xdr:rowOff>137199</xdr:rowOff>
    </xdr:to>
    <xdr:cxnSp macro="">
      <xdr:nvCxnSpPr>
        <xdr:cNvPr id="690" name="直線コネクタ 689"/>
        <xdr:cNvCxnSpPr/>
      </xdr:nvCxnSpPr>
      <xdr:spPr>
        <a:xfrm>
          <a:off x="15481300" y="16525849"/>
          <a:ext cx="838200" cy="7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91"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2" name="フローチャート : 判断 691"/>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170804</xdr:rowOff>
    </xdr:from>
    <xdr:to>
      <xdr:col>22</xdr:col>
      <xdr:colOff>365125</xdr:colOff>
      <xdr:row>96</xdr:row>
      <xdr:rowOff>66649</xdr:rowOff>
    </xdr:to>
    <xdr:cxnSp macro="">
      <xdr:nvCxnSpPr>
        <xdr:cNvPr id="693" name="直線コネクタ 692"/>
        <xdr:cNvCxnSpPr/>
      </xdr:nvCxnSpPr>
      <xdr:spPr>
        <a:xfrm>
          <a:off x="14592300" y="16458554"/>
          <a:ext cx="889000" cy="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4" name="フローチャート : 判断 693"/>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5" name="テキスト ボックス 694"/>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170804</xdr:rowOff>
    </xdr:from>
    <xdr:to>
      <xdr:col>21</xdr:col>
      <xdr:colOff>161925</xdr:colOff>
      <xdr:row>96</xdr:row>
      <xdr:rowOff>76549</xdr:rowOff>
    </xdr:to>
    <xdr:cxnSp macro="">
      <xdr:nvCxnSpPr>
        <xdr:cNvPr id="696" name="直線コネクタ 695"/>
        <xdr:cNvCxnSpPr/>
      </xdr:nvCxnSpPr>
      <xdr:spPr>
        <a:xfrm flipV="1">
          <a:off x="13703300" y="16458554"/>
          <a:ext cx="889000" cy="7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3161</xdr:rowOff>
    </xdr:from>
    <xdr:to>
      <xdr:col>21</xdr:col>
      <xdr:colOff>212725</xdr:colOff>
      <xdr:row>96</xdr:row>
      <xdr:rowOff>104761</xdr:rowOff>
    </xdr:to>
    <xdr:sp macro="" textlink="">
      <xdr:nvSpPr>
        <xdr:cNvPr id="697" name="フローチャート : 判断 696"/>
        <xdr:cNvSpPr/>
      </xdr:nvSpPr>
      <xdr:spPr>
        <a:xfrm>
          <a:off x="14541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95888</xdr:rowOff>
    </xdr:from>
    <xdr:ext cx="534377" cy="259045"/>
    <xdr:sp macro="" textlink="">
      <xdr:nvSpPr>
        <xdr:cNvPr id="698" name="テキスト ボックス 697"/>
        <xdr:cNvSpPr txBox="1"/>
      </xdr:nvSpPr>
      <xdr:spPr>
        <a:xfrm>
          <a:off x="14325111" y="165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132970</xdr:rowOff>
    </xdr:from>
    <xdr:to>
      <xdr:col>19</xdr:col>
      <xdr:colOff>644525</xdr:colOff>
      <xdr:row>96</xdr:row>
      <xdr:rowOff>76549</xdr:rowOff>
    </xdr:to>
    <xdr:cxnSp macro="">
      <xdr:nvCxnSpPr>
        <xdr:cNvPr id="699" name="直線コネクタ 698"/>
        <xdr:cNvCxnSpPr/>
      </xdr:nvCxnSpPr>
      <xdr:spPr>
        <a:xfrm>
          <a:off x="12814300" y="16249270"/>
          <a:ext cx="889000" cy="28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13719</xdr:rowOff>
    </xdr:from>
    <xdr:to>
      <xdr:col>20</xdr:col>
      <xdr:colOff>9525</xdr:colOff>
      <xdr:row>96</xdr:row>
      <xdr:rowOff>115319</xdr:rowOff>
    </xdr:to>
    <xdr:sp macro="" textlink="">
      <xdr:nvSpPr>
        <xdr:cNvPr id="700" name="フローチャート : 判断 699"/>
        <xdr:cNvSpPr/>
      </xdr:nvSpPr>
      <xdr:spPr>
        <a:xfrm>
          <a:off x="13652500" y="1647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131846</xdr:rowOff>
    </xdr:from>
    <xdr:ext cx="534377" cy="259045"/>
    <xdr:sp macro="" textlink="">
      <xdr:nvSpPr>
        <xdr:cNvPr id="701" name="テキスト ボックス 700"/>
        <xdr:cNvSpPr txBox="1"/>
      </xdr:nvSpPr>
      <xdr:spPr>
        <a:xfrm>
          <a:off x="13436111" y="162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152237</xdr:rowOff>
    </xdr:from>
    <xdr:to>
      <xdr:col>18</xdr:col>
      <xdr:colOff>492125</xdr:colOff>
      <xdr:row>96</xdr:row>
      <xdr:rowOff>82387</xdr:rowOff>
    </xdr:to>
    <xdr:sp macro="" textlink="">
      <xdr:nvSpPr>
        <xdr:cNvPr id="702" name="フローチャート : 判断 701"/>
        <xdr:cNvSpPr/>
      </xdr:nvSpPr>
      <xdr:spPr>
        <a:xfrm>
          <a:off x="12763500" y="1643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73514</xdr:rowOff>
    </xdr:from>
    <xdr:ext cx="534377" cy="259045"/>
    <xdr:sp macro="" textlink="">
      <xdr:nvSpPr>
        <xdr:cNvPr id="703" name="テキスト ボックス 702"/>
        <xdr:cNvSpPr txBox="1"/>
      </xdr:nvSpPr>
      <xdr:spPr>
        <a:xfrm>
          <a:off x="12547111" y="165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86399</xdr:rowOff>
    </xdr:from>
    <xdr:to>
      <xdr:col>23</xdr:col>
      <xdr:colOff>568325</xdr:colOff>
      <xdr:row>97</xdr:row>
      <xdr:rowOff>16549</xdr:rowOff>
    </xdr:to>
    <xdr:sp macro="" textlink="">
      <xdr:nvSpPr>
        <xdr:cNvPr id="709" name="円/楕円 708"/>
        <xdr:cNvSpPr/>
      </xdr:nvSpPr>
      <xdr:spPr>
        <a:xfrm>
          <a:off x="16268700" y="165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64826</xdr:rowOff>
    </xdr:from>
    <xdr:ext cx="534377" cy="259045"/>
    <xdr:sp macro="" textlink="">
      <xdr:nvSpPr>
        <xdr:cNvPr id="710" name="公債費該当値テキスト"/>
        <xdr:cNvSpPr txBox="1"/>
      </xdr:nvSpPr>
      <xdr:spPr>
        <a:xfrm>
          <a:off x="16370300" y="1652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36,175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15849</xdr:rowOff>
    </xdr:from>
    <xdr:to>
      <xdr:col>22</xdr:col>
      <xdr:colOff>415925</xdr:colOff>
      <xdr:row>96</xdr:row>
      <xdr:rowOff>117449</xdr:rowOff>
    </xdr:to>
    <xdr:sp macro="" textlink="">
      <xdr:nvSpPr>
        <xdr:cNvPr id="711" name="円/楕円 710"/>
        <xdr:cNvSpPr/>
      </xdr:nvSpPr>
      <xdr:spPr>
        <a:xfrm>
          <a:off x="15430500" y="164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133976</xdr:rowOff>
    </xdr:from>
    <xdr:ext cx="534377" cy="259045"/>
    <xdr:sp macro="" textlink="">
      <xdr:nvSpPr>
        <xdr:cNvPr id="712" name="テキスト ボックス 711"/>
        <xdr:cNvSpPr txBox="1"/>
      </xdr:nvSpPr>
      <xdr:spPr>
        <a:xfrm>
          <a:off x="15214111" y="1625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120004</xdr:rowOff>
    </xdr:from>
    <xdr:to>
      <xdr:col>21</xdr:col>
      <xdr:colOff>212725</xdr:colOff>
      <xdr:row>96</xdr:row>
      <xdr:rowOff>50154</xdr:rowOff>
    </xdr:to>
    <xdr:sp macro="" textlink="">
      <xdr:nvSpPr>
        <xdr:cNvPr id="713" name="円/楕円 712"/>
        <xdr:cNvSpPr/>
      </xdr:nvSpPr>
      <xdr:spPr>
        <a:xfrm>
          <a:off x="14541500" y="164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66681</xdr:rowOff>
    </xdr:from>
    <xdr:ext cx="534377" cy="259045"/>
    <xdr:sp macro="" textlink="">
      <xdr:nvSpPr>
        <xdr:cNvPr id="714" name="テキスト ボックス 713"/>
        <xdr:cNvSpPr txBox="1"/>
      </xdr:nvSpPr>
      <xdr:spPr>
        <a:xfrm>
          <a:off x="14325111" y="161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25749</xdr:rowOff>
    </xdr:from>
    <xdr:to>
      <xdr:col>20</xdr:col>
      <xdr:colOff>9525</xdr:colOff>
      <xdr:row>96</xdr:row>
      <xdr:rowOff>127349</xdr:rowOff>
    </xdr:to>
    <xdr:sp macro="" textlink="">
      <xdr:nvSpPr>
        <xdr:cNvPr id="715" name="円/楕円 714"/>
        <xdr:cNvSpPr/>
      </xdr:nvSpPr>
      <xdr:spPr>
        <a:xfrm>
          <a:off x="13652500" y="164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118476</xdr:rowOff>
    </xdr:from>
    <xdr:ext cx="534377" cy="259045"/>
    <xdr:sp macro="" textlink="">
      <xdr:nvSpPr>
        <xdr:cNvPr id="716" name="テキスト ボックス 715"/>
        <xdr:cNvSpPr txBox="1"/>
      </xdr:nvSpPr>
      <xdr:spPr>
        <a:xfrm>
          <a:off x="13436111" y="1657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82170</xdr:rowOff>
    </xdr:from>
    <xdr:to>
      <xdr:col>18</xdr:col>
      <xdr:colOff>492125</xdr:colOff>
      <xdr:row>95</xdr:row>
      <xdr:rowOff>12320</xdr:rowOff>
    </xdr:to>
    <xdr:sp macro="" textlink="">
      <xdr:nvSpPr>
        <xdr:cNvPr id="717" name="円/楕円 716"/>
        <xdr:cNvSpPr/>
      </xdr:nvSpPr>
      <xdr:spPr>
        <a:xfrm>
          <a:off x="12763500" y="161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28847</xdr:rowOff>
    </xdr:from>
    <xdr:ext cx="534377" cy="259045"/>
    <xdr:sp macro="" textlink="">
      <xdr:nvSpPr>
        <xdr:cNvPr id="718" name="テキスト ボックス 717"/>
        <xdr:cNvSpPr txBox="1"/>
      </xdr:nvSpPr>
      <xdr:spPr>
        <a:xfrm>
          <a:off x="12547111" y="1597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159588</xdr:rowOff>
    </xdr:from>
    <xdr:to>
      <xdr:col>32</xdr:col>
      <xdr:colOff>186689</xdr:colOff>
      <xdr:row>38</xdr:row>
      <xdr:rowOff>139700</xdr:rowOff>
    </xdr:to>
    <xdr:cxnSp macro="">
      <xdr:nvCxnSpPr>
        <xdr:cNvPr id="740" name="直線コネクタ 739"/>
        <xdr:cNvCxnSpPr/>
      </xdr:nvCxnSpPr>
      <xdr:spPr>
        <a:xfrm flipV="1">
          <a:off x="22159595" y="6503238"/>
          <a:ext cx="1269" cy="15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16613</xdr:rowOff>
    </xdr:from>
    <xdr:ext cx="249299" cy="259045"/>
    <xdr:sp macro="" textlink="">
      <xdr:nvSpPr>
        <xdr:cNvPr id="741" name="諸支出金最小値テキスト"/>
        <xdr:cNvSpPr txBox="1"/>
      </xdr:nvSpPr>
      <xdr:spPr>
        <a:xfrm>
          <a:off x="22212300" y="67031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106265</xdr:rowOff>
    </xdr:from>
    <xdr:ext cx="469744" cy="259045"/>
    <xdr:sp macro="" textlink="">
      <xdr:nvSpPr>
        <xdr:cNvPr id="743" name="諸支出金最大値テキスト"/>
        <xdr:cNvSpPr txBox="1"/>
      </xdr:nvSpPr>
      <xdr:spPr>
        <a:xfrm>
          <a:off x="22212300" y="627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37</xdr:row>
      <xdr:rowOff>159588</xdr:rowOff>
    </xdr:from>
    <xdr:to>
      <xdr:col>32</xdr:col>
      <xdr:colOff>276225</xdr:colOff>
      <xdr:row>37</xdr:row>
      <xdr:rowOff>159588</xdr:rowOff>
    </xdr:to>
    <xdr:cxnSp macro="">
      <xdr:nvCxnSpPr>
        <xdr:cNvPr id="744" name="直線コネクタ 743"/>
        <xdr:cNvCxnSpPr/>
      </xdr:nvCxnSpPr>
      <xdr:spPr>
        <a:xfrm>
          <a:off x="22072600" y="65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103398</xdr:rowOff>
    </xdr:from>
    <xdr:to>
      <xdr:col>32</xdr:col>
      <xdr:colOff>187325</xdr:colOff>
      <xdr:row>38</xdr:row>
      <xdr:rowOff>119172</xdr:rowOff>
    </xdr:to>
    <xdr:cxnSp macro="">
      <xdr:nvCxnSpPr>
        <xdr:cNvPr id="745" name="直線コネクタ 744"/>
        <xdr:cNvCxnSpPr/>
      </xdr:nvCxnSpPr>
      <xdr:spPr>
        <a:xfrm flipV="1">
          <a:off x="21323300" y="6618498"/>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61063</xdr:rowOff>
    </xdr:from>
    <xdr:ext cx="378565" cy="259045"/>
    <xdr:sp macro="" textlink="">
      <xdr:nvSpPr>
        <xdr:cNvPr id="746" name="諸支出金平均値テキスト"/>
        <xdr:cNvSpPr txBox="1"/>
      </xdr:nvSpPr>
      <xdr:spPr>
        <a:xfrm>
          <a:off x="22212300" y="65761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82636</xdr:rowOff>
    </xdr:from>
    <xdr:to>
      <xdr:col>32</xdr:col>
      <xdr:colOff>238125</xdr:colOff>
      <xdr:row>39</xdr:row>
      <xdr:rowOff>12786</xdr:rowOff>
    </xdr:to>
    <xdr:sp macro="" textlink="">
      <xdr:nvSpPr>
        <xdr:cNvPr id="747" name="フローチャート : 判断 746"/>
        <xdr:cNvSpPr/>
      </xdr:nvSpPr>
      <xdr:spPr>
        <a:xfrm>
          <a:off x="221107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73041</xdr:rowOff>
    </xdr:from>
    <xdr:to>
      <xdr:col>31</xdr:col>
      <xdr:colOff>34925</xdr:colOff>
      <xdr:row>38</xdr:row>
      <xdr:rowOff>119172</xdr:rowOff>
    </xdr:to>
    <xdr:cxnSp macro="">
      <xdr:nvCxnSpPr>
        <xdr:cNvPr id="748" name="直線コネクタ 747"/>
        <xdr:cNvCxnSpPr/>
      </xdr:nvCxnSpPr>
      <xdr:spPr>
        <a:xfrm>
          <a:off x="20434300" y="6588141"/>
          <a:ext cx="889000" cy="4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84648</xdr:rowOff>
    </xdr:from>
    <xdr:to>
      <xdr:col>31</xdr:col>
      <xdr:colOff>85725</xdr:colOff>
      <xdr:row>39</xdr:row>
      <xdr:rowOff>14798</xdr:rowOff>
    </xdr:to>
    <xdr:sp macro="" textlink="">
      <xdr:nvSpPr>
        <xdr:cNvPr id="749" name="フローチャート : 判断 748"/>
        <xdr:cNvSpPr/>
      </xdr:nvSpPr>
      <xdr:spPr>
        <a:xfrm>
          <a:off x="21272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5925</xdr:rowOff>
    </xdr:from>
    <xdr:ext cx="313932" cy="259045"/>
    <xdr:sp macro="" textlink="">
      <xdr:nvSpPr>
        <xdr:cNvPr id="750" name="テキスト ボックス 749"/>
        <xdr:cNvSpPr txBox="1"/>
      </xdr:nvSpPr>
      <xdr:spPr>
        <a:xfrm>
          <a:off x="21166333" y="6692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73041</xdr:rowOff>
    </xdr:from>
    <xdr:to>
      <xdr:col>29</xdr:col>
      <xdr:colOff>517525</xdr:colOff>
      <xdr:row>38</xdr:row>
      <xdr:rowOff>100106</xdr:rowOff>
    </xdr:to>
    <xdr:cxnSp macro="">
      <xdr:nvCxnSpPr>
        <xdr:cNvPr id="751" name="直線コネクタ 750"/>
        <xdr:cNvCxnSpPr/>
      </xdr:nvCxnSpPr>
      <xdr:spPr>
        <a:xfrm flipV="1">
          <a:off x="19545300" y="6588141"/>
          <a:ext cx="889000" cy="2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68829</xdr:rowOff>
    </xdr:from>
    <xdr:to>
      <xdr:col>29</xdr:col>
      <xdr:colOff>568325</xdr:colOff>
      <xdr:row>38</xdr:row>
      <xdr:rowOff>170429</xdr:rowOff>
    </xdr:to>
    <xdr:sp macro="" textlink="">
      <xdr:nvSpPr>
        <xdr:cNvPr id="752" name="フローチャート : 判断 751"/>
        <xdr:cNvSpPr/>
      </xdr:nvSpPr>
      <xdr:spPr>
        <a:xfrm>
          <a:off x="20383500" y="658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161556</xdr:rowOff>
    </xdr:from>
    <xdr:ext cx="378565" cy="259045"/>
    <xdr:sp macro="" textlink="">
      <xdr:nvSpPr>
        <xdr:cNvPr id="753" name="テキスト ボックス 752"/>
        <xdr:cNvSpPr txBox="1"/>
      </xdr:nvSpPr>
      <xdr:spPr>
        <a:xfrm>
          <a:off x="20245017" y="6676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64262</xdr:rowOff>
    </xdr:from>
    <xdr:to>
      <xdr:col>28</xdr:col>
      <xdr:colOff>314325</xdr:colOff>
      <xdr:row>38</xdr:row>
      <xdr:rowOff>100106</xdr:rowOff>
    </xdr:to>
    <xdr:cxnSp macro="">
      <xdr:nvCxnSpPr>
        <xdr:cNvPr id="754" name="直線コネクタ 753"/>
        <xdr:cNvCxnSpPr/>
      </xdr:nvCxnSpPr>
      <xdr:spPr>
        <a:xfrm>
          <a:off x="18656300" y="5550662"/>
          <a:ext cx="889000" cy="106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5" name="フローチャート : 判断 754"/>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146194</xdr:rowOff>
    </xdr:from>
    <xdr:ext cx="378565" cy="259045"/>
    <xdr:sp macro="" textlink="">
      <xdr:nvSpPr>
        <xdr:cNvPr id="756" name="テキスト ボックス 755"/>
        <xdr:cNvSpPr txBox="1"/>
      </xdr:nvSpPr>
      <xdr:spPr>
        <a:xfrm>
          <a:off x="19356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128174</xdr:rowOff>
    </xdr:from>
    <xdr:to>
      <xdr:col>27</xdr:col>
      <xdr:colOff>161925</xdr:colOff>
      <xdr:row>38</xdr:row>
      <xdr:rowOff>58324</xdr:rowOff>
    </xdr:to>
    <xdr:sp macro="" textlink="">
      <xdr:nvSpPr>
        <xdr:cNvPr id="757" name="フローチャート : 判断 756"/>
        <xdr:cNvSpPr/>
      </xdr:nvSpPr>
      <xdr:spPr>
        <a:xfrm>
          <a:off x="18605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49451</xdr:rowOff>
    </xdr:from>
    <xdr:ext cx="469744" cy="259045"/>
    <xdr:sp macro="" textlink="">
      <xdr:nvSpPr>
        <xdr:cNvPr id="758" name="テキスト ボックス 757"/>
        <xdr:cNvSpPr txBox="1"/>
      </xdr:nvSpPr>
      <xdr:spPr>
        <a:xfrm>
          <a:off x="18421427"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52598</xdr:rowOff>
    </xdr:from>
    <xdr:to>
      <xdr:col>32</xdr:col>
      <xdr:colOff>238125</xdr:colOff>
      <xdr:row>38</xdr:row>
      <xdr:rowOff>154198</xdr:rowOff>
    </xdr:to>
    <xdr:sp macro="" textlink="">
      <xdr:nvSpPr>
        <xdr:cNvPr id="764" name="円/楕円 763"/>
        <xdr:cNvSpPr/>
      </xdr:nvSpPr>
      <xdr:spPr>
        <a:xfrm>
          <a:off x="22110700" y="656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75475</xdr:rowOff>
    </xdr:from>
    <xdr:ext cx="378565" cy="259045"/>
    <xdr:sp macro="" textlink="">
      <xdr:nvSpPr>
        <xdr:cNvPr id="765" name="諸支出金該当値テキスト"/>
        <xdr:cNvSpPr txBox="1"/>
      </xdr:nvSpPr>
      <xdr:spPr>
        <a:xfrm>
          <a:off x="22212300" y="641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68372</xdr:rowOff>
    </xdr:from>
    <xdr:to>
      <xdr:col>31</xdr:col>
      <xdr:colOff>85725</xdr:colOff>
      <xdr:row>38</xdr:row>
      <xdr:rowOff>169972</xdr:rowOff>
    </xdr:to>
    <xdr:sp macro="" textlink="">
      <xdr:nvSpPr>
        <xdr:cNvPr id="766" name="円/楕円 765"/>
        <xdr:cNvSpPr/>
      </xdr:nvSpPr>
      <xdr:spPr>
        <a:xfrm>
          <a:off x="21272500" y="65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15049</xdr:rowOff>
    </xdr:from>
    <xdr:ext cx="378565" cy="259045"/>
    <xdr:sp macro="" textlink="">
      <xdr:nvSpPr>
        <xdr:cNvPr id="767" name="テキスト ボックス 766"/>
        <xdr:cNvSpPr txBox="1"/>
      </xdr:nvSpPr>
      <xdr:spPr>
        <a:xfrm>
          <a:off x="21134017" y="635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22241</xdr:rowOff>
    </xdr:from>
    <xdr:to>
      <xdr:col>29</xdr:col>
      <xdr:colOff>568325</xdr:colOff>
      <xdr:row>38</xdr:row>
      <xdr:rowOff>123841</xdr:rowOff>
    </xdr:to>
    <xdr:sp macro="" textlink="">
      <xdr:nvSpPr>
        <xdr:cNvPr id="768" name="円/楕円 767"/>
        <xdr:cNvSpPr/>
      </xdr:nvSpPr>
      <xdr:spPr>
        <a:xfrm>
          <a:off x="20383500" y="65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140367</xdr:rowOff>
    </xdr:from>
    <xdr:ext cx="469744" cy="259045"/>
    <xdr:sp macro="" textlink="">
      <xdr:nvSpPr>
        <xdr:cNvPr id="769" name="テキスト ボックス 768"/>
        <xdr:cNvSpPr txBox="1"/>
      </xdr:nvSpPr>
      <xdr:spPr>
        <a:xfrm>
          <a:off x="20199427" y="631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49306</xdr:rowOff>
    </xdr:from>
    <xdr:to>
      <xdr:col>28</xdr:col>
      <xdr:colOff>365125</xdr:colOff>
      <xdr:row>38</xdr:row>
      <xdr:rowOff>150906</xdr:rowOff>
    </xdr:to>
    <xdr:sp macro="" textlink="">
      <xdr:nvSpPr>
        <xdr:cNvPr id="770" name="円/楕円 769"/>
        <xdr:cNvSpPr/>
      </xdr:nvSpPr>
      <xdr:spPr>
        <a:xfrm>
          <a:off x="19494500" y="656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167433</xdr:rowOff>
    </xdr:from>
    <xdr:ext cx="378565" cy="259045"/>
    <xdr:sp macro="" textlink="">
      <xdr:nvSpPr>
        <xdr:cNvPr id="771" name="テキスト ボックス 770"/>
        <xdr:cNvSpPr txBox="1"/>
      </xdr:nvSpPr>
      <xdr:spPr>
        <a:xfrm>
          <a:off x="19356017" y="6339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13462</xdr:rowOff>
    </xdr:from>
    <xdr:to>
      <xdr:col>27</xdr:col>
      <xdr:colOff>161925</xdr:colOff>
      <xdr:row>32</xdr:row>
      <xdr:rowOff>115062</xdr:rowOff>
    </xdr:to>
    <xdr:sp macro="" textlink="">
      <xdr:nvSpPr>
        <xdr:cNvPr id="772" name="円/楕円 771"/>
        <xdr:cNvSpPr/>
      </xdr:nvSpPr>
      <xdr:spPr>
        <a:xfrm>
          <a:off x="18605500" y="54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131589</xdr:rowOff>
    </xdr:from>
    <xdr:ext cx="534377" cy="259045"/>
    <xdr:sp macro="" textlink="">
      <xdr:nvSpPr>
        <xdr:cNvPr id="773" name="テキスト ボックス 772"/>
        <xdr:cNvSpPr txBox="1"/>
      </xdr:nvSpPr>
      <xdr:spPr>
        <a:xfrm>
          <a:off x="18389111" y="52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一人当たり８３０，０３２円／人となり、昨年度の８３０，２６８円／人と比較して２３６円減となっている。これは総務費、衛生費において前年度から大きく歳出が減となった一方で、東日本大震災からの復旧・復興事業が大半を占めている農林水産業費、土木費、災害復旧費において、復旧・復興の進捗により、前年度と比較して歳出額が伸びたことによるものである。総務費については、東日本大震災復興交付金の積立金が大きく減額となったことにより、歳出の額が大きく減っているものの全体に占める割合は２４．１％と引き続き高くなっている。衛生費については、亘理名取共立衛生処理組合への震災に関連した事業の負担金が皆減となったことにより減額幅が大きくなっている。歳出のうち最も大きな割合を占めているのは土木費であり、その割合は３６．１％となっている。前述のとおり、被災市街地復興土地区画整理事業等の復旧・復興事業が主なものとなっていることから、この傾向は復興完了を予定している平成３１年度までは継続するものと捉えている。災害復旧事業について、平成２８年度に大きく増となった要因は小中学校災害復旧事業の実施によるものであるが、今後も児童センターや保育所等多くの災害復旧事業に取り組む予定となっていることから、災害復旧費についても今後数年は引き続き高い水準となっていくもの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東日本大震災以降、震災復興特別交付税を財政調整基金へ積み立てているため、財政調整基金残高の標準財政規模比が震災前に比べて高水準で推移している。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また、実質収支額も震災からの復旧・復興事業で繰越事業として実施したものについて、事業完了等による不用額が依然として多額となっていることから、前年度と比較するとその比率は減っているものの、震災前と比較すると引き続き高くなっている。</a:t>
          </a:r>
        </a:p>
        <a:p>
          <a:r>
            <a:rPr kumimoji="1" lang="ja-JP" altLang="en-US" sz="1050">
              <a:latin typeface="ＭＳ ゴシック" pitchFamily="49" charset="-128"/>
              <a:ea typeface="ＭＳ ゴシック" pitchFamily="49" charset="-128"/>
            </a:rPr>
            <a:t>　平成２８年度の実質単年度収支は前年度に引き続き赤字となっている。これは主に財政調整基金の取崩しによるものであるが、同基金には震災復興特別交付税も積み立てていることから、平成２８年度取崩し分の中には、復旧・復興事業の財源として過年度に積み立てたものも含まれている。</a:t>
          </a:r>
        </a:p>
        <a:p>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宮城県名取市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平成２</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年度は前年度と同様、全会計において黒字となったことから、連結実質赤字比率を算定していない。</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Normal="100" zoomScaleSheetLayoutView="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80160654</v>
      </c>
      <c r="BO4" s="381"/>
      <c r="BP4" s="381"/>
      <c r="BQ4" s="381"/>
      <c r="BR4" s="381"/>
      <c r="BS4" s="381"/>
      <c r="BT4" s="381"/>
      <c r="BU4" s="382"/>
      <c r="BV4" s="380">
        <v>76356865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9.6999999999999993</v>
      </c>
      <c r="CU4" s="387"/>
      <c r="CV4" s="387"/>
      <c r="CW4" s="387"/>
      <c r="CX4" s="387"/>
      <c r="CY4" s="387"/>
      <c r="CZ4" s="387"/>
      <c r="DA4" s="388"/>
      <c r="DB4" s="386">
        <v>13.4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64613843</v>
      </c>
      <c r="BO5" s="418"/>
      <c r="BP5" s="418"/>
      <c r="BQ5" s="418"/>
      <c r="BR5" s="418"/>
      <c r="BS5" s="418"/>
      <c r="BT5" s="418"/>
      <c r="BU5" s="419"/>
      <c r="BV5" s="417">
        <v>64033584</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92.3</v>
      </c>
      <c r="CU5" s="415"/>
      <c r="CV5" s="415"/>
      <c r="CW5" s="415"/>
      <c r="CX5" s="415"/>
      <c r="CY5" s="415"/>
      <c r="CZ5" s="415"/>
      <c r="DA5" s="416"/>
      <c r="DB5" s="414">
        <v>90.9</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15546811</v>
      </c>
      <c r="BO6" s="418"/>
      <c r="BP6" s="418"/>
      <c r="BQ6" s="418"/>
      <c r="BR6" s="418"/>
      <c r="BS6" s="418"/>
      <c r="BT6" s="418"/>
      <c r="BU6" s="419"/>
      <c r="BV6" s="417">
        <v>12323281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98.5</v>
      </c>
      <c r="CU6" s="455"/>
      <c r="CV6" s="455"/>
      <c r="CW6" s="455"/>
      <c r="CX6" s="455"/>
      <c r="CY6" s="455"/>
      <c r="CZ6" s="455"/>
      <c r="DA6" s="456"/>
      <c r="DB6" s="454">
        <v>97.8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14047699</v>
      </c>
      <c r="BO7" s="418"/>
      <c r="BP7" s="418"/>
      <c r="BQ7" s="418"/>
      <c r="BR7" s="418"/>
      <c r="BS7" s="418"/>
      <c r="BT7" s="418"/>
      <c r="BU7" s="419"/>
      <c r="BV7" s="417">
        <v>10256109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15391605</v>
      </c>
      <c r="CU7" s="418"/>
      <c r="CV7" s="418"/>
      <c r="CW7" s="418"/>
      <c r="CX7" s="418"/>
      <c r="CY7" s="418"/>
      <c r="CZ7" s="418"/>
      <c r="DA7" s="419"/>
      <c r="DB7" s="417">
        <v>15424718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1499112</v>
      </c>
      <c r="BO8" s="418"/>
      <c r="BP8" s="418"/>
      <c r="BQ8" s="418"/>
      <c r="BR8" s="418"/>
      <c r="BS8" s="418"/>
      <c r="BT8" s="418"/>
      <c r="BU8" s="419"/>
      <c r="BV8" s="417">
        <v>2067172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0.8</v>
      </c>
      <c r="CU8" s="458"/>
      <c r="CV8" s="458"/>
      <c r="CW8" s="458"/>
      <c r="CX8" s="458"/>
      <c r="CY8" s="458"/>
      <c r="CZ8" s="458"/>
      <c r="DA8" s="459"/>
      <c r="DB8" s="457">
        <v>0.79</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76668</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-568060</v>
      </c>
      <c r="BO9" s="418"/>
      <c r="BP9" s="418"/>
      <c r="BQ9" s="418"/>
      <c r="BR9" s="418"/>
      <c r="BS9" s="418"/>
      <c r="BT9" s="418"/>
      <c r="BU9" s="419"/>
      <c r="BV9" s="417">
        <v>143915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9.3000000000000007</v>
      </c>
      <c r="CU9" s="415"/>
      <c r="CV9" s="415"/>
      <c r="CW9" s="415"/>
      <c r="CX9" s="415"/>
      <c r="CY9" s="415"/>
      <c r="CZ9" s="415"/>
      <c r="DA9" s="416"/>
      <c r="DB9" s="414">
        <v>10.3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73134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2748</v>
      </c>
      <c r="BO10" s="418"/>
      <c r="BP10" s="418"/>
      <c r="BQ10" s="418"/>
      <c r="BR10" s="418"/>
      <c r="BS10" s="418"/>
      <c r="BT10" s="418"/>
      <c r="BU10" s="419"/>
      <c r="BV10" s="417">
        <v>4998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92340</v>
      </c>
      <c r="BO11" s="418"/>
      <c r="BP11" s="418"/>
      <c r="BQ11" s="418"/>
      <c r="BR11" s="418"/>
      <c r="BS11" s="418"/>
      <c r="BT11" s="418"/>
      <c r="BU11" s="419"/>
      <c r="BV11" s="417">
        <v>216800</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77845</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2095629</v>
      </c>
      <c r="BO12" s="418"/>
      <c r="BP12" s="418"/>
      <c r="BQ12" s="418"/>
      <c r="BR12" s="418"/>
      <c r="BS12" s="418"/>
      <c r="BT12" s="418"/>
      <c r="BU12" s="419"/>
      <c r="BV12" s="417">
        <v>1663249</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77465</v>
      </c>
      <c r="S13" s="499"/>
      <c r="T13" s="499"/>
      <c r="U13" s="499"/>
      <c r="V13" s="500"/>
      <c r="W13" s="433" t="s">
        <v>125</v>
      </c>
      <c r="X13" s="434"/>
      <c r="Y13" s="434"/>
      <c r="Z13" s="434"/>
      <c r="AA13" s="434"/>
      <c r="AB13" s="424"/>
      <c r="AC13" s="468">
        <v>1222</v>
      </c>
      <c r="AD13" s="469"/>
      <c r="AE13" s="469"/>
      <c r="AF13" s="469"/>
      <c r="AG13" s="508"/>
      <c r="AH13" s="468">
        <v>1439</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-2568601</v>
      </c>
      <c r="BO13" s="418"/>
      <c r="BP13" s="418"/>
      <c r="BQ13" s="418"/>
      <c r="BR13" s="418"/>
      <c r="BS13" s="418"/>
      <c r="BT13" s="418"/>
      <c r="BU13" s="419"/>
      <c r="BV13" s="417">
        <v>-1297536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v>
      </c>
      <c r="CU13" s="415"/>
      <c r="CV13" s="415"/>
      <c r="CW13" s="415"/>
      <c r="CX13" s="415"/>
      <c r="CY13" s="415"/>
      <c r="CZ13" s="415"/>
      <c r="DA13" s="416"/>
      <c r="DB13" s="414">
        <v>6.5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77124</v>
      </c>
      <c r="S14" s="499"/>
      <c r="T14" s="499"/>
      <c r="U14" s="499"/>
      <c r="V14" s="500"/>
      <c r="W14" s="407"/>
      <c r="X14" s="408"/>
      <c r="Y14" s="408"/>
      <c r="Z14" s="408"/>
      <c r="AA14" s="408"/>
      <c r="AB14" s="397"/>
      <c r="AC14" s="501">
        <v>3.5</v>
      </c>
      <c r="AD14" s="502"/>
      <c r="AE14" s="502"/>
      <c r="AF14" s="502"/>
      <c r="AG14" s="503"/>
      <c r="AH14" s="501">
        <v>4.5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76797</v>
      </c>
      <c r="S15" s="499"/>
      <c r="T15" s="499"/>
      <c r="U15" s="499"/>
      <c r="V15" s="500"/>
      <c r="W15" s="433" t="s">
        <v>131</v>
      </c>
      <c r="X15" s="434"/>
      <c r="Y15" s="434"/>
      <c r="Z15" s="434"/>
      <c r="AA15" s="434"/>
      <c r="AB15" s="424"/>
      <c r="AC15" s="468">
        <v>7904</v>
      </c>
      <c r="AD15" s="469"/>
      <c r="AE15" s="469"/>
      <c r="AF15" s="469"/>
      <c r="AG15" s="508"/>
      <c r="AH15" s="468">
        <v>7184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9446930</v>
      </c>
      <c r="BO15" s="381"/>
      <c r="BP15" s="381"/>
      <c r="BQ15" s="381"/>
      <c r="BR15" s="381"/>
      <c r="BS15" s="381"/>
      <c r="BT15" s="381"/>
      <c r="BU15" s="382"/>
      <c r="BV15" s="380">
        <v>9382635</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22.7</v>
      </c>
      <c r="AD16" s="502"/>
      <c r="AE16" s="502"/>
      <c r="AF16" s="502"/>
      <c r="AG16" s="503"/>
      <c r="AH16" s="501">
        <v>22.3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11760898</v>
      </c>
      <c r="BO16" s="418"/>
      <c r="BP16" s="418"/>
      <c r="BQ16" s="418"/>
      <c r="BR16" s="418"/>
      <c r="BS16" s="418"/>
      <c r="BT16" s="418"/>
      <c r="BU16" s="419"/>
      <c r="BV16" s="417">
        <v>11656836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25707</v>
      </c>
      <c r="AD17" s="469"/>
      <c r="AE17" s="469"/>
      <c r="AF17" s="469"/>
      <c r="AG17" s="508"/>
      <c r="AH17" s="468">
        <v>23659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12092435</v>
      </c>
      <c r="BO17" s="418"/>
      <c r="BP17" s="418"/>
      <c r="BQ17" s="418"/>
      <c r="BR17" s="418"/>
      <c r="BS17" s="418"/>
      <c r="BT17" s="418"/>
      <c r="BU17" s="419"/>
      <c r="BV17" s="417">
        <v>12038087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98.17</v>
      </c>
      <c r="M18" s="530"/>
      <c r="N18" s="530"/>
      <c r="O18" s="530"/>
      <c r="P18" s="530"/>
      <c r="Q18" s="530"/>
      <c r="R18" s="531"/>
      <c r="S18" s="531"/>
      <c r="T18" s="531"/>
      <c r="U18" s="531"/>
      <c r="V18" s="532"/>
      <c r="W18" s="435"/>
      <c r="X18" s="436"/>
      <c r="Y18" s="436"/>
      <c r="Z18" s="436"/>
      <c r="AA18" s="436"/>
      <c r="AB18" s="427"/>
      <c r="AC18" s="533">
        <v>73.8</v>
      </c>
      <c r="AD18" s="534"/>
      <c r="AE18" s="534"/>
      <c r="AF18" s="534"/>
      <c r="AG18" s="535"/>
      <c r="AH18" s="533">
        <v>73.3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14498745</v>
      </c>
      <c r="BO18" s="418"/>
      <c r="BP18" s="418"/>
      <c r="BQ18" s="418"/>
      <c r="BR18" s="418"/>
      <c r="BS18" s="418"/>
      <c r="BT18" s="418"/>
      <c r="BU18" s="419"/>
      <c r="BV18" s="417">
        <v>14271973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781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29223177</v>
      </c>
      <c r="BO19" s="418"/>
      <c r="BP19" s="418"/>
      <c r="BQ19" s="418"/>
      <c r="BR19" s="418"/>
      <c r="BS19" s="418"/>
      <c r="BT19" s="418"/>
      <c r="BU19" s="419"/>
      <c r="BV19" s="417">
        <v>30214049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27529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28301827</v>
      </c>
      <c r="BO23" s="418"/>
      <c r="BP23" s="418"/>
      <c r="BQ23" s="418"/>
      <c r="BR23" s="418"/>
      <c r="BS23" s="418"/>
      <c r="BT23" s="418"/>
      <c r="BU23" s="419"/>
      <c r="BV23" s="417">
        <v>27764583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9750</v>
      </c>
      <c r="R24" s="469"/>
      <c r="S24" s="469"/>
      <c r="T24" s="469"/>
      <c r="U24" s="469"/>
      <c r="V24" s="508"/>
      <c r="W24" s="563"/>
      <c r="X24" s="551"/>
      <c r="Y24" s="552"/>
      <c r="Z24" s="467" t="s">
        <v>154</v>
      </c>
      <c r="AA24" s="447"/>
      <c r="AB24" s="447"/>
      <c r="AC24" s="447"/>
      <c r="AD24" s="447"/>
      <c r="AE24" s="447"/>
      <c r="AF24" s="447"/>
      <c r="AG24" s="448"/>
      <c r="AH24" s="468">
        <v>551</v>
      </c>
      <c r="AI24" s="469"/>
      <c r="AJ24" s="469"/>
      <c r="AK24" s="469"/>
      <c r="AL24" s="508"/>
      <c r="AM24" s="468">
        <v>1627654</v>
      </c>
      <c r="AN24" s="469"/>
      <c r="AO24" s="469"/>
      <c r="AP24" s="469"/>
      <c r="AQ24" s="469"/>
      <c r="AR24" s="508"/>
      <c r="AS24" s="468">
        <v>2954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23476018</v>
      </c>
      <c r="BO24" s="418"/>
      <c r="BP24" s="418"/>
      <c r="BQ24" s="418"/>
      <c r="BR24" s="418"/>
      <c r="BS24" s="418"/>
      <c r="BT24" s="418"/>
      <c r="BU24" s="419"/>
      <c r="BV24" s="417">
        <v>22469898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7880</v>
      </c>
      <c r="R25" s="469"/>
      <c r="S25" s="469"/>
      <c r="T25" s="469"/>
      <c r="U25" s="469"/>
      <c r="V25" s="508"/>
      <c r="W25" s="563"/>
      <c r="X25" s="551"/>
      <c r="Y25" s="552"/>
      <c r="Z25" s="467" t="s">
        <v>157</v>
      </c>
      <c r="AA25" s="447"/>
      <c r="AB25" s="447"/>
      <c r="AC25" s="447"/>
      <c r="AD25" s="447"/>
      <c r="AE25" s="447"/>
      <c r="AF25" s="447"/>
      <c r="AG25" s="448"/>
      <c r="AH25" s="468">
        <v>95</v>
      </c>
      <c r="AI25" s="469"/>
      <c r="AJ25" s="469"/>
      <c r="AK25" s="469"/>
      <c r="AL25" s="508"/>
      <c r="AM25" s="468">
        <v>268280</v>
      </c>
      <c r="AN25" s="469"/>
      <c r="AO25" s="469"/>
      <c r="AP25" s="469"/>
      <c r="AQ25" s="469"/>
      <c r="AR25" s="508"/>
      <c r="AS25" s="468">
        <v>2824</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13961521</v>
      </c>
      <c r="BO25" s="381"/>
      <c r="BP25" s="381"/>
      <c r="BQ25" s="381"/>
      <c r="BR25" s="381"/>
      <c r="BS25" s="381"/>
      <c r="BT25" s="381"/>
      <c r="BU25" s="382"/>
      <c r="BV25" s="380">
        <v>12174518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6580</v>
      </c>
      <c r="R26" s="469"/>
      <c r="S26" s="469"/>
      <c r="T26" s="469"/>
      <c r="U26" s="469"/>
      <c r="V26" s="508"/>
      <c r="W26" s="563"/>
      <c r="X26" s="551"/>
      <c r="Y26" s="552"/>
      <c r="Z26" s="467" t="s">
        <v>160</v>
      </c>
      <c r="AA26" s="573"/>
      <c r="AB26" s="573"/>
      <c r="AC26" s="573"/>
      <c r="AD26" s="573"/>
      <c r="AE26" s="573"/>
      <c r="AF26" s="573"/>
      <c r="AG26" s="574"/>
      <c r="AH26" s="468">
        <v>46</v>
      </c>
      <c r="AI26" s="469"/>
      <c r="AJ26" s="469"/>
      <c r="AK26" s="469"/>
      <c r="AL26" s="508"/>
      <c r="AM26" s="468">
        <v>146096</v>
      </c>
      <c r="AN26" s="469"/>
      <c r="AO26" s="469"/>
      <c r="AP26" s="469"/>
      <c r="AQ26" s="469"/>
      <c r="AR26" s="508"/>
      <c r="AS26" s="468">
        <v>3176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5040</v>
      </c>
      <c r="R27" s="469"/>
      <c r="S27" s="469"/>
      <c r="T27" s="469"/>
      <c r="U27" s="469"/>
      <c r="V27" s="508"/>
      <c r="W27" s="563"/>
      <c r="X27" s="551"/>
      <c r="Y27" s="552"/>
      <c r="Z27" s="467" t="s">
        <v>163</v>
      </c>
      <c r="AA27" s="447"/>
      <c r="AB27" s="447"/>
      <c r="AC27" s="447"/>
      <c r="AD27" s="447"/>
      <c r="AE27" s="447"/>
      <c r="AF27" s="447"/>
      <c r="AG27" s="448"/>
      <c r="AH27" s="468">
        <v>4</v>
      </c>
      <c r="AI27" s="469"/>
      <c r="AJ27" s="469"/>
      <c r="AK27" s="469"/>
      <c r="AL27" s="508"/>
      <c r="AM27" s="468">
        <v>15788</v>
      </c>
      <c r="AN27" s="469"/>
      <c r="AO27" s="469"/>
      <c r="AP27" s="469"/>
      <c r="AQ27" s="469"/>
      <c r="AR27" s="508"/>
      <c r="AS27" s="468">
        <v>3947</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1324078</v>
      </c>
      <c r="BO27" s="587"/>
      <c r="BP27" s="587"/>
      <c r="BQ27" s="587"/>
      <c r="BR27" s="587"/>
      <c r="BS27" s="587"/>
      <c r="BT27" s="587"/>
      <c r="BU27" s="588"/>
      <c r="BV27" s="586">
        <v>1323606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4200</v>
      </c>
      <c r="R28" s="469"/>
      <c r="S28" s="469"/>
      <c r="T28" s="469"/>
      <c r="U28" s="469"/>
      <c r="V28" s="508"/>
      <c r="W28" s="563"/>
      <c r="X28" s="551"/>
      <c r="Y28" s="552"/>
      <c r="Z28" s="467" t="s">
        <v>166</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6654586</v>
      </c>
      <c r="BO28" s="381"/>
      <c r="BP28" s="381"/>
      <c r="BQ28" s="381"/>
      <c r="BR28" s="381"/>
      <c r="BS28" s="381"/>
      <c r="BT28" s="381"/>
      <c r="BU28" s="382"/>
      <c r="BV28" s="380">
        <v>7347467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19</v>
      </c>
      <c r="M29" s="469"/>
      <c r="N29" s="469"/>
      <c r="O29" s="469"/>
      <c r="P29" s="508"/>
      <c r="Q29" s="468">
        <v>3950</v>
      </c>
      <c r="R29" s="469"/>
      <c r="S29" s="469"/>
      <c r="T29" s="469"/>
      <c r="U29" s="469"/>
      <c r="V29" s="508"/>
      <c r="W29" s="564"/>
      <c r="X29" s="565"/>
      <c r="Y29" s="566"/>
      <c r="Z29" s="467" t="s">
        <v>170</v>
      </c>
      <c r="AA29" s="447"/>
      <c r="AB29" s="447"/>
      <c r="AC29" s="447"/>
      <c r="AD29" s="447"/>
      <c r="AE29" s="447"/>
      <c r="AF29" s="447"/>
      <c r="AG29" s="448"/>
      <c r="AH29" s="468">
        <v>555</v>
      </c>
      <c r="AI29" s="469"/>
      <c r="AJ29" s="469"/>
      <c r="AK29" s="469"/>
      <c r="AL29" s="508"/>
      <c r="AM29" s="468">
        <v>1643442</v>
      </c>
      <c r="AN29" s="469"/>
      <c r="AO29" s="469"/>
      <c r="AP29" s="469"/>
      <c r="AQ29" s="469"/>
      <c r="AR29" s="508"/>
      <c r="AS29" s="468">
        <v>2961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1363097</v>
      </c>
      <c r="BO29" s="418"/>
      <c r="BP29" s="418"/>
      <c r="BQ29" s="418"/>
      <c r="BR29" s="418"/>
      <c r="BS29" s="418"/>
      <c r="BT29" s="418"/>
      <c r="BU29" s="419"/>
      <c r="BV29" s="417">
        <v>1262683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94.5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26579606</v>
      </c>
      <c r="BO30" s="587"/>
      <c r="BP30" s="587"/>
      <c r="BQ30" s="587"/>
      <c r="BR30" s="587"/>
      <c r="BS30" s="587"/>
      <c r="BT30" s="587"/>
      <c r="BU30" s="588"/>
      <c r="BV30" s="586">
        <v>34158855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IF('各会計、関係団体の財政状況及び健全化判断比率'!B31="","",'各会計、関係団体の財政状況及び健全化判断比率'!B31)</f>
        <v>下水道事業等会計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宮城県後期高齢者医療広域連合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名取市土地開発公社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IF('各会計、関係団体の財政状況及び健全化判断比率'!B32="","",'各会計、関係団体の財政状況及び健全化判断比率'!B32)</f>
        <v>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宮城県市町村自治振興センター</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名取市文化振興財団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休日夜間急患センター特別会計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亘理名取共立衛生処理組合</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名取まちづくり</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被災市街地復興土地区画整理事業特別会計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宮城県市町村非常勤消防団員補償報酬組合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宮城県市町村職員退職手当組合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90" t="s">
        <v>527</v>
      </c>
      <c r="D34" s="1190"/>
      <c r="E34" s="1191"/>
      <c r="F34" s="32">
        <v>12.88</v>
      </c>
      <c r="G34" s="33">
        <v>15.47</v>
      </c>
      <c r="H34" s="33">
        <v>17.95</v>
      </c>
      <c r="I34" s="33">
        <v>19.13</v>
      </c>
      <c r="J34" s="34">
        <v>20.93</v>
      </c>
      <c r="K34" s="22"/>
      <c r="L34" s="22"/>
      <c r="M34" s="22"/>
      <c r="N34" s="22"/>
      <c r="O34" s="22"/>
      <c r="P34" s="22"/>
    </row>
    <row r="35" spans="1:16" ht="39" customHeight="1" x14ac:dyDescent="0.15">
      <c r="A35" s="22"/>
      <c r="B35" s="35"/>
      <c r="C35" s="1184" t="s">
        <v>528</v>
      </c>
      <c r="D35" s="1185"/>
      <c r="E35" s="1186"/>
      <c r="F35" s="36">
        <v>8.09</v>
      </c>
      <c r="G35" s="37">
        <v>11.29</v>
      </c>
      <c r="H35" s="37">
        <v>12.1</v>
      </c>
      <c r="I35" s="37">
        <v>12.07</v>
      </c>
      <c r="J35" s="38">
        <v>9.2200000000000006</v>
      </c>
      <c r="K35" s="22"/>
      <c r="L35" s="22"/>
      <c r="M35" s="22"/>
      <c r="N35" s="22"/>
      <c r="O35" s="22"/>
      <c r="P35" s="22"/>
    </row>
    <row r="36" spans="1:16" ht="39" customHeight="1" x14ac:dyDescent="0.15">
      <c r="A36" s="22"/>
      <c r="B36" s="35"/>
      <c r="C36" s="1184" t="s">
        <v>529</v>
      </c>
      <c r="D36" s="1185"/>
      <c r="E36" s="1186"/>
      <c r="F36" s="36">
        <v>5.05</v>
      </c>
      <c r="G36" s="37">
        <v>4.88</v>
      </c>
      <c r="H36" s="37">
        <v>4.7</v>
      </c>
      <c r="I36" s="37">
        <v>5.21</v>
      </c>
      <c r="J36" s="38">
        <v>6.27</v>
      </c>
      <c r="K36" s="22"/>
      <c r="L36" s="22"/>
      <c r="M36" s="22"/>
      <c r="N36" s="22"/>
      <c r="O36" s="22"/>
      <c r="P36" s="22"/>
    </row>
    <row r="37" spans="1:16" ht="39" customHeight="1" x14ac:dyDescent="0.15">
      <c r="A37" s="22"/>
      <c r="B37" s="35"/>
      <c r="C37" s="1184" t="s">
        <v>530</v>
      </c>
      <c r="D37" s="1185"/>
      <c r="E37" s="1186"/>
      <c r="F37" s="36">
        <v>1.69</v>
      </c>
      <c r="G37" s="37">
        <v>4.8099999999999996</v>
      </c>
      <c r="H37" s="37">
        <v>3.2</v>
      </c>
      <c r="I37" s="37">
        <v>2.71</v>
      </c>
      <c r="J37" s="38">
        <v>3.68</v>
      </c>
      <c r="K37" s="22"/>
      <c r="L37" s="22"/>
      <c r="M37" s="22"/>
      <c r="N37" s="22"/>
      <c r="O37" s="22"/>
      <c r="P37" s="22"/>
    </row>
    <row r="38" spans="1:16" ht="39" customHeight="1" x14ac:dyDescent="0.15">
      <c r="A38" s="22"/>
      <c r="B38" s="35"/>
      <c r="C38" s="1184" t="s">
        <v>531</v>
      </c>
      <c r="D38" s="1185"/>
      <c r="E38" s="1186"/>
      <c r="F38" s="36">
        <v>0.5</v>
      </c>
      <c r="G38" s="37">
        <v>1.22</v>
      </c>
      <c r="H38" s="37">
        <v>0.54</v>
      </c>
      <c r="I38" s="37">
        <v>1.94</v>
      </c>
      <c r="J38" s="38">
        <v>1.0900000000000001</v>
      </c>
      <c r="K38" s="22"/>
      <c r="L38" s="22"/>
      <c r="M38" s="22"/>
      <c r="N38" s="22"/>
      <c r="O38" s="22"/>
      <c r="P38" s="22"/>
    </row>
    <row r="39" spans="1:16" ht="39" customHeight="1" x14ac:dyDescent="0.15">
      <c r="A39" s="22"/>
      <c r="B39" s="35"/>
      <c r="C39" s="1184" t="s">
        <v>532</v>
      </c>
      <c r="D39" s="1185"/>
      <c r="E39" s="1186"/>
      <c r="F39" s="36" t="s">
        <v>479</v>
      </c>
      <c r="G39" s="37">
        <v>0.01</v>
      </c>
      <c r="H39" s="37">
        <v>0.41</v>
      </c>
      <c r="I39" s="37">
        <v>1.23</v>
      </c>
      <c r="J39" s="38">
        <v>0.33</v>
      </c>
      <c r="K39" s="22"/>
      <c r="L39" s="22"/>
      <c r="M39" s="22"/>
      <c r="N39" s="22"/>
      <c r="O39" s="22"/>
      <c r="P39" s="22"/>
    </row>
    <row r="40" spans="1:16" ht="39" customHeight="1" x14ac:dyDescent="0.15">
      <c r="A40" s="22"/>
      <c r="B40" s="35"/>
      <c r="C40" s="1184" t="s">
        <v>533</v>
      </c>
      <c r="D40" s="1185"/>
      <c r="E40" s="1186"/>
      <c r="F40" s="36">
        <v>0.16</v>
      </c>
      <c r="G40" s="37">
        <v>0.14000000000000001</v>
      </c>
      <c r="H40" s="37">
        <v>0.2</v>
      </c>
      <c r="I40" s="37">
        <v>0.08</v>
      </c>
      <c r="J40" s="38">
        <v>0.17</v>
      </c>
      <c r="K40" s="22"/>
      <c r="L40" s="22"/>
      <c r="M40" s="22"/>
      <c r="N40" s="22"/>
      <c r="O40" s="22"/>
      <c r="P40" s="22"/>
    </row>
    <row r="41" spans="1:16" ht="39" customHeight="1" x14ac:dyDescent="0.15">
      <c r="A41" s="22"/>
      <c r="B41" s="35"/>
      <c r="C41" s="1184" t="s">
        <v>534</v>
      </c>
      <c r="D41" s="1185"/>
      <c r="E41" s="1186"/>
      <c r="F41" s="36">
        <v>0.08</v>
      </c>
      <c r="G41" s="37">
        <v>7.0000000000000007E-2</v>
      </c>
      <c r="H41" s="37">
        <v>0.05</v>
      </c>
      <c r="I41" s="37">
        <v>0.06</v>
      </c>
      <c r="J41" s="38">
        <v>0.04</v>
      </c>
      <c r="K41" s="22"/>
      <c r="L41" s="22"/>
      <c r="M41" s="22"/>
      <c r="N41" s="22"/>
      <c r="O41" s="22"/>
      <c r="P41" s="22"/>
    </row>
    <row r="42" spans="1:16" ht="39" customHeight="1" x14ac:dyDescent="0.15">
      <c r="A42" s="22"/>
      <c r="B42" s="39"/>
      <c r="C42" s="1184" t="s">
        <v>535</v>
      </c>
      <c r="D42" s="1185"/>
      <c r="E42" s="1186"/>
      <c r="F42" s="36" t="s">
        <v>479</v>
      </c>
      <c r="G42" s="37" t="s">
        <v>479</v>
      </c>
      <c r="H42" s="37" t="s">
        <v>479</v>
      </c>
      <c r="I42" s="37" t="s">
        <v>479</v>
      </c>
      <c r="J42" s="38" t="s">
        <v>479</v>
      </c>
      <c r="K42" s="22"/>
      <c r="L42" s="22"/>
      <c r="M42" s="22"/>
      <c r="N42" s="22"/>
      <c r="O42" s="22"/>
      <c r="P42" s="22"/>
    </row>
    <row r="43" spans="1:16" ht="39" customHeight="1" thickBot="1" x14ac:dyDescent="0.2">
      <c r="A43" s="22"/>
      <c r="B43" s="40"/>
      <c r="C43" s="1187" t="s">
        <v>536</v>
      </c>
      <c r="D43" s="1188"/>
      <c r="E43" s="118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zoomScaleNormal="100" zoomScaleSheetLayoutView="10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4424</v>
      </c>
      <c r="L45" s="60">
        <v>2987</v>
      </c>
      <c r="M45" s="60">
        <v>2952</v>
      </c>
      <c r="N45" s="60">
        <v>2954</v>
      </c>
      <c r="O45" s="61">
        <v>2724</v>
      </c>
      <c r="P45" s="48"/>
      <c r="Q45" s="48"/>
      <c r="R45" s="48"/>
      <c r="S45" s="48"/>
      <c r="T45" s="48"/>
      <c r="U45" s="48"/>
    </row>
    <row r="46" spans="1:21" ht="30.75" customHeight="1" x14ac:dyDescent="0.15">
      <c r="A46" s="48"/>
      <c r="B46" s="1202"/>
      <c r="C46" s="1203"/>
      <c r="D46" s="62"/>
      <c r="E46" s="1194" t="s">
        <v>13</v>
      </c>
      <c r="F46" s="1194"/>
      <c r="G46" s="1194"/>
      <c r="H46" s="1194"/>
      <c r="I46" s="1194"/>
      <c r="J46" s="1195"/>
      <c r="K46" s="63" t="s">
        <v>479</v>
      </c>
      <c r="L46" s="64" t="s">
        <v>479</v>
      </c>
      <c r="M46" s="64" t="s">
        <v>479</v>
      </c>
      <c r="N46" s="64" t="s">
        <v>479</v>
      </c>
      <c r="O46" s="65" t="s">
        <v>479</v>
      </c>
      <c r="P46" s="48"/>
      <c r="Q46" s="48"/>
      <c r="R46" s="48"/>
      <c r="S46" s="48"/>
      <c r="T46" s="48"/>
      <c r="U46" s="48"/>
    </row>
    <row r="47" spans="1:21" ht="30.75" customHeight="1" x14ac:dyDescent="0.15">
      <c r="A47" s="48"/>
      <c r="B47" s="1202"/>
      <c r="C47" s="1203"/>
      <c r="D47" s="62"/>
      <c r="E47" s="1194" t="s">
        <v>14</v>
      </c>
      <c r="F47" s="1194"/>
      <c r="G47" s="1194"/>
      <c r="H47" s="1194"/>
      <c r="I47" s="1194"/>
      <c r="J47" s="1195"/>
      <c r="K47" s="63" t="s">
        <v>479</v>
      </c>
      <c r="L47" s="64">
        <v>29</v>
      </c>
      <c r="M47" s="64" t="s">
        <v>479</v>
      </c>
      <c r="N47" s="64" t="s">
        <v>479</v>
      </c>
      <c r="O47" s="65" t="s">
        <v>479</v>
      </c>
      <c r="P47" s="48"/>
      <c r="Q47" s="48"/>
      <c r="R47" s="48"/>
      <c r="S47" s="48"/>
      <c r="T47" s="48"/>
      <c r="U47" s="48"/>
    </row>
    <row r="48" spans="1:21" ht="30.75" customHeight="1" x14ac:dyDescent="0.15">
      <c r="A48" s="48"/>
      <c r="B48" s="1202"/>
      <c r="C48" s="1203"/>
      <c r="D48" s="62"/>
      <c r="E48" s="1194" t="s">
        <v>15</v>
      </c>
      <c r="F48" s="1194"/>
      <c r="G48" s="1194"/>
      <c r="H48" s="1194"/>
      <c r="I48" s="1194"/>
      <c r="J48" s="1195"/>
      <c r="K48" s="63">
        <v>934</v>
      </c>
      <c r="L48" s="64">
        <v>858</v>
      </c>
      <c r="M48" s="64">
        <v>696</v>
      </c>
      <c r="N48" s="64">
        <v>713</v>
      </c>
      <c r="O48" s="65">
        <v>618</v>
      </c>
      <c r="P48" s="48"/>
      <c r="Q48" s="48"/>
      <c r="R48" s="48"/>
      <c r="S48" s="48"/>
      <c r="T48" s="48"/>
      <c r="U48" s="48"/>
    </row>
    <row r="49" spans="1:21" ht="30.75" customHeight="1" x14ac:dyDescent="0.15">
      <c r="A49" s="48"/>
      <c r="B49" s="1202"/>
      <c r="C49" s="1203"/>
      <c r="D49" s="62"/>
      <c r="E49" s="1194" t="s">
        <v>16</v>
      </c>
      <c r="F49" s="1194"/>
      <c r="G49" s="1194"/>
      <c r="H49" s="1194"/>
      <c r="I49" s="1194"/>
      <c r="J49" s="1195"/>
      <c r="K49" s="63">
        <v>64</v>
      </c>
      <c r="L49" s="64" t="s">
        <v>479</v>
      </c>
      <c r="M49" s="64" t="s">
        <v>479</v>
      </c>
      <c r="N49" s="64" t="s">
        <v>479</v>
      </c>
      <c r="O49" s="65" t="s">
        <v>479</v>
      </c>
      <c r="P49" s="48"/>
      <c r="Q49" s="48"/>
      <c r="R49" s="48"/>
      <c r="S49" s="48"/>
      <c r="T49" s="48"/>
      <c r="U49" s="48"/>
    </row>
    <row r="50" spans="1:21" ht="30.75" customHeight="1" x14ac:dyDescent="0.15">
      <c r="A50" s="48"/>
      <c r="B50" s="1202"/>
      <c r="C50" s="1203"/>
      <c r="D50" s="62"/>
      <c r="E50" s="1194" t="s">
        <v>17</v>
      </c>
      <c r="F50" s="1194"/>
      <c r="G50" s="1194"/>
      <c r="H50" s="1194"/>
      <c r="I50" s="1194"/>
      <c r="J50" s="1195"/>
      <c r="K50" s="63">
        <v>188</v>
      </c>
      <c r="L50" s="64">
        <v>151</v>
      </c>
      <c r="M50" s="64">
        <v>148</v>
      </c>
      <c r="N50" s="64">
        <v>145</v>
      </c>
      <c r="O50" s="65">
        <v>143</v>
      </c>
      <c r="P50" s="48"/>
      <c r="Q50" s="48"/>
      <c r="R50" s="48"/>
      <c r="S50" s="48"/>
      <c r="T50" s="48"/>
      <c r="U50" s="48"/>
    </row>
    <row r="51" spans="1:21" ht="30.75" customHeight="1" x14ac:dyDescent="0.15">
      <c r="A51" s="48"/>
      <c r="B51" s="1204"/>
      <c r="C51" s="1205"/>
      <c r="D51" s="66"/>
      <c r="E51" s="1194" t="s">
        <v>18</v>
      </c>
      <c r="F51" s="1194"/>
      <c r="G51" s="1194"/>
      <c r="H51" s="1194"/>
      <c r="I51" s="1194"/>
      <c r="J51" s="1195"/>
      <c r="K51" s="63" t="s">
        <v>479</v>
      </c>
      <c r="L51" s="64" t="s">
        <v>479</v>
      </c>
      <c r="M51" s="64" t="s">
        <v>479</v>
      </c>
      <c r="N51" s="64" t="s">
        <v>479</v>
      </c>
      <c r="O51" s="65" t="s">
        <v>479</v>
      </c>
      <c r="P51" s="48"/>
      <c r="Q51" s="48"/>
      <c r="R51" s="48"/>
      <c r="S51" s="48"/>
      <c r="T51" s="48"/>
      <c r="U51" s="48"/>
    </row>
    <row r="52" spans="1:21" ht="30.75" customHeight="1" x14ac:dyDescent="0.15">
      <c r="A52" s="48"/>
      <c r="B52" s="1192" t="s">
        <v>19</v>
      </c>
      <c r="C52" s="1193"/>
      <c r="D52" s="66"/>
      <c r="E52" s="1194" t="s">
        <v>20</v>
      </c>
      <c r="F52" s="1194"/>
      <c r="G52" s="1194"/>
      <c r="H52" s="1194"/>
      <c r="I52" s="1194"/>
      <c r="J52" s="1195"/>
      <c r="K52" s="63">
        <v>4464</v>
      </c>
      <c r="L52" s="64">
        <v>3031</v>
      </c>
      <c r="M52" s="64">
        <v>3068</v>
      </c>
      <c r="N52" s="64">
        <v>3021</v>
      </c>
      <c r="O52" s="65">
        <v>3059</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1146</v>
      </c>
      <c r="L53" s="69">
        <v>994</v>
      </c>
      <c r="M53" s="69">
        <v>728</v>
      </c>
      <c r="N53" s="69">
        <v>791</v>
      </c>
      <c r="O53" s="70">
        <v>426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8" t="s">
        <v>24</v>
      </c>
      <c r="C41" s="1209"/>
      <c r="D41" s="81"/>
      <c r="E41" s="1214" t="s">
        <v>25</v>
      </c>
      <c r="F41" s="1214"/>
      <c r="G41" s="1214"/>
      <c r="H41" s="1215"/>
      <c r="I41" s="82">
        <v>27521</v>
      </c>
      <c r="J41" s="83">
        <v>27292</v>
      </c>
      <c r="K41" s="83">
        <v>27271</v>
      </c>
      <c r="L41" s="83">
        <v>27765</v>
      </c>
      <c r="M41" s="84">
        <v>28302</v>
      </c>
    </row>
    <row r="42" spans="2:13" ht="27.75" customHeight="1" x14ac:dyDescent="0.15">
      <c r="B42" s="1210"/>
      <c r="C42" s="1211"/>
      <c r="D42" s="85"/>
      <c r="E42" s="1216" t="s">
        <v>26</v>
      </c>
      <c r="F42" s="1216"/>
      <c r="G42" s="1216"/>
      <c r="H42" s="1217"/>
      <c r="I42" s="86">
        <v>1444</v>
      </c>
      <c r="J42" s="87">
        <v>1324</v>
      </c>
      <c r="K42" s="87">
        <v>1218</v>
      </c>
      <c r="L42" s="87">
        <v>1097</v>
      </c>
      <c r="M42" s="88">
        <v>977</v>
      </c>
    </row>
    <row r="43" spans="2:13" ht="27.75" customHeight="1" x14ac:dyDescent="0.15">
      <c r="B43" s="1210"/>
      <c r="C43" s="1211"/>
      <c r="D43" s="85"/>
      <c r="E43" s="1216" t="s">
        <v>27</v>
      </c>
      <c r="F43" s="1216"/>
      <c r="G43" s="1216"/>
      <c r="H43" s="1217"/>
      <c r="I43" s="86">
        <v>11281</v>
      </c>
      <c r="J43" s="87">
        <v>9269</v>
      </c>
      <c r="K43" s="87">
        <v>7502</v>
      </c>
      <c r="L43" s="87">
        <v>6239</v>
      </c>
      <c r="M43" s="88">
        <v>8914</v>
      </c>
    </row>
    <row r="44" spans="2:13" ht="27.75" customHeight="1" x14ac:dyDescent="0.15">
      <c r="B44" s="1210"/>
      <c r="C44" s="1211"/>
      <c r="D44" s="85"/>
      <c r="E44" s="1216" t="s">
        <v>28</v>
      </c>
      <c r="F44" s="1216"/>
      <c r="G44" s="1216"/>
      <c r="H44" s="1217"/>
      <c r="I44" s="86" t="s">
        <v>479</v>
      </c>
      <c r="J44" s="87" t="s">
        <v>479</v>
      </c>
      <c r="K44" s="87" t="s">
        <v>479</v>
      </c>
      <c r="L44" s="87">
        <v>178</v>
      </c>
      <c r="M44" s="88">
        <v>169</v>
      </c>
    </row>
    <row r="45" spans="2:13" ht="27.75" customHeight="1" x14ac:dyDescent="0.15">
      <c r="B45" s="1210"/>
      <c r="C45" s="1211"/>
      <c r="D45" s="85"/>
      <c r="E45" s="1216" t="s">
        <v>29</v>
      </c>
      <c r="F45" s="1216"/>
      <c r="G45" s="1216"/>
      <c r="H45" s="1217"/>
      <c r="I45" s="86">
        <v>3022</v>
      </c>
      <c r="J45" s="87">
        <v>2928</v>
      </c>
      <c r="K45" s="87">
        <v>2589</v>
      </c>
      <c r="L45" s="87">
        <v>2354</v>
      </c>
      <c r="M45" s="88">
        <v>2312</v>
      </c>
    </row>
    <row r="46" spans="2:13" ht="27.75" customHeight="1" x14ac:dyDescent="0.15">
      <c r="B46" s="1210"/>
      <c r="C46" s="1211"/>
      <c r="D46" s="89"/>
      <c r="E46" s="1216" t="s">
        <v>30</v>
      </c>
      <c r="F46" s="1216"/>
      <c r="G46" s="1216"/>
      <c r="H46" s="1217"/>
      <c r="I46" s="86">
        <v>5</v>
      </c>
      <c r="J46" s="87">
        <v>11</v>
      </c>
      <c r="K46" s="87">
        <v>11</v>
      </c>
      <c r="L46" s="87">
        <v>15</v>
      </c>
      <c r="M46" s="88">
        <v>6</v>
      </c>
    </row>
    <row r="47" spans="2:13" ht="27.75" customHeight="1" x14ac:dyDescent="0.15">
      <c r="B47" s="1210"/>
      <c r="C47" s="1211"/>
      <c r="D47" s="90"/>
      <c r="E47" s="1218" t="s">
        <v>31</v>
      </c>
      <c r="F47" s="1219"/>
      <c r="G47" s="1219"/>
      <c r="H47" s="1220"/>
      <c r="I47" s="86" t="s">
        <v>479</v>
      </c>
      <c r="J47" s="87" t="s">
        <v>479</v>
      </c>
      <c r="K47" s="87" t="s">
        <v>479</v>
      </c>
      <c r="L47" s="87" t="s">
        <v>479</v>
      </c>
      <c r="M47" s="88" t="s">
        <v>479</v>
      </c>
    </row>
    <row r="48" spans="2:13" ht="27.75" customHeight="1" x14ac:dyDescent="0.15">
      <c r="B48" s="1210"/>
      <c r="C48" s="1211"/>
      <c r="D48" s="85"/>
      <c r="E48" s="1216" t="s">
        <v>32</v>
      </c>
      <c r="F48" s="1216"/>
      <c r="G48" s="1216"/>
      <c r="H48" s="1217"/>
      <c r="I48" s="86" t="s">
        <v>479</v>
      </c>
      <c r="J48" s="87" t="s">
        <v>479</v>
      </c>
      <c r="K48" s="87" t="s">
        <v>479</v>
      </c>
      <c r="L48" s="87" t="s">
        <v>479</v>
      </c>
      <c r="M48" s="88" t="s">
        <v>479</v>
      </c>
    </row>
    <row r="49" spans="2:13" ht="27.75" customHeight="1" x14ac:dyDescent="0.15">
      <c r="B49" s="1212"/>
      <c r="C49" s="1213"/>
      <c r="D49" s="85"/>
      <c r="E49" s="1216" t="s">
        <v>33</v>
      </c>
      <c r="F49" s="1216"/>
      <c r="G49" s="1216"/>
      <c r="H49" s="1217"/>
      <c r="I49" s="86" t="s">
        <v>479</v>
      </c>
      <c r="J49" s="87" t="s">
        <v>479</v>
      </c>
      <c r="K49" s="87" t="s">
        <v>479</v>
      </c>
      <c r="L49" s="87" t="s">
        <v>479</v>
      </c>
      <c r="M49" s="88" t="s">
        <v>479</v>
      </c>
    </row>
    <row r="50" spans="2:13" ht="27.75" customHeight="1" x14ac:dyDescent="0.15">
      <c r="B50" s="1221" t="s">
        <v>34</v>
      </c>
      <c r="C50" s="1222"/>
      <c r="D50" s="91"/>
      <c r="E50" s="1216" t="s">
        <v>35</v>
      </c>
      <c r="F50" s="1216"/>
      <c r="G50" s="1216"/>
      <c r="H50" s="1217"/>
      <c r="I50" s="86">
        <v>11103</v>
      </c>
      <c r="J50" s="87">
        <v>13345</v>
      </c>
      <c r="K50" s="87">
        <v>12646</v>
      </c>
      <c r="L50" s="87">
        <v>13295</v>
      </c>
      <c r="M50" s="88">
        <v>13341</v>
      </c>
    </row>
    <row r="51" spans="2:13" ht="27.75" customHeight="1" x14ac:dyDescent="0.15">
      <c r="B51" s="1210"/>
      <c r="C51" s="1211"/>
      <c r="D51" s="85"/>
      <c r="E51" s="1216" t="s">
        <v>36</v>
      </c>
      <c r="F51" s="1216"/>
      <c r="G51" s="1216"/>
      <c r="H51" s="1217"/>
      <c r="I51" s="86">
        <v>5802</v>
      </c>
      <c r="J51" s="87">
        <v>4674</v>
      </c>
      <c r="K51" s="87">
        <v>3874</v>
      </c>
      <c r="L51" s="87">
        <v>4718</v>
      </c>
      <c r="M51" s="88">
        <v>5127</v>
      </c>
    </row>
    <row r="52" spans="2:13" ht="27.75" customHeight="1" x14ac:dyDescent="0.15">
      <c r="B52" s="1212"/>
      <c r="C52" s="1213"/>
      <c r="D52" s="85"/>
      <c r="E52" s="1216" t="s">
        <v>37</v>
      </c>
      <c r="F52" s="1216"/>
      <c r="G52" s="1216"/>
      <c r="H52" s="1217"/>
      <c r="I52" s="86">
        <v>27690</v>
      </c>
      <c r="J52" s="87">
        <v>27321</v>
      </c>
      <c r="K52" s="87">
        <v>26615</v>
      </c>
      <c r="L52" s="87">
        <v>26440</v>
      </c>
      <c r="M52" s="88">
        <v>25786</v>
      </c>
    </row>
    <row r="53" spans="2:13" ht="27.75" customHeight="1" thickBot="1" x14ac:dyDescent="0.2">
      <c r="B53" s="1223" t="s">
        <v>38</v>
      </c>
      <c r="C53" s="1224"/>
      <c r="D53" s="92"/>
      <c r="E53" s="1225" t="s">
        <v>39</v>
      </c>
      <c r="F53" s="1225"/>
      <c r="G53" s="1225"/>
      <c r="H53" s="1226"/>
      <c r="I53" s="93">
        <v>-1322</v>
      </c>
      <c r="J53" s="94">
        <v>-4516</v>
      </c>
      <c r="K53" s="94">
        <v>-4544</v>
      </c>
      <c r="L53" s="94">
        <v>-6806</v>
      </c>
      <c r="M53" s="95">
        <v>-3574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560</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560</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556</v>
      </c>
      <c r="I42" s="354"/>
      <c r="J42" s="354"/>
      <c r="K42" s="354"/>
      <c r="L42" s="246"/>
      <c r="M42" s="246"/>
      <c r="N42" s="246"/>
      <c r="O42" s="246"/>
    </row>
    <row r="43" spans="2:17" x14ac:dyDescent="0.15">
      <c r="B43" s="250"/>
      <c r="C43" s="246"/>
      <c r="D43" s="246"/>
      <c r="E43" s="246"/>
      <c r="F43" s="246"/>
      <c r="G43" s="1227" t="s">
        <v>562</v>
      </c>
      <c r="H43" s="1228"/>
      <c r="I43" s="1228"/>
      <c r="J43" s="1228"/>
      <c r="K43" s="1228"/>
      <c r="L43" s="1228"/>
      <c r="M43" s="1228"/>
      <c r="N43" s="1228"/>
      <c r="O43" s="1229"/>
    </row>
    <row r="44" spans="2:17" x14ac:dyDescent="0.15">
      <c r="B44" s="250"/>
      <c r="C44" s="246"/>
      <c r="D44" s="246"/>
      <c r="E44" s="246"/>
      <c r="F44" s="246"/>
      <c r="G44" s="1230"/>
      <c r="H44" s="1231"/>
      <c r="I44" s="1231"/>
      <c r="J44" s="1231"/>
      <c r="K44" s="1231"/>
      <c r="L44" s="1231"/>
      <c r="M44" s="1231"/>
      <c r="N44" s="1231"/>
      <c r="O44" s="1232"/>
    </row>
    <row r="45" spans="2:17" x14ac:dyDescent="0.15">
      <c r="B45" s="250"/>
      <c r="C45" s="246"/>
      <c r="D45" s="246"/>
      <c r="E45" s="246"/>
      <c r="F45" s="246"/>
      <c r="G45" s="1230"/>
      <c r="H45" s="1231"/>
      <c r="I45" s="1231"/>
      <c r="J45" s="1231"/>
      <c r="K45" s="1231"/>
      <c r="L45" s="1231"/>
      <c r="M45" s="1231"/>
      <c r="N45" s="1231"/>
      <c r="O45" s="1232"/>
    </row>
    <row r="46" spans="2:17" x14ac:dyDescent="0.15">
      <c r="B46" s="250"/>
      <c r="C46" s="246"/>
      <c r="D46" s="246"/>
      <c r="E46" s="246"/>
      <c r="F46" s="246"/>
      <c r="G46" s="1230"/>
      <c r="H46" s="1231"/>
      <c r="I46" s="1231"/>
      <c r="J46" s="1231"/>
      <c r="K46" s="1231"/>
      <c r="L46" s="1231"/>
      <c r="M46" s="1231"/>
      <c r="N46" s="1231"/>
      <c r="O46" s="1232"/>
    </row>
    <row r="47" spans="2:17" x14ac:dyDescent="0.15">
      <c r="B47" s="250"/>
      <c r="C47" s="246"/>
      <c r="D47" s="246"/>
      <c r="E47" s="246"/>
      <c r="F47" s="246"/>
      <c r="G47" s="1233"/>
      <c r="H47" s="1234"/>
      <c r="I47" s="1234"/>
      <c r="J47" s="1234"/>
      <c r="K47" s="1234"/>
      <c r="L47" s="1234"/>
      <c r="M47" s="1234"/>
      <c r="N47" s="1234"/>
      <c r="O47" s="1235"/>
    </row>
    <row r="48" spans="2:17" x14ac:dyDescent="0.15">
      <c r="B48" s="250"/>
      <c r="C48" s="246"/>
      <c r="D48" s="246"/>
      <c r="E48" s="246"/>
      <c r="F48" s="246"/>
      <c r="G48" s="246"/>
      <c r="H48" s="365"/>
      <c r="I48" s="365"/>
      <c r="J48" s="365"/>
    </row>
    <row r="49" spans="1:17" x14ac:dyDescent="0.15">
      <c r="B49" s="250"/>
      <c r="C49" s="246"/>
      <c r="D49" s="246"/>
      <c r="E49" s="246"/>
      <c r="F49" s="246"/>
      <c r="G49" s="245" t="s">
        <v>558</v>
      </c>
    </row>
    <row r="50" spans="1:17" x14ac:dyDescent="0.15">
      <c r="B50" s="250"/>
      <c r="C50" s="246"/>
      <c r="D50" s="246"/>
      <c r="E50" s="246"/>
      <c r="F50" s="246"/>
      <c r="G50" s="1236"/>
      <c r="H50" s="1237"/>
      <c r="I50" s="1237"/>
      <c r="J50" s="1238"/>
      <c r="K50" s="347" t="s">
        <v>519</v>
      </c>
      <c r="L50" s="347" t="s">
        <v>520</v>
      </c>
      <c r="M50" s="347" t="s">
        <v>521</v>
      </c>
      <c r="N50" s="347" t="s">
        <v>522</v>
      </c>
      <c r="O50" s="347" t="s">
        <v>523</v>
      </c>
    </row>
    <row r="51" spans="1:17" x14ac:dyDescent="0.15">
      <c r="B51" s="250"/>
      <c r="C51" s="246"/>
      <c r="D51" s="246"/>
      <c r="E51" s="246"/>
      <c r="F51" s="246"/>
      <c r="G51" s="1239" t="s">
        <v>554</v>
      </c>
      <c r="H51" s="1240"/>
      <c r="I51" s="1245" t="s">
        <v>552</v>
      </c>
      <c r="J51" s="1245"/>
      <c r="K51" s="1247"/>
      <c r="L51" s="1247"/>
      <c r="M51" s="1247"/>
      <c r="N51" s="1248"/>
      <c r="O51" s="1248"/>
    </row>
    <row r="52" spans="1:17" x14ac:dyDescent="0.15">
      <c r="B52" s="250"/>
      <c r="C52" s="246"/>
      <c r="D52" s="246"/>
      <c r="E52" s="246"/>
      <c r="F52" s="246"/>
      <c r="G52" s="1241"/>
      <c r="H52" s="1242"/>
      <c r="I52" s="1246"/>
      <c r="J52" s="1246"/>
      <c r="K52" s="1248"/>
      <c r="L52" s="1248"/>
      <c r="M52" s="1248"/>
      <c r="N52" s="1248"/>
      <c r="O52" s="1248"/>
    </row>
    <row r="53" spans="1:17" x14ac:dyDescent="0.15">
      <c r="A53" s="357"/>
      <c r="B53" s="250"/>
      <c r="C53" s="246"/>
      <c r="D53" s="246"/>
      <c r="E53" s="246"/>
      <c r="F53" s="246"/>
      <c r="G53" s="1241"/>
      <c r="H53" s="1242"/>
      <c r="I53" s="1249" t="s">
        <v>561</v>
      </c>
      <c r="J53" s="1249"/>
      <c r="K53" s="1256"/>
      <c r="L53" s="1256"/>
      <c r="M53" s="1256"/>
      <c r="N53" s="1258">
        <v>32.4</v>
      </c>
      <c r="O53" s="1258">
        <v>36.5</v>
      </c>
    </row>
    <row r="54" spans="1:17" x14ac:dyDescent="0.15">
      <c r="A54" s="357"/>
      <c r="B54" s="250"/>
      <c r="C54" s="246"/>
      <c r="D54" s="246"/>
      <c r="E54" s="246"/>
      <c r="F54" s="246"/>
      <c r="G54" s="1243"/>
      <c r="H54" s="1244"/>
      <c r="I54" s="1249"/>
      <c r="J54" s="1249"/>
      <c r="K54" s="1257"/>
      <c r="L54" s="1257"/>
      <c r="M54" s="1257"/>
      <c r="N54" s="1257"/>
      <c r="O54" s="1257"/>
    </row>
    <row r="55" spans="1:17" x14ac:dyDescent="0.15">
      <c r="A55" s="357"/>
      <c r="B55" s="250"/>
      <c r="C55" s="246"/>
      <c r="D55" s="246"/>
      <c r="E55" s="246"/>
      <c r="F55" s="246"/>
      <c r="G55" s="1250" t="s">
        <v>553</v>
      </c>
      <c r="H55" s="1251"/>
      <c r="I55" s="1249" t="s">
        <v>552</v>
      </c>
      <c r="J55" s="1249"/>
      <c r="K55" s="1247"/>
      <c r="L55" s="1247"/>
      <c r="M55" s="1247"/>
      <c r="N55" s="1248">
        <v>33.6</v>
      </c>
      <c r="O55" s="1248">
        <v>35.299999999999997</v>
      </c>
    </row>
    <row r="56" spans="1:17" x14ac:dyDescent="0.15">
      <c r="A56" s="357"/>
      <c r="B56" s="250"/>
      <c r="C56" s="246"/>
      <c r="D56" s="246"/>
      <c r="E56" s="246"/>
      <c r="F56" s="246"/>
      <c r="G56" s="1252"/>
      <c r="H56" s="1253"/>
      <c r="I56" s="1249"/>
      <c r="J56" s="1249"/>
      <c r="K56" s="1248"/>
      <c r="L56" s="1248"/>
      <c r="M56" s="1248"/>
      <c r="N56" s="1248"/>
      <c r="O56" s="1248"/>
    </row>
    <row r="57" spans="1:17" s="357" customFormat="1" x14ac:dyDescent="0.15">
      <c r="B57" s="358"/>
      <c r="C57" s="354"/>
      <c r="D57" s="354"/>
      <c r="E57" s="354"/>
      <c r="F57" s="354"/>
      <c r="G57" s="1252"/>
      <c r="H57" s="1253"/>
      <c r="I57" s="1259" t="s">
        <v>561</v>
      </c>
      <c r="J57" s="1259"/>
      <c r="K57" s="1256"/>
      <c r="L57" s="1256"/>
      <c r="M57" s="1256"/>
      <c r="N57" s="1258">
        <v>56.8</v>
      </c>
      <c r="O57" s="1258">
        <v>52.3</v>
      </c>
      <c r="P57" s="363"/>
      <c r="Q57" s="358"/>
    </row>
    <row r="58" spans="1:17" s="357" customFormat="1" x14ac:dyDescent="0.15">
      <c r="A58" s="245"/>
      <c r="B58" s="358"/>
      <c r="C58" s="354"/>
      <c r="D58" s="354"/>
      <c r="E58" s="354"/>
      <c r="F58" s="354"/>
      <c r="G58" s="1254"/>
      <c r="H58" s="1255"/>
      <c r="I58" s="1259"/>
      <c r="J58" s="1259"/>
      <c r="K58" s="1257"/>
      <c r="L58" s="1257"/>
      <c r="M58" s="1257"/>
      <c r="N58" s="1257"/>
      <c r="O58" s="1257"/>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5" t="s">
        <v>556</v>
      </c>
      <c r="I64" s="354"/>
      <c r="J64" s="354"/>
      <c r="K64" s="354"/>
      <c r="L64" s="246"/>
      <c r="M64" s="246"/>
      <c r="N64" s="246"/>
      <c r="O64" s="246"/>
    </row>
    <row r="65" spans="2:30" x14ac:dyDescent="0.15">
      <c r="B65" s="250"/>
      <c r="C65" s="246"/>
      <c r="D65" s="246"/>
      <c r="E65" s="246"/>
      <c r="F65" s="246"/>
      <c r="G65" s="1227" t="s">
        <v>562</v>
      </c>
      <c r="H65" s="1228"/>
      <c r="I65" s="1228"/>
      <c r="J65" s="1228"/>
      <c r="K65" s="1228"/>
      <c r="L65" s="1228"/>
      <c r="M65" s="1228"/>
      <c r="N65" s="1228"/>
      <c r="O65" s="1229"/>
    </row>
    <row r="66" spans="2:30" x14ac:dyDescent="0.15">
      <c r="B66" s="250"/>
      <c r="C66" s="246"/>
      <c r="D66" s="246"/>
      <c r="E66" s="246"/>
      <c r="F66" s="246"/>
      <c r="G66" s="1230"/>
      <c r="H66" s="1231"/>
      <c r="I66" s="1231"/>
      <c r="J66" s="1231"/>
      <c r="K66" s="1231"/>
      <c r="L66" s="1231"/>
      <c r="M66" s="1231"/>
      <c r="N66" s="1231"/>
      <c r="O66" s="1232"/>
    </row>
    <row r="67" spans="2:30" x14ac:dyDescent="0.15">
      <c r="B67" s="250"/>
      <c r="C67" s="246"/>
      <c r="D67" s="246"/>
      <c r="E67" s="246"/>
      <c r="F67" s="246"/>
      <c r="G67" s="1230"/>
      <c r="H67" s="1231"/>
      <c r="I67" s="1231"/>
      <c r="J67" s="1231"/>
      <c r="K67" s="1231"/>
      <c r="L67" s="1231"/>
      <c r="M67" s="1231"/>
      <c r="N67" s="1231"/>
      <c r="O67" s="1232"/>
    </row>
    <row r="68" spans="2:30" x14ac:dyDescent="0.15">
      <c r="B68" s="250"/>
      <c r="C68" s="246"/>
      <c r="D68" s="246"/>
      <c r="E68" s="246"/>
      <c r="F68" s="246"/>
      <c r="G68" s="1230"/>
      <c r="H68" s="1231"/>
      <c r="I68" s="1231"/>
      <c r="J68" s="1231"/>
      <c r="K68" s="1231"/>
      <c r="L68" s="1231"/>
      <c r="M68" s="1231"/>
      <c r="N68" s="1231"/>
      <c r="O68" s="1232"/>
    </row>
    <row r="69" spans="2:30" x14ac:dyDescent="0.15">
      <c r="B69" s="250"/>
      <c r="C69" s="246"/>
      <c r="D69" s="246"/>
      <c r="E69" s="246"/>
      <c r="F69" s="246"/>
      <c r="G69" s="1233"/>
      <c r="H69" s="1234"/>
      <c r="I69" s="1234"/>
      <c r="J69" s="1234"/>
      <c r="K69" s="1234"/>
      <c r="L69" s="1234"/>
      <c r="M69" s="1234"/>
      <c r="N69" s="1234"/>
      <c r="O69" s="1235"/>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555</v>
      </c>
      <c r="I71" s="351"/>
      <c r="J71" s="350"/>
      <c r="K71" s="350"/>
      <c r="L71" s="349"/>
      <c r="M71" s="350"/>
      <c r="N71" s="349"/>
      <c r="O71" s="348"/>
    </row>
    <row r="72" spans="2:30" x14ac:dyDescent="0.15">
      <c r="B72" s="250"/>
      <c r="C72" s="246"/>
      <c r="D72" s="246"/>
      <c r="E72" s="246"/>
      <c r="F72" s="246"/>
      <c r="G72" s="1236"/>
      <c r="H72" s="1237"/>
      <c r="I72" s="1237"/>
      <c r="J72" s="1238"/>
      <c r="K72" s="347" t="s">
        <v>519</v>
      </c>
      <c r="L72" s="347" t="s">
        <v>520</v>
      </c>
      <c r="M72" s="347" t="s">
        <v>521</v>
      </c>
      <c r="N72" s="347" t="s">
        <v>522</v>
      </c>
      <c r="O72" s="347" t="s">
        <v>523</v>
      </c>
    </row>
    <row r="73" spans="2:30" x14ac:dyDescent="0.15">
      <c r="B73" s="250"/>
      <c r="C73" s="246"/>
      <c r="D73" s="246"/>
      <c r="E73" s="246"/>
      <c r="F73" s="246"/>
      <c r="G73" s="1239" t="s">
        <v>554</v>
      </c>
      <c r="H73" s="1240"/>
      <c r="I73" s="1245" t="s">
        <v>552</v>
      </c>
      <c r="J73" s="1245"/>
      <c r="K73" s="1260"/>
      <c r="L73" s="1260"/>
      <c r="M73" s="1248"/>
      <c r="N73" s="1248"/>
      <c r="O73" s="1248"/>
      <c r="S73" s="245">
        <v>9.9</v>
      </c>
    </row>
    <row r="74" spans="2:30" x14ac:dyDescent="0.15">
      <c r="B74" s="250"/>
      <c r="C74" s="246"/>
      <c r="D74" s="246"/>
      <c r="E74" s="246"/>
      <c r="F74" s="246"/>
      <c r="G74" s="1241"/>
      <c r="H74" s="1242"/>
      <c r="I74" s="1246"/>
      <c r="J74" s="1246"/>
      <c r="K74" s="1260"/>
      <c r="L74" s="1260"/>
      <c r="M74" s="1248"/>
      <c r="N74" s="1248"/>
      <c r="O74" s="1248"/>
    </row>
    <row r="75" spans="2:30" x14ac:dyDescent="0.15">
      <c r="B75" s="250"/>
      <c r="C75" s="246"/>
      <c r="D75" s="246"/>
      <c r="E75" s="246"/>
      <c r="F75" s="246"/>
      <c r="G75" s="1241"/>
      <c r="H75" s="1242"/>
      <c r="I75" s="1249" t="s">
        <v>551</v>
      </c>
      <c r="J75" s="1249"/>
      <c r="K75" s="1258">
        <v>10.199999999999999</v>
      </c>
      <c r="L75" s="1258">
        <v>9.1999999999999993</v>
      </c>
      <c r="M75" s="1258">
        <v>7.7</v>
      </c>
      <c r="N75" s="1258">
        <v>6.5</v>
      </c>
      <c r="O75" s="1258">
        <v>5</v>
      </c>
      <c r="U75" s="245">
        <v>81.2</v>
      </c>
      <c r="W75" s="245">
        <v>87.2</v>
      </c>
      <c r="Y75" s="245">
        <v>99.8</v>
      </c>
      <c r="AA75" s="245">
        <v>109.5</v>
      </c>
      <c r="AC75" s="245">
        <v>115.2</v>
      </c>
    </row>
    <row r="76" spans="2:30" x14ac:dyDescent="0.15">
      <c r="B76" s="250"/>
      <c r="C76" s="246"/>
      <c r="D76" s="246"/>
      <c r="E76" s="246"/>
      <c r="F76" s="246"/>
      <c r="G76" s="1243"/>
      <c r="H76" s="1244"/>
      <c r="I76" s="1249"/>
      <c r="J76" s="1249"/>
      <c r="K76" s="1257"/>
      <c r="L76" s="1257"/>
      <c r="M76" s="1257"/>
      <c r="N76" s="1257"/>
      <c r="O76" s="1257"/>
    </row>
    <row r="77" spans="2:30" x14ac:dyDescent="0.15">
      <c r="B77" s="250"/>
      <c r="C77" s="246"/>
      <c r="D77" s="246"/>
      <c r="E77" s="246"/>
      <c r="F77" s="246"/>
      <c r="G77" s="1250" t="s">
        <v>553</v>
      </c>
      <c r="H77" s="1251"/>
      <c r="I77" s="1249" t="s">
        <v>552</v>
      </c>
      <c r="J77" s="1249"/>
      <c r="K77" s="1260">
        <v>67.900000000000006</v>
      </c>
      <c r="L77" s="1260">
        <v>56.6</v>
      </c>
      <c r="M77" s="1248">
        <v>61.3</v>
      </c>
      <c r="N77" s="1248">
        <v>33.6</v>
      </c>
      <c r="O77" s="1248">
        <v>35.299999999999997</v>
      </c>
      <c r="R77" s="245">
        <v>12.3</v>
      </c>
      <c r="T77" s="245">
        <v>11.1</v>
      </c>
    </row>
    <row r="78" spans="2:30" x14ac:dyDescent="0.15">
      <c r="B78" s="250"/>
      <c r="C78" s="246"/>
      <c r="D78" s="246"/>
      <c r="E78" s="246"/>
      <c r="F78" s="246"/>
      <c r="G78" s="1252"/>
      <c r="H78" s="1253"/>
      <c r="I78" s="1249"/>
      <c r="J78" s="1249"/>
      <c r="K78" s="1260"/>
      <c r="L78" s="1260"/>
      <c r="M78" s="1248"/>
      <c r="N78" s="1248"/>
      <c r="O78" s="1248"/>
    </row>
    <row r="79" spans="2:30" x14ac:dyDescent="0.15">
      <c r="B79" s="250"/>
      <c r="C79" s="246"/>
      <c r="D79" s="246"/>
      <c r="E79" s="246"/>
      <c r="F79" s="246"/>
      <c r="G79" s="1252"/>
      <c r="H79" s="1253"/>
      <c r="I79" s="1261" t="s">
        <v>551</v>
      </c>
      <c r="J79" s="1259"/>
      <c r="K79" s="1262">
        <v>10.199999999999999</v>
      </c>
      <c r="L79" s="1262">
        <v>9.6</v>
      </c>
      <c r="M79" s="1262">
        <v>9.3000000000000007</v>
      </c>
      <c r="N79" s="1262">
        <v>7</v>
      </c>
      <c r="O79" s="1262">
        <v>6.9</v>
      </c>
      <c r="V79" s="245">
        <v>53.5</v>
      </c>
      <c r="X79" s="245">
        <v>48.2</v>
      </c>
      <c r="Z79" s="245">
        <v>34.200000000000003</v>
      </c>
      <c r="AB79" s="245">
        <v>30.3</v>
      </c>
      <c r="AD79" s="245">
        <v>28.9</v>
      </c>
    </row>
    <row r="80" spans="2:30" x14ac:dyDescent="0.15">
      <c r="B80" s="250"/>
      <c r="C80" s="246"/>
      <c r="D80" s="246"/>
      <c r="E80" s="246"/>
      <c r="F80" s="246"/>
      <c r="G80" s="1254"/>
      <c r="H80" s="1255"/>
      <c r="I80" s="1259"/>
      <c r="J80" s="1259"/>
      <c r="K80" s="1262"/>
      <c r="L80" s="1262"/>
      <c r="M80" s="1262"/>
      <c r="N80" s="1262"/>
      <c r="O80" s="1262"/>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58799</v>
      </c>
      <c r="E3" s="118"/>
      <c r="F3" s="119">
        <v>36396</v>
      </c>
      <c r="G3" s="120"/>
      <c r="H3" s="121"/>
    </row>
    <row r="4" spans="1:8" x14ac:dyDescent="0.15">
      <c r="A4" s="122"/>
      <c r="B4" s="123"/>
      <c r="C4" s="124"/>
      <c r="D4" s="125">
        <v>39519</v>
      </c>
      <c r="E4" s="126"/>
      <c r="F4" s="127">
        <v>19057</v>
      </c>
      <c r="G4" s="128"/>
      <c r="H4" s="129"/>
    </row>
    <row r="5" spans="1:8" x14ac:dyDescent="0.15">
      <c r="A5" s="110" t="s">
        <v>513</v>
      </c>
      <c r="B5" s="115"/>
      <c r="C5" s="116"/>
      <c r="D5" s="117">
        <v>120282</v>
      </c>
      <c r="E5" s="118"/>
      <c r="F5" s="119">
        <v>62256</v>
      </c>
      <c r="G5" s="120"/>
      <c r="H5" s="121"/>
    </row>
    <row r="6" spans="1:8" x14ac:dyDescent="0.15">
      <c r="A6" s="122"/>
      <c r="B6" s="123"/>
      <c r="C6" s="124"/>
      <c r="D6" s="125">
        <v>30746</v>
      </c>
      <c r="E6" s="126"/>
      <c r="F6" s="127">
        <v>24482</v>
      </c>
      <c r="G6" s="128"/>
      <c r="H6" s="129"/>
    </row>
    <row r="7" spans="1:8" x14ac:dyDescent="0.15">
      <c r="A7" s="110" t="s">
        <v>514</v>
      </c>
      <c r="B7" s="115"/>
      <c r="C7" s="116"/>
      <c r="D7" s="117">
        <v>327743</v>
      </c>
      <c r="E7" s="118"/>
      <c r="F7" s="119">
        <v>53896</v>
      </c>
      <c r="G7" s="120"/>
      <c r="H7" s="121"/>
    </row>
    <row r="8" spans="1:8" x14ac:dyDescent="0.15">
      <c r="A8" s="122"/>
      <c r="B8" s="123"/>
      <c r="C8" s="124"/>
      <c r="D8" s="125">
        <v>26641</v>
      </c>
      <c r="E8" s="126"/>
      <c r="F8" s="127">
        <v>20608</v>
      </c>
      <c r="G8" s="128"/>
      <c r="H8" s="129"/>
    </row>
    <row r="9" spans="1:8" x14ac:dyDescent="0.15">
      <c r="A9" s="110" t="s">
        <v>515</v>
      </c>
      <c r="B9" s="115"/>
      <c r="C9" s="116"/>
      <c r="D9" s="117">
        <v>249385</v>
      </c>
      <c r="E9" s="118"/>
      <c r="F9" s="119">
        <v>47278</v>
      </c>
      <c r="G9" s="120"/>
      <c r="H9" s="121"/>
    </row>
    <row r="10" spans="1:8" x14ac:dyDescent="0.15">
      <c r="A10" s="122"/>
      <c r="B10" s="123"/>
      <c r="C10" s="124"/>
      <c r="D10" s="125">
        <v>44799</v>
      </c>
      <c r="E10" s="126"/>
      <c r="F10" s="127">
        <v>24096</v>
      </c>
      <c r="G10" s="128"/>
      <c r="H10" s="129"/>
    </row>
    <row r="11" spans="1:8" x14ac:dyDescent="0.15">
      <c r="A11" s="110" t="s">
        <v>516</v>
      </c>
      <c r="B11" s="115"/>
      <c r="C11" s="116"/>
      <c r="D11" s="117">
        <v>337708</v>
      </c>
      <c r="E11" s="118"/>
      <c r="F11" s="119">
        <v>44504</v>
      </c>
      <c r="G11" s="120"/>
      <c r="H11" s="121"/>
    </row>
    <row r="12" spans="1:8" x14ac:dyDescent="0.15">
      <c r="A12" s="122"/>
      <c r="B12" s="123"/>
      <c r="C12" s="130"/>
      <c r="D12" s="125">
        <v>50569</v>
      </c>
      <c r="E12" s="126"/>
      <c r="F12" s="127">
        <v>25876</v>
      </c>
      <c r="G12" s="128"/>
      <c r="H12" s="129"/>
    </row>
    <row r="13" spans="1:8" x14ac:dyDescent="0.15">
      <c r="A13" s="110"/>
      <c r="B13" s="115"/>
      <c r="C13" s="131"/>
      <c r="D13" s="132">
        <v>218783</v>
      </c>
      <c r="E13" s="133"/>
      <c r="F13" s="134">
        <v>48866</v>
      </c>
      <c r="G13" s="135"/>
      <c r="H13" s="121"/>
    </row>
    <row r="14" spans="1:8" x14ac:dyDescent="0.15">
      <c r="A14" s="122"/>
      <c r="B14" s="123"/>
      <c r="C14" s="124"/>
      <c r="D14" s="125">
        <v>38455</v>
      </c>
      <c r="E14" s="126"/>
      <c r="F14" s="127">
        <v>22824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8.26</v>
      </c>
      <c r="C19" s="136">
        <f>ROUND(VALUE(SUBSTITUTE(実質収支比率等に係る経年分析!G$48,"▲","-")),2)</f>
        <v>11.46</v>
      </c>
      <c r="D19" s="136">
        <f>ROUND(VALUE(SUBSTITUTE(実質収支比率等に係る経年分析!H$48,"▲","-")),2)</f>
        <v>12.72</v>
      </c>
      <c r="E19" s="136">
        <f>ROUND(VALUE(SUBSTITUTE(実質収支比率等に係る経年分析!I$48,"▲","-")),2)</f>
        <v>13.4</v>
      </c>
      <c r="F19" s="136">
        <f>ROUND(VALUE(SUBSTITUTE(実質収支比率等に係る経年分析!J$48,"▲","-")),2)</f>
        <v>9.74</v>
      </c>
    </row>
    <row r="20" spans="1:11" x14ac:dyDescent="0.15">
      <c r="A20" s="136" t="s">
        <v>44</v>
      </c>
      <c r="B20" s="136">
        <f>ROUND(VALUE(SUBSTITUTE(実質収支比率等に係る経年分析!F$47,"▲","-")),2)</f>
        <v>46.09</v>
      </c>
      <c r="C20" s="136">
        <f>ROUND(VALUE(SUBSTITUTE(実質収支比率等に係る経年分析!G$47,"▲","-")),2)</f>
        <v>56.05</v>
      </c>
      <c r="D20" s="136">
        <f>ROUND(VALUE(SUBSTITUTE(実質収支比率等に係る経年分析!H$47,"▲","-")),2)</f>
        <v>48.99</v>
      </c>
      <c r="E20" s="136">
        <f>ROUND(VALUE(SUBSTITUTE(実質収支比率等に係る経年分析!I$47,"▲","-")),2)</f>
        <v>47.63</v>
      </c>
      <c r="F20" s="136">
        <f>ROUND(VALUE(SUBSTITUTE(実質収支比率等に係る経年分析!J$47,"▲","-")),2)</f>
        <v>43.24</v>
      </c>
    </row>
    <row r="21" spans="1:11" x14ac:dyDescent="0.15">
      <c r="A21" s="136" t="s">
        <v>45</v>
      </c>
      <c r="B21" s="136">
        <f>IF(ISNUMBER(VALUE(SUBSTITUTE(実質収支比率等に係る経年分析!F$49,"▲","-"))),ROUND(VALUE(SUBSTITUTE(実質収支比率等に係る経年分析!F$49,"▲","-")),2),NA())</f>
        <v>27.67</v>
      </c>
      <c r="C21" s="136">
        <f>IF(ISNUMBER(VALUE(SUBSTITUTE(実質収支比率等に係る経年分析!G$49,"▲","-"))),ROUND(VALUE(SUBSTITUTE(実質収支比率等に係る経年分析!G$49,"▲","-")),2),NA())</f>
        <v>12.47</v>
      </c>
      <c r="D21" s="136">
        <f>IF(ISNUMBER(VALUE(SUBSTITUTE(実質収支比率等に係る経年分析!H$49,"▲","-"))),ROUND(VALUE(SUBSTITUTE(実質収支比率等に係る経年分析!H$49,"▲","-")),2),NA())</f>
        <v>-10.27</v>
      </c>
      <c r="E21" s="136">
        <f>IF(ISNUMBER(VALUE(SUBSTITUTE(実質収支比率等に係る経年分析!I$49,"▲","-"))),ROUND(VALUE(SUBSTITUTE(実質収支比率等に係る経年分析!I$49,"▲","-")),2),NA())</f>
        <v>-8.41</v>
      </c>
      <c r="F21" s="136">
        <f>IF(ISNUMBER(VALUE(SUBSTITUTE(実質収支比率等に係る経年分析!J$49,"▲","-"))),ROUND(VALUE(SUBSTITUTE(実質収支比率等に係る経年分析!J$49,"▲","-")),2),NA())</f>
        <v>-16.690000000000001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x14ac:dyDescent="0.15">
      <c r="A30" s="137" t="str">
        <f>IF(連結実質赤字比率に係る赤字・黒字の構成分析!C$40="",NA(),連結実質赤字比率に係る赤字・黒字の構成分析!C$40)</f>
        <v>休日夜間急患センター特別会計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0.17</v>
      </c>
    </row>
    <row r="31" spans="1:11" x14ac:dyDescent="0.15">
      <c r="A31" s="137" t="str">
        <f>IF(連結実質赤字比率に係る赤字・黒字の構成分析!C$39="",NA(),連結実質赤字比率に係る赤字・黒字の構成分析!C$39)</f>
        <v>被災市街地復興土地区画整理事業特別会計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1.23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0.33</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1.94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1.0900000000000001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4.8099999999999996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3.68</v>
      </c>
    </row>
    <row r="34" spans="1:16" x14ac:dyDescent="0.15">
      <c r="A34" s="137" t="str">
        <f>IF(連結実質赤字比率に係る赤字・黒字の構成分析!C$36="",NA(),連結実質赤字比率に係る赤字・黒字の構成分析!C$36)</f>
        <v>下水道事業等会計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4.88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5.21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6.27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11.29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12.07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9.2200000000000006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12.88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15.47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17.95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19.13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20.93</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4464</v>
      </c>
      <c r="E42" s="138"/>
      <c r="F42" s="138"/>
      <c r="G42" s="138">
        <f>'実質公債費比率（分子）の構造'!L$52</f>
        <v>3031</v>
      </c>
      <c r="H42" s="138"/>
      <c r="I42" s="138"/>
      <c r="J42" s="138">
        <f>'実質公債費比率（分子）の構造'!M$52</f>
        <v>3068</v>
      </c>
      <c r="K42" s="138"/>
      <c r="L42" s="138"/>
      <c r="M42" s="138">
        <f>'実質公債費比率（分子）の構造'!N$52</f>
        <v>3021</v>
      </c>
      <c r="N42" s="138"/>
      <c r="O42" s="138"/>
      <c r="P42" s="138">
        <f>'実質公債費比率（分子）の構造'!O$52</f>
        <v>3059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188</v>
      </c>
      <c r="C44" s="138"/>
      <c r="D44" s="138"/>
      <c r="E44" s="138">
        <f>'実質公債費比率（分子）の構造'!L$50</f>
        <v>151</v>
      </c>
      <c r="F44" s="138"/>
      <c r="G44" s="138"/>
      <c r="H44" s="138">
        <f>'実質公債費比率（分子）の構造'!M$50</f>
        <v>148</v>
      </c>
      <c r="I44" s="138"/>
      <c r="J44" s="138"/>
      <c r="K44" s="138">
        <f>'実質公債費比率（分子）の構造'!N$50</f>
        <v>145</v>
      </c>
      <c r="L44" s="138"/>
      <c r="M44" s="138"/>
      <c r="N44" s="138">
        <f>'実質公債費比率（分子）の構造'!O$50</f>
        <v>143</v>
      </c>
      <c r="O44" s="138"/>
      <c r="P44" s="138"/>
    </row>
    <row r="45" spans="1:16" x14ac:dyDescent="0.15">
      <c r="A45" s="138" t="s">
        <v>55</v>
      </c>
      <c r="B45" s="138">
        <f>'実質公債費比率（分子）の構造'!K$49</f>
        <v>64</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934</v>
      </c>
      <c r="C46" s="138"/>
      <c r="D46" s="138"/>
      <c r="E46" s="138">
        <f>'実質公債費比率（分子）の構造'!L$48</f>
        <v>858</v>
      </c>
      <c r="F46" s="138"/>
      <c r="G46" s="138"/>
      <c r="H46" s="138">
        <f>'実質公債費比率（分子）の構造'!M$48</f>
        <v>696</v>
      </c>
      <c r="I46" s="138"/>
      <c r="J46" s="138"/>
      <c r="K46" s="138">
        <f>'実質公債費比率（分子）の構造'!N$48</f>
        <v>713</v>
      </c>
      <c r="L46" s="138"/>
      <c r="M46" s="138"/>
      <c r="N46" s="138">
        <f>'実質公債費比率（分子）の構造'!O$48</f>
        <v>618</v>
      </c>
      <c r="O46" s="138"/>
      <c r="P46" s="138"/>
    </row>
    <row r="47" spans="1:16" x14ac:dyDescent="0.15">
      <c r="A47" s="138" t="s">
        <v>57</v>
      </c>
      <c r="B47" s="138" t="str">
        <f>'実質公債費比率（分子）の構造'!K$47</f>
        <v>-</v>
      </c>
      <c r="C47" s="138"/>
      <c r="D47" s="138"/>
      <c r="E47" s="138">
        <f>'実質公債費比率（分子）の構造'!L$47</f>
        <v>29</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4424</v>
      </c>
      <c r="C49" s="138"/>
      <c r="D49" s="138"/>
      <c r="E49" s="138">
        <f>'実質公債費比率（分子）の構造'!L$45</f>
        <v>2987</v>
      </c>
      <c r="F49" s="138"/>
      <c r="G49" s="138"/>
      <c r="H49" s="138">
        <f>'実質公債費比率（分子）の構造'!M$45</f>
        <v>2952</v>
      </c>
      <c r="I49" s="138"/>
      <c r="J49" s="138"/>
      <c r="K49" s="138">
        <f>'実質公債費比率（分子）の構造'!N$45</f>
        <v>2954</v>
      </c>
      <c r="L49" s="138"/>
      <c r="M49" s="138"/>
      <c r="N49" s="138">
        <f>'実質公債費比率（分子）の構造'!O$45</f>
        <v>2724</v>
      </c>
      <c r="O49" s="138"/>
      <c r="P49" s="138"/>
    </row>
    <row r="50" spans="1:16" x14ac:dyDescent="0.15">
      <c r="A50" s="138" t="s">
        <v>60</v>
      </c>
      <c r="B50" s="138" t="e">
        <f>NA()</f>
        <v>#N/A</v>
      </c>
      <c r="C50" s="138">
        <f>IF(ISNUMBER('実質公債費比率（分子）の構造'!K$53),'実質公債費比率（分子）の構造'!K$53,NA())</f>
        <v>1146</v>
      </c>
      <c r="D50" s="138" t="e">
        <f>NA()</f>
        <v>#N/A</v>
      </c>
      <c r="E50" s="138" t="e">
        <f>NA()</f>
        <v>#N/A</v>
      </c>
      <c r="F50" s="138">
        <f>IF(ISNUMBER('実質公債費比率（分子）の構造'!L$53),'実質公債費比率（分子）の構造'!L$53,NA())</f>
        <v>994</v>
      </c>
      <c r="G50" s="138" t="e">
        <f>NA()</f>
        <v>#N/A</v>
      </c>
      <c r="H50" s="138" t="e">
        <f>NA()</f>
        <v>#N/A</v>
      </c>
      <c r="I50" s="138">
        <f>IF(ISNUMBER('実質公債費比率（分子）の構造'!M$53),'実質公債費比率（分子）の構造'!M$53,NA())</f>
        <v>728</v>
      </c>
      <c r="J50" s="138" t="e">
        <f>NA()</f>
        <v>#N/A</v>
      </c>
      <c r="K50" s="138" t="e">
        <f>NA()</f>
        <v>#N/A</v>
      </c>
      <c r="L50" s="138">
        <f>IF(ISNUMBER('実質公債費比率（分子）の構造'!N$53),'実質公債費比率（分子）の構造'!N$53,NA())</f>
        <v>791</v>
      </c>
      <c r="M50" s="138" t="e">
        <f>NA()</f>
        <v>#N/A</v>
      </c>
      <c r="N50" s="138" t="e">
        <f>NA()</f>
        <v>#N/A</v>
      </c>
      <c r="O50" s="138">
        <f>IF(ISNUMBER('実質公債費比率（分子）の構造'!O$53),'実質公債費比率（分子）の構造'!O$53,NA())</f>
        <v>426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27690</v>
      </c>
      <c r="E56" s="137"/>
      <c r="F56" s="137"/>
      <c r="G56" s="137">
        <f>'将来負担比率（分子）の構造'!J$52</f>
        <v>27321</v>
      </c>
      <c r="H56" s="137"/>
      <c r="I56" s="137"/>
      <c r="J56" s="137">
        <f>'将来負担比率（分子）の構造'!K$52</f>
        <v>26615</v>
      </c>
      <c r="K56" s="137"/>
      <c r="L56" s="137"/>
      <c r="M56" s="137">
        <f>'将来負担比率（分子）の構造'!L$52</f>
        <v>26440</v>
      </c>
      <c r="N56" s="137"/>
      <c r="O56" s="137"/>
      <c r="P56" s="137">
        <f>'将来負担比率（分子）の構造'!M$52</f>
        <v>25786</v>
      </c>
    </row>
    <row r="57" spans="1:16" x14ac:dyDescent="0.15">
      <c r="A57" s="137" t="s">
        <v>36</v>
      </c>
      <c r="B57" s="137"/>
      <c r="C57" s="137"/>
      <c r="D57" s="137">
        <f>'将来負担比率（分子）の構造'!I$51</f>
        <v>5802</v>
      </c>
      <c r="E57" s="137"/>
      <c r="F57" s="137"/>
      <c r="G57" s="137">
        <f>'将来負担比率（分子）の構造'!J$51</f>
        <v>4674</v>
      </c>
      <c r="H57" s="137"/>
      <c r="I57" s="137"/>
      <c r="J57" s="137">
        <f>'将来負担比率（分子）の構造'!K$51</f>
        <v>3874</v>
      </c>
      <c r="K57" s="137"/>
      <c r="L57" s="137"/>
      <c r="M57" s="137">
        <f>'将来負担比率（分子）の構造'!L$51</f>
        <v>4718</v>
      </c>
      <c r="N57" s="137"/>
      <c r="O57" s="137"/>
      <c r="P57" s="137">
        <f>'将来負担比率（分子）の構造'!M$51</f>
        <v>5127</v>
      </c>
    </row>
    <row r="58" spans="1:16" x14ac:dyDescent="0.15">
      <c r="A58" s="137" t="s">
        <v>35</v>
      </c>
      <c r="B58" s="137"/>
      <c r="C58" s="137"/>
      <c r="D58" s="137">
        <f>'将来負担比率（分子）の構造'!I$50</f>
        <v>11103</v>
      </c>
      <c r="E58" s="137"/>
      <c r="F58" s="137"/>
      <c r="G58" s="137">
        <f>'将来負担比率（分子）の構造'!J$50</f>
        <v>13345</v>
      </c>
      <c r="H58" s="137"/>
      <c r="I58" s="137"/>
      <c r="J58" s="137">
        <f>'将来負担比率（分子）の構造'!K$50</f>
        <v>12646</v>
      </c>
      <c r="K58" s="137"/>
      <c r="L58" s="137"/>
      <c r="M58" s="137">
        <f>'将来負担比率（分子）の構造'!L$50</f>
        <v>13295</v>
      </c>
      <c r="N58" s="137"/>
      <c r="O58" s="137"/>
      <c r="P58" s="137">
        <f>'将来負担比率（分子）の構造'!M$50</f>
        <v>13341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5</v>
      </c>
      <c r="C61" s="137"/>
      <c r="D61" s="137"/>
      <c r="E61" s="137">
        <f>'将来負担比率（分子）の構造'!J$46</f>
        <v>11</v>
      </c>
      <c r="F61" s="137"/>
      <c r="G61" s="137"/>
      <c r="H61" s="137">
        <f>'将来負担比率（分子）の構造'!K$46</f>
        <v>11</v>
      </c>
      <c r="I61" s="137"/>
      <c r="J61" s="137"/>
      <c r="K61" s="137">
        <f>'将来負担比率（分子）の構造'!L$46</f>
        <v>15</v>
      </c>
      <c r="L61" s="137"/>
      <c r="M61" s="137"/>
      <c r="N61" s="137">
        <f>'将来負担比率（分子）の構造'!M$46</f>
        <v>6</v>
      </c>
      <c r="O61" s="137"/>
      <c r="P61" s="137"/>
    </row>
    <row r="62" spans="1:16" x14ac:dyDescent="0.15">
      <c r="A62" s="137" t="s">
        <v>29</v>
      </c>
      <c r="B62" s="137">
        <f>'将来負担比率（分子）の構造'!I$45</f>
        <v>3022</v>
      </c>
      <c r="C62" s="137"/>
      <c r="D62" s="137"/>
      <c r="E62" s="137">
        <f>'将来負担比率（分子）の構造'!J$45</f>
        <v>2928</v>
      </c>
      <c r="F62" s="137"/>
      <c r="G62" s="137"/>
      <c r="H62" s="137">
        <f>'将来負担比率（分子）の構造'!K$45</f>
        <v>2589</v>
      </c>
      <c r="I62" s="137"/>
      <c r="J62" s="137"/>
      <c r="K62" s="137">
        <f>'将来負担比率（分子）の構造'!L$45</f>
        <v>2354</v>
      </c>
      <c r="L62" s="137"/>
      <c r="M62" s="137"/>
      <c r="N62" s="137">
        <f>'将来負担比率（分子）の構造'!M$45</f>
        <v>2312</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f>'将来負担比率（分子）の構造'!L$44</f>
        <v>178</v>
      </c>
      <c r="L63" s="137"/>
      <c r="M63" s="137"/>
      <c r="N63" s="137">
        <f>'将来負担比率（分子）の構造'!M$44</f>
        <v>169</v>
      </c>
      <c r="O63" s="137"/>
      <c r="P63" s="137"/>
    </row>
    <row r="64" spans="1:16" x14ac:dyDescent="0.15">
      <c r="A64" s="137" t="s">
        <v>27</v>
      </c>
      <c r="B64" s="137">
        <f>'将来負担比率（分子）の構造'!I$43</f>
        <v>11281</v>
      </c>
      <c r="C64" s="137"/>
      <c r="D64" s="137"/>
      <c r="E64" s="137">
        <f>'将来負担比率（分子）の構造'!J$43</f>
        <v>9269</v>
      </c>
      <c r="F64" s="137"/>
      <c r="G64" s="137"/>
      <c r="H64" s="137">
        <f>'将来負担比率（分子）の構造'!K$43</f>
        <v>7502</v>
      </c>
      <c r="I64" s="137"/>
      <c r="J64" s="137"/>
      <c r="K64" s="137">
        <f>'将来負担比率（分子）の構造'!L$43</f>
        <v>6239</v>
      </c>
      <c r="L64" s="137"/>
      <c r="M64" s="137"/>
      <c r="N64" s="137">
        <f>'将来負担比率（分子）の構造'!M$43</f>
        <v>8914</v>
      </c>
      <c r="O64" s="137"/>
      <c r="P64" s="137"/>
    </row>
    <row r="65" spans="1:16" x14ac:dyDescent="0.15">
      <c r="A65" s="137" t="s">
        <v>26</v>
      </c>
      <c r="B65" s="137">
        <f>'将来負担比率（分子）の構造'!I$42</f>
        <v>1444</v>
      </c>
      <c r="C65" s="137"/>
      <c r="D65" s="137"/>
      <c r="E65" s="137">
        <f>'将来負担比率（分子）の構造'!J$42</f>
        <v>1324</v>
      </c>
      <c r="F65" s="137"/>
      <c r="G65" s="137"/>
      <c r="H65" s="137">
        <f>'将来負担比率（分子）の構造'!K$42</f>
        <v>1218</v>
      </c>
      <c r="I65" s="137"/>
      <c r="J65" s="137"/>
      <c r="K65" s="137">
        <f>'将来負担比率（分子）の構造'!L$42</f>
        <v>1097</v>
      </c>
      <c r="L65" s="137"/>
      <c r="M65" s="137"/>
      <c r="N65" s="137">
        <f>'将来負担比率（分子）の構造'!M$42</f>
        <v>977</v>
      </c>
      <c r="O65" s="137"/>
      <c r="P65" s="137"/>
    </row>
    <row r="66" spans="1:16" x14ac:dyDescent="0.15">
      <c r="A66" s="137" t="s">
        <v>25</v>
      </c>
      <c r="B66" s="137">
        <f>'将来負担比率（分子）の構造'!I$41</f>
        <v>27521</v>
      </c>
      <c r="C66" s="137"/>
      <c r="D66" s="137"/>
      <c r="E66" s="137">
        <f>'将来負担比率（分子）の構造'!J$41</f>
        <v>27292</v>
      </c>
      <c r="F66" s="137"/>
      <c r="G66" s="137"/>
      <c r="H66" s="137">
        <f>'将来負担比率（分子）の構造'!K$41</f>
        <v>27271</v>
      </c>
      <c r="I66" s="137"/>
      <c r="J66" s="137"/>
      <c r="K66" s="137">
        <f>'将来負担比率（分子）の構造'!L$41</f>
        <v>27765</v>
      </c>
      <c r="L66" s="137"/>
      <c r="M66" s="137"/>
      <c r="N66" s="137">
        <f>'将来負担比率（分子）の構造'!M$41</f>
        <v>28302</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view="pageBreakPreview" zoomScaleNormal="100" zoomScaleSheetLayoutView="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11331796</v>
      </c>
      <c r="S5" s="615"/>
      <c r="T5" s="615"/>
      <c r="U5" s="615"/>
      <c r="V5" s="615"/>
      <c r="W5" s="615"/>
      <c r="X5" s="615"/>
      <c r="Y5" s="616"/>
      <c r="Z5" s="617">
        <v>14.1</v>
      </c>
      <c r="AA5" s="617"/>
      <c r="AB5" s="617"/>
      <c r="AC5" s="617"/>
      <c r="AD5" s="618">
        <v>10531556</v>
      </c>
      <c r="AE5" s="618"/>
      <c r="AF5" s="618"/>
      <c r="AG5" s="618"/>
      <c r="AH5" s="618"/>
      <c r="AI5" s="618"/>
      <c r="AJ5" s="618"/>
      <c r="AK5" s="618"/>
      <c r="AL5" s="619">
        <v>71.599999999999994</v>
      </c>
      <c r="AM5" s="620"/>
      <c r="AN5" s="620"/>
      <c r="AO5" s="621"/>
      <c r="AP5" s="611" t="s">
        <v>209</v>
      </c>
      <c r="AQ5" s="612"/>
      <c r="AR5" s="612"/>
      <c r="AS5" s="612"/>
      <c r="AT5" s="612"/>
      <c r="AU5" s="612"/>
      <c r="AV5" s="612"/>
      <c r="AW5" s="612"/>
      <c r="AX5" s="612"/>
      <c r="AY5" s="612"/>
      <c r="AZ5" s="612"/>
      <c r="BA5" s="612"/>
      <c r="BB5" s="612"/>
      <c r="BC5" s="612"/>
      <c r="BD5" s="612"/>
      <c r="BE5" s="612"/>
      <c r="BF5" s="613"/>
      <c r="BG5" s="625">
        <v>10531556</v>
      </c>
      <c r="BH5" s="626"/>
      <c r="BI5" s="626"/>
      <c r="BJ5" s="626"/>
      <c r="BK5" s="626"/>
      <c r="BL5" s="626"/>
      <c r="BM5" s="626"/>
      <c r="BN5" s="627"/>
      <c r="BO5" s="628">
        <v>92.9</v>
      </c>
      <c r="BP5" s="628"/>
      <c r="BQ5" s="628"/>
      <c r="BR5" s="628"/>
      <c r="BS5" s="629">
        <v>106459</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281790</v>
      </c>
      <c r="S6" s="626"/>
      <c r="T6" s="626"/>
      <c r="U6" s="626"/>
      <c r="V6" s="626"/>
      <c r="W6" s="626"/>
      <c r="X6" s="626"/>
      <c r="Y6" s="627"/>
      <c r="Z6" s="628">
        <v>0.4</v>
      </c>
      <c r="AA6" s="628"/>
      <c r="AB6" s="628"/>
      <c r="AC6" s="628"/>
      <c r="AD6" s="629">
        <v>281790</v>
      </c>
      <c r="AE6" s="629"/>
      <c r="AF6" s="629"/>
      <c r="AG6" s="629"/>
      <c r="AH6" s="629"/>
      <c r="AI6" s="629"/>
      <c r="AJ6" s="629"/>
      <c r="AK6" s="629"/>
      <c r="AL6" s="630">
        <v>1.9</v>
      </c>
      <c r="AM6" s="631"/>
      <c r="AN6" s="631"/>
      <c r="AO6" s="632"/>
      <c r="AP6" s="622" t="s">
        <v>214</v>
      </c>
      <c r="AQ6" s="623"/>
      <c r="AR6" s="623"/>
      <c r="AS6" s="623"/>
      <c r="AT6" s="623"/>
      <c r="AU6" s="623"/>
      <c r="AV6" s="623"/>
      <c r="AW6" s="623"/>
      <c r="AX6" s="623"/>
      <c r="AY6" s="623"/>
      <c r="AZ6" s="623"/>
      <c r="BA6" s="623"/>
      <c r="BB6" s="623"/>
      <c r="BC6" s="623"/>
      <c r="BD6" s="623"/>
      <c r="BE6" s="623"/>
      <c r="BF6" s="624"/>
      <c r="BG6" s="625">
        <v>10531556</v>
      </c>
      <c r="BH6" s="626"/>
      <c r="BI6" s="626"/>
      <c r="BJ6" s="626"/>
      <c r="BK6" s="626"/>
      <c r="BL6" s="626"/>
      <c r="BM6" s="626"/>
      <c r="BN6" s="627"/>
      <c r="BO6" s="628">
        <v>92.9</v>
      </c>
      <c r="BP6" s="628"/>
      <c r="BQ6" s="628"/>
      <c r="BR6" s="628"/>
      <c r="BS6" s="629">
        <v>106459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248309</v>
      </c>
      <c r="CS6" s="626"/>
      <c r="CT6" s="626"/>
      <c r="CU6" s="626"/>
      <c r="CV6" s="626"/>
      <c r="CW6" s="626"/>
      <c r="CX6" s="626"/>
      <c r="CY6" s="627"/>
      <c r="CZ6" s="628">
        <v>0.4</v>
      </c>
      <c r="DA6" s="628"/>
      <c r="DB6" s="628"/>
      <c r="DC6" s="628"/>
      <c r="DD6" s="634" t="s">
        <v>216</v>
      </c>
      <c r="DE6" s="626"/>
      <c r="DF6" s="626"/>
      <c r="DG6" s="626"/>
      <c r="DH6" s="626"/>
      <c r="DI6" s="626"/>
      <c r="DJ6" s="626"/>
      <c r="DK6" s="626"/>
      <c r="DL6" s="626"/>
      <c r="DM6" s="626"/>
      <c r="DN6" s="626"/>
      <c r="DO6" s="626"/>
      <c r="DP6" s="627"/>
      <c r="DQ6" s="634">
        <v>248309</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7449</v>
      </c>
      <c r="S7" s="626"/>
      <c r="T7" s="626"/>
      <c r="U7" s="626"/>
      <c r="V7" s="626"/>
      <c r="W7" s="626"/>
      <c r="X7" s="626"/>
      <c r="Y7" s="627"/>
      <c r="Z7" s="628">
        <v>0</v>
      </c>
      <c r="AA7" s="628"/>
      <c r="AB7" s="628"/>
      <c r="AC7" s="628"/>
      <c r="AD7" s="629">
        <v>7449</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4942932</v>
      </c>
      <c r="BH7" s="626"/>
      <c r="BI7" s="626"/>
      <c r="BJ7" s="626"/>
      <c r="BK7" s="626"/>
      <c r="BL7" s="626"/>
      <c r="BM7" s="626"/>
      <c r="BN7" s="627"/>
      <c r="BO7" s="628">
        <v>43.6</v>
      </c>
      <c r="BP7" s="628"/>
      <c r="BQ7" s="628"/>
      <c r="BR7" s="628"/>
      <c r="BS7" s="629">
        <v>106459</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15584488</v>
      </c>
      <c r="CS7" s="626"/>
      <c r="CT7" s="626"/>
      <c r="CU7" s="626"/>
      <c r="CV7" s="626"/>
      <c r="CW7" s="626"/>
      <c r="CX7" s="626"/>
      <c r="CY7" s="627"/>
      <c r="CZ7" s="628">
        <v>24.1</v>
      </c>
      <c r="DA7" s="628"/>
      <c r="DB7" s="628"/>
      <c r="DC7" s="628"/>
      <c r="DD7" s="634">
        <v>462891</v>
      </c>
      <c r="DE7" s="626"/>
      <c r="DF7" s="626"/>
      <c r="DG7" s="626"/>
      <c r="DH7" s="626"/>
      <c r="DI7" s="626"/>
      <c r="DJ7" s="626"/>
      <c r="DK7" s="626"/>
      <c r="DL7" s="626"/>
      <c r="DM7" s="626"/>
      <c r="DN7" s="626"/>
      <c r="DO7" s="626"/>
      <c r="DP7" s="627"/>
      <c r="DQ7" s="634">
        <v>3915631</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21510</v>
      </c>
      <c r="S8" s="626"/>
      <c r="T8" s="626"/>
      <c r="U8" s="626"/>
      <c r="V8" s="626"/>
      <c r="W8" s="626"/>
      <c r="X8" s="626"/>
      <c r="Y8" s="627"/>
      <c r="Z8" s="628">
        <v>0</v>
      </c>
      <c r="AA8" s="628"/>
      <c r="AB8" s="628"/>
      <c r="AC8" s="628"/>
      <c r="AD8" s="629">
        <v>21510</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129700</v>
      </c>
      <c r="BH8" s="626"/>
      <c r="BI8" s="626"/>
      <c r="BJ8" s="626"/>
      <c r="BK8" s="626"/>
      <c r="BL8" s="626"/>
      <c r="BM8" s="626"/>
      <c r="BN8" s="627"/>
      <c r="BO8" s="628">
        <v>1.1000000000000001</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9023891</v>
      </c>
      <c r="CS8" s="626"/>
      <c r="CT8" s="626"/>
      <c r="CU8" s="626"/>
      <c r="CV8" s="626"/>
      <c r="CW8" s="626"/>
      <c r="CX8" s="626"/>
      <c r="CY8" s="627"/>
      <c r="CZ8" s="628">
        <v>14</v>
      </c>
      <c r="DA8" s="628"/>
      <c r="DB8" s="628"/>
      <c r="DC8" s="628"/>
      <c r="DD8" s="634">
        <v>112274</v>
      </c>
      <c r="DE8" s="626"/>
      <c r="DF8" s="626"/>
      <c r="DG8" s="626"/>
      <c r="DH8" s="626"/>
      <c r="DI8" s="626"/>
      <c r="DJ8" s="626"/>
      <c r="DK8" s="626"/>
      <c r="DL8" s="626"/>
      <c r="DM8" s="626"/>
      <c r="DN8" s="626"/>
      <c r="DO8" s="626"/>
      <c r="DP8" s="627"/>
      <c r="DQ8" s="634">
        <v>4209734</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12395</v>
      </c>
      <c r="S9" s="626"/>
      <c r="T9" s="626"/>
      <c r="U9" s="626"/>
      <c r="V9" s="626"/>
      <c r="W9" s="626"/>
      <c r="X9" s="626"/>
      <c r="Y9" s="627"/>
      <c r="Z9" s="628">
        <v>0</v>
      </c>
      <c r="AA9" s="628"/>
      <c r="AB9" s="628"/>
      <c r="AC9" s="628"/>
      <c r="AD9" s="629">
        <v>12395</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3955775</v>
      </c>
      <c r="BH9" s="626"/>
      <c r="BI9" s="626"/>
      <c r="BJ9" s="626"/>
      <c r="BK9" s="626"/>
      <c r="BL9" s="626"/>
      <c r="BM9" s="626"/>
      <c r="BN9" s="627"/>
      <c r="BO9" s="628">
        <v>34.9</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1754304</v>
      </c>
      <c r="CS9" s="626"/>
      <c r="CT9" s="626"/>
      <c r="CU9" s="626"/>
      <c r="CV9" s="626"/>
      <c r="CW9" s="626"/>
      <c r="CX9" s="626"/>
      <c r="CY9" s="627"/>
      <c r="CZ9" s="628">
        <v>2.7</v>
      </c>
      <c r="DA9" s="628"/>
      <c r="DB9" s="628"/>
      <c r="DC9" s="628"/>
      <c r="DD9" s="634">
        <v>22525</v>
      </c>
      <c r="DE9" s="626"/>
      <c r="DF9" s="626"/>
      <c r="DG9" s="626"/>
      <c r="DH9" s="626"/>
      <c r="DI9" s="626"/>
      <c r="DJ9" s="626"/>
      <c r="DK9" s="626"/>
      <c r="DL9" s="626"/>
      <c r="DM9" s="626"/>
      <c r="DN9" s="626"/>
      <c r="DO9" s="626"/>
      <c r="DP9" s="627"/>
      <c r="DQ9" s="634">
        <v>1618616</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1259398</v>
      </c>
      <c r="S10" s="626"/>
      <c r="T10" s="626"/>
      <c r="U10" s="626"/>
      <c r="V10" s="626"/>
      <c r="W10" s="626"/>
      <c r="X10" s="626"/>
      <c r="Y10" s="627"/>
      <c r="Z10" s="628">
        <v>1.6</v>
      </c>
      <c r="AA10" s="628"/>
      <c r="AB10" s="628"/>
      <c r="AC10" s="628"/>
      <c r="AD10" s="629">
        <v>1259398</v>
      </c>
      <c r="AE10" s="629"/>
      <c r="AF10" s="629"/>
      <c r="AG10" s="629"/>
      <c r="AH10" s="629"/>
      <c r="AI10" s="629"/>
      <c r="AJ10" s="629"/>
      <c r="AK10" s="629"/>
      <c r="AL10" s="630">
        <v>8.6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313309</v>
      </c>
      <c r="BH10" s="626"/>
      <c r="BI10" s="626"/>
      <c r="BJ10" s="626"/>
      <c r="BK10" s="626"/>
      <c r="BL10" s="626"/>
      <c r="BM10" s="626"/>
      <c r="BN10" s="627"/>
      <c r="BO10" s="628">
        <v>2.8</v>
      </c>
      <c r="BP10" s="628"/>
      <c r="BQ10" s="628"/>
      <c r="BR10" s="628"/>
      <c r="BS10" s="634" t="s">
        <v>222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67163</v>
      </c>
      <c r="CS10" s="626"/>
      <c r="CT10" s="626"/>
      <c r="CU10" s="626"/>
      <c r="CV10" s="626"/>
      <c r="CW10" s="626"/>
      <c r="CX10" s="626"/>
      <c r="CY10" s="627"/>
      <c r="CZ10" s="628">
        <v>0.1</v>
      </c>
      <c r="DA10" s="628"/>
      <c r="DB10" s="628"/>
      <c r="DC10" s="628"/>
      <c r="DD10" s="634" t="s">
        <v>222</v>
      </c>
      <c r="DE10" s="626"/>
      <c r="DF10" s="626"/>
      <c r="DG10" s="626"/>
      <c r="DH10" s="626"/>
      <c r="DI10" s="626"/>
      <c r="DJ10" s="626"/>
      <c r="DK10" s="626"/>
      <c r="DL10" s="626"/>
      <c r="DM10" s="626"/>
      <c r="DN10" s="626"/>
      <c r="DO10" s="626"/>
      <c r="DP10" s="627"/>
      <c r="DQ10" s="634">
        <v>11815</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41593</v>
      </c>
      <c r="S11" s="626"/>
      <c r="T11" s="626"/>
      <c r="U11" s="626"/>
      <c r="V11" s="626"/>
      <c r="W11" s="626"/>
      <c r="X11" s="626"/>
      <c r="Y11" s="627"/>
      <c r="Z11" s="628">
        <v>0.1</v>
      </c>
      <c r="AA11" s="628"/>
      <c r="AB11" s="628"/>
      <c r="AC11" s="628"/>
      <c r="AD11" s="629">
        <v>41593</v>
      </c>
      <c r="AE11" s="629"/>
      <c r="AF11" s="629"/>
      <c r="AG11" s="629"/>
      <c r="AH11" s="629"/>
      <c r="AI11" s="629"/>
      <c r="AJ11" s="629"/>
      <c r="AK11" s="629"/>
      <c r="AL11" s="630">
        <v>0.3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544148</v>
      </c>
      <c r="BH11" s="626"/>
      <c r="BI11" s="626"/>
      <c r="BJ11" s="626"/>
      <c r="BK11" s="626"/>
      <c r="BL11" s="626"/>
      <c r="BM11" s="626"/>
      <c r="BN11" s="627"/>
      <c r="BO11" s="628">
        <v>4.8</v>
      </c>
      <c r="BP11" s="628"/>
      <c r="BQ11" s="628"/>
      <c r="BR11" s="628"/>
      <c r="BS11" s="634">
        <v>106459</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3896488</v>
      </c>
      <c r="CS11" s="626"/>
      <c r="CT11" s="626"/>
      <c r="CU11" s="626"/>
      <c r="CV11" s="626"/>
      <c r="CW11" s="626"/>
      <c r="CX11" s="626"/>
      <c r="CY11" s="627"/>
      <c r="CZ11" s="628">
        <v>6</v>
      </c>
      <c r="DA11" s="628"/>
      <c r="DB11" s="628"/>
      <c r="DC11" s="628"/>
      <c r="DD11" s="634">
        <v>3505328</v>
      </c>
      <c r="DE11" s="626"/>
      <c r="DF11" s="626"/>
      <c r="DG11" s="626"/>
      <c r="DH11" s="626"/>
      <c r="DI11" s="626"/>
      <c r="DJ11" s="626"/>
      <c r="DK11" s="626"/>
      <c r="DL11" s="626"/>
      <c r="DM11" s="626"/>
      <c r="DN11" s="626"/>
      <c r="DO11" s="626"/>
      <c r="DP11" s="627"/>
      <c r="DQ11" s="634">
        <v>608675</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4856918</v>
      </c>
      <c r="BH12" s="626"/>
      <c r="BI12" s="626"/>
      <c r="BJ12" s="626"/>
      <c r="BK12" s="626"/>
      <c r="BL12" s="626"/>
      <c r="BM12" s="626"/>
      <c r="BN12" s="627"/>
      <c r="BO12" s="628">
        <v>42.9</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693695</v>
      </c>
      <c r="CS12" s="626"/>
      <c r="CT12" s="626"/>
      <c r="CU12" s="626"/>
      <c r="CV12" s="626"/>
      <c r="CW12" s="626"/>
      <c r="CX12" s="626"/>
      <c r="CY12" s="627"/>
      <c r="CZ12" s="628">
        <v>1.1000000000000001</v>
      </c>
      <c r="DA12" s="628"/>
      <c r="DB12" s="628"/>
      <c r="DC12" s="628"/>
      <c r="DD12" s="634">
        <v>2471</v>
      </c>
      <c r="DE12" s="626"/>
      <c r="DF12" s="626"/>
      <c r="DG12" s="626"/>
      <c r="DH12" s="626"/>
      <c r="DI12" s="626"/>
      <c r="DJ12" s="626"/>
      <c r="DK12" s="626"/>
      <c r="DL12" s="626"/>
      <c r="DM12" s="626"/>
      <c r="DN12" s="626"/>
      <c r="DO12" s="626"/>
      <c r="DP12" s="627"/>
      <c r="DQ12" s="634">
        <v>346802</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55519</v>
      </c>
      <c r="S13" s="626"/>
      <c r="T13" s="626"/>
      <c r="U13" s="626"/>
      <c r="V13" s="626"/>
      <c r="W13" s="626"/>
      <c r="X13" s="626"/>
      <c r="Y13" s="627"/>
      <c r="Z13" s="628">
        <v>0.1</v>
      </c>
      <c r="AA13" s="628"/>
      <c r="AB13" s="628"/>
      <c r="AC13" s="628"/>
      <c r="AD13" s="629">
        <v>55519</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4702481</v>
      </c>
      <c r="BH13" s="626"/>
      <c r="BI13" s="626"/>
      <c r="BJ13" s="626"/>
      <c r="BK13" s="626"/>
      <c r="BL13" s="626"/>
      <c r="BM13" s="626"/>
      <c r="BN13" s="627"/>
      <c r="BO13" s="628">
        <v>41.5</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23336118</v>
      </c>
      <c r="CS13" s="626"/>
      <c r="CT13" s="626"/>
      <c r="CU13" s="626"/>
      <c r="CV13" s="626"/>
      <c r="CW13" s="626"/>
      <c r="CX13" s="626"/>
      <c r="CY13" s="627"/>
      <c r="CZ13" s="628">
        <v>36.1</v>
      </c>
      <c r="DA13" s="628"/>
      <c r="DB13" s="628"/>
      <c r="DC13" s="628"/>
      <c r="DD13" s="634">
        <v>20730210</v>
      </c>
      <c r="DE13" s="626"/>
      <c r="DF13" s="626"/>
      <c r="DG13" s="626"/>
      <c r="DH13" s="626"/>
      <c r="DI13" s="626"/>
      <c r="DJ13" s="626"/>
      <c r="DK13" s="626"/>
      <c r="DL13" s="626"/>
      <c r="DM13" s="626"/>
      <c r="DN13" s="626"/>
      <c r="DO13" s="626"/>
      <c r="DP13" s="627"/>
      <c r="DQ13" s="634">
        <v>4961895</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160473</v>
      </c>
      <c r="BH14" s="626"/>
      <c r="BI14" s="626"/>
      <c r="BJ14" s="626"/>
      <c r="BK14" s="626"/>
      <c r="BL14" s="626"/>
      <c r="BM14" s="626"/>
      <c r="BN14" s="627"/>
      <c r="BO14" s="628">
        <v>1.4</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1098947</v>
      </c>
      <c r="CS14" s="626"/>
      <c r="CT14" s="626"/>
      <c r="CU14" s="626"/>
      <c r="CV14" s="626"/>
      <c r="CW14" s="626"/>
      <c r="CX14" s="626"/>
      <c r="CY14" s="627"/>
      <c r="CZ14" s="628">
        <v>1.7</v>
      </c>
      <c r="DA14" s="628"/>
      <c r="DB14" s="628"/>
      <c r="DC14" s="628"/>
      <c r="DD14" s="634">
        <v>214642</v>
      </c>
      <c r="DE14" s="626"/>
      <c r="DF14" s="626"/>
      <c r="DG14" s="626"/>
      <c r="DH14" s="626"/>
      <c r="DI14" s="626"/>
      <c r="DJ14" s="626"/>
      <c r="DK14" s="626"/>
      <c r="DL14" s="626"/>
      <c r="DM14" s="626"/>
      <c r="DN14" s="626"/>
      <c r="DO14" s="626"/>
      <c r="DP14" s="627"/>
      <c r="DQ14" s="634">
        <v>911087</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96522</v>
      </c>
      <c r="S15" s="626"/>
      <c r="T15" s="626"/>
      <c r="U15" s="626"/>
      <c r="V15" s="626"/>
      <c r="W15" s="626"/>
      <c r="X15" s="626"/>
      <c r="Y15" s="627"/>
      <c r="Z15" s="628">
        <v>0.1</v>
      </c>
      <c r="AA15" s="628"/>
      <c r="AB15" s="628"/>
      <c r="AC15" s="628"/>
      <c r="AD15" s="629">
        <v>96522</v>
      </c>
      <c r="AE15" s="629"/>
      <c r="AF15" s="629"/>
      <c r="AG15" s="629"/>
      <c r="AH15" s="629"/>
      <c r="AI15" s="629"/>
      <c r="AJ15" s="629"/>
      <c r="AK15" s="629"/>
      <c r="AL15" s="630">
        <v>0.7</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571233</v>
      </c>
      <c r="BH15" s="626"/>
      <c r="BI15" s="626"/>
      <c r="BJ15" s="626"/>
      <c r="BK15" s="626"/>
      <c r="BL15" s="626"/>
      <c r="BM15" s="626"/>
      <c r="BN15" s="627"/>
      <c r="BO15" s="628">
        <v>5</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3845987</v>
      </c>
      <c r="CS15" s="626"/>
      <c r="CT15" s="626"/>
      <c r="CU15" s="626"/>
      <c r="CV15" s="626"/>
      <c r="CW15" s="626"/>
      <c r="CX15" s="626"/>
      <c r="CY15" s="627"/>
      <c r="CZ15" s="628">
        <v>6</v>
      </c>
      <c r="DA15" s="628"/>
      <c r="DB15" s="628"/>
      <c r="DC15" s="628"/>
      <c r="DD15" s="634">
        <v>1176706</v>
      </c>
      <c r="DE15" s="626"/>
      <c r="DF15" s="626"/>
      <c r="DG15" s="626"/>
      <c r="DH15" s="626"/>
      <c r="DI15" s="626"/>
      <c r="DJ15" s="626"/>
      <c r="DK15" s="626"/>
      <c r="DL15" s="626"/>
      <c r="DM15" s="626"/>
      <c r="DN15" s="626"/>
      <c r="DO15" s="626"/>
      <c r="DP15" s="627"/>
      <c r="DQ15" s="634">
        <v>2371234</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10301648</v>
      </c>
      <c r="S16" s="626"/>
      <c r="T16" s="626"/>
      <c r="U16" s="626"/>
      <c r="V16" s="626"/>
      <c r="W16" s="626"/>
      <c r="X16" s="626"/>
      <c r="Y16" s="627"/>
      <c r="Z16" s="628">
        <v>12.9</v>
      </c>
      <c r="AA16" s="628"/>
      <c r="AB16" s="628"/>
      <c r="AC16" s="628"/>
      <c r="AD16" s="629">
        <v>2304293</v>
      </c>
      <c r="AE16" s="629"/>
      <c r="AF16" s="629"/>
      <c r="AG16" s="629"/>
      <c r="AH16" s="629"/>
      <c r="AI16" s="629"/>
      <c r="AJ16" s="629"/>
      <c r="AK16" s="629"/>
      <c r="AL16" s="630">
        <v>15.7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2186555</v>
      </c>
      <c r="CS16" s="626"/>
      <c r="CT16" s="626"/>
      <c r="CU16" s="626"/>
      <c r="CV16" s="626"/>
      <c r="CW16" s="626"/>
      <c r="CX16" s="626"/>
      <c r="CY16" s="627"/>
      <c r="CZ16" s="628">
        <v>3.4</v>
      </c>
      <c r="DA16" s="628"/>
      <c r="DB16" s="628"/>
      <c r="DC16" s="628"/>
      <c r="DD16" s="634" t="s">
        <v>222</v>
      </c>
      <c r="DE16" s="626"/>
      <c r="DF16" s="626"/>
      <c r="DG16" s="626"/>
      <c r="DH16" s="626"/>
      <c r="DI16" s="626"/>
      <c r="DJ16" s="626"/>
      <c r="DK16" s="626"/>
      <c r="DL16" s="626"/>
      <c r="DM16" s="626"/>
      <c r="DN16" s="626"/>
      <c r="DO16" s="626"/>
      <c r="DP16" s="627"/>
      <c r="DQ16" s="634">
        <v>1686201</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2304293</v>
      </c>
      <c r="S17" s="626"/>
      <c r="T17" s="626"/>
      <c r="U17" s="626"/>
      <c r="V17" s="626"/>
      <c r="W17" s="626"/>
      <c r="X17" s="626"/>
      <c r="Y17" s="627"/>
      <c r="Z17" s="628">
        <v>2.9</v>
      </c>
      <c r="AA17" s="628"/>
      <c r="AB17" s="628"/>
      <c r="AC17" s="628"/>
      <c r="AD17" s="629">
        <v>2304293</v>
      </c>
      <c r="AE17" s="629"/>
      <c r="AF17" s="629"/>
      <c r="AG17" s="629"/>
      <c r="AH17" s="629"/>
      <c r="AI17" s="629"/>
      <c r="AJ17" s="629"/>
      <c r="AK17" s="629"/>
      <c r="AL17" s="630">
        <v>15.7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2816053</v>
      </c>
      <c r="CS17" s="626"/>
      <c r="CT17" s="626"/>
      <c r="CU17" s="626"/>
      <c r="CV17" s="626"/>
      <c r="CW17" s="626"/>
      <c r="CX17" s="626"/>
      <c r="CY17" s="627"/>
      <c r="CZ17" s="628">
        <v>4.4000000000000004</v>
      </c>
      <c r="DA17" s="628"/>
      <c r="DB17" s="628"/>
      <c r="DC17" s="628"/>
      <c r="DD17" s="634" t="s">
        <v>222</v>
      </c>
      <c r="DE17" s="626"/>
      <c r="DF17" s="626"/>
      <c r="DG17" s="626"/>
      <c r="DH17" s="626"/>
      <c r="DI17" s="626"/>
      <c r="DJ17" s="626"/>
      <c r="DK17" s="626"/>
      <c r="DL17" s="626"/>
      <c r="DM17" s="626"/>
      <c r="DN17" s="626"/>
      <c r="DO17" s="626"/>
      <c r="DP17" s="627"/>
      <c r="DQ17" s="634">
        <v>2705876</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515540</v>
      </c>
      <c r="S18" s="626"/>
      <c r="T18" s="626"/>
      <c r="U18" s="626"/>
      <c r="V18" s="626"/>
      <c r="W18" s="626"/>
      <c r="X18" s="626"/>
      <c r="Y18" s="627"/>
      <c r="Z18" s="628">
        <v>0.6</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v>61845</v>
      </c>
      <c r="CS18" s="626"/>
      <c r="CT18" s="626"/>
      <c r="CU18" s="626"/>
      <c r="CV18" s="626"/>
      <c r="CW18" s="626"/>
      <c r="CX18" s="626"/>
      <c r="CY18" s="627"/>
      <c r="CZ18" s="628">
        <v>0.1</v>
      </c>
      <c r="DA18" s="628"/>
      <c r="DB18" s="628"/>
      <c r="DC18" s="628"/>
      <c r="DD18" s="634">
        <v>61845</v>
      </c>
      <c r="DE18" s="626"/>
      <c r="DF18" s="626"/>
      <c r="DG18" s="626"/>
      <c r="DH18" s="626"/>
      <c r="DI18" s="626"/>
      <c r="DJ18" s="626"/>
      <c r="DK18" s="626"/>
      <c r="DL18" s="626"/>
      <c r="DM18" s="626"/>
      <c r="DN18" s="626"/>
      <c r="DO18" s="626"/>
      <c r="DP18" s="627"/>
      <c r="DQ18" s="634">
        <v>61845</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v>7481815</v>
      </c>
      <c r="S19" s="626"/>
      <c r="T19" s="626"/>
      <c r="U19" s="626"/>
      <c r="V19" s="626"/>
      <c r="W19" s="626"/>
      <c r="X19" s="626"/>
      <c r="Y19" s="627"/>
      <c r="Z19" s="628">
        <v>9.3000000000000007</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800240</v>
      </c>
      <c r="BH19" s="626"/>
      <c r="BI19" s="626"/>
      <c r="BJ19" s="626"/>
      <c r="BK19" s="626"/>
      <c r="BL19" s="626"/>
      <c r="BM19" s="626"/>
      <c r="BN19" s="627"/>
      <c r="BO19" s="628">
        <v>7.1</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23409620</v>
      </c>
      <c r="S20" s="626"/>
      <c r="T20" s="626"/>
      <c r="U20" s="626"/>
      <c r="V20" s="626"/>
      <c r="W20" s="626"/>
      <c r="X20" s="626"/>
      <c r="Y20" s="627"/>
      <c r="Z20" s="628">
        <v>29.2</v>
      </c>
      <c r="AA20" s="628"/>
      <c r="AB20" s="628"/>
      <c r="AC20" s="628"/>
      <c r="AD20" s="629">
        <v>14612025</v>
      </c>
      <c r="AE20" s="629"/>
      <c r="AF20" s="629"/>
      <c r="AG20" s="629"/>
      <c r="AH20" s="629"/>
      <c r="AI20" s="629"/>
      <c r="AJ20" s="629"/>
      <c r="AK20" s="629"/>
      <c r="AL20" s="630">
        <v>99.3</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800240</v>
      </c>
      <c r="BH20" s="626"/>
      <c r="BI20" s="626"/>
      <c r="BJ20" s="626"/>
      <c r="BK20" s="626"/>
      <c r="BL20" s="626"/>
      <c r="BM20" s="626"/>
      <c r="BN20" s="627"/>
      <c r="BO20" s="628">
        <v>7.1</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64613843</v>
      </c>
      <c r="CS20" s="626"/>
      <c r="CT20" s="626"/>
      <c r="CU20" s="626"/>
      <c r="CV20" s="626"/>
      <c r="CW20" s="626"/>
      <c r="CX20" s="626"/>
      <c r="CY20" s="627"/>
      <c r="CZ20" s="628">
        <v>100</v>
      </c>
      <c r="DA20" s="628"/>
      <c r="DB20" s="628"/>
      <c r="DC20" s="628"/>
      <c r="DD20" s="634">
        <v>26288892</v>
      </c>
      <c r="DE20" s="626"/>
      <c r="DF20" s="626"/>
      <c r="DG20" s="626"/>
      <c r="DH20" s="626"/>
      <c r="DI20" s="626"/>
      <c r="DJ20" s="626"/>
      <c r="DK20" s="626"/>
      <c r="DL20" s="626"/>
      <c r="DM20" s="626"/>
      <c r="DN20" s="626"/>
      <c r="DO20" s="626"/>
      <c r="DP20" s="627"/>
      <c r="DQ20" s="634">
        <v>23657720</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15536</v>
      </c>
      <c r="S21" s="626"/>
      <c r="T21" s="626"/>
      <c r="U21" s="626"/>
      <c r="V21" s="626"/>
      <c r="W21" s="626"/>
      <c r="X21" s="626"/>
      <c r="Y21" s="627"/>
      <c r="Z21" s="628">
        <v>0</v>
      </c>
      <c r="AA21" s="628"/>
      <c r="AB21" s="628"/>
      <c r="AC21" s="628"/>
      <c r="AD21" s="629">
        <v>15536</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222</v>
      </c>
      <c r="BH21" s="626"/>
      <c r="BI21" s="626"/>
      <c r="BJ21" s="626"/>
      <c r="BK21" s="626"/>
      <c r="BL21" s="626"/>
      <c r="BM21" s="626"/>
      <c r="BN21" s="627"/>
      <c r="BO21" s="628" t="s">
        <v>222</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195576</v>
      </c>
      <c r="S22" s="626"/>
      <c r="T22" s="626"/>
      <c r="U22" s="626"/>
      <c r="V22" s="626"/>
      <c r="W22" s="626"/>
      <c r="X22" s="626"/>
      <c r="Y22" s="627"/>
      <c r="Z22" s="628">
        <v>0.2</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301121</v>
      </c>
      <c r="S23" s="626"/>
      <c r="T23" s="626"/>
      <c r="U23" s="626"/>
      <c r="V23" s="626"/>
      <c r="W23" s="626"/>
      <c r="X23" s="626"/>
      <c r="Y23" s="627"/>
      <c r="Z23" s="628">
        <v>0.4</v>
      </c>
      <c r="AA23" s="628"/>
      <c r="AB23" s="628"/>
      <c r="AC23" s="628"/>
      <c r="AD23" s="629">
        <v>31787</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800240</v>
      </c>
      <c r="BH23" s="626"/>
      <c r="BI23" s="626"/>
      <c r="BJ23" s="626"/>
      <c r="BK23" s="626"/>
      <c r="BL23" s="626"/>
      <c r="BM23" s="626"/>
      <c r="BN23" s="627"/>
      <c r="BO23" s="628">
        <v>7.1</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41864</v>
      </c>
      <c r="S24" s="626"/>
      <c r="T24" s="626"/>
      <c r="U24" s="626"/>
      <c r="V24" s="626"/>
      <c r="W24" s="626"/>
      <c r="X24" s="626"/>
      <c r="Y24" s="627"/>
      <c r="Z24" s="628">
        <v>0.1</v>
      </c>
      <c r="AA24" s="628"/>
      <c r="AB24" s="628"/>
      <c r="AC24" s="628"/>
      <c r="AD24" s="629" t="s">
        <v>222</v>
      </c>
      <c r="AE24" s="629"/>
      <c r="AF24" s="629"/>
      <c r="AG24" s="629"/>
      <c r="AH24" s="629"/>
      <c r="AI24" s="629"/>
      <c r="AJ24" s="629"/>
      <c r="AK24" s="629"/>
      <c r="AL24" s="630" t="s">
        <v>222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12940602</v>
      </c>
      <c r="CS24" s="615"/>
      <c r="CT24" s="615"/>
      <c r="CU24" s="615"/>
      <c r="CV24" s="615"/>
      <c r="CW24" s="615"/>
      <c r="CX24" s="615"/>
      <c r="CY24" s="616"/>
      <c r="CZ24" s="652">
        <v>20</v>
      </c>
      <c r="DA24" s="653"/>
      <c r="DB24" s="653"/>
      <c r="DC24" s="654"/>
      <c r="DD24" s="651">
        <v>8679813</v>
      </c>
      <c r="DE24" s="615"/>
      <c r="DF24" s="615"/>
      <c r="DG24" s="615"/>
      <c r="DH24" s="615"/>
      <c r="DI24" s="615"/>
      <c r="DJ24" s="615"/>
      <c r="DK24" s="616"/>
      <c r="DL24" s="651">
        <v>8502552</v>
      </c>
      <c r="DM24" s="615"/>
      <c r="DN24" s="615"/>
      <c r="DO24" s="615"/>
      <c r="DP24" s="615"/>
      <c r="DQ24" s="615"/>
      <c r="DR24" s="615"/>
      <c r="DS24" s="615"/>
      <c r="DT24" s="615"/>
      <c r="DU24" s="615"/>
      <c r="DV24" s="616"/>
      <c r="DW24" s="619">
        <v>54.1</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15340647</v>
      </c>
      <c r="S25" s="626"/>
      <c r="T25" s="626"/>
      <c r="U25" s="626"/>
      <c r="V25" s="626"/>
      <c r="W25" s="626"/>
      <c r="X25" s="626"/>
      <c r="Y25" s="627"/>
      <c r="Z25" s="628">
        <v>19.100000000000001</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4725382</v>
      </c>
      <c r="CS25" s="657"/>
      <c r="CT25" s="657"/>
      <c r="CU25" s="657"/>
      <c r="CV25" s="657"/>
      <c r="CW25" s="657"/>
      <c r="CX25" s="657"/>
      <c r="CY25" s="658"/>
      <c r="CZ25" s="659">
        <v>7.3</v>
      </c>
      <c r="DA25" s="660"/>
      <c r="DB25" s="660"/>
      <c r="DC25" s="661"/>
      <c r="DD25" s="634">
        <v>4362572</v>
      </c>
      <c r="DE25" s="657"/>
      <c r="DF25" s="657"/>
      <c r="DG25" s="657"/>
      <c r="DH25" s="657"/>
      <c r="DI25" s="657"/>
      <c r="DJ25" s="657"/>
      <c r="DK25" s="658"/>
      <c r="DL25" s="634">
        <v>4278920</v>
      </c>
      <c r="DM25" s="657"/>
      <c r="DN25" s="657"/>
      <c r="DO25" s="657"/>
      <c r="DP25" s="657"/>
      <c r="DQ25" s="657"/>
      <c r="DR25" s="657"/>
      <c r="DS25" s="657"/>
      <c r="DT25" s="657"/>
      <c r="DU25" s="657"/>
      <c r="DV25" s="658"/>
      <c r="DW25" s="630">
        <v>27.2</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2951732</v>
      </c>
      <c r="CS26" s="626"/>
      <c r="CT26" s="626"/>
      <c r="CU26" s="626"/>
      <c r="CV26" s="626"/>
      <c r="CW26" s="626"/>
      <c r="CX26" s="626"/>
      <c r="CY26" s="627"/>
      <c r="CZ26" s="659">
        <v>4.5999999999999996</v>
      </c>
      <c r="DA26" s="660"/>
      <c r="DB26" s="660"/>
      <c r="DC26" s="661"/>
      <c r="DD26" s="634">
        <v>2706295</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2292126</v>
      </c>
      <c r="S27" s="626"/>
      <c r="T27" s="626"/>
      <c r="U27" s="626"/>
      <c r="V27" s="626"/>
      <c r="W27" s="626"/>
      <c r="X27" s="626"/>
      <c r="Y27" s="627"/>
      <c r="Z27" s="628">
        <v>2.9</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11331796</v>
      </c>
      <c r="BH27" s="626"/>
      <c r="BI27" s="626"/>
      <c r="BJ27" s="626"/>
      <c r="BK27" s="626"/>
      <c r="BL27" s="626"/>
      <c r="BM27" s="626"/>
      <c r="BN27" s="627"/>
      <c r="BO27" s="628">
        <v>100</v>
      </c>
      <c r="BP27" s="628"/>
      <c r="BQ27" s="628"/>
      <c r="BR27" s="628"/>
      <c r="BS27" s="634">
        <v>106459</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5399167</v>
      </c>
      <c r="CS27" s="657"/>
      <c r="CT27" s="657"/>
      <c r="CU27" s="657"/>
      <c r="CV27" s="657"/>
      <c r="CW27" s="657"/>
      <c r="CX27" s="657"/>
      <c r="CY27" s="658"/>
      <c r="CZ27" s="659">
        <v>8.4</v>
      </c>
      <c r="DA27" s="660"/>
      <c r="DB27" s="660"/>
      <c r="DC27" s="661"/>
      <c r="DD27" s="634">
        <v>1611365</v>
      </c>
      <c r="DE27" s="657"/>
      <c r="DF27" s="657"/>
      <c r="DG27" s="657"/>
      <c r="DH27" s="657"/>
      <c r="DI27" s="657"/>
      <c r="DJ27" s="657"/>
      <c r="DK27" s="658"/>
      <c r="DL27" s="634">
        <v>1610096</v>
      </c>
      <c r="DM27" s="657"/>
      <c r="DN27" s="657"/>
      <c r="DO27" s="657"/>
      <c r="DP27" s="657"/>
      <c r="DQ27" s="657"/>
      <c r="DR27" s="657"/>
      <c r="DS27" s="657"/>
      <c r="DT27" s="657"/>
      <c r="DU27" s="657"/>
      <c r="DV27" s="658"/>
      <c r="DW27" s="630">
        <v>10.3</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228365</v>
      </c>
      <c r="S28" s="626"/>
      <c r="T28" s="626"/>
      <c r="U28" s="626"/>
      <c r="V28" s="626"/>
      <c r="W28" s="626"/>
      <c r="X28" s="626"/>
      <c r="Y28" s="627"/>
      <c r="Z28" s="628">
        <v>0.3</v>
      </c>
      <c r="AA28" s="628"/>
      <c r="AB28" s="628"/>
      <c r="AC28" s="628"/>
      <c r="AD28" s="629">
        <v>51377</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2816053</v>
      </c>
      <c r="CS28" s="626"/>
      <c r="CT28" s="626"/>
      <c r="CU28" s="626"/>
      <c r="CV28" s="626"/>
      <c r="CW28" s="626"/>
      <c r="CX28" s="626"/>
      <c r="CY28" s="627"/>
      <c r="CZ28" s="659">
        <v>4.4000000000000004</v>
      </c>
      <c r="DA28" s="660"/>
      <c r="DB28" s="660"/>
      <c r="DC28" s="661"/>
      <c r="DD28" s="634">
        <v>2705876</v>
      </c>
      <c r="DE28" s="626"/>
      <c r="DF28" s="626"/>
      <c r="DG28" s="626"/>
      <c r="DH28" s="626"/>
      <c r="DI28" s="626"/>
      <c r="DJ28" s="626"/>
      <c r="DK28" s="627"/>
      <c r="DL28" s="634">
        <v>2613536</v>
      </c>
      <c r="DM28" s="626"/>
      <c r="DN28" s="626"/>
      <c r="DO28" s="626"/>
      <c r="DP28" s="626"/>
      <c r="DQ28" s="626"/>
      <c r="DR28" s="626"/>
      <c r="DS28" s="626"/>
      <c r="DT28" s="626"/>
      <c r="DU28" s="626"/>
      <c r="DV28" s="627"/>
      <c r="DW28" s="630">
        <v>16.600000000000001</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265909</v>
      </c>
      <c r="S29" s="626"/>
      <c r="T29" s="626"/>
      <c r="U29" s="626"/>
      <c r="V29" s="626"/>
      <c r="W29" s="626"/>
      <c r="X29" s="626"/>
      <c r="Y29" s="627"/>
      <c r="Z29" s="628">
        <v>0.3</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2816053</v>
      </c>
      <c r="CS29" s="657"/>
      <c r="CT29" s="657"/>
      <c r="CU29" s="657"/>
      <c r="CV29" s="657"/>
      <c r="CW29" s="657"/>
      <c r="CX29" s="657"/>
      <c r="CY29" s="658"/>
      <c r="CZ29" s="659">
        <v>4.4000000000000004</v>
      </c>
      <c r="DA29" s="660"/>
      <c r="DB29" s="660"/>
      <c r="DC29" s="661"/>
      <c r="DD29" s="634">
        <v>2705876</v>
      </c>
      <c r="DE29" s="657"/>
      <c r="DF29" s="657"/>
      <c r="DG29" s="657"/>
      <c r="DH29" s="657"/>
      <c r="DI29" s="657"/>
      <c r="DJ29" s="657"/>
      <c r="DK29" s="658"/>
      <c r="DL29" s="634">
        <v>2613536</v>
      </c>
      <c r="DM29" s="657"/>
      <c r="DN29" s="657"/>
      <c r="DO29" s="657"/>
      <c r="DP29" s="657"/>
      <c r="DQ29" s="657"/>
      <c r="DR29" s="657"/>
      <c r="DS29" s="657"/>
      <c r="DT29" s="657"/>
      <c r="DU29" s="657"/>
      <c r="DV29" s="658"/>
      <c r="DW29" s="630">
        <v>16.600000000000001</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21747713</v>
      </c>
      <c r="S30" s="626"/>
      <c r="T30" s="626"/>
      <c r="U30" s="626"/>
      <c r="V30" s="626"/>
      <c r="W30" s="626"/>
      <c r="X30" s="626"/>
      <c r="Y30" s="627"/>
      <c r="Z30" s="628">
        <v>27.1</v>
      </c>
      <c r="AA30" s="628"/>
      <c r="AB30" s="628"/>
      <c r="AC30" s="628"/>
      <c r="AD30" s="629" t="s">
        <v>222</v>
      </c>
      <c r="AE30" s="629"/>
      <c r="AF30" s="629"/>
      <c r="AG30" s="629"/>
      <c r="AH30" s="629"/>
      <c r="AI30" s="629"/>
      <c r="AJ30" s="629"/>
      <c r="AK30" s="629"/>
      <c r="AL30" s="630" t="s">
        <v>222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99.2</v>
      </c>
      <c r="BH30" s="684"/>
      <c r="BI30" s="684"/>
      <c r="BJ30" s="684"/>
      <c r="BK30" s="684"/>
      <c r="BL30" s="684"/>
      <c r="BM30" s="620">
        <v>96.6</v>
      </c>
      <c r="BN30" s="684"/>
      <c r="BO30" s="684"/>
      <c r="BP30" s="684"/>
      <c r="BQ30" s="685"/>
      <c r="BR30" s="683">
        <v>99.2</v>
      </c>
      <c r="BS30" s="684"/>
      <c r="BT30" s="684"/>
      <c r="BU30" s="684"/>
      <c r="BV30" s="684"/>
      <c r="BW30" s="684"/>
      <c r="BX30" s="620">
        <v>96.2</v>
      </c>
      <c r="BY30" s="684"/>
      <c r="BZ30" s="684"/>
      <c r="CA30" s="684"/>
      <c r="CB30" s="685"/>
      <c r="CD30" s="688"/>
      <c r="CE30" s="689"/>
      <c r="CF30" s="639" t="s">
        <v>293</v>
      </c>
      <c r="CG30" s="640"/>
      <c r="CH30" s="640"/>
      <c r="CI30" s="640"/>
      <c r="CJ30" s="640"/>
      <c r="CK30" s="640"/>
      <c r="CL30" s="640"/>
      <c r="CM30" s="640"/>
      <c r="CN30" s="640"/>
      <c r="CO30" s="640"/>
      <c r="CP30" s="640"/>
      <c r="CQ30" s="641"/>
      <c r="CR30" s="625">
        <v>2565856</v>
      </c>
      <c r="CS30" s="626"/>
      <c r="CT30" s="626"/>
      <c r="CU30" s="626"/>
      <c r="CV30" s="626"/>
      <c r="CW30" s="626"/>
      <c r="CX30" s="626"/>
      <c r="CY30" s="627"/>
      <c r="CZ30" s="659">
        <v>4</v>
      </c>
      <c r="DA30" s="660"/>
      <c r="DB30" s="660"/>
      <c r="DC30" s="661"/>
      <c r="DD30" s="634">
        <v>2458480</v>
      </c>
      <c r="DE30" s="626"/>
      <c r="DF30" s="626"/>
      <c r="DG30" s="626"/>
      <c r="DH30" s="626"/>
      <c r="DI30" s="626"/>
      <c r="DJ30" s="626"/>
      <c r="DK30" s="627"/>
      <c r="DL30" s="634">
        <v>2366140</v>
      </c>
      <c r="DM30" s="626"/>
      <c r="DN30" s="626"/>
      <c r="DO30" s="626"/>
      <c r="DP30" s="626"/>
      <c r="DQ30" s="626"/>
      <c r="DR30" s="626"/>
      <c r="DS30" s="626"/>
      <c r="DT30" s="626"/>
      <c r="DU30" s="626"/>
      <c r="DV30" s="627"/>
      <c r="DW30" s="630">
        <v>15.1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10823281</v>
      </c>
      <c r="S31" s="626"/>
      <c r="T31" s="626"/>
      <c r="U31" s="626"/>
      <c r="V31" s="626"/>
      <c r="W31" s="626"/>
      <c r="X31" s="626"/>
      <c r="Y31" s="627"/>
      <c r="Z31" s="628">
        <v>13.5</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v>
      </c>
      <c r="BH31" s="657"/>
      <c r="BI31" s="657"/>
      <c r="BJ31" s="657"/>
      <c r="BK31" s="657"/>
      <c r="BL31" s="657"/>
      <c r="BM31" s="631">
        <v>96.1</v>
      </c>
      <c r="BN31" s="681"/>
      <c r="BO31" s="681"/>
      <c r="BP31" s="681"/>
      <c r="BQ31" s="682"/>
      <c r="BR31" s="680">
        <v>99</v>
      </c>
      <c r="BS31" s="657"/>
      <c r="BT31" s="657"/>
      <c r="BU31" s="657"/>
      <c r="BV31" s="657"/>
      <c r="BW31" s="657"/>
      <c r="BX31" s="631">
        <v>95.7</v>
      </c>
      <c r="BY31" s="681"/>
      <c r="BZ31" s="681"/>
      <c r="CA31" s="681"/>
      <c r="CB31" s="682"/>
      <c r="CD31" s="688"/>
      <c r="CE31" s="689"/>
      <c r="CF31" s="639" t="s">
        <v>297</v>
      </c>
      <c r="CG31" s="640"/>
      <c r="CH31" s="640"/>
      <c r="CI31" s="640"/>
      <c r="CJ31" s="640"/>
      <c r="CK31" s="640"/>
      <c r="CL31" s="640"/>
      <c r="CM31" s="640"/>
      <c r="CN31" s="640"/>
      <c r="CO31" s="640"/>
      <c r="CP31" s="640"/>
      <c r="CQ31" s="641"/>
      <c r="CR31" s="625">
        <v>250197</v>
      </c>
      <c r="CS31" s="657"/>
      <c r="CT31" s="657"/>
      <c r="CU31" s="657"/>
      <c r="CV31" s="657"/>
      <c r="CW31" s="657"/>
      <c r="CX31" s="657"/>
      <c r="CY31" s="658"/>
      <c r="CZ31" s="659">
        <v>0.4</v>
      </c>
      <c r="DA31" s="660"/>
      <c r="DB31" s="660"/>
      <c r="DC31" s="661"/>
      <c r="DD31" s="634">
        <v>247396</v>
      </c>
      <c r="DE31" s="657"/>
      <c r="DF31" s="657"/>
      <c r="DG31" s="657"/>
      <c r="DH31" s="657"/>
      <c r="DI31" s="657"/>
      <c r="DJ31" s="657"/>
      <c r="DK31" s="658"/>
      <c r="DL31" s="634">
        <v>247396</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2395796</v>
      </c>
      <c r="S32" s="626"/>
      <c r="T32" s="626"/>
      <c r="U32" s="626"/>
      <c r="V32" s="626"/>
      <c r="W32" s="626"/>
      <c r="X32" s="626"/>
      <c r="Y32" s="627"/>
      <c r="Z32" s="628">
        <v>3</v>
      </c>
      <c r="AA32" s="628"/>
      <c r="AB32" s="628"/>
      <c r="AC32" s="628"/>
      <c r="AD32" s="629">
        <v>2004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99.4</v>
      </c>
      <c r="BH32" s="693"/>
      <c r="BI32" s="693"/>
      <c r="BJ32" s="693"/>
      <c r="BK32" s="693"/>
      <c r="BL32" s="693"/>
      <c r="BM32" s="694">
        <v>96.5</v>
      </c>
      <c r="BN32" s="693"/>
      <c r="BO32" s="693"/>
      <c r="BP32" s="693"/>
      <c r="BQ32" s="695"/>
      <c r="BR32" s="692">
        <v>99.4</v>
      </c>
      <c r="BS32" s="693"/>
      <c r="BT32" s="693"/>
      <c r="BU32" s="693"/>
      <c r="BV32" s="693"/>
      <c r="BW32" s="693"/>
      <c r="BX32" s="694">
        <v>96.1</v>
      </c>
      <c r="BY32" s="693"/>
      <c r="BZ32" s="693"/>
      <c r="CA32" s="693"/>
      <c r="CB32" s="695"/>
      <c r="CD32" s="690"/>
      <c r="CE32" s="691"/>
      <c r="CF32" s="639" t="s">
        <v>300</v>
      </c>
      <c r="CG32" s="640"/>
      <c r="CH32" s="640"/>
      <c r="CI32" s="640"/>
      <c r="CJ32" s="640"/>
      <c r="CK32" s="640"/>
      <c r="CL32" s="640"/>
      <c r="CM32" s="640"/>
      <c r="CN32" s="640"/>
      <c r="CO32" s="640"/>
      <c r="CP32" s="640"/>
      <c r="CQ32" s="641"/>
      <c r="CR32" s="625" t="s">
        <v>222</v>
      </c>
      <c r="CS32" s="626"/>
      <c r="CT32" s="626"/>
      <c r="CU32" s="626"/>
      <c r="CV32" s="626"/>
      <c r="CW32" s="626"/>
      <c r="CX32" s="626"/>
      <c r="CY32" s="627"/>
      <c r="CZ32" s="659" t="s">
        <v>222</v>
      </c>
      <c r="DA32" s="660"/>
      <c r="DB32" s="660"/>
      <c r="DC32" s="661"/>
      <c r="DD32" s="634" t="s">
        <v>222</v>
      </c>
      <c r="DE32" s="626"/>
      <c r="DF32" s="626"/>
      <c r="DG32" s="626"/>
      <c r="DH32" s="626"/>
      <c r="DI32" s="626"/>
      <c r="DJ32" s="626"/>
      <c r="DK32" s="627"/>
      <c r="DL32" s="634" t="s">
        <v>222</v>
      </c>
      <c r="DM32" s="626"/>
      <c r="DN32" s="626"/>
      <c r="DO32" s="626"/>
      <c r="DP32" s="626"/>
      <c r="DQ32" s="626"/>
      <c r="DR32" s="626"/>
      <c r="DS32" s="626"/>
      <c r="DT32" s="626"/>
      <c r="DU32" s="626"/>
      <c r="DV32" s="627"/>
      <c r="DW32" s="630" t="s">
        <v>222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3103100</v>
      </c>
      <c r="S33" s="626"/>
      <c r="T33" s="626"/>
      <c r="U33" s="626"/>
      <c r="V33" s="626"/>
      <c r="W33" s="626"/>
      <c r="X33" s="626"/>
      <c r="Y33" s="627"/>
      <c r="Z33" s="628">
        <v>3.9</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23197794</v>
      </c>
      <c r="CS33" s="657"/>
      <c r="CT33" s="657"/>
      <c r="CU33" s="657"/>
      <c r="CV33" s="657"/>
      <c r="CW33" s="657"/>
      <c r="CX33" s="657"/>
      <c r="CY33" s="658"/>
      <c r="CZ33" s="659">
        <v>35.9</v>
      </c>
      <c r="DA33" s="660"/>
      <c r="DB33" s="660"/>
      <c r="DC33" s="661"/>
      <c r="DD33" s="634">
        <v>9633069</v>
      </c>
      <c r="DE33" s="657"/>
      <c r="DF33" s="657"/>
      <c r="DG33" s="657"/>
      <c r="DH33" s="657"/>
      <c r="DI33" s="657"/>
      <c r="DJ33" s="657"/>
      <c r="DK33" s="658"/>
      <c r="DL33" s="634">
        <v>5996193</v>
      </c>
      <c r="DM33" s="657"/>
      <c r="DN33" s="657"/>
      <c r="DO33" s="657"/>
      <c r="DP33" s="657"/>
      <c r="DQ33" s="657"/>
      <c r="DR33" s="657"/>
      <c r="DS33" s="657"/>
      <c r="DT33" s="657"/>
      <c r="DU33" s="657"/>
      <c r="DV33" s="658"/>
      <c r="DW33" s="630">
        <v>38.200000000000003</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4552060</v>
      </c>
      <c r="CS34" s="626"/>
      <c r="CT34" s="626"/>
      <c r="CU34" s="626"/>
      <c r="CV34" s="626"/>
      <c r="CW34" s="626"/>
      <c r="CX34" s="626"/>
      <c r="CY34" s="627"/>
      <c r="CZ34" s="659">
        <v>7</v>
      </c>
      <c r="DA34" s="660"/>
      <c r="DB34" s="660"/>
      <c r="DC34" s="661"/>
      <c r="DD34" s="634">
        <v>2995936</v>
      </c>
      <c r="DE34" s="626"/>
      <c r="DF34" s="626"/>
      <c r="DG34" s="626"/>
      <c r="DH34" s="626"/>
      <c r="DI34" s="626"/>
      <c r="DJ34" s="626"/>
      <c r="DK34" s="627"/>
      <c r="DL34" s="634">
        <v>2483907</v>
      </c>
      <c r="DM34" s="626"/>
      <c r="DN34" s="626"/>
      <c r="DO34" s="626"/>
      <c r="DP34" s="626"/>
      <c r="DQ34" s="626"/>
      <c r="DR34" s="626"/>
      <c r="DS34" s="626"/>
      <c r="DT34" s="626"/>
      <c r="DU34" s="626"/>
      <c r="DV34" s="627"/>
      <c r="DW34" s="630">
        <v>15.8</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994800</v>
      </c>
      <c r="S35" s="626"/>
      <c r="T35" s="626"/>
      <c r="U35" s="626"/>
      <c r="V35" s="626"/>
      <c r="W35" s="626"/>
      <c r="X35" s="626"/>
      <c r="Y35" s="627"/>
      <c r="Z35" s="628">
        <v>1.2</v>
      </c>
      <c r="AA35" s="628"/>
      <c r="AB35" s="628"/>
      <c r="AC35" s="628"/>
      <c r="AD35" s="629" t="s">
        <v>222</v>
      </c>
      <c r="AE35" s="629"/>
      <c r="AF35" s="629"/>
      <c r="AG35" s="629"/>
      <c r="AH35" s="629"/>
      <c r="AI35" s="629"/>
      <c r="AJ35" s="629"/>
      <c r="AK35" s="629"/>
      <c r="AL35" s="630" t="s">
        <v>222</v>
      </c>
      <c r="AM35" s="631"/>
      <c r="AN35" s="631"/>
      <c r="AO35" s="632"/>
      <c r="AP35" s="188"/>
      <c r="AQ35" s="636" t="s">
        <v>308</v>
      </c>
      <c r="AR35" s="637"/>
      <c r="AS35" s="637"/>
      <c r="AT35" s="637"/>
      <c r="AU35" s="637"/>
      <c r="AV35" s="637"/>
      <c r="AW35" s="637"/>
      <c r="AX35" s="637"/>
      <c r="AY35" s="638"/>
      <c r="AZ35" s="614">
        <v>3539817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567387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431832</v>
      </c>
      <c r="CS35" s="657"/>
      <c r="CT35" s="657"/>
      <c r="CU35" s="657"/>
      <c r="CV35" s="657"/>
      <c r="CW35" s="657"/>
      <c r="CX35" s="657"/>
      <c r="CY35" s="658"/>
      <c r="CZ35" s="659">
        <v>0.7</v>
      </c>
      <c r="DA35" s="660"/>
      <c r="DB35" s="660"/>
      <c r="DC35" s="661"/>
      <c r="DD35" s="634">
        <v>390201</v>
      </c>
      <c r="DE35" s="657"/>
      <c r="DF35" s="657"/>
      <c r="DG35" s="657"/>
      <c r="DH35" s="657"/>
      <c r="DI35" s="657"/>
      <c r="DJ35" s="657"/>
      <c r="DK35" s="658"/>
      <c r="DL35" s="634">
        <v>387527</v>
      </c>
      <c r="DM35" s="657"/>
      <c r="DN35" s="657"/>
      <c r="DO35" s="657"/>
      <c r="DP35" s="657"/>
      <c r="DQ35" s="657"/>
      <c r="DR35" s="657"/>
      <c r="DS35" s="657"/>
      <c r="DT35" s="657"/>
      <c r="DU35" s="657"/>
      <c r="DV35" s="658"/>
      <c r="DW35" s="630">
        <v>2.5</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80160654</v>
      </c>
      <c r="S36" s="698"/>
      <c r="T36" s="698"/>
      <c r="U36" s="698"/>
      <c r="V36" s="698"/>
      <c r="W36" s="698"/>
      <c r="X36" s="698"/>
      <c r="Y36" s="699"/>
      <c r="Z36" s="700">
        <v>100</v>
      </c>
      <c r="AA36" s="700"/>
      <c r="AB36" s="700"/>
      <c r="AC36" s="700"/>
      <c r="AD36" s="701">
        <v>14712729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1744516</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506549</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2988237</v>
      </c>
      <c r="CS36" s="626"/>
      <c r="CT36" s="626"/>
      <c r="CU36" s="626"/>
      <c r="CV36" s="626"/>
      <c r="CW36" s="626"/>
      <c r="CX36" s="626"/>
      <c r="CY36" s="627"/>
      <c r="CZ36" s="659">
        <v>4.5999999999999996</v>
      </c>
      <c r="DA36" s="660"/>
      <c r="DB36" s="660"/>
      <c r="DC36" s="661"/>
      <c r="DD36" s="634">
        <v>2656825</v>
      </c>
      <c r="DE36" s="626"/>
      <c r="DF36" s="626"/>
      <c r="DG36" s="626"/>
      <c r="DH36" s="626"/>
      <c r="DI36" s="626"/>
      <c r="DJ36" s="626"/>
      <c r="DK36" s="627"/>
      <c r="DL36" s="634">
        <v>1763636</v>
      </c>
      <c r="DM36" s="626"/>
      <c r="DN36" s="626"/>
      <c r="DO36" s="626"/>
      <c r="DP36" s="626"/>
      <c r="DQ36" s="626"/>
      <c r="DR36" s="626"/>
      <c r="DS36" s="626"/>
      <c r="DT36" s="626"/>
      <c r="DU36" s="626"/>
      <c r="DV36" s="627"/>
      <c r="DW36" s="630">
        <v>11.2</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33442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8665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762555</v>
      </c>
      <c r="CS37" s="657"/>
      <c r="CT37" s="657"/>
      <c r="CU37" s="657"/>
      <c r="CV37" s="657"/>
      <c r="CW37" s="657"/>
      <c r="CX37" s="657"/>
      <c r="CY37" s="658"/>
      <c r="CZ37" s="659">
        <v>1.2</v>
      </c>
      <c r="DA37" s="660"/>
      <c r="DB37" s="660"/>
      <c r="DC37" s="661"/>
      <c r="DD37" s="634">
        <v>762555</v>
      </c>
      <c r="DE37" s="657"/>
      <c r="DF37" s="657"/>
      <c r="DG37" s="657"/>
      <c r="DH37" s="657"/>
      <c r="DI37" s="657"/>
      <c r="DJ37" s="657"/>
      <c r="DK37" s="658"/>
      <c r="DL37" s="634">
        <v>760427</v>
      </c>
      <c r="DM37" s="657"/>
      <c r="DN37" s="657"/>
      <c r="DO37" s="657"/>
      <c r="DP37" s="657"/>
      <c r="DQ37" s="657"/>
      <c r="DR37" s="657"/>
      <c r="DS37" s="657"/>
      <c r="DT37" s="657"/>
      <c r="DU37" s="657"/>
      <c r="DV37" s="658"/>
      <c r="DW37" s="630">
        <v>4.8</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14195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1761859</v>
      </c>
      <c r="CS38" s="626"/>
      <c r="CT38" s="626"/>
      <c r="CU38" s="626"/>
      <c r="CV38" s="626"/>
      <c r="CW38" s="626"/>
      <c r="CX38" s="626"/>
      <c r="CY38" s="627"/>
      <c r="CZ38" s="659">
        <v>2.7</v>
      </c>
      <c r="DA38" s="660"/>
      <c r="DB38" s="660"/>
      <c r="DC38" s="661"/>
      <c r="DD38" s="634">
        <v>1415966</v>
      </c>
      <c r="DE38" s="626"/>
      <c r="DF38" s="626"/>
      <c r="DG38" s="626"/>
      <c r="DH38" s="626"/>
      <c r="DI38" s="626"/>
      <c r="DJ38" s="626"/>
      <c r="DK38" s="627"/>
      <c r="DL38" s="634">
        <v>1361123</v>
      </c>
      <c r="DM38" s="626"/>
      <c r="DN38" s="626"/>
      <c r="DO38" s="626"/>
      <c r="DP38" s="626"/>
      <c r="DQ38" s="626"/>
      <c r="DR38" s="626"/>
      <c r="DS38" s="626"/>
      <c r="DT38" s="626"/>
      <c r="DU38" s="626"/>
      <c r="DV38" s="627"/>
      <c r="DW38" s="630">
        <v>8.6999999999999993</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117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12054013</v>
      </c>
      <c r="CS39" s="657"/>
      <c r="CT39" s="657"/>
      <c r="CU39" s="657"/>
      <c r="CV39" s="657"/>
      <c r="CW39" s="657"/>
      <c r="CX39" s="657"/>
      <c r="CY39" s="658"/>
      <c r="CZ39" s="659">
        <v>18.7</v>
      </c>
      <c r="DA39" s="660"/>
      <c r="DB39" s="660"/>
      <c r="DC39" s="661"/>
      <c r="DD39" s="634">
        <v>1131851</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460547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134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1409793</v>
      </c>
      <c r="CS40" s="626"/>
      <c r="CT40" s="626"/>
      <c r="CU40" s="626"/>
      <c r="CV40" s="626"/>
      <c r="CW40" s="626"/>
      <c r="CX40" s="626"/>
      <c r="CY40" s="627"/>
      <c r="CZ40" s="659">
        <v>2.2000000000000002</v>
      </c>
      <c r="DA40" s="660"/>
      <c r="DB40" s="660"/>
      <c r="DC40" s="661"/>
      <c r="DD40" s="634">
        <v>1042290</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1301312</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341</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28475447</v>
      </c>
      <c r="CS42" s="626"/>
      <c r="CT42" s="626"/>
      <c r="CU42" s="626"/>
      <c r="CV42" s="626"/>
      <c r="CW42" s="626"/>
      <c r="CX42" s="626"/>
      <c r="CY42" s="627"/>
      <c r="CZ42" s="659">
        <v>44.1</v>
      </c>
      <c r="DA42" s="708"/>
      <c r="DB42" s="708"/>
      <c r="DC42" s="709"/>
      <c r="DD42" s="634">
        <v>5344838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484281</v>
      </c>
      <c r="CS43" s="657"/>
      <c r="CT43" s="657"/>
      <c r="CU43" s="657"/>
      <c r="CV43" s="657"/>
      <c r="CW43" s="657"/>
      <c r="CX43" s="657"/>
      <c r="CY43" s="658"/>
      <c r="CZ43" s="659">
        <v>0.7</v>
      </c>
      <c r="DA43" s="660"/>
      <c r="DB43" s="660"/>
      <c r="DC43" s="661"/>
      <c r="DD43" s="634">
        <v>463681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26288892</v>
      </c>
      <c r="CS44" s="626"/>
      <c r="CT44" s="626"/>
      <c r="CU44" s="626"/>
      <c r="CV44" s="626"/>
      <c r="CW44" s="626"/>
      <c r="CX44" s="626"/>
      <c r="CY44" s="627"/>
      <c r="CZ44" s="659">
        <v>40.700000000000003</v>
      </c>
      <c r="DA44" s="708"/>
      <c r="DB44" s="708"/>
      <c r="DC44" s="709"/>
      <c r="DD44" s="634">
        <v>3658637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21827589</v>
      </c>
      <c r="CS45" s="657"/>
      <c r="CT45" s="657"/>
      <c r="CU45" s="657"/>
      <c r="CV45" s="657"/>
      <c r="CW45" s="657"/>
      <c r="CX45" s="657"/>
      <c r="CY45" s="658"/>
      <c r="CZ45" s="659">
        <v>33.799999999999997</v>
      </c>
      <c r="DA45" s="660"/>
      <c r="DB45" s="660"/>
      <c r="DC45" s="661"/>
      <c r="DD45" s="634">
        <v>2197378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3936523</v>
      </c>
      <c r="CS46" s="626"/>
      <c r="CT46" s="626"/>
      <c r="CU46" s="626"/>
      <c r="CV46" s="626"/>
      <c r="CW46" s="626"/>
      <c r="CX46" s="626"/>
      <c r="CY46" s="627"/>
      <c r="CZ46" s="659">
        <v>6.1</v>
      </c>
      <c r="DA46" s="708"/>
      <c r="DB46" s="708"/>
      <c r="DC46" s="709"/>
      <c r="DD46" s="634">
        <v>1172144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2186555</v>
      </c>
      <c r="CS47" s="657"/>
      <c r="CT47" s="657"/>
      <c r="CU47" s="657"/>
      <c r="CV47" s="657"/>
      <c r="CW47" s="657"/>
      <c r="CX47" s="657"/>
      <c r="CY47" s="658"/>
      <c r="CZ47" s="659">
        <v>3.4</v>
      </c>
      <c r="DA47" s="660"/>
      <c r="DB47" s="660"/>
      <c r="DC47" s="661"/>
      <c r="DD47" s="634">
        <v>1686201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64613843</v>
      </c>
      <c r="CS49" s="693"/>
      <c r="CT49" s="693"/>
      <c r="CU49" s="693"/>
      <c r="CV49" s="693"/>
      <c r="CW49" s="693"/>
      <c r="CX49" s="693"/>
      <c r="CY49" s="720"/>
      <c r="CZ49" s="721">
        <v>100</v>
      </c>
      <c r="DA49" s="722"/>
      <c r="DB49" s="722"/>
      <c r="DC49" s="723"/>
      <c r="DD49" s="724">
        <v>23657720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Normal="70" zoomScaleSheetLayoutView="10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75411</v>
      </c>
      <c r="R7" s="755"/>
      <c r="S7" s="755"/>
      <c r="T7" s="755"/>
      <c r="U7" s="755"/>
      <c r="V7" s="755">
        <v>64555</v>
      </c>
      <c r="W7" s="755"/>
      <c r="X7" s="755"/>
      <c r="Y7" s="755"/>
      <c r="Z7" s="755"/>
      <c r="AA7" s="755">
        <v>10856</v>
      </c>
      <c r="AB7" s="755"/>
      <c r="AC7" s="755"/>
      <c r="AD7" s="755"/>
      <c r="AE7" s="756"/>
      <c r="AF7" s="757">
        <v>1420</v>
      </c>
      <c r="AG7" s="758"/>
      <c r="AH7" s="758"/>
      <c r="AI7" s="758"/>
      <c r="AJ7" s="759"/>
      <c r="AK7" s="794">
        <v>21939</v>
      </c>
      <c r="AL7" s="795"/>
      <c r="AM7" s="795"/>
      <c r="AN7" s="795"/>
      <c r="AO7" s="795"/>
      <c r="AP7" s="795">
        <v>27965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548</v>
      </c>
      <c r="BT7" s="799"/>
      <c r="BU7" s="799"/>
      <c r="BV7" s="799"/>
      <c r="BW7" s="799"/>
      <c r="BX7" s="799"/>
      <c r="BY7" s="799"/>
      <c r="BZ7" s="799"/>
      <c r="CA7" s="799"/>
      <c r="CB7" s="799"/>
      <c r="CC7" s="799"/>
      <c r="CD7" s="799"/>
      <c r="CE7" s="799"/>
      <c r="CF7" s="799"/>
      <c r="CG7" s="800"/>
      <c r="CH7" s="791" t="s">
        <v>543</v>
      </c>
      <c r="CI7" s="792"/>
      <c r="CJ7" s="792"/>
      <c r="CK7" s="792"/>
      <c r="CL7" s="793"/>
      <c r="CM7" s="791">
        <v>315</v>
      </c>
      <c r="CN7" s="792"/>
      <c r="CO7" s="792"/>
      <c r="CP7" s="792"/>
      <c r="CQ7" s="793"/>
      <c r="CR7" s="791">
        <v>5</v>
      </c>
      <c r="CS7" s="792"/>
      <c r="CT7" s="792"/>
      <c r="CU7" s="792"/>
      <c r="CV7" s="793"/>
      <c r="CW7" s="791" t="s">
        <v>537</v>
      </c>
      <c r="CX7" s="792"/>
      <c r="CY7" s="792"/>
      <c r="CZ7" s="792"/>
      <c r="DA7" s="793"/>
      <c r="DB7" s="791" t="s">
        <v>537</v>
      </c>
      <c r="DC7" s="792"/>
      <c r="DD7" s="792"/>
      <c r="DE7" s="792"/>
      <c r="DF7" s="793"/>
      <c r="DG7" s="791" t="s">
        <v>537</v>
      </c>
      <c r="DH7" s="792"/>
      <c r="DI7" s="792"/>
      <c r="DJ7" s="792"/>
      <c r="DK7" s="793"/>
      <c r="DL7" s="791" t="s">
        <v>537</v>
      </c>
      <c r="DM7" s="792"/>
      <c r="DN7" s="792"/>
      <c r="DO7" s="792"/>
      <c r="DP7" s="793"/>
      <c r="DQ7" s="791" t="s">
        <v>537</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3</v>
      </c>
      <c r="R8" s="779"/>
      <c r="S8" s="779"/>
      <c r="T8" s="779"/>
      <c r="U8" s="779"/>
      <c r="V8" s="779">
        <v>3</v>
      </c>
      <c r="W8" s="779"/>
      <c r="X8" s="779"/>
      <c r="Y8" s="779"/>
      <c r="Z8" s="779"/>
      <c r="AA8" s="779">
        <v>0</v>
      </c>
      <c r="AB8" s="779"/>
      <c r="AC8" s="779"/>
      <c r="AD8" s="779"/>
      <c r="AE8" s="780"/>
      <c r="AF8" s="781">
        <v>0</v>
      </c>
      <c r="AG8" s="782"/>
      <c r="AH8" s="782"/>
      <c r="AI8" s="782"/>
      <c r="AJ8" s="783"/>
      <c r="AK8" s="784">
        <v>2</v>
      </c>
      <c r="AL8" s="785"/>
      <c r="AM8" s="785"/>
      <c r="AN8" s="785"/>
      <c r="AO8" s="785"/>
      <c r="AP8" s="785">
        <v>336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549</v>
      </c>
      <c r="BT8" s="789"/>
      <c r="BU8" s="789"/>
      <c r="BV8" s="789"/>
      <c r="BW8" s="789"/>
      <c r="BX8" s="789"/>
      <c r="BY8" s="789"/>
      <c r="BZ8" s="789"/>
      <c r="CA8" s="789"/>
      <c r="CB8" s="789"/>
      <c r="CC8" s="789"/>
      <c r="CD8" s="789"/>
      <c r="CE8" s="789"/>
      <c r="CF8" s="789"/>
      <c r="CG8" s="790"/>
      <c r="CH8" s="801">
        <v>4</v>
      </c>
      <c r="CI8" s="802"/>
      <c r="CJ8" s="802"/>
      <c r="CK8" s="802"/>
      <c r="CL8" s="803"/>
      <c r="CM8" s="801">
        <v>73</v>
      </c>
      <c r="CN8" s="802"/>
      <c r="CO8" s="802"/>
      <c r="CP8" s="802"/>
      <c r="CQ8" s="803"/>
      <c r="CR8" s="801">
        <v>50</v>
      </c>
      <c r="CS8" s="802"/>
      <c r="CT8" s="802"/>
      <c r="CU8" s="802"/>
      <c r="CV8" s="803"/>
      <c r="CW8" s="801" t="s">
        <v>544</v>
      </c>
      <c r="CX8" s="802"/>
      <c r="CY8" s="802"/>
      <c r="CZ8" s="802"/>
      <c r="DA8" s="803"/>
      <c r="DB8" s="801" t="s">
        <v>545</v>
      </c>
      <c r="DC8" s="802"/>
      <c r="DD8" s="802"/>
      <c r="DE8" s="802"/>
      <c r="DF8" s="803"/>
      <c r="DG8" s="801" t="s">
        <v>546</v>
      </c>
      <c r="DH8" s="802"/>
      <c r="DI8" s="802"/>
      <c r="DJ8" s="802"/>
      <c r="DK8" s="803"/>
      <c r="DL8" s="801" t="s">
        <v>544</v>
      </c>
      <c r="DM8" s="802"/>
      <c r="DN8" s="802"/>
      <c r="DO8" s="802"/>
      <c r="DP8" s="803"/>
      <c r="DQ8" s="801" t="s">
        <v>547</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163</v>
      </c>
      <c r="R9" s="779"/>
      <c r="S9" s="779"/>
      <c r="T9" s="779"/>
      <c r="U9" s="779"/>
      <c r="V9" s="779">
        <v>136</v>
      </c>
      <c r="W9" s="779"/>
      <c r="X9" s="779"/>
      <c r="Y9" s="779"/>
      <c r="Z9" s="779"/>
      <c r="AA9" s="779">
        <v>28</v>
      </c>
      <c r="AB9" s="779"/>
      <c r="AC9" s="779"/>
      <c r="AD9" s="779"/>
      <c r="AE9" s="780"/>
      <c r="AF9" s="781">
        <v>28</v>
      </c>
      <c r="AG9" s="782"/>
      <c r="AH9" s="782"/>
      <c r="AI9" s="782"/>
      <c r="AJ9" s="783"/>
      <c r="AK9" s="784">
        <v>47</v>
      </c>
      <c r="AL9" s="785"/>
      <c r="AM9" s="785"/>
      <c r="AN9" s="785"/>
      <c r="AO9" s="785"/>
      <c r="AP9" s="785" t="s">
        <v>537</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550</v>
      </c>
      <c r="BT9" s="789"/>
      <c r="BU9" s="789"/>
      <c r="BV9" s="789"/>
      <c r="BW9" s="789"/>
      <c r="BX9" s="789"/>
      <c r="BY9" s="789"/>
      <c r="BZ9" s="789"/>
      <c r="CA9" s="789"/>
      <c r="CB9" s="789"/>
      <c r="CC9" s="789"/>
      <c r="CD9" s="789"/>
      <c r="CE9" s="789"/>
      <c r="CF9" s="789"/>
      <c r="CG9" s="790"/>
      <c r="CH9" s="801">
        <v>5</v>
      </c>
      <c r="CI9" s="802"/>
      <c r="CJ9" s="802"/>
      <c r="CK9" s="802"/>
      <c r="CL9" s="803"/>
      <c r="CM9" s="801">
        <v>51</v>
      </c>
      <c r="CN9" s="802"/>
      <c r="CO9" s="802"/>
      <c r="CP9" s="802"/>
      <c r="CQ9" s="803"/>
      <c r="CR9" s="801">
        <v>10</v>
      </c>
      <c r="CS9" s="802"/>
      <c r="CT9" s="802"/>
      <c r="CU9" s="802"/>
      <c r="CV9" s="803"/>
      <c r="CW9" s="801" t="s">
        <v>544</v>
      </c>
      <c r="CX9" s="802"/>
      <c r="CY9" s="802"/>
      <c r="CZ9" s="802"/>
      <c r="DA9" s="803"/>
      <c r="DB9" s="801" t="s">
        <v>545</v>
      </c>
      <c r="DC9" s="802"/>
      <c r="DD9" s="802"/>
      <c r="DE9" s="802"/>
      <c r="DF9" s="803"/>
      <c r="DG9" s="801" t="s">
        <v>546</v>
      </c>
      <c r="DH9" s="802"/>
      <c r="DI9" s="802"/>
      <c r="DJ9" s="802"/>
      <c r="DK9" s="803"/>
      <c r="DL9" s="801" t="s">
        <v>544</v>
      </c>
      <c r="DM9" s="802"/>
      <c r="DN9" s="802"/>
      <c r="DO9" s="802"/>
      <c r="DP9" s="803"/>
      <c r="DQ9" s="801" t="s">
        <v>547</v>
      </c>
      <c r="DR9" s="802"/>
      <c r="DS9" s="802"/>
      <c r="DT9" s="802"/>
      <c r="DU9" s="803"/>
      <c r="DV9" s="804"/>
      <c r="DW9" s="805"/>
      <c r="DX9" s="805"/>
      <c r="DY9" s="805"/>
      <c r="DZ9" s="806"/>
      <c r="EA9" s="207"/>
    </row>
    <row r="10" spans="1:131" s="208" customFormat="1" ht="26.25" customHeight="1" x14ac:dyDescent="0.15">
      <c r="A10" s="214">
        <v>4</v>
      </c>
      <c r="B10" s="775" t="s">
        <v>369</v>
      </c>
      <c r="C10" s="776"/>
      <c r="D10" s="776"/>
      <c r="E10" s="776"/>
      <c r="F10" s="776"/>
      <c r="G10" s="776"/>
      <c r="H10" s="776"/>
      <c r="I10" s="776"/>
      <c r="J10" s="776"/>
      <c r="K10" s="776"/>
      <c r="L10" s="776"/>
      <c r="M10" s="776"/>
      <c r="N10" s="776"/>
      <c r="O10" s="776"/>
      <c r="P10" s="777"/>
      <c r="Q10" s="778">
        <v>14437</v>
      </c>
      <c r="R10" s="779"/>
      <c r="S10" s="779"/>
      <c r="T10" s="779"/>
      <c r="U10" s="779"/>
      <c r="V10" s="779">
        <v>9773</v>
      </c>
      <c r="W10" s="779"/>
      <c r="X10" s="779"/>
      <c r="Y10" s="779"/>
      <c r="Z10" s="779"/>
      <c r="AA10" s="779">
        <v>4664</v>
      </c>
      <c r="AB10" s="779"/>
      <c r="AC10" s="779"/>
      <c r="AD10" s="779"/>
      <c r="AE10" s="780"/>
      <c r="AF10" s="781">
        <v>52</v>
      </c>
      <c r="AG10" s="782"/>
      <c r="AH10" s="782"/>
      <c r="AI10" s="782"/>
      <c r="AJ10" s="783"/>
      <c r="AK10" s="784">
        <v>9607</v>
      </c>
      <c r="AL10" s="785"/>
      <c r="AM10" s="785"/>
      <c r="AN10" s="785"/>
      <c r="AO10" s="785"/>
      <c r="AP10" s="785" t="s">
        <v>537</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80161</v>
      </c>
      <c r="R23" s="814"/>
      <c r="S23" s="814"/>
      <c r="T23" s="814"/>
      <c r="U23" s="814"/>
      <c r="V23" s="814">
        <v>64614</v>
      </c>
      <c r="W23" s="814"/>
      <c r="X23" s="814"/>
      <c r="Y23" s="814"/>
      <c r="Z23" s="814"/>
      <c r="AA23" s="814">
        <v>15547</v>
      </c>
      <c r="AB23" s="814"/>
      <c r="AC23" s="814"/>
      <c r="AD23" s="814"/>
      <c r="AE23" s="815"/>
      <c r="AF23" s="816">
        <v>1499</v>
      </c>
      <c r="AG23" s="814"/>
      <c r="AH23" s="814"/>
      <c r="AI23" s="814"/>
      <c r="AJ23" s="817"/>
      <c r="AK23" s="818"/>
      <c r="AL23" s="819"/>
      <c r="AM23" s="819"/>
      <c r="AN23" s="819"/>
      <c r="AO23" s="819"/>
      <c r="AP23" s="814">
        <v>28302</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3">
        <v>8192</v>
      </c>
      <c r="R28" s="844"/>
      <c r="S28" s="844"/>
      <c r="T28" s="844"/>
      <c r="U28" s="844"/>
      <c r="V28" s="844">
        <v>7624</v>
      </c>
      <c r="W28" s="844"/>
      <c r="X28" s="844"/>
      <c r="Y28" s="844"/>
      <c r="Z28" s="844"/>
      <c r="AA28" s="844">
        <v>567</v>
      </c>
      <c r="AB28" s="844"/>
      <c r="AC28" s="844"/>
      <c r="AD28" s="844"/>
      <c r="AE28" s="845"/>
      <c r="AF28" s="846">
        <v>567</v>
      </c>
      <c r="AG28" s="844"/>
      <c r="AH28" s="844"/>
      <c r="AI28" s="844"/>
      <c r="AJ28" s="847"/>
      <c r="AK28" s="848">
        <v>566</v>
      </c>
      <c r="AL28" s="838"/>
      <c r="AM28" s="838"/>
      <c r="AN28" s="838"/>
      <c r="AO28" s="838"/>
      <c r="AP28" s="838" t="s">
        <v>537</v>
      </c>
      <c r="AQ28" s="838"/>
      <c r="AR28" s="838"/>
      <c r="AS28" s="838"/>
      <c r="AT28" s="838"/>
      <c r="AU28" s="838" t="s">
        <v>537</v>
      </c>
      <c r="AV28" s="838"/>
      <c r="AW28" s="838"/>
      <c r="AX28" s="838"/>
      <c r="AY28" s="838"/>
      <c r="AZ28" s="839" t="s">
        <v>537</v>
      </c>
      <c r="BA28" s="839"/>
      <c r="BB28" s="839"/>
      <c r="BC28" s="839"/>
      <c r="BD28" s="839"/>
      <c r="BE28" s="840"/>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4626</v>
      </c>
      <c r="R29" s="779"/>
      <c r="S29" s="779"/>
      <c r="T29" s="779"/>
      <c r="U29" s="779"/>
      <c r="V29" s="779">
        <v>4459</v>
      </c>
      <c r="W29" s="779"/>
      <c r="X29" s="779"/>
      <c r="Y29" s="779"/>
      <c r="Z29" s="779"/>
      <c r="AA29" s="779">
        <v>168</v>
      </c>
      <c r="AB29" s="779"/>
      <c r="AC29" s="779"/>
      <c r="AD29" s="779"/>
      <c r="AE29" s="780"/>
      <c r="AF29" s="781">
        <v>168</v>
      </c>
      <c r="AG29" s="782"/>
      <c r="AH29" s="782"/>
      <c r="AI29" s="782"/>
      <c r="AJ29" s="783"/>
      <c r="AK29" s="851">
        <v>603</v>
      </c>
      <c r="AL29" s="852"/>
      <c r="AM29" s="852"/>
      <c r="AN29" s="852"/>
      <c r="AO29" s="852"/>
      <c r="AP29" s="838" t="s">
        <v>537</v>
      </c>
      <c r="AQ29" s="838"/>
      <c r="AR29" s="838"/>
      <c r="AS29" s="838"/>
      <c r="AT29" s="838"/>
      <c r="AU29" s="838" t="s">
        <v>537</v>
      </c>
      <c r="AV29" s="838"/>
      <c r="AW29" s="838"/>
      <c r="AX29" s="838"/>
      <c r="AY29" s="838"/>
      <c r="AZ29" s="839" t="s">
        <v>537</v>
      </c>
      <c r="BA29" s="839"/>
      <c r="BB29" s="839"/>
      <c r="BC29" s="839"/>
      <c r="BD29" s="839"/>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682</v>
      </c>
      <c r="R30" s="779"/>
      <c r="S30" s="779"/>
      <c r="T30" s="779"/>
      <c r="U30" s="779"/>
      <c r="V30" s="779">
        <v>675</v>
      </c>
      <c r="W30" s="779"/>
      <c r="X30" s="779"/>
      <c r="Y30" s="779"/>
      <c r="Z30" s="779"/>
      <c r="AA30" s="779">
        <v>7</v>
      </c>
      <c r="AB30" s="779"/>
      <c r="AC30" s="779"/>
      <c r="AD30" s="779"/>
      <c r="AE30" s="780"/>
      <c r="AF30" s="781">
        <v>7</v>
      </c>
      <c r="AG30" s="782"/>
      <c r="AH30" s="782"/>
      <c r="AI30" s="782"/>
      <c r="AJ30" s="783"/>
      <c r="AK30" s="851">
        <v>114</v>
      </c>
      <c r="AL30" s="852"/>
      <c r="AM30" s="852"/>
      <c r="AN30" s="852"/>
      <c r="AO30" s="852"/>
      <c r="AP30" s="856" t="s">
        <v>479</v>
      </c>
      <c r="AQ30" s="857"/>
      <c r="AR30" s="857"/>
      <c r="AS30" s="857"/>
      <c r="AT30" s="851"/>
      <c r="AU30" s="856" t="s">
        <v>479</v>
      </c>
      <c r="AV30" s="857"/>
      <c r="AW30" s="857"/>
      <c r="AX30" s="857"/>
      <c r="AY30" s="851"/>
      <c r="AZ30" s="853" t="s">
        <v>479</v>
      </c>
      <c r="BA30" s="854"/>
      <c r="BB30" s="854"/>
      <c r="BC30" s="854"/>
      <c r="BD30" s="855"/>
      <c r="BE30" s="858"/>
      <c r="BF30" s="859"/>
      <c r="BG30" s="859"/>
      <c r="BH30" s="859"/>
      <c r="BI30" s="86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2561</v>
      </c>
      <c r="R31" s="779"/>
      <c r="S31" s="779"/>
      <c r="T31" s="779"/>
      <c r="U31" s="779"/>
      <c r="V31" s="779">
        <v>2655</v>
      </c>
      <c r="W31" s="779"/>
      <c r="X31" s="779"/>
      <c r="Y31" s="779"/>
      <c r="Z31" s="779"/>
      <c r="AA31" s="779">
        <v>-94</v>
      </c>
      <c r="AB31" s="779"/>
      <c r="AC31" s="779"/>
      <c r="AD31" s="779"/>
      <c r="AE31" s="780"/>
      <c r="AF31" s="781">
        <v>965</v>
      </c>
      <c r="AG31" s="782"/>
      <c r="AH31" s="782"/>
      <c r="AI31" s="782"/>
      <c r="AJ31" s="783"/>
      <c r="AK31" s="851">
        <v>1745</v>
      </c>
      <c r="AL31" s="852"/>
      <c r="AM31" s="852"/>
      <c r="AN31" s="852"/>
      <c r="AO31" s="852"/>
      <c r="AP31" s="852">
        <v>18678</v>
      </c>
      <c r="AQ31" s="852"/>
      <c r="AR31" s="852"/>
      <c r="AS31" s="852"/>
      <c r="AT31" s="852"/>
      <c r="AU31" s="852">
        <v>8914</v>
      </c>
      <c r="AV31" s="852"/>
      <c r="AW31" s="852"/>
      <c r="AX31" s="852"/>
      <c r="AY31" s="852"/>
      <c r="AZ31" s="853" t="s">
        <v>479</v>
      </c>
      <c r="BA31" s="854"/>
      <c r="BB31" s="854"/>
      <c r="BC31" s="854"/>
      <c r="BD31" s="855"/>
      <c r="BE31" s="849" t="s">
        <v>387</v>
      </c>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2476</v>
      </c>
      <c r="R32" s="779"/>
      <c r="S32" s="779"/>
      <c r="T32" s="779"/>
      <c r="U32" s="779"/>
      <c r="V32" s="779">
        <v>1797</v>
      </c>
      <c r="W32" s="779"/>
      <c r="X32" s="779"/>
      <c r="Y32" s="779"/>
      <c r="Z32" s="779"/>
      <c r="AA32" s="779">
        <v>679</v>
      </c>
      <c r="AB32" s="779"/>
      <c r="AC32" s="779"/>
      <c r="AD32" s="779"/>
      <c r="AE32" s="780"/>
      <c r="AF32" s="781">
        <v>3222</v>
      </c>
      <c r="AG32" s="782"/>
      <c r="AH32" s="782"/>
      <c r="AI32" s="782"/>
      <c r="AJ32" s="783"/>
      <c r="AK32" s="851">
        <v>33</v>
      </c>
      <c r="AL32" s="852"/>
      <c r="AM32" s="852"/>
      <c r="AN32" s="852"/>
      <c r="AO32" s="852"/>
      <c r="AP32" s="852">
        <v>767</v>
      </c>
      <c r="AQ32" s="852"/>
      <c r="AR32" s="852"/>
      <c r="AS32" s="852"/>
      <c r="AT32" s="852"/>
      <c r="AU32" s="856" t="s">
        <v>479</v>
      </c>
      <c r="AV32" s="857"/>
      <c r="AW32" s="857"/>
      <c r="AX32" s="857"/>
      <c r="AY32" s="851"/>
      <c r="AZ32" s="853" t="s">
        <v>479</v>
      </c>
      <c r="BA32" s="854"/>
      <c r="BB32" s="854"/>
      <c r="BC32" s="854"/>
      <c r="BD32" s="855"/>
      <c r="BE32" s="849" t="s">
        <v>387</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1"/>
      <c r="AL33" s="852"/>
      <c r="AM33" s="852"/>
      <c r="AN33" s="852"/>
      <c r="AO33" s="852"/>
      <c r="AP33" s="852"/>
      <c r="AQ33" s="852"/>
      <c r="AR33" s="852"/>
      <c r="AS33" s="852"/>
      <c r="AT33" s="852"/>
      <c r="AU33" s="852"/>
      <c r="AV33" s="852"/>
      <c r="AW33" s="852"/>
      <c r="AX33" s="852"/>
      <c r="AY33" s="852"/>
      <c r="AZ33" s="861"/>
      <c r="BA33" s="861"/>
      <c r="BB33" s="861"/>
      <c r="BC33" s="861"/>
      <c r="BD33" s="861"/>
      <c r="BE33" s="849"/>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1"/>
      <c r="AL34" s="852"/>
      <c r="AM34" s="852"/>
      <c r="AN34" s="852"/>
      <c r="AO34" s="852"/>
      <c r="AP34" s="852"/>
      <c r="AQ34" s="852"/>
      <c r="AR34" s="852"/>
      <c r="AS34" s="852"/>
      <c r="AT34" s="852"/>
      <c r="AU34" s="852"/>
      <c r="AV34" s="852"/>
      <c r="AW34" s="852"/>
      <c r="AX34" s="852"/>
      <c r="AY34" s="852"/>
      <c r="AZ34" s="861"/>
      <c r="BA34" s="861"/>
      <c r="BB34" s="861"/>
      <c r="BC34" s="861"/>
      <c r="BD34" s="861"/>
      <c r="BE34" s="849"/>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1"/>
      <c r="AL35" s="852"/>
      <c r="AM35" s="852"/>
      <c r="AN35" s="852"/>
      <c r="AO35" s="852"/>
      <c r="AP35" s="852"/>
      <c r="AQ35" s="852"/>
      <c r="AR35" s="852"/>
      <c r="AS35" s="852"/>
      <c r="AT35" s="852"/>
      <c r="AU35" s="852"/>
      <c r="AV35" s="852"/>
      <c r="AW35" s="852"/>
      <c r="AX35" s="852"/>
      <c r="AY35" s="852"/>
      <c r="AZ35" s="861"/>
      <c r="BA35" s="861"/>
      <c r="BB35" s="861"/>
      <c r="BC35" s="861"/>
      <c r="BD35" s="861"/>
      <c r="BE35" s="849"/>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1"/>
      <c r="AL36" s="852"/>
      <c r="AM36" s="852"/>
      <c r="AN36" s="852"/>
      <c r="AO36" s="852"/>
      <c r="AP36" s="852"/>
      <c r="AQ36" s="852"/>
      <c r="AR36" s="852"/>
      <c r="AS36" s="852"/>
      <c r="AT36" s="852"/>
      <c r="AU36" s="852"/>
      <c r="AV36" s="852"/>
      <c r="AW36" s="852"/>
      <c r="AX36" s="852"/>
      <c r="AY36" s="852"/>
      <c r="AZ36" s="861"/>
      <c r="BA36" s="861"/>
      <c r="BB36" s="861"/>
      <c r="BC36" s="861"/>
      <c r="BD36" s="861"/>
      <c r="BE36" s="849"/>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1"/>
      <c r="AL37" s="852"/>
      <c r="AM37" s="852"/>
      <c r="AN37" s="852"/>
      <c r="AO37" s="852"/>
      <c r="AP37" s="852"/>
      <c r="AQ37" s="852"/>
      <c r="AR37" s="852"/>
      <c r="AS37" s="852"/>
      <c r="AT37" s="852"/>
      <c r="AU37" s="852"/>
      <c r="AV37" s="852"/>
      <c r="AW37" s="852"/>
      <c r="AX37" s="852"/>
      <c r="AY37" s="852"/>
      <c r="AZ37" s="861"/>
      <c r="BA37" s="861"/>
      <c r="BB37" s="861"/>
      <c r="BC37" s="861"/>
      <c r="BD37" s="861"/>
      <c r="BE37" s="849"/>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1"/>
      <c r="AL38" s="852"/>
      <c r="AM38" s="852"/>
      <c r="AN38" s="852"/>
      <c r="AO38" s="852"/>
      <c r="AP38" s="852"/>
      <c r="AQ38" s="852"/>
      <c r="AR38" s="852"/>
      <c r="AS38" s="852"/>
      <c r="AT38" s="852"/>
      <c r="AU38" s="852"/>
      <c r="AV38" s="852"/>
      <c r="AW38" s="852"/>
      <c r="AX38" s="852"/>
      <c r="AY38" s="852"/>
      <c r="AZ38" s="861"/>
      <c r="BA38" s="861"/>
      <c r="BB38" s="861"/>
      <c r="BC38" s="861"/>
      <c r="BD38" s="861"/>
      <c r="BE38" s="849"/>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1"/>
      <c r="AL39" s="852"/>
      <c r="AM39" s="852"/>
      <c r="AN39" s="852"/>
      <c r="AO39" s="852"/>
      <c r="AP39" s="852"/>
      <c r="AQ39" s="852"/>
      <c r="AR39" s="852"/>
      <c r="AS39" s="852"/>
      <c r="AT39" s="852"/>
      <c r="AU39" s="852"/>
      <c r="AV39" s="852"/>
      <c r="AW39" s="852"/>
      <c r="AX39" s="852"/>
      <c r="AY39" s="852"/>
      <c r="AZ39" s="861"/>
      <c r="BA39" s="861"/>
      <c r="BB39" s="861"/>
      <c r="BC39" s="861"/>
      <c r="BD39" s="861"/>
      <c r="BE39" s="849"/>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1"/>
      <c r="AL40" s="852"/>
      <c r="AM40" s="852"/>
      <c r="AN40" s="852"/>
      <c r="AO40" s="852"/>
      <c r="AP40" s="852"/>
      <c r="AQ40" s="852"/>
      <c r="AR40" s="852"/>
      <c r="AS40" s="852"/>
      <c r="AT40" s="852"/>
      <c r="AU40" s="852"/>
      <c r="AV40" s="852"/>
      <c r="AW40" s="852"/>
      <c r="AX40" s="852"/>
      <c r="AY40" s="852"/>
      <c r="AZ40" s="861"/>
      <c r="BA40" s="861"/>
      <c r="BB40" s="861"/>
      <c r="BC40" s="861"/>
      <c r="BD40" s="861"/>
      <c r="BE40" s="849"/>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1"/>
      <c r="AL41" s="852"/>
      <c r="AM41" s="852"/>
      <c r="AN41" s="852"/>
      <c r="AO41" s="852"/>
      <c r="AP41" s="852"/>
      <c r="AQ41" s="852"/>
      <c r="AR41" s="852"/>
      <c r="AS41" s="852"/>
      <c r="AT41" s="852"/>
      <c r="AU41" s="852"/>
      <c r="AV41" s="852"/>
      <c r="AW41" s="852"/>
      <c r="AX41" s="852"/>
      <c r="AY41" s="852"/>
      <c r="AZ41" s="861"/>
      <c r="BA41" s="861"/>
      <c r="BB41" s="861"/>
      <c r="BC41" s="861"/>
      <c r="BD41" s="861"/>
      <c r="BE41" s="849"/>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1"/>
      <c r="AL42" s="852"/>
      <c r="AM42" s="852"/>
      <c r="AN42" s="852"/>
      <c r="AO42" s="852"/>
      <c r="AP42" s="852"/>
      <c r="AQ42" s="852"/>
      <c r="AR42" s="852"/>
      <c r="AS42" s="852"/>
      <c r="AT42" s="852"/>
      <c r="AU42" s="852"/>
      <c r="AV42" s="852"/>
      <c r="AW42" s="852"/>
      <c r="AX42" s="852"/>
      <c r="AY42" s="852"/>
      <c r="AZ42" s="861"/>
      <c r="BA42" s="861"/>
      <c r="BB42" s="861"/>
      <c r="BC42" s="861"/>
      <c r="BD42" s="861"/>
      <c r="BE42" s="849"/>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1"/>
      <c r="AL43" s="852"/>
      <c r="AM43" s="852"/>
      <c r="AN43" s="852"/>
      <c r="AO43" s="852"/>
      <c r="AP43" s="852"/>
      <c r="AQ43" s="852"/>
      <c r="AR43" s="852"/>
      <c r="AS43" s="852"/>
      <c r="AT43" s="852"/>
      <c r="AU43" s="852"/>
      <c r="AV43" s="852"/>
      <c r="AW43" s="852"/>
      <c r="AX43" s="852"/>
      <c r="AY43" s="852"/>
      <c r="AZ43" s="861"/>
      <c r="BA43" s="861"/>
      <c r="BB43" s="861"/>
      <c r="BC43" s="861"/>
      <c r="BD43" s="861"/>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1"/>
      <c r="AL44" s="852"/>
      <c r="AM44" s="852"/>
      <c r="AN44" s="852"/>
      <c r="AO44" s="852"/>
      <c r="AP44" s="852"/>
      <c r="AQ44" s="852"/>
      <c r="AR44" s="852"/>
      <c r="AS44" s="852"/>
      <c r="AT44" s="852"/>
      <c r="AU44" s="852"/>
      <c r="AV44" s="852"/>
      <c r="AW44" s="852"/>
      <c r="AX44" s="852"/>
      <c r="AY44" s="852"/>
      <c r="AZ44" s="861"/>
      <c r="BA44" s="861"/>
      <c r="BB44" s="861"/>
      <c r="BC44" s="861"/>
      <c r="BD44" s="861"/>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1"/>
      <c r="AL45" s="852"/>
      <c r="AM45" s="852"/>
      <c r="AN45" s="852"/>
      <c r="AO45" s="852"/>
      <c r="AP45" s="852"/>
      <c r="AQ45" s="852"/>
      <c r="AR45" s="852"/>
      <c r="AS45" s="852"/>
      <c r="AT45" s="852"/>
      <c r="AU45" s="852"/>
      <c r="AV45" s="852"/>
      <c r="AW45" s="852"/>
      <c r="AX45" s="852"/>
      <c r="AY45" s="852"/>
      <c r="AZ45" s="861"/>
      <c r="BA45" s="861"/>
      <c r="BB45" s="861"/>
      <c r="BC45" s="861"/>
      <c r="BD45" s="861"/>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1"/>
      <c r="AL46" s="852"/>
      <c r="AM46" s="852"/>
      <c r="AN46" s="852"/>
      <c r="AO46" s="852"/>
      <c r="AP46" s="852"/>
      <c r="AQ46" s="852"/>
      <c r="AR46" s="852"/>
      <c r="AS46" s="852"/>
      <c r="AT46" s="852"/>
      <c r="AU46" s="852"/>
      <c r="AV46" s="852"/>
      <c r="AW46" s="852"/>
      <c r="AX46" s="852"/>
      <c r="AY46" s="852"/>
      <c r="AZ46" s="861"/>
      <c r="BA46" s="861"/>
      <c r="BB46" s="861"/>
      <c r="BC46" s="861"/>
      <c r="BD46" s="861"/>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1"/>
      <c r="AL47" s="852"/>
      <c r="AM47" s="852"/>
      <c r="AN47" s="852"/>
      <c r="AO47" s="852"/>
      <c r="AP47" s="852"/>
      <c r="AQ47" s="852"/>
      <c r="AR47" s="852"/>
      <c r="AS47" s="852"/>
      <c r="AT47" s="852"/>
      <c r="AU47" s="852"/>
      <c r="AV47" s="852"/>
      <c r="AW47" s="852"/>
      <c r="AX47" s="852"/>
      <c r="AY47" s="852"/>
      <c r="AZ47" s="861"/>
      <c r="BA47" s="861"/>
      <c r="BB47" s="861"/>
      <c r="BC47" s="861"/>
      <c r="BD47" s="861"/>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1"/>
      <c r="AL48" s="852"/>
      <c r="AM48" s="852"/>
      <c r="AN48" s="852"/>
      <c r="AO48" s="852"/>
      <c r="AP48" s="852"/>
      <c r="AQ48" s="852"/>
      <c r="AR48" s="852"/>
      <c r="AS48" s="852"/>
      <c r="AT48" s="852"/>
      <c r="AU48" s="852"/>
      <c r="AV48" s="852"/>
      <c r="AW48" s="852"/>
      <c r="AX48" s="852"/>
      <c r="AY48" s="852"/>
      <c r="AZ48" s="861"/>
      <c r="BA48" s="861"/>
      <c r="BB48" s="861"/>
      <c r="BC48" s="861"/>
      <c r="BD48" s="861"/>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1"/>
      <c r="AL49" s="852"/>
      <c r="AM49" s="852"/>
      <c r="AN49" s="852"/>
      <c r="AO49" s="852"/>
      <c r="AP49" s="852"/>
      <c r="AQ49" s="852"/>
      <c r="AR49" s="852"/>
      <c r="AS49" s="852"/>
      <c r="AT49" s="852"/>
      <c r="AU49" s="852"/>
      <c r="AV49" s="852"/>
      <c r="AW49" s="852"/>
      <c r="AX49" s="852"/>
      <c r="AY49" s="852"/>
      <c r="AZ49" s="861"/>
      <c r="BA49" s="861"/>
      <c r="BB49" s="861"/>
      <c r="BC49" s="861"/>
      <c r="BD49" s="861"/>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62"/>
      <c r="R50" s="863"/>
      <c r="S50" s="863"/>
      <c r="T50" s="863"/>
      <c r="U50" s="863"/>
      <c r="V50" s="863"/>
      <c r="W50" s="863"/>
      <c r="X50" s="863"/>
      <c r="Y50" s="863"/>
      <c r="Z50" s="863"/>
      <c r="AA50" s="863"/>
      <c r="AB50" s="863"/>
      <c r="AC50" s="863"/>
      <c r="AD50" s="863"/>
      <c r="AE50" s="864"/>
      <c r="AF50" s="781"/>
      <c r="AG50" s="782"/>
      <c r="AH50" s="782"/>
      <c r="AI50" s="782"/>
      <c r="AJ50" s="783"/>
      <c r="AK50" s="865"/>
      <c r="AL50" s="863"/>
      <c r="AM50" s="863"/>
      <c r="AN50" s="863"/>
      <c r="AO50" s="863"/>
      <c r="AP50" s="863"/>
      <c r="AQ50" s="863"/>
      <c r="AR50" s="863"/>
      <c r="AS50" s="863"/>
      <c r="AT50" s="863"/>
      <c r="AU50" s="863"/>
      <c r="AV50" s="863"/>
      <c r="AW50" s="863"/>
      <c r="AX50" s="863"/>
      <c r="AY50" s="863"/>
      <c r="AZ50" s="866"/>
      <c r="BA50" s="866"/>
      <c r="BB50" s="866"/>
      <c r="BC50" s="866"/>
      <c r="BD50" s="866"/>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62"/>
      <c r="R51" s="863"/>
      <c r="S51" s="863"/>
      <c r="T51" s="863"/>
      <c r="U51" s="863"/>
      <c r="V51" s="863"/>
      <c r="W51" s="863"/>
      <c r="X51" s="863"/>
      <c r="Y51" s="863"/>
      <c r="Z51" s="863"/>
      <c r="AA51" s="863"/>
      <c r="AB51" s="863"/>
      <c r="AC51" s="863"/>
      <c r="AD51" s="863"/>
      <c r="AE51" s="864"/>
      <c r="AF51" s="781"/>
      <c r="AG51" s="782"/>
      <c r="AH51" s="782"/>
      <c r="AI51" s="782"/>
      <c r="AJ51" s="783"/>
      <c r="AK51" s="865"/>
      <c r="AL51" s="863"/>
      <c r="AM51" s="863"/>
      <c r="AN51" s="863"/>
      <c r="AO51" s="863"/>
      <c r="AP51" s="863"/>
      <c r="AQ51" s="863"/>
      <c r="AR51" s="863"/>
      <c r="AS51" s="863"/>
      <c r="AT51" s="863"/>
      <c r="AU51" s="863"/>
      <c r="AV51" s="863"/>
      <c r="AW51" s="863"/>
      <c r="AX51" s="863"/>
      <c r="AY51" s="863"/>
      <c r="AZ51" s="866"/>
      <c r="BA51" s="866"/>
      <c r="BB51" s="866"/>
      <c r="BC51" s="866"/>
      <c r="BD51" s="866"/>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62"/>
      <c r="R52" s="863"/>
      <c r="S52" s="863"/>
      <c r="T52" s="863"/>
      <c r="U52" s="863"/>
      <c r="V52" s="863"/>
      <c r="W52" s="863"/>
      <c r="X52" s="863"/>
      <c r="Y52" s="863"/>
      <c r="Z52" s="863"/>
      <c r="AA52" s="863"/>
      <c r="AB52" s="863"/>
      <c r="AC52" s="863"/>
      <c r="AD52" s="863"/>
      <c r="AE52" s="864"/>
      <c r="AF52" s="781"/>
      <c r="AG52" s="782"/>
      <c r="AH52" s="782"/>
      <c r="AI52" s="782"/>
      <c r="AJ52" s="783"/>
      <c r="AK52" s="865"/>
      <c r="AL52" s="863"/>
      <c r="AM52" s="863"/>
      <c r="AN52" s="863"/>
      <c r="AO52" s="863"/>
      <c r="AP52" s="863"/>
      <c r="AQ52" s="863"/>
      <c r="AR52" s="863"/>
      <c r="AS52" s="863"/>
      <c r="AT52" s="863"/>
      <c r="AU52" s="863"/>
      <c r="AV52" s="863"/>
      <c r="AW52" s="863"/>
      <c r="AX52" s="863"/>
      <c r="AY52" s="863"/>
      <c r="AZ52" s="866"/>
      <c r="BA52" s="866"/>
      <c r="BB52" s="866"/>
      <c r="BC52" s="866"/>
      <c r="BD52" s="866"/>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62"/>
      <c r="R53" s="863"/>
      <c r="S53" s="863"/>
      <c r="T53" s="863"/>
      <c r="U53" s="863"/>
      <c r="V53" s="863"/>
      <c r="W53" s="863"/>
      <c r="X53" s="863"/>
      <c r="Y53" s="863"/>
      <c r="Z53" s="863"/>
      <c r="AA53" s="863"/>
      <c r="AB53" s="863"/>
      <c r="AC53" s="863"/>
      <c r="AD53" s="863"/>
      <c r="AE53" s="864"/>
      <c r="AF53" s="781"/>
      <c r="AG53" s="782"/>
      <c r="AH53" s="782"/>
      <c r="AI53" s="782"/>
      <c r="AJ53" s="783"/>
      <c r="AK53" s="865"/>
      <c r="AL53" s="863"/>
      <c r="AM53" s="863"/>
      <c r="AN53" s="863"/>
      <c r="AO53" s="863"/>
      <c r="AP53" s="863"/>
      <c r="AQ53" s="863"/>
      <c r="AR53" s="863"/>
      <c r="AS53" s="863"/>
      <c r="AT53" s="863"/>
      <c r="AU53" s="863"/>
      <c r="AV53" s="863"/>
      <c r="AW53" s="863"/>
      <c r="AX53" s="863"/>
      <c r="AY53" s="863"/>
      <c r="AZ53" s="866"/>
      <c r="BA53" s="866"/>
      <c r="BB53" s="866"/>
      <c r="BC53" s="866"/>
      <c r="BD53" s="866"/>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62"/>
      <c r="R54" s="863"/>
      <c r="S54" s="863"/>
      <c r="T54" s="863"/>
      <c r="U54" s="863"/>
      <c r="V54" s="863"/>
      <c r="W54" s="863"/>
      <c r="X54" s="863"/>
      <c r="Y54" s="863"/>
      <c r="Z54" s="863"/>
      <c r="AA54" s="863"/>
      <c r="AB54" s="863"/>
      <c r="AC54" s="863"/>
      <c r="AD54" s="863"/>
      <c r="AE54" s="864"/>
      <c r="AF54" s="781"/>
      <c r="AG54" s="782"/>
      <c r="AH54" s="782"/>
      <c r="AI54" s="782"/>
      <c r="AJ54" s="783"/>
      <c r="AK54" s="865"/>
      <c r="AL54" s="863"/>
      <c r="AM54" s="863"/>
      <c r="AN54" s="863"/>
      <c r="AO54" s="863"/>
      <c r="AP54" s="863"/>
      <c r="AQ54" s="863"/>
      <c r="AR54" s="863"/>
      <c r="AS54" s="863"/>
      <c r="AT54" s="863"/>
      <c r="AU54" s="863"/>
      <c r="AV54" s="863"/>
      <c r="AW54" s="863"/>
      <c r="AX54" s="863"/>
      <c r="AY54" s="863"/>
      <c r="AZ54" s="866"/>
      <c r="BA54" s="866"/>
      <c r="BB54" s="866"/>
      <c r="BC54" s="866"/>
      <c r="BD54" s="866"/>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62"/>
      <c r="R55" s="863"/>
      <c r="S55" s="863"/>
      <c r="T55" s="863"/>
      <c r="U55" s="863"/>
      <c r="V55" s="863"/>
      <c r="W55" s="863"/>
      <c r="X55" s="863"/>
      <c r="Y55" s="863"/>
      <c r="Z55" s="863"/>
      <c r="AA55" s="863"/>
      <c r="AB55" s="863"/>
      <c r="AC55" s="863"/>
      <c r="AD55" s="863"/>
      <c r="AE55" s="864"/>
      <c r="AF55" s="781"/>
      <c r="AG55" s="782"/>
      <c r="AH55" s="782"/>
      <c r="AI55" s="782"/>
      <c r="AJ55" s="783"/>
      <c r="AK55" s="865"/>
      <c r="AL55" s="863"/>
      <c r="AM55" s="863"/>
      <c r="AN55" s="863"/>
      <c r="AO55" s="863"/>
      <c r="AP55" s="863"/>
      <c r="AQ55" s="863"/>
      <c r="AR55" s="863"/>
      <c r="AS55" s="863"/>
      <c r="AT55" s="863"/>
      <c r="AU55" s="863"/>
      <c r="AV55" s="863"/>
      <c r="AW55" s="863"/>
      <c r="AX55" s="863"/>
      <c r="AY55" s="863"/>
      <c r="AZ55" s="866"/>
      <c r="BA55" s="866"/>
      <c r="BB55" s="866"/>
      <c r="BC55" s="866"/>
      <c r="BD55" s="866"/>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62"/>
      <c r="R56" s="863"/>
      <c r="S56" s="863"/>
      <c r="T56" s="863"/>
      <c r="U56" s="863"/>
      <c r="V56" s="863"/>
      <c r="W56" s="863"/>
      <c r="X56" s="863"/>
      <c r="Y56" s="863"/>
      <c r="Z56" s="863"/>
      <c r="AA56" s="863"/>
      <c r="AB56" s="863"/>
      <c r="AC56" s="863"/>
      <c r="AD56" s="863"/>
      <c r="AE56" s="864"/>
      <c r="AF56" s="781"/>
      <c r="AG56" s="782"/>
      <c r="AH56" s="782"/>
      <c r="AI56" s="782"/>
      <c r="AJ56" s="783"/>
      <c r="AK56" s="865"/>
      <c r="AL56" s="863"/>
      <c r="AM56" s="863"/>
      <c r="AN56" s="863"/>
      <c r="AO56" s="863"/>
      <c r="AP56" s="863"/>
      <c r="AQ56" s="863"/>
      <c r="AR56" s="863"/>
      <c r="AS56" s="863"/>
      <c r="AT56" s="863"/>
      <c r="AU56" s="863"/>
      <c r="AV56" s="863"/>
      <c r="AW56" s="863"/>
      <c r="AX56" s="863"/>
      <c r="AY56" s="863"/>
      <c r="AZ56" s="866"/>
      <c r="BA56" s="866"/>
      <c r="BB56" s="866"/>
      <c r="BC56" s="866"/>
      <c r="BD56" s="866"/>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62"/>
      <c r="R57" s="863"/>
      <c r="S57" s="863"/>
      <c r="T57" s="863"/>
      <c r="U57" s="863"/>
      <c r="V57" s="863"/>
      <c r="W57" s="863"/>
      <c r="X57" s="863"/>
      <c r="Y57" s="863"/>
      <c r="Z57" s="863"/>
      <c r="AA57" s="863"/>
      <c r="AB57" s="863"/>
      <c r="AC57" s="863"/>
      <c r="AD57" s="863"/>
      <c r="AE57" s="864"/>
      <c r="AF57" s="781"/>
      <c r="AG57" s="782"/>
      <c r="AH57" s="782"/>
      <c r="AI57" s="782"/>
      <c r="AJ57" s="783"/>
      <c r="AK57" s="865"/>
      <c r="AL57" s="863"/>
      <c r="AM57" s="863"/>
      <c r="AN57" s="863"/>
      <c r="AO57" s="863"/>
      <c r="AP57" s="863"/>
      <c r="AQ57" s="863"/>
      <c r="AR57" s="863"/>
      <c r="AS57" s="863"/>
      <c r="AT57" s="863"/>
      <c r="AU57" s="863"/>
      <c r="AV57" s="863"/>
      <c r="AW57" s="863"/>
      <c r="AX57" s="863"/>
      <c r="AY57" s="863"/>
      <c r="AZ57" s="866"/>
      <c r="BA57" s="866"/>
      <c r="BB57" s="866"/>
      <c r="BC57" s="866"/>
      <c r="BD57" s="866"/>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62"/>
      <c r="R58" s="863"/>
      <c r="S58" s="863"/>
      <c r="T58" s="863"/>
      <c r="U58" s="863"/>
      <c r="V58" s="863"/>
      <c r="W58" s="863"/>
      <c r="X58" s="863"/>
      <c r="Y58" s="863"/>
      <c r="Z58" s="863"/>
      <c r="AA58" s="863"/>
      <c r="AB58" s="863"/>
      <c r="AC58" s="863"/>
      <c r="AD58" s="863"/>
      <c r="AE58" s="864"/>
      <c r="AF58" s="781"/>
      <c r="AG58" s="782"/>
      <c r="AH58" s="782"/>
      <c r="AI58" s="782"/>
      <c r="AJ58" s="783"/>
      <c r="AK58" s="865"/>
      <c r="AL58" s="863"/>
      <c r="AM58" s="863"/>
      <c r="AN58" s="863"/>
      <c r="AO58" s="863"/>
      <c r="AP58" s="863"/>
      <c r="AQ58" s="863"/>
      <c r="AR58" s="863"/>
      <c r="AS58" s="863"/>
      <c r="AT58" s="863"/>
      <c r="AU58" s="863"/>
      <c r="AV58" s="863"/>
      <c r="AW58" s="863"/>
      <c r="AX58" s="863"/>
      <c r="AY58" s="863"/>
      <c r="AZ58" s="866"/>
      <c r="BA58" s="866"/>
      <c r="BB58" s="866"/>
      <c r="BC58" s="866"/>
      <c r="BD58" s="866"/>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62"/>
      <c r="R59" s="863"/>
      <c r="S59" s="863"/>
      <c r="T59" s="863"/>
      <c r="U59" s="863"/>
      <c r="V59" s="863"/>
      <c r="W59" s="863"/>
      <c r="X59" s="863"/>
      <c r="Y59" s="863"/>
      <c r="Z59" s="863"/>
      <c r="AA59" s="863"/>
      <c r="AB59" s="863"/>
      <c r="AC59" s="863"/>
      <c r="AD59" s="863"/>
      <c r="AE59" s="864"/>
      <c r="AF59" s="781"/>
      <c r="AG59" s="782"/>
      <c r="AH59" s="782"/>
      <c r="AI59" s="782"/>
      <c r="AJ59" s="783"/>
      <c r="AK59" s="865"/>
      <c r="AL59" s="863"/>
      <c r="AM59" s="863"/>
      <c r="AN59" s="863"/>
      <c r="AO59" s="863"/>
      <c r="AP59" s="863"/>
      <c r="AQ59" s="863"/>
      <c r="AR59" s="863"/>
      <c r="AS59" s="863"/>
      <c r="AT59" s="863"/>
      <c r="AU59" s="863"/>
      <c r="AV59" s="863"/>
      <c r="AW59" s="863"/>
      <c r="AX59" s="863"/>
      <c r="AY59" s="863"/>
      <c r="AZ59" s="866"/>
      <c r="BA59" s="866"/>
      <c r="BB59" s="866"/>
      <c r="BC59" s="866"/>
      <c r="BD59" s="866"/>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62"/>
      <c r="R60" s="863"/>
      <c r="S60" s="863"/>
      <c r="T60" s="863"/>
      <c r="U60" s="863"/>
      <c r="V60" s="863"/>
      <c r="W60" s="863"/>
      <c r="X60" s="863"/>
      <c r="Y60" s="863"/>
      <c r="Z60" s="863"/>
      <c r="AA60" s="863"/>
      <c r="AB60" s="863"/>
      <c r="AC60" s="863"/>
      <c r="AD60" s="863"/>
      <c r="AE60" s="864"/>
      <c r="AF60" s="781"/>
      <c r="AG60" s="782"/>
      <c r="AH60" s="782"/>
      <c r="AI60" s="782"/>
      <c r="AJ60" s="783"/>
      <c r="AK60" s="865"/>
      <c r="AL60" s="863"/>
      <c r="AM60" s="863"/>
      <c r="AN60" s="863"/>
      <c r="AO60" s="863"/>
      <c r="AP60" s="863"/>
      <c r="AQ60" s="863"/>
      <c r="AR60" s="863"/>
      <c r="AS60" s="863"/>
      <c r="AT60" s="863"/>
      <c r="AU60" s="863"/>
      <c r="AV60" s="863"/>
      <c r="AW60" s="863"/>
      <c r="AX60" s="863"/>
      <c r="AY60" s="863"/>
      <c r="AZ60" s="866"/>
      <c r="BA60" s="866"/>
      <c r="BB60" s="866"/>
      <c r="BC60" s="866"/>
      <c r="BD60" s="866"/>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62"/>
      <c r="R61" s="863"/>
      <c r="S61" s="863"/>
      <c r="T61" s="863"/>
      <c r="U61" s="863"/>
      <c r="V61" s="863"/>
      <c r="W61" s="863"/>
      <c r="X61" s="863"/>
      <c r="Y61" s="863"/>
      <c r="Z61" s="863"/>
      <c r="AA61" s="863"/>
      <c r="AB61" s="863"/>
      <c r="AC61" s="863"/>
      <c r="AD61" s="863"/>
      <c r="AE61" s="864"/>
      <c r="AF61" s="781"/>
      <c r="AG61" s="782"/>
      <c r="AH61" s="782"/>
      <c r="AI61" s="782"/>
      <c r="AJ61" s="783"/>
      <c r="AK61" s="865"/>
      <c r="AL61" s="863"/>
      <c r="AM61" s="863"/>
      <c r="AN61" s="863"/>
      <c r="AO61" s="863"/>
      <c r="AP61" s="863"/>
      <c r="AQ61" s="863"/>
      <c r="AR61" s="863"/>
      <c r="AS61" s="863"/>
      <c r="AT61" s="863"/>
      <c r="AU61" s="863"/>
      <c r="AV61" s="863"/>
      <c r="AW61" s="863"/>
      <c r="AX61" s="863"/>
      <c r="AY61" s="863"/>
      <c r="AZ61" s="866"/>
      <c r="BA61" s="866"/>
      <c r="BB61" s="866"/>
      <c r="BC61" s="866"/>
      <c r="BD61" s="866"/>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62"/>
      <c r="R62" s="863"/>
      <c r="S62" s="863"/>
      <c r="T62" s="863"/>
      <c r="U62" s="863"/>
      <c r="V62" s="863"/>
      <c r="W62" s="863"/>
      <c r="X62" s="863"/>
      <c r="Y62" s="863"/>
      <c r="Z62" s="863"/>
      <c r="AA62" s="863"/>
      <c r="AB62" s="863"/>
      <c r="AC62" s="863"/>
      <c r="AD62" s="863"/>
      <c r="AE62" s="864"/>
      <c r="AF62" s="781"/>
      <c r="AG62" s="782"/>
      <c r="AH62" s="782"/>
      <c r="AI62" s="782"/>
      <c r="AJ62" s="783"/>
      <c r="AK62" s="865"/>
      <c r="AL62" s="863"/>
      <c r="AM62" s="863"/>
      <c r="AN62" s="863"/>
      <c r="AO62" s="863"/>
      <c r="AP62" s="863"/>
      <c r="AQ62" s="863"/>
      <c r="AR62" s="863"/>
      <c r="AS62" s="863"/>
      <c r="AT62" s="863"/>
      <c r="AU62" s="863"/>
      <c r="AV62" s="863"/>
      <c r="AW62" s="863"/>
      <c r="AX62" s="863"/>
      <c r="AY62" s="863"/>
      <c r="AZ62" s="866"/>
      <c r="BA62" s="866"/>
      <c r="BB62" s="866"/>
      <c r="BC62" s="866"/>
      <c r="BD62" s="866"/>
      <c r="BE62" s="849"/>
      <c r="BF62" s="849"/>
      <c r="BG62" s="849"/>
      <c r="BH62" s="849"/>
      <c r="BI62" s="850"/>
      <c r="BJ62" s="874"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390</v>
      </c>
      <c r="C63" s="811"/>
      <c r="D63" s="811"/>
      <c r="E63" s="811"/>
      <c r="F63" s="811"/>
      <c r="G63" s="811"/>
      <c r="H63" s="811"/>
      <c r="I63" s="811"/>
      <c r="J63" s="811"/>
      <c r="K63" s="811"/>
      <c r="L63" s="811"/>
      <c r="M63" s="811"/>
      <c r="N63" s="811"/>
      <c r="O63" s="811"/>
      <c r="P63" s="812"/>
      <c r="Q63" s="867"/>
      <c r="R63" s="868"/>
      <c r="S63" s="868"/>
      <c r="T63" s="868"/>
      <c r="U63" s="868"/>
      <c r="V63" s="868"/>
      <c r="W63" s="868"/>
      <c r="X63" s="868"/>
      <c r="Y63" s="868"/>
      <c r="Z63" s="868"/>
      <c r="AA63" s="868"/>
      <c r="AB63" s="868"/>
      <c r="AC63" s="868"/>
      <c r="AD63" s="868"/>
      <c r="AE63" s="869"/>
      <c r="AF63" s="870">
        <v>4929</v>
      </c>
      <c r="AG63" s="871"/>
      <c r="AH63" s="871"/>
      <c r="AI63" s="871"/>
      <c r="AJ63" s="872"/>
      <c r="AK63" s="873"/>
      <c r="AL63" s="868"/>
      <c r="AM63" s="868"/>
      <c r="AN63" s="868"/>
      <c r="AO63" s="868"/>
      <c r="AP63" s="871">
        <v>19475</v>
      </c>
      <c r="AQ63" s="871"/>
      <c r="AR63" s="871"/>
      <c r="AS63" s="871"/>
      <c r="AT63" s="871"/>
      <c r="AU63" s="871">
        <v>8914</v>
      </c>
      <c r="AV63" s="871"/>
      <c r="AW63" s="871"/>
      <c r="AX63" s="871"/>
      <c r="AY63" s="871"/>
      <c r="AZ63" s="875"/>
      <c r="BA63" s="875"/>
      <c r="BB63" s="875"/>
      <c r="BC63" s="875"/>
      <c r="BD63" s="875"/>
      <c r="BE63" s="876"/>
      <c r="BF63" s="876"/>
      <c r="BG63" s="876"/>
      <c r="BH63" s="876"/>
      <c r="BI63" s="877"/>
      <c r="BJ63" s="878" t="s">
        <v>222</v>
      </c>
      <c r="BK63" s="879"/>
      <c r="BL63" s="879"/>
      <c r="BM63" s="879"/>
      <c r="BN63" s="88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81" t="s">
        <v>378</v>
      </c>
      <c r="AG66" s="833"/>
      <c r="AH66" s="833"/>
      <c r="AI66" s="833"/>
      <c r="AJ66" s="882"/>
      <c r="AK66" s="737" t="s">
        <v>379</v>
      </c>
      <c r="AL66" s="761"/>
      <c r="AM66" s="761"/>
      <c r="AN66" s="761"/>
      <c r="AO66" s="762"/>
      <c r="AP66" s="737" t="s">
        <v>380</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92"/>
      <c r="BT66" s="893"/>
      <c r="BU66" s="893"/>
      <c r="BV66" s="893"/>
      <c r="BW66" s="893"/>
      <c r="BX66" s="893"/>
      <c r="BY66" s="893"/>
      <c r="BZ66" s="893"/>
      <c r="CA66" s="893"/>
      <c r="CB66" s="893"/>
      <c r="CC66" s="893"/>
      <c r="CD66" s="893"/>
      <c r="CE66" s="893"/>
      <c r="CF66" s="893"/>
      <c r="CG66" s="894"/>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83"/>
      <c r="AG67" s="836"/>
      <c r="AH67" s="836"/>
      <c r="AI67" s="836"/>
      <c r="AJ67" s="884"/>
      <c r="AK67" s="88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92"/>
      <c r="BT67" s="893"/>
      <c r="BU67" s="893"/>
      <c r="BV67" s="893"/>
      <c r="BW67" s="893"/>
      <c r="BX67" s="893"/>
      <c r="BY67" s="893"/>
      <c r="BZ67" s="893"/>
      <c r="CA67" s="893"/>
      <c r="CB67" s="893"/>
      <c r="CC67" s="893"/>
      <c r="CD67" s="893"/>
      <c r="CE67" s="893"/>
      <c r="CF67" s="893"/>
      <c r="CG67" s="894"/>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199"/>
    </row>
    <row r="68" spans="1:131" s="200" customFormat="1" ht="26.25" customHeight="1" thickTop="1" x14ac:dyDescent="0.15">
      <c r="A68" s="211">
        <v>1</v>
      </c>
      <c r="B68" s="899" t="s">
        <v>538</v>
      </c>
      <c r="C68" s="841"/>
      <c r="D68" s="841"/>
      <c r="E68" s="841"/>
      <c r="F68" s="841"/>
      <c r="G68" s="841"/>
      <c r="H68" s="841"/>
      <c r="I68" s="841"/>
      <c r="J68" s="841"/>
      <c r="K68" s="841"/>
      <c r="L68" s="841"/>
      <c r="M68" s="841"/>
      <c r="N68" s="841"/>
      <c r="O68" s="841"/>
      <c r="P68" s="900"/>
      <c r="Q68" s="901">
        <v>239</v>
      </c>
      <c r="R68" s="895"/>
      <c r="S68" s="895"/>
      <c r="T68" s="895"/>
      <c r="U68" s="895"/>
      <c r="V68" s="895">
        <v>177</v>
      </c>
      <c r="W68" s="895"/>
      <c r="X68" s="895"/>
      <c r="Y68" s="895"/>
      <c r="Z68" s="895"/>
      <c r="AA68" s="895">
        <v>62</v>
      </c>
      <c r="AB68" s="895"/>
      <c r="AC68" s="895"/>
      <c r="AD68" s="895"/>
      <c r="AE68" s="895"/>
      <c r="AF68" s="895">
        <v>62</v>
      </c>
      <c r="AG68" s="895"/>
      <c r="AH68" s="895"/>
      <c r="AI68" s="895"/>
      <c r="AJ68" s="895"/>
      <c r="AK68" s="895">
        <v>10</v>
      </c>
      <c r="AL68" s="895"/>
      <c r="AM68" s="895"/>
      <c r="AN68" s="895"/>
      <c r="AO68" s="895"/>
      <c r="AP68" s="895" t="s">
        <v>537</v>
      </c>
      <c r="AQ68" s="895"/>
      <c r="AR68" s="895"/>
      <c r="AS68" s="895"/>
      <c r="AT68" s="895"/>
      <c r="AU68" s="896" t="s">
        <v>537</v>
      </c>
      <c r="AV68" s="895"/>
      <c r="AW68" s="895"/>
      <c r="AX68" s="895"/>
      <c r="AY68" s="895"/>
      <c r="AZ68" s="897"/>
      <c r="BA68" s="897"/>
      <c r="BB68" s="897"/>
      <c r="BC68" s="897"/>
      <c r="BD68" s="898"/>
      <c r="BE68" s="218"/>
      <c r="BF68" s="218"/>
      <c r="BG68" s="218"/>
      <c r="BH68" s="218"/>
      <c r="BI68" s="218"/>
      <c r="BJ68" s="218"/>
      <c r="BK68" s="218"/>
      <c r="BL68" s="218"/>
      <c r="BM68" s="218"/>
      <c r="BN68" s="218"/>
      <c r="BO68" s="218"/>
      <c r="BP68" s="218"/>
      <c r="BQ68" s="215">
        <v>62</v>
      </c>
      <c r="BR68" s="220"/>
      <c r="BS68" s="892"/>
      <c r="BT68" s="893"/>
      <c r="BU68" s="893"/>
      <c r="BV68" s="893"/>
      <c r="BW68" s="893"/>
      <c r="BX68" s="893"/>
      <c r="BY68" s="893"/>
      <c r="BZ68" s="893"/>
      <c r="CA68" s="893"/>
      <c r="CB68" s="893"/>
      <c r="CC68" s="893"/>
      <c r="CD68" s="893"/>
      <c r="CE68" s="893"/>
      <c r="CF68" s="893"/>
      <c r="CG68" s="894"/>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199"/>
    </row>
    <row r="69" spans="1:131" s="200" customFormat="1" ht="26.25" customHeight="1" x14ac:dyDescent="0.15">
      <c r="A69" s="214">
        <v>2</v>
      </c>
      <c r="B69" s="902" t="s">
        <v>539</v>
      </c>
      <c r="C69" s="859"/>
      <c r="D69" s="859"/>
      <c r="E69" s="859"/>
      <c r="F69" s="859"/>
      <c r="G69" s="859"/>
      <c r="H69" s="859"/>
      <c r="I69" s="859"/>
      <c r="J69" s="859"/>
      <c r="K69" s="859"/>
      <c r="L69" s="859"/>
      <c r="M69" s="859"/>
      <c r="N69" s="859"/>
      <c r="O69" s="859"/>
      <c r="P69" s="903"/>
      <c r="Q69" s="904">
        <v>162</v>
      </c>
      <c r="R69" s="852"/>
      <c r="S69" s="852"/>
      <c r="T69" s="852"/>
      <c r="U69" s="852"/>
      <c r="V69" s="852">
        <v>155</v>
      </c>
      <c r="W69" s="852"/>
      <c r="X69" s="852"/>
      <c r="Y69" s="852"/>
      <c r="Z69" s="852"/>
      <c r="AA69" s="852">
        <v>7</v>
      </c>
      <c r="AB69" s="852"/>
      <c r="AC69" s="852"/>
      <c r="AD69" s="852"/>
      <c r="AE69" s="852"/>
      <c r="AF69" s="852">
        <v>7</v>
      </c>
      <c r="AG69" s="852"/>
      <c r="AH69" s="852"/>
      <c r="AI69" s="852"/>
      <c r="AJ69" s="852"/>
      <c r="AK69" s="852" t="s">
        <v>537</v>
      </c>
      <c r="AL69" s="852"/>
      <c r="AM69" s="852"/>
      <c r="AN69" s="852"/>
      <c r="AO69" s="852"/>
      <c r="AP69" s="852" t="s">
        <v>537</v>
      </c>
      <c r="AQ69" s="852"/>
      <c r="AR69" s="852"/>
      <c r="AS69" s="852"/>
      <c r="AT69" s="852"/>
      <c r="AU69" s="852" t="s">
        <v>537</v>
      </c>
      <c r="AV69" s="852"/>
      <c r="AW69" s="852"/>
      <c r="AX69" s="852"/>
      <c r="AY69" s="852"/>
      <c r="AZ69" s="905"/>
      <c r="BA69" s="905"/>
      <c r="BB69" s="905"/>
      <c r="BC69" s="905"/>
      <c r="BD69" s="906"/>
      <c r="BE69" s="218"/>
      <c r="BF69" s="218"/>
      <c r="BG69" s="218"/>
      <c r="BH69" s="218"/>
      <c r="BI69" s="218"/>
      <c r="BJ69" s="218"/>
      <c r="BK69" s="218"/>
      <c r="BL69" s="218"/>
      <c r="BM69" s="218"/>
      <c r="BN69" s="218"/>
      <c r="BO69" s="218"/>
      <c r="BP69" s="218"/>
      <c r="BQ69" s="215">
        <v>63</v>
      </c>
      <c r="BR69" s="220"/>
      <c r="BS69" s="892"/>
      <c r="BT69" s="893"/>
      <c r="BU69" s="893"/>
      <c r="BV69" s="893"/>
      <c r="BW69" s="893"/>
      <c r="BX69" s="893"/>
      <c r="BY69" s="893"/>
      <c r="BZ69" s="893"/>
      <c r="CA69" s="893"/>
      <c r="CB69" s="893"/>
      <c r="CC69" s="893"/>
      <c r="CD69" s="893"/>
      <c r="CE69" s="893"/>
      <c r="CF69" s="893"/>
      <c r="CG69" s="894"/>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199"/>
    </row>
    <row r="70" spans="1:131" s="200" customFormat="1" ht="26.25" customHeight="1" x14ac:dyDescent="0.15">
      <c r="A70" s="214">
        <v>3</v>
      </c>
      <c r="B70" s="902" t="s">
        <v>540</v>
      </c>
      <c r="C70" s="859"/>
      <c r="D70" s="859"/>
      <c r="E70" s="859"/>
      <c r="F70" s="859"/>
      <c r="G70" s="859"/>
      <c r="H70" s="859"/>
      <c r="I70" s="859"/>
      <c r="J70" s="859"/>
      <c r="K70" s="859"/>
      <c r="L70" s="859"/>
      <c r="M70" s="859"/>
      <c r="N70" s="859"/>
      <c r="O70" s="859"/>
      <c r="P70" s="903"/>
      <c r="Q70" s="904">
        <v>2768</v>
      </c>
      <c r="R70" s="852"/>
      <c r="S70" s="852"/>
      <c r="T70" s="852"/>
      <c r="U70" s="852"/>
      <c r="V70" s="852">
        <v>2704</v>
      </c>
      <c r="W70" s="852"/>
      <c r="X70" s="852"/>
      <c r="Y70" s="852"/>
      <c r="Z70" s="852"/>
      <c r="AA70" s="852">
        <v>64</v>
      </c>
      <c r="AB70" s="852"/>
      <c r="AC70" s="852"/>
      <c r="AD70" s="852"/>
      <c r="AE70" s="852"/>
      <c r="AF70" s="852">
        <v>64</v>
      </c>
      <c r="AG70" s="852"/>
      <c r="AH70" s="852"/>
      <c r="AI70" s="852"/>
      <c r="AJ70" s="852"/>
      <c r="AK70" s="852" t="s">
        <v>537</v>
      </c>
      <c r="AL70" s="852"/>
      <c r="AM70" s="852"/>
      <c r="AN70" s="852"/>
      <c r="AO70" s="852"/>
      <c r="AP70" s="852">
        <v>609</v>
      </c>
      <c r="AQ70" s="852"/>
      <c r="AR70" s="852"/>
      <c r="AS70" s="852"/>
      <c r="AT70" s="852"/>
      <c r="AU70" s="852">
        <v>169</v>
      </c>
      <c r="AV70" s="852"/>
      <c r="AW70" s="852"/>
      <c r="AX70" s="852"/>
      <c r="AY70" s="852"/>
      <c r="AZ70" s="905"/>
      <c r="BA70" s="905"/>
      <c r="BB70" s="905"/>
      <c r="BC70" s="905"/>
      <c r="BD70" s="906"/>
      <c r="BE70" s="218"/>
      <c r="BF70" s="218"/>
      <c r="BG70" s="218"/>
      <c r="BH70" s="218"/>
      <c r="BI70" s="218"/>
      <c r="BJ70" s="218"/>
      <c r="BK70" s="218"/>
      <c r="BL70" s="218"/>
      <c r="BM70" s="218"/>
      <c r="BN70" s="218"/>
      <c r="BO70" s="218"/>
      <c r="BP70" s="218"/>
      <c r="BQ70" s="215">
        <v>64</v>
      </c>
      <c r="BR70" s="220"/>
      <c r="BS70" s="892"/>
      <c r="BT70" s="893"/>
      <c r="BU70" s="893"/>
      <c r="BV70" s="893"/>
      <c r="BW70" s="893"/>
      <c r="BX70" s="893"/>
      <c r="BY70" s="893"/>
      <c r="BZ70" s="893"/>
      <c r="CA70" s="893"/>
      <c r="CB70" s="893"/>
      <c r="CC70" s="893"/>
      <c r="CD70" s="893"/>
      <c r="CE70" s="893"/>
      <c r="CF70" s="893"/>
      <c r="CG70" s="894"/>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199"/>
    </row>
    <row r="71" spans="1:131" s="200" customFormat="1" ht="26.25" customHeight="1" x14ac:dyDescent="0.15">
      <c r="A71" s="214">
        <v>4</v>
      </c>
      <c r="B71" s="902" t="s">
        <v>541</v>
      </c>
      <c r="C71" s="859"/>
      <c r="D71" s="859"/>
      <c r="E71" s="859"/>
      <c r="F71" s="859"/>
      <c r="G71" s="859"/>
      <c r="H71" s="859"/>
      <c r="I71" s="859"/>
      <c r="J71" s="859"/>
      <c r="K71" s="859"/>
      <c r="L71" s="859"/>
      <c r="M71" s="859"/>
      <c r="N71" s="859"/>
      <c r="O71" s="859"/>
      <c r="P71" s="903"/>
      <c r="Q71" s="904">
        <v>968</v>
      </c>
      <c r="R71" s="852"/>
      <c r="S71" s="852"/>
      <c r="T71" s="852"/>
      <c r="U71" s="852"/>
      <c r="V71" s="852">
        <v>965</v>
      </c>
      <c r="W71" s="852"/>
      <c r="X71" s="852"/>
      <c r="Y71" s="852"/>
      <c r="Z71" s="852"/>
      <c r="AA71" s="852">
        <v>2</v>
      </c>
      <c r="AB71" s="852"/>
      <c r="AC71" s="852"/>
      <c r="AD71" s="852"/>
      <c r="AE71" s="852"/>
      <c r="AF71" s="852">
        <v>2</v>
      </c>
      <c r="AG71" s="852"/>
      <c r="AH71" s="852"/>
      <c r="AI71" s="852"/>
      <c r="AJ71" s="852"/>
      <c r="AK71" s="852">
        <v>3</v>
      </c>
      <c r="AL71" s="852"/>
      <c r="AM71" s="852"/>
      <c r="AN71" s="852"/>
      <c r="AO71" s="852"/>
      <c r="AP71" s="852" t="s">
        <v>537</v>
      </c>
      <c r="AQ71" s="852"/>
      <c r="AR71" s="852"/>
      <c r="AS71" s="852"/>
      <c r="AT71" s="852"/>
      <c r="AU71" s="852" t="s">
        <v>537</v>
      </c>
      <c r="AV71" s="852"/>
      <c r="AW71" s="852"/>
      <c r="AX71" s="852"/>
      <c r="AY71" s="852"/>
      <c r="AZ71" s="905"/>
      <c r="BA71" s="905"/>
      <c r="BB71" s="905"/>
      <c r="BC71" s="905"/>
      <c r="BD71" s="906"/>
      <c r="BE71" s="218"/>
      <c r="BF71" s="218"/>
      <c r="BG71" s="218"/>
      <c r="BH71" s="218"/>
      <c r="BI71" s="218"/>
      <c r="BJ71" s="218"/>
      <c r="BK71" s="218"/>
      <c r="BL71" s="218"/>
      <c r="BM71" s="218"/>
      <c r="BN71" s="218"/>
      <c r="BO71" s="218"/>
      <c r="BP71" s="218"/>
      <c r="BQ71" s="215">
        <v>65</v>
      </c>
      <c r="BR71" s="220"/>
      <c r="BS71" s="892"/>
      <c r="BT71" s="893"/>
      <c r="BU71" s="893"/>
      <c r="BV71" s="893"/>
      <c r="BW71" s="893"/>
      <c r="BX71" s="893"/>
      <c r="BY71" s="893"/>
      <c r="BZ71" s="893"/>
      <c r="CA71" s="893"/>
      <c r="CB71" s="893"/>
      <c r="CC71" s="893"/>
      <c r="CD71" s="893"/>
      <c r="CE71" s="893"/>
      <c r="CF71" s="893"/>
      <c r="CG71" s="894"/>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199"/>
    </row>
    <row r="72" spans="1:131" s="200" customFormat="1" ht="26.25" customHeight="1" x14ac:dyDescent="0.15">
      <c r="A72" s="214">
        <v>5</v>
      </c>
      <c r="B72" s="902" t="s">
        <v>542</v>
      </c>
      <c r="C72" s="859"/>
      <c r="D72" s="859"/>
      <c r="E72" s="859"/>
      <c r="F72" s="859"/>
      <c r="G72" s="859"/>
      <c r="H72" s="859"/>
      <c r="I72" s="859"/>
      <c r="J72" s="859"/>
      <c r="K72" s="859"/>
      <c r="L72" s="859"/>
      <c r="M72" s="859"/>
      <c r="N72" s="859"/>
      <c r="O72" s="859"/>
      <c r="P72" s="903"/>
      <c r="Q72" s="904">
        <v>15360</v>
      </c>
      <c r="R72" s="852"/>
      <c r="S72" s="852"/>
      <c r="T72" s="852"/>
      <c r="U72" s="852"/>
      <c r="V72" s="852">
        <v>14634</v>
      </c>
      <c r="W72" s="852"/>
      <c r="X72" s="852"/>
      <c r="Y72" s="852"/>
      <c r="Z72" s="852"/>
      <c r="AA72" s="852">
        <v>726</v>
      </c>
      <c r="AB72" s="852"/>
      <c r="AC72" s="852"/>
      <c r="AD72" s="852"/>
      <c r="AE72" s="852"/>
      <c r="AF72" s="852">
        <v>726</v>
      </c>
      <c r="AG72" s="852"/>
      <c r="AH72" s="852"/>
      <c r="AI72" s="852"/>
      <c r="AJ72" s="852"/>
      <c r="AK72" s="852" t="s">
        <v>537</v>
      </c>
      <c r="AL72" s="852"/>
      <c r="AM72" s="852"/>
      <c r="AN72" s="852"/>
      <c r="AO72" s="852"/>
      <c r="AP72" s="852" t="s">
        <v>537</v>
      </c>
      <c r="AQ72" s="852"/>
      <c r="AR72" s="852"/>
      <c r="AS72" s="852"/>
      <c r="AT72" s="852"/>
      <c r="AU72" s="852" t="s">
        <v>537</v>
      </c>
      <c r="AV72" s="852"/>
      <c r="AW72" s="852"/>
      <c r="AX72" s="852"/>
      <c r="AY72" s="852"/>
      <c r="AZ72" s="905"/>
      <c r="BA72" s="905"/>
      <c r="BB72" s="905"/>
      <c r="BC72" s="905"/>
      <c r="BD72" s="906"/>
      <c r="BE72" s="218"/>
      <c r="BF72" s="218"/>
      <c r="BG72" s="218"/>
      <c r="BH72" s="218"/>
      <c r="BI72" s="218"/>
      <c r="BJ72" s="218"/>
      <c r="BK72" s="218"/>
      <c r="BL72" s="218"/>
      <c r="BM72" s="218"/>
      <c r="BN72" s="218"/>
      <c r="BO72" s="218"/>
      <c r="BP72" s="218"/>
      <c r="BQ72" s="215">
        <v>66</v>
      </c>
      <c r="BR72" s="220"/>
      <c r="BS72" s="892"/>
      <c r="BT72" s="893"/>
      <c r="BU72" s="893"/>
      <c r="BV72" s="893"/>
      <c r="BW72" s="893"/>
      <c r="BX72" s="893"/>
      <c r="BY72" s="893"/>
      <c r="BZ72" s="893"/>
      <c r="CA72" s="893"/>
      <c r="CB72" s="893"/>
      <c r="CC72" s="893"/>
      <c r="CD72" s="893"/>
      <c r="CE72" s="893"/>
      <c r="CF72" s="893"/>
      <c r="CG72" s="894"/>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199"/>
    </row>
    <row r="73" spans="1:131" s="200" customFormat="1" ht="26.25" customHeight="1" x14ac:dyDescent="0.15">
      <c r="A73" s="214">
        <v>6</v>
      </c>
      <c r="B73" s="902"/>
      <c r="C73" s="859"/>
      <c r="D73" s="859"/>
      <c r="E73" s="859"/>
      <c r="F73" s="859"/>
      <c r="G73" s="859"/>
      <c r="H73" s="859"/>
      <c r="I73" s="859"/>
      <c r="J73" s="859"/>
      <c r="K73" s="859"/>
      <c r="L73" s="859"/>
      <c r="M73" s="859"/>
      <c r="N73" s="859"/>
      <c r="O73" s="859"/>
      <c r="P73" s="903"/>
      <c r="Q73" s="904"/>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c r="AT73" s="852"/>
      <c r="AU73" s="852"/>
      <c r="AV73" s="852"/>
      <c r="AW73" s="852"/>
      <c r="AX73" s="852"/>
      <c r="AY73" s="852"/>
      <c r="AZ73" s="905"/>
      <c r="BA73" s="905"/>
      <c r="BB73" s="905"/>
      <c r="BC73" s="905"/>
      <c r="BD73" s="906"/>
      <c r="BE73" s="218"/>
      <c r="BF73" s="218"/>
      <c r="BG73" s="218"/>
      <c r="BH73" s="218"/>
      <c r="BI73" s="218"/>
      <c r="BJ73" s="218"/>
      <c r="BK73" s="218"/>
      <c r="BL73" s="218"/>
      <c r="BM73" s="218"/>
      <c r="BN73" s="218"/>
      <c r="BO73" s="218"/>
      <c r="BP73" s="218"/>
      <c r="BQ73" s="215">
        <v>67</v>
      </c>
      <c r="BR73" s="220"/>
      <c r="BS73" s="892"/>
      <c r="BT73" s="893"/>
      <c r="BU73" s="893"/>
      <c r="BV73" s="893"/>
      <c r="BW73" s="893"/>
      <c r="BX73" s="893"/>
      <c r="BY73" s="893"/>
      <c r="BZ73" s="893"/>
      <c r="CA73" s="893"/>
      <c r="CB73" s="893"/>
      <c r="CC73" s="893"/>
      <c r="CD73" s="893"/>
      <c r="CE73" s="893"/>
      <c r="CF73" s="893"/>
      <c r="CG73" s="894"/>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199"/>
    </row>
    <row r="74" spans="1:131" s="200" customFormat="1" ht="26.25" customHeight="1" x14ac:dyDescent="0.15">
      <c r="A74" s="214">
        <v>7</v>
      </c>
      <c r="B74" s="902"/>
      <c r="C74" s="859"/>
      <c r="D74" s="859"/>
      <c r="E74" s="859"/>
      <c r="F74" s="859"/>
      <c r="G74" s="859"/>
      <c r="H74" s="859"/>
      <c r="I74" s="859"/>
      <c r="J74" s="859"/>
      <c r="K74" s="859"/>
      <c r="L74" s="859"/>
      <c r="M74" s="859"/>
      <c r="N74" s="859"/>
      <c r="O74" s="859"/>
      <c r="P74" s="903"/>
      <c r="Q74" s="904"/>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905"/>
      <c r="BA74" s="905"/>
      <c r="BB74" s="905"/>
      <c r="BC74" s="905"/>
      <c r="BD74" s="906"/>
      <c r="BE74" s="218"/>
      <c r="BF74" s="218"/>
      <c r="BG74" s="218"/>
      <c r="BH74" s="218"/>
      <c r="BI74" s="218"/>
      <c r="BJ74" s="218"/>
      <c r="BK74" s="218"/>
      <c r="BL74" s="218"/>
      <c r="BM74" s="218"/>
      <c r="BN74" s="218"/>
      <c r="BO74" s="218"/>
      <c r="BP74" s="218"/>
      <c r="BQ74" s="215">
        <v>68</v>
      </c>
      <c r="BR74" s="220"/>
      <c r="BS74" s="892"/>
      <c r="BT74" s="893"/>
      <c r="BU74" s="893"/>
      <c r="BV74" s="893"/>
      <c r="BW74" s="893"/>
      <c r="BX74" s="893"/>
      <c r="BY74" s="893"/>
      <c r="BZ74" s="893"/>
      <c r="CA74" s="893"/>
      <c r="CB74" s="893"/>
      <c r="CC74" s="893"/>
      <c r="CD74" s="893"/>
      <c r="CE74" s="893"/>
      <c r="CF74" s="893"/>
      <c r="CG74" s="894"/>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199"/>
    </row>
    <row r="75" spans="1:131" s="200" customFormat="1" ht="26.25" customHeight="1" x14ac:dyDescent="0.15">
      <c r="A75" s="214">
        <v>8</v>
      </c>
      <c r="B75" s="902"/>
      <c r="C75" s="859"/>
      <c r="D75" s="859"/>
      <c r="E75" s="859"/>
      <c r="F75" s="859"/>
      <c r="G75" s="859"/>
      <c r="H75" s="859"/>
      <c r="I75" s="859"/>
      <c r="J75" s="859"/>
      <c r="K75" s="859"/>
      <c r="L75" s="859"/>
      <c r="M75" s="859"/>
      <c r="N75" s="859"/>
      <c r="O75" s="859"/>
      <c r="P75" s="903"/>
      <c r="Q75" s="907"/>
      <c r="R75" s="857"/>
      <c r="S75" s="857"/>
      <c r="T75" s="857"/>
      <c r="U75" s="851"/>
      <c r="V75" s="856"/>
      <c r="W75" s="857"/>
      <c r="X75" s="857"/>
      <c r="Y75" s="857"/>
      <c r="Z75" s="851"/>
      <c r="AA75" s="856"/>
      <c r="AB75" s="857"/>
      <c r="AC75" s="857"/>
      <c r="AD75" s="857"/>
      <c r="AE75" s="851"/>
      <c r="AF75" s="856"/>
      <c r="AG75" s="857"/>
      <c r="AH75" s="857"/>
      <c r="AI75" s="857"/>
      <c r="AJ75" s="851"/>
      <c r="AK75" s="856"/>
      <c r="AL75" s="857"/>
      <c r="AM75" s="857"/>
      <c r="AN75" s="857"/>
      <c r="AO75" s="851"/>
      <c r="AP75" s="856"/>
      <c r="AQ75" s="857"/>
      <c r="AR75" s="857"/>
      <c r="AS75" s="857"/>
      <c r="AT75" s="851"/>
      <c r="AU75" s="856"/>
      <c r="AV75" s="857"/>
      <c r="AW75" s="857"/>
      <c r="AX75" s="857"/>
      <c r="AY75" s="851"/>
      <c r="AZ75" s="905"/>
      <c r="BA75" s="905"/>
      <c r="BB75" s="905"/>
      <c r="BC75" s="905"/>
      <c r="BD75" s="906"/>
      <c r="BE75" s="218"/>
      <c r="BF75" s="218"/>
      <c r="BG75" s="218"/>
      <c r="BH75" s="218"/>
      <c r="BI75" s="218"/>
      <c r="BJ75" s="218"/>
      <c r="BK75" s="218"/>
      <c r="BL75" s="218"/>
      <c r="BM75" s="218"/>
      <c r="BN75" s="218"/>
      <c r="BO75" s="218"/>
      <c r="BP75" s="218"/>
      <c r="BQ75" s="215">
        <v>69</v>
      </c>
      <c r="BR75" s="220"/>
      <c r="BS75" s="892"/>
      <c r="BT75" s="893"/>
      <c r="BU75" s="893"/>
      <c r="BV75" s="893"/>
      <c r="BW75" s="893"/>
      <c r="BX75" s="893"/>
      <c r="BY75" s="893"/>
      <c r="BZ75" s="893"/>
      <c r="CA75" s="893"/>
      <c r="CB75" s="893"/>
      <c r="CC75" s="893"/>
      <c r="CD75" s="893"/>
      <c r="CE75" s="893"/>
      <c r="CF75" s="893"/>
      <c r="CG75" s="894"/>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199"/>
    </row>
    <row r="76" spans="1:131" s="200" customFormat="1" ht="26.25" customHeight="1" x14ac:dyDescent="0.15">
      <c r="A76" s="214">
        <v>9</v>
      </c>
      <c r="B76" s="902"/>
      <c r="C76" s="859"/>
      <c r="D76" s="859"/>
      <c r="E76" s="859"/>
      <c r="F76" s="859"/>
      <c r="G76" s="859"/>
      <c r="H76" s="859"/>
      <c r="I76" s="859"/>
      <c r="J76" s="859"/>
      <c r="K76" s="859"/>
      <c r="L76" s="859"/>
      <c r="M76" s="859"/>
      <c r="N76" s="859"/>
      <c r="O76" s="859"/>
      <c r="P76" s="903"/>
      <c r="Q76" s="907"/>
      <c r="R76" s="857"/>
      <c r="S76" s="857"/>
      <c r="T76" s="857"/>
      <c r="U76" s="851"/>
      <c r="V76" s="856"/>
      <c r="W76" s="857"/>
      <c r="X76" s="857"/>
      <c r="Y76" s="857"/>
      <c r="Z76" s="851"/>
      <c r="AA76" s="856"/>
      <c r="AB76" s="857"/>
      <c r="AC76" s="857"/>
      <c r="AD76" s="857"/>
      <c r="AE76" s="851"/>
      <c r="AF76" s="856"/>
      <c r="AG76" s="857"/>
      <c r="AH76" s="857"/>
      <c r="AI76" s="857"/>
      <c r="AJ76" s="851"/>
      <c r="AK76" s="856"/>
      <c r="AL76" s="857"/>
      <c r="AM76" s="857"/>
      <c r="AN76" s="857"/>
      <c r="AO76" s="851"/>
      <c r="AP76" s="856"/>
      <c r="AQ76" s="857"/>
      <c r="AR76" s="857"/>
      <c r="AS76" s="857"/>
      <c r="AT76" s="851"/>
      <c r="AU76" s="856"/>
      <c r="AV76" s="857"/>
      <c r="AW76" s="857"/>
      <c r="AX76" s="857"/>
      <c r="AY76" s="851"/>
      <c r="AZ76" s="905"/>
      <c r="BA76" s="905"/>
      <c r="BB76" s="905"/>
      <c r="BC76" s="905"/>
      <c r="BD76" s="906"/>
      <c r="BE76" s="218"/>
      <c r="BF76" s="218"/>
      <c r="BG76" s="218"/>
      <c r="BH76" s="218"/>
      <c r="BI76" s="218"/>
      <c r="BJ76" s="218"/>
      <c r="BK76" s="218"/>
      <c r="BL76" s="218"/>
      <c r="BM76" s="218"/>
      <c r="BN76" s="218"/>
      <c r="BO76" s="218"/>
      <c r="BP76" s="218"/>
      <c r="BQ76" s="215">
        <v>70</v>
      </c>
      <c r="BR76" s="220"/>
      <c r="BS76" s="892"/>
      <c r="BT76" s="893"/>
      <c r="BU76" s="893"/>
      <c r="BV76" s="893"/>
      <c r="BW76" s="893"/>
      <c r="BX76" s="893"/>
      <c r="BY76" s="893"/>
      <c r="BZ76" s="893"/>
      <c r="CA76" s="893"/>
      <c r="CB76" s="893"/>
      <c r="CC76" s="893"/>
      <c r="CD76" s="893"/>
      <c r="CE76" s="893"/>
      <c r="CF76" s="893"/>
      <c r="CG76" s="894"/>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199"/>
    </row>
    <row r="77" spans="1:131" s="200" customFormat="1" ht="26.25" customHeight="1" x14ac:dyDescent="0.15">
      <c r="A77" s="214">
        <v>10</v>
      </c>
      <c r="B77" s="902"/>
      <c r="C77" s="859"/>
      <c r="D77" s="859"/>
      <c r="E77" s="859"/>
      <c r="F77" s="859"/>
      <c r="G77" s="859"/>
      <c r="H77" s="859"/>
      <c r="I77" s="859"/>
      <c r="J77" s="859"/>
      <c r="K77" s="859"/>
      <c r="L77" s="859"/>
      <c r="M77" s="859"/>
      <c r="N77" s="859"/>
      <c r="O77" s="859"/>
      <c r="P77" s="903"/>
      <c r="Q77" s="907"/>
      <c r="R77" s="857"/>
      <c r="S77" s="857"/>
      <c r="T77" s="857"/>
      <c r="U77" s="851"/>
      <c r="V77" s="856"/>
      <c r="W77" s="857"/>
      <c r="X77" s="857"/>
      <c r="Y77" s="857"/>
      <c r="Z77" s="851"/>
      <c r="AA77" s="856"/>
      <c r="AB77" s="857"/>
      <c r="AC77" s="857"/>
      <c r="AD77" s="857"/>
      <c r="AE77" s="851"/>
      <c r="AF77" s="856"/>
      <c r="AG77" s="857"/>
      <c r="AH77" s="857"/>
      <c r="AI77" s="857"/>
      <c r="AJ77" s="851"/>
      <c r="AK77" s="856"/>
      <c r="AL77" s="857"/>
      <c r="AM77" s="857"/>
      <c r="AN77" s="857"/>
      <c r="AO77" s="851"/>
      <c r="AP77" s="856"/>
      <c r="AQ77" s="857"/>
      <c r="AR77" s="857"/>
      <c r="AS77" s="857"/>
      <c r="AT77" s="851"/>
      <c r="AU77" s="856"/>
      <c r="AV77" s="857"/>
      <c r="AW77" s="857"/>
      <c r="AX77" s="857"/>
      <c r="AY77" s="851"/>
      <c r="AZ77" s="905"/>
      <c r="BA77" s="905"/>
      <c r="BB77" s="905"/>
      <c r="BC77" s="905"/>
      <c r="BD77" s="906"/>
      <c r="BE77" s="218"/>
      <c r="BF77" s="218"/>
      <c r="BG77" s="218"/>
      <c r="BH77" s="218"/>
      <c r="BI77" s="218"/>
      <c r="BJ77" s="218"/>
      <c r="BK77" s="218"/>
      <c r="BL77" s="218"/>
      <c r="BM77" s="218"/>
      <c r="BN77" s="218"/>
      <c r="BO77" s="218"/>
      <c r="BP77" s="218"/>
      <c r="BQ77" s="215">
        <v>71</v>
      </c>
      <c r="BR77" s="220"/>
      <c r="BS77" s="892"/>
      <c r="BT77" s="893"/>
      <c r="BU77" s="893"/>
      <c r="BV77" s="893"/>
      <c r="BW77" s="893"/>
      <c r="BX77" s="893"/>
      <c r="BY77" s="893"/>
      <c r="BZ77" s="893"/>
      <c r="CA77" s="893"/>
      <c r="CB77" s="893"/>
      <c r="CC77" s="893"/>
      <c r="CD77" s="893"/>
      <c r="CE77" s="893"/>
      <c r="CF77" s="893"/>
      <c r="CG77" s="894"/>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199"/>
    </row>
    <row r="78" spans="1:131" s="200" customFormat="1" ht="26.25" customHeight="1" x14ac:dyDescent="0.15">
      <c r="A78" s="214">
        <v>11</v>
      </c>
      <c r="B78" s="902"/>
      <c r="C78" s="859"/>
      <c r="D78" s="859"/>
      <c r="E78" s="859"/>
      <c r="F78" s="859"/>
      <c r="G78" s="859"/>
      <c r="H78" s="859"/>
      <c r="I78" s="859"/>
      <c r="J78" s="859"/>
      <c r="K78" s="859"/>
      <c r="L78" s="859"/>
      <c r="M78" s="859"/>
      <c r="N78" s="859"/>
      <c r="O78" s="859"/>
      <c r="P78" s="903"/>
      <c r="Q78" s="904"/>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905"/>
      <c r="BA78" s="905"/>
      <c r="BB78" s="905"/>
      <c r="BC78" s="905"/>
      <c r="BD78" s="906"/>
      <c r="BE78" s="218"/>
      <c r="BF78" s="218"/>
      <c r="BG78" s="218"/>
      <c r="BH78" s="218"/>
      <c r="BI78" s="218"/>
      <c r="BJ78" s="221"/>
      <c r="BK78" s="221"/>
      <c r="BL78" s="221"/>
      <c r="BM78" s="221"/>
      <c r="BN78" s="221"/>
      <c r="BO78" s="218"/>
      <c r="BP78" s="218"/>
      <c r="BQ78" s="215">
        <v>72</v>
      </c>
      <c r="BR78" s="220"/>
      <c r="BS78" s="892"/>
      <c r="BT78" s="893"/>
      <c r="BU78" s="893"/>
      <c r="BV78" s="893"/>
      <c r="BW78" s="893"/>
      <c r="BX78" s="893"/>
      <c r="BY78" s="893"/>
      <c r="BZ78" s="893"/>
      <c r="CA78" s="893"/>
      <c r="CB78" s="893"/>
      <c r="CC78" s="893"/>
      <c r="CD78" s="893"/>
      <c r="CE78" s="893"/>
      <c r="CF78" s="893"/>
      <c r="CG78" s="894"/>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199"/>
    </row>
    <row r="79" spans="1:131" s="200" customFormat="1" ht="26.25" customHeight="1" x14ac:dyDescent="0.15">
      <c r="A79" s="214">
        <v>12</v>
      </c>
      <c r="B79" s="902"/>
      <c r="C79" s="859"/>
      <c r="D79" s="859"/>
      <c r="E79" s="859"/>
      <c r="F79" s="859"/>
      <c r="G79" s="859"/>
      <c r="H79" s="859"/>
      <c r="I79" s="859"/>
      <c r="J79" s="859"/>
      <c r="K79" s="859"/>
      <c r="L79" s="859"/>
      <c r="M79" s="859"/>
      <c r="N79" s="859"/>
      <c r="O79" s="859"/>
      <c r="P79" s="903"/>
      <c r="Q79" s="904"/>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905"/>
      <c r="BA79" s="905"/>
      <c r="BB79" s="905"/>
      <c r="BC79" s="905"/>
      <c r="BD79" s="906"/>
      <c r="BE79" s="218"/>
      <c r="BF79" s="218"/>
      <c r="BG79" s="218"/>
      <c r="BH79" s="218"/>
      <c r="BI79" s="218"/>
      <c r="BJ79" s="221"/>
      <c r="BK79" s="221"/>
      <c r="BL79" s="221"/>
      <c r="BM79" s="221"/>
      <c r="BN79" s="221"/>
      <c r="BO79" s="218"/>
      <c r="BP79" s="218"/>
      <c r="BQ79" s="215">
        <v>73</v>
      </c>
      <c r="BR79" s="220"/>
      <c r="BS79" s="892"/>
      <c r="BT79" s="893"/>
      <c r="BU79" s="893"/>
      <c r="BV79" s="893"/>
      <c r="BW79" s="893"/>
      <c r="BX79" s="893"/>
      <c r="BY79" s="893"/>
      <c r="BZ79" s="893"/>
      <c r="CA79" s="893"/>
      <c r="CB79" s="893"/>
      <c r="CC79" s="893"/>
      <c r="CD79" s="893"/>
      <c r="CE79" s="893"/>
      <c r="CF79" s="893"/>
      <c r="CG79" s="894"/>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199"/>
    </row>
    <row r="80" spans="1:131" s="200" customFormat="1" ht="26.25" customHeight="1" x14ac:dyDescent="0.15">
      <c r="A80" s="214">
        <v>13</v>
      </c>
      <c r="B80" s="902"/>
      <c r="C80" s="859"/>
      <c r="D80" s="859"/>
      <c r="E80" s="859"/>
      <c r="F80" s="859"/>
      <c r="G80" s="859"/>
      <c r="H80" s="859"/>
      <c r="I80" s="859"/>
      <c r="J80" s="859"/>
      <c r="K80" s="859"/>
      <c r="L80" s="859"/>
      <c r="M80" s="859"/>
      <c r="N80" s="859"/>
      <c r="O80" s="859"/>
      <c r="P80" s="903"/>
      <c r="Q80" s="904"/>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905"/>
      <c r="BA80" s="905"/>
      <c r="BB80" s="905"/>
      <c r="BC80" s="905"/>
      <c r="BD80" s="906"/>
      <c r="BE80" s="218"/>
      <c r="BF80" s="218"/>
      <c r="BG80" s="218"/>
      <c r="BH80" s="218"/>
      <c r="BI80" s="218"/>
      <c r="BJ80" s="218"/>
      <c r="BK80" s="218"/>
      <c r="BL80" s="218"/>
      <c r="BM80" s="218"/>
      <c r="BN80" s="218"/>
      <c r="BO80" s="218"/>
      <c r="BP80" s="218"/>
      <c r="BQ80" s="215">
        <v>74</v>
      </c>
      <c r="BR80" s="220"/>
      <c r="BS80" s="892"/>
      <c r="BT80" s="893"/>
      <c r="BU80" s="893"/>
      <c r="BV80" s="893"/>
      <c r="BW80" s="893"/>
      <c r="BX80" s="893"/>
      <c r="BY80" s="893"/>
      <c r="BZ80" s="893"/>
      <c r="CA80" s="893"/>
      <c r="CB80" s="893"/>
      <c r="CC80" s="893"/>
      <c r="CD80" s="893"/>
      <c r="CE80" s="893"/>
      <c r="CF80" s="893"/>
      <c r="CG80" s="894"/>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199"/>
    </row>
    <row r="81" spans="1:131" s="200" customFormat="1" ht="26.25" customHeight="1" x14ac:dyDescent="0.15">
      <c r="A81" s="214">
        <v>14</v>
      </c>
      <c r="B81" s="902"/>
      <c r="C81" s="859"/>
      <c r="D81" s="859"/>
      <c r="E81" s="859"/>
      <c r="F81" s="859"/>
      <c r="G81" s="859"/>
      <c r="H81" s="859"/>
      <c r="I81" s="859"/>
      <c r="J81" s="859"/>
      <c r="K81" s="859"/>
      <c r="L81" s="859"/>
      <c r="M81" s="859"/>
      <c r="N81" s="859"/>
      <c r="O81" s="859"/>
      <c r="P81" s="903"/>
      <c r="Q81" s="904"/>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905"/>
      <c r="BA81" s="905"/>
      <c r="BB81" s="905"/>
      <c r="BC81" s="905"/>
      <c r="BD81" s="906"/>
      <c r="BE81" s="218"/>
      <c r="BF81" s="218"/>
      <c r="BG81" s="218"/>
      <c r="BH81" s="218"/>
      <c r="BI81" s="218"/>
      <c r="BJ81" s="218"/>
      <c r="BK81" s="218"/>
      <c r="BL81" s="218"/>
      <c r="BM81" s="218"/>
      <c r="BN81" s="218"/>
      <c r="BO81" s="218"/>
      <c r="BP81" s="218"/>
      <c r="BQ81" s="215">
        <v>75</v>
      </c>
      <c r="BR81" s="220"/>
      <c r="BS81" s="892"/>
      <c r="BT81" s="893"/>
      <c r="BU81" s="893"/>
      <c r="BV81" s="893"/>
      <c r="BW81" s="893"/>
      <c r="BX81" s="893"/>
      <c r="BY81" s="893"/>
      <c r="BZ81" s="893"/>
      <c r="CA81" s="893"/>
      <c r="CB81" s="893"/>
      <c r="CC81" s="893"/>
      <c r="CD81" s="893"/>
      <c r="CE81" s="893"/>
      <c r="CF81" s="893"/>
      <c r="CG81" s="894"/>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199"/>
    </row>
    <row r="82" spans="1:131" s="200" customFormat="1" ht="26.25" customHeight="1" x14ac:dyDescent="0.15">
      <c r="A82" s="214">
        <v>15</v>
      </c>
      <c r="B82" s="902"/>
      <c r="C82" s="859"/>
      <c r="D82" s="859"/>
      <c r="E82" s="859"/>
      <c r="F82" s="859"/>
      <c r="G82" s="859"/>
      <c r="H82" s="859"/>
      <c r="I82" s="859"/>
      <c r="J82" s="859"/>
      <c r="K82" s="859"/>
      <c r="L82" s="859"/>
      <c r="M82" s="859"/>
      <c r="N82" s="859"/>
      <c r="O82" s="859"/>
      <c r="P82" s="903"/>
      <c r="Q82" s="904"/>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905"/>
      <c r="BA82" s="905"/>
      <c r="BB82" s="905"/>
      <c r="BC82" s="905"/>
      <c r="BD82" s="906"/>
      <c r="BE82" s="218"/>
      <c r="BF82" s="218"/>
      <c r="BG82" s="218"/>
      <c r="BH82" s="218"/>
      <c r="BI82" s="218"/>
      <c r="BJ82" s="218"/>
      <c r="BK82" s="218"/>
      <c r="BL82" s="218"/>
      <c r="BM82" s="218"/>
      <c r="BN82" s="218"/>
      <c r="BO82" s="218"/>
      <c r="BP82" s="218"/>
      <c r="BQ82" s="215">
        <v>76</v>
      </c>
      <c r="BR82" s="220"/>
      <c r="BS82" s="892"/>
      <c r="BT82" s="893"/>
      <c r="BU82" s="893"/>
      <c r="BV82" s="893"/>
      <c r="BW82" s="893"/>
      <c r="BX82" s="893"/>
      <c r="BY82" s="893"/>
      <c r="BZ82" s="893"/>
      <c r="CA82" s="893"/>
      <c r="CB82" s="893"/>
      <c r="CC82" s="893"/>
      <c r="CD82" s="893"/>
      <c r="CE82" s="893"/>
      <c r="CF82" s="893"/>
      <c r="CG82" s="894"/>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199"/>
    </row>
    <row r="83" spans="1:131" s="200" customFormat="1" ht="26.25" customHeight="1" x14ac:dyDescent="0.15">
      <c r="A83" s="214">
        <v>16</v>
      </c>
      <c r="B83" s="902"/>
      <c r="C83" s="859"/>
      <c r="D83" s="859"/>
      <c r="E83" s="859"/>
      <c r="F83" s="859"/>
      <c r="G83" s="859"/>
      <c r="H83" s="859"/>
      <c r="I83" s="859"/>
      <c r="J83" s="859"/>
      <c r="K83" s="859"/>
      <c r="L83" s="859"/>
      <c r="M83" s="859"/>
      <c r="N83" s="859"/>
      <c r="O83" s="859"/>
      <c r="P83" s="903"/>
      <c r="Q83" s="904"/>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905"/>
      <c r="BA83" s="905"/>
      <c r="BB83" s="905"/>
      <c r="BC83" s="905"/>
      <c r="BD83" s="906"/>
      <c r="BE83" s="218"/>
      <c r="BF83" s="218"/>
      <c r="BG83" s="218"/>
      <c r="BH83" s="218"/>
      <c r="BI83" s="218"/>
      <c r="BJ83" s="218"/>
      <c r="BK83" s="218"/>
      <c r="BL83" s="218"/>
      <c r="BM83" s="218"/>
      <c r="BN83" s="218"/>
      <c r="BO83" s="218"/>
      <c r="BP83" s="218"/>
      <c r="BQ83" s="215">
        <v>77</v>
      </c>
      <c r="BR83" s="220"/>
      <c r="BS83" s="892"/>
      <c r="BT83" s="893"/>
      <c r="BU83" s="893"/>
      <c r="BV83" s="893"/>
      <c r="BW83" s="893"/>
      <c r="BX83" s="893"/>
      <c r="BY83" s="893"/>
      <c r="BZ83" s="893"/>
      <c r="CA83" s="893"/>
      <c r="CB83" s="893"/>
      <c r="CC83" s="893"/>
      <c r="CD83" s="893"/>
      <c r="CE83" s="893"/>
      <c r="CF83" s="893"/>
      <c r="CG83" s="894"/>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199"/>
    </row>
    <row r="84" spans="1:131" s="200" customFormat="1" ht="26.25" customHeight="1" x14ac:dyDescent="0.15">
      <c r="A84" s="214">
        <v>17</v>
      </c>
      <c r="B84" s="902"/>
      <c r="C84" s="859"/>
      <c r="D84" s="859"/>
      <c r="E84" s="859"/>
      <c r="F84" s="859"/>
      <c r="G84" s="859"/>
      <c r="H84" s="859"/>
      <c r="I84" s="859"/>
      <c r="J84" s="859"/>
      <c r="K84" s="859"/>
      <c r="L84" s="859"/>
      <c r="M84" s="859"/>
      <c r="N84" s="859"/>
      <c r="O84" s="859"/>
      <c r="P84" s="903"/>
      <c r="Q84" s="904"/>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905"/>
      <c r="BA84" s="905"/>
      <c r="BB84" s="905"/>
      <c r="BC84" s="905"/>
      <c r="BD84" s="906"/>
      <c r="BE84" s="218"/>
      <c r="BF84" s="218"/>
      <c r="BG84" s="218"/>
      <c r="BH84" s="218"/>
      <c r="BI84" s="218"/>
      <c r="BJ84" s="218"/>
      <c r="BK84" s="218"/>
      <c r="BL84" s="218"/>
      <c r="BM84" s="218"/>
      <c r="BN84" s="218"/>
      <c r="BO84" s="218"/>
      <c r="BP84" s="218"/>
      <c r="BQ84" s="215">
        <v>78</v>
      </c>
      <c r="BR84" s="220"/>
      <c r="BS84" s="892"/>
      <c r="BT84" s="893"/>
      <c r="BU84" s="893"/>
      <c r="BV84" s="893"/>
      <c r="BW84" s="893"/>
      <c r="BX84" s="893"/>
      <c r="BY84" s="893"/>
      <c r="BZ84" s="893"/>
      <c r="CA84" s="893"/>
      <c r="CB84" s="893"/>
      <c r="CC84" s="893"/>
      <c r="CD84" s="893"/>
      <c r="CE84" s="893"/>
      <c r="CF84" s="893"/>
      <c r="CG84" s="894"/>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199"/>
    </row>
    <row r="85" spans="1:131" s="200" customFormat="1" ht="26.25" customHeight="1" x14ac:dyDescent="0.15">
      <c r="A85" s="214">
        <v>18</v>
      </c>
      <c r="B85" s="902"/>
      <c r="C85" s="859"/>
      <c r="D85" s="859"/>
      <c r="E85" s="859"/>
      <c r="F85" s="859"/>
      <c r="G85" s="859"/>
      <c r="H85" s="859"/>
      <c r="I85" s="859"/>
      <c r="J85" s="859"/>
      <c r="K85" s="859"/>
      <c r="L85" s="859"/>
      <c r="M85" s="859"/>
      <c r="N85" s="859"/>
      <c r="O85" s="859"/>
      <c r="P85" s="903"/>
      <c r="Q85" s="904"/>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905"/>
      <c r="BA85" s="905"/>
      <c r="BB85" s="905"/>
      <c r="BC85" s="905"/>
      <c r="BD85" s="906"/>
      <c r="BE85" s="218"/>
      <c r="BF85" s="218"/>
      <c r="BG85" s="218"/>
      <c r="BH85" s="218"/>
      <c r="BI85" s="218"/>
      <c r="BJ85" s="218"/>
      <c r="BK85" s="218"/>
      <c r="BL85" s="218"/>
      <c r="BM85" s="218"/>
      <c r="BN85" s="218"/>
      <c r="BO85" s="218"/>
      <c r="BP85" s="218"/>
      <c r="BQ85" s="215">
        <v>79</v>
      </c>
      <c r="BR85" s="220"/>
      <c r="BS85" s="892"/>
      <c r="BT85" s="893"/>
      <c r="BU85" s="893"/>
      <c r="BV85" s="893"/>
      <c r="BW85" s="893"/>
      <c r="BX85" s="893"/>
      <c r="BY85" s="893"/>
      <c r="BZ85" s="893"/>
      <c r="CA85" s="893"/>
      <c r="CB85" s="893"/>
      <c r="CC85" s="893"/>
      <c r="CD85" s="893"/>
      <c r="CE85" s="893"/>
      <c r="CF85" s="893"/>
      <c r="CG85" s="894"/>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199"/>
    </row>
    <row r="86" spans="1:131" s="200" customFormat="1" ht="26.25" customHeight="1" x14ac:dyDescent="0.15">
      <c r="A86" s="214">
        <v>19</v>
      </c>
      <c r="B86" s="902"/>
      <c r="C86" s="859"/>
      <c r="D86" s="859"/>
      <c r="E86" s="859"/>
      <c r="F86" s="859"/>
      <c r="G86" s="859"/>
      <c r="H86" s="859"/>
      <c r="I86" s="859"/>
      <c r="J86" s="859"/>
      <c r="K86" s="859"/>
      <c r="L86" s="859"/>
      <c r="M86" s="859"/>
      <c r="N86" s="859"/>
      <c r="O86" s="859"/>
      <c r="P86" s="903"/>
      <c r="Q86" s="904"/>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905"/>
      <c r="BA86" s="905"/>
      <c r="BB86" s="905"/>
      <c r="BC86" s="905"/>
      <c r="BD86" s="906"/>
      <c r="BE86" s="218"/>
      <c r="BF86" s="218"/>
      <c r="BG86" s="218"/>
      <c r="BH86" s="218"/>
      <c r="BI86" s="218"/>
      <c r="BJ86" s="218"/>
      <c r="BK86" s="218"/>
      <c r="BL86" s="218"/>
      <c r="BM86" s="218"/>
      <c r="BN86" s="218"/>
      <c r="BO86" s="218"/>
      <c r="BP86" s="218"/>
      <c r="BQ86" s="215">
        <v>80</v>
      </c>
      <c r="BR86" s="220"/>
      <c r="BS86" s="892"/>
      <c r="BT86" s="893"/>
      <c r="BU86" s="893"/>
      <c r="BV86" s="893"/>
      <c r="BW86" s="893"/>
      <c r="BX86" s="893"/>
      <c r="BY86" s="893"/>
      <c r="BZ86" s="893"/>
      <c r="CA86" s="893"/>
      <c r="CB86" s="893"/>
      <c r="CC86" s="893"/>
      <c r="CD86" s="893"/>
      <c r="CE86" s="893"/>
      <c r="CF86" s="893"/>
      <c r="CG86" s="894"/>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199"/>
    </row>
    <row r="87" spans="1:131" s="200" customFormat="1" ht="26.25" customHeight="1" x14ac:dyDescent="0.15">
      <c r="A87" s="222">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18"/>
      <c r="BF87" s="218"/>
      <c r="BG87" s="218"/>
      <c r="BH87" s="218"/>
      <c r="BI87" s="218"/>
      <c r="BJ87" s="218"/>
      <c r="BK87" s="218"/>
      <c r="BL87" s="218"/>
      <c r="BM87" s="218"/>
      <c r="BN87" s="218"/>
      <c r="BO87" s="218"/>
      <c r="BP87" s="218"/>
      <c r="BQ87" s="215">
        <v>81</v>
      </c>
      <c r="BR87" s="220"/>
      <c r="BS87" s="892"/>
      <c r="BT87" s="893"/>
      <c r="BU87" s="893"/>
      <c r="BV87" s="893"/>
      <c r="BW87" s="893"/>
      <c r="BX87" s="893"/>
      <c r="BY87" s="893"/>
      <c r="BZ87" s="893"/>
      <c r="CA87" s="893"/>
      <c r="CB87" s="893"/>
      <c r="CC87" s="893"/>
      <c r="CD87" s="893"/>
      <c r="CE87" s="893"/>
      <c r="CF87" s="893"/>
      <c r="CG87" s="894"/>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199"/>
    </row>
    <row r="88" spans="1:131" s="200" customFormat="1" ht="26.25" customHeight="1" thickBot="1" x14ac:dyDescent="0.2">
      <c r="A88" s="217" t="s">
        <v>371</v>
      </c>
      <c r="B88" s="810" t="s">
        <v>394</v>
      </c>
      <c r="C88" s="811"/>
      <c r="D88" s="811"/>
      <c r="E88" s="811"/>
      <c r="F88" s="811"/>
      <c r="G88" s="811"/>
      <c r="H88" s="811"/>
      <c r="I88" s="811"/>
      <c r="J88" s="811"/>
      <c r="K88" s="811"/>
      <c r="L88" s="811"/>
      <c r="M88" s="811"/>
      <c r="N88" s="811"/>
      <c r="O88" s="811"/>
      <c r="P88" s="812"/>
      <c r="Q88" s="867"/>
      <c r="R88" s="868"/>
      <c r="S88" s="868"/>
      <c r="T88" s="868"/>
      <c r="U88" s="868"/>
      <c r="V88" s="868"/>
      <c r="W88" s="868"/>
      <c r="X88" s="868"/>
      <c r="Y88" s="868"/>
      <c r="Z88" s="868"/>
      <c r="AA88" s="868"/>
      <c r="AB88" s="868"/>
      <c r="AC88" s="868"/>
      <c r="AD88" s="868"/>
      <c r="AE88" s="868"/>
      <c r="AF88" s="871">
        <v>861</v>
      </c>
      <c r="AG88" s="871"/>
      <c r="AH88" s="871"/>
      <c r="AI88" s="871"/>
      <c r="AJ88" s="871"/>
      <c r="AK88" s="868"/>
      <c r="AL88" s="868"/>
      <c r="AM88" s="868"/>
      <c r="AN88" s="868"/>
      <c r="AO88" s="868"/>
      <c r="AP88" s="871">
        <v>609</v>
      </c>
      <c r="AQ88" s="871"/>
      <c r="AR88" s="871"/>
      <c r="AS88" s="871"/>
      <c r="AT88" s="871"/>
      <c r="AU88" s="871">
        <v>169</v>
      </c>
      <c r="AV88" s="871"/>
      <c r="AW88" s="871"/>
      <c r="AX88" s="871"/>
      <c r="AY88" s="871"/>
      <c r="AZ88" s="876"/>
      <c r="BA88" s="876"/>
      <c r="BB88" s="876"/>
      <c r="BC88" s="876"/>
      <c r="BD88" s="877"/>
      <c r="BE88" s="218"/>
      <c r="BF88" s="218"/>
      <c r="BG88" s="218"/>
      <c r="BH88" s="218"/>
      <c r="BI88" s="218"/>
      <c r="BJ88" s="218"/>
      <c r="BK88" s="218"/>
      <c r="BL88" s="218"/>
      <c r="BM88" s="218"/>
      <c r="BN88" s="218"/>
      <c r="BO88" s="218"/>
      <c r="BP88" s="218"/>
      <c r="BQ88" s="215">
        <v>82</v>
      </c>
      <c r="BR88" s="220"/>
      <c r="BS88" s="892"/>
      <c r="BT88" s="893"/>
      <c r="BU88" s="893"/>
      <c r="BV88" s="893"/>
      <c r="BW88" s="893"/>
      <c r="BX88" s="893"/>
      <c r="BY88" s="893"/>
      <c r="BZ88" s="893"/>
      <c r="CA88" s="893"/>
      <c r="CB88" s="893"/>
      <c r="CC88" s="893"/>
      <c r="CD88" s="893"/>
      <c r="CE88" s="893"/>
      <c r="CF88" s="893"/>
      <c r="CG88" s="894"/>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92"/>
      <c r="BT89" s="893"/>
      <c r="BU89" s="893"/>
      <c r="BV89" s="893"/>
      <c r="BW89" s="893"/>
      <c r="BX89" s="893"/>
      <c r="BY89" s="893"/>
      <c r="BZ89" s="893"/>
      <c r="CA89" s="893"/>
      <c r="CB89" s="893"/>
      <c r="CC89" s="893"/>
      <c r="CD89" s="893"/>
      <c r="CE89" s="893"/>
      <c r="CF89" s="893"/>
      <c r="CG89" s="894"/>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92"/>
      <c r="BT90" s="893"/>
      <c r="BU90" s="893"/>
      <c r="BV90" s="893"/>
      <c r="BW90" s="893"/>
      <c r="BX90" s="893"/>
      <c r="BY90" s="893"/>
      <c r="BZ90" s="893"/>
      <c r="CA90" s="893"/>
      <c r="CB90" s="893"/>
      <c r="CC90" s="893"/>
      <c r="CD90" s="893"/>
      <c r="CE90" s="893"/>
      <c r="CF90" s="893"/>
      <c r="CG90" s="894"/>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92"/>
      <c r="BT91" s="893"/>
      <c r="BU91" s="893"/>
      <c r="BV91" s="893"/>
      <c r="BW91" s="893"/>
      <c r="BX91" s="893"/>
      <c r="BY91" s="893"/>
      <c r="BZ91" s="893"/>
      <c r="CA91" s="893"/>
      <c r="CB91" s="893"/>
      <c r="CC91" s="893"/>
      <c r="CD91" s="893"/>
      <c r="CE91" s="893"/>
      <c r="CF91" s="893"/>
      <c r="CG91" s="894"/>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92"/>
      <c r="BT92" s="893"/>
      <c r="BU92" s="893"/>
      <c r="BV92" s="893"/>
      <c r="BW92" s="893"/>
      <c r="BX92" s="893"/>
      <c r="BY92" s="893"/>
      <c r="BZ92" s="893"/>
      <c r="CA92" s="893"/>
      <c r="CB92" s="893"/>
      <c r="CC92" s="893"/>
      <c r="CD92" s="893"/>
      <c r="CE92" s="893"/>
      <c r="CF92" s="893"/>
      <c r="CG92" s="894"/>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92"/>
      <c r="BT93" s="893"/>
      <c r="BU93" s="893"/>
      <c r="BV93" s="893"/>
      <c r="BW93" s="893"/>
      <c r="BX93" s="893"/>
      <c r="BY93" s="893"/>
      <c r="BZ93" s="893"/>
      <c r="CA93" s="893"/>
      <c r="CB93" s="893"/>
      <c r="CC93" s="893"/>
      <c r="CD93" s="893"/>
      <c r="CE93" s="893"/>
      <c r="CF93" s="893"/>
      <c r="CG93" s="894"/>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92"/>
      <c r="BT94" s="893"/>
      <c r="BU94" s="893"/>
      <c r="BV94" s="893"/>
      <c r="BW94" s="893"/>
      <c r="BX94" s="893"/>
      <c r="BY94" s="893"/>
      <c r="BZ94" s="893"/>
      <c r="CA94" s="893"/>
      <c r="CB94" s="893"/>
      <c r="CC94" s="893"/>
      <c r="CD94" s="893"/>
      <c r="CE94" s="893"/>
      <c r="CF94" s="893"/>
      <c r="CG94" s="894"/>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92"/>
      <c r="BT95" s="893"/>
      <c r="BU95" s="893"/>
      <c r="BV95" s="893"/>
      <c r="BW95" s="893"/>
      <c r="BX95" s="893"/>
      <c r="BY95" s="893"/>
      <c r="BZ95" s="893"/>
      <c r="CA95" s="893"/>
      <c r="CB95" s="893"/>
      <c r="CC95" s="893"/>
      <c r="CD95" s="893"/>
      <c r="CE95" s="893"/>
      <c r="CF95" s="893"/>
      <c r="CG95" s="894"/>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92"/>
      <c r="BT96" s="893"/>
      <c r="BU96" s="893"/>
      <c r="BV96" s="893"/>
      <c r="BW96" s="893"/>
      <c r="BX96" s="893"/>
      <c r="BY96" s="893"/>
      <c r="BZ96" s="893"/>
      <c r="CA96" s="893"/>
      <c r="CB96" s="893"/>
      <c r="CC96" s="893"/>
      <c r="CD96" s="893"/>
      <c r="CE96" s="893"/>
      <c r="CF96" s="893"/>
      <c r="CG96" s="894"/>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92"/>
      <c r="BT97" s="893"/>
      <c r="BU97" s="893"/>
      <c r="BV97" s="893"/>
      <c r="BW97" s="893"/>
      <c r="BX97" s="893"/>
      <c r="BY97" s="893"/>
      <c r="BZ97" s="893"/>
      <c r="CA97" s="893"/>
      <c r="CB97" s="893"/>
      <c r="CC97" s="893"/>
      <c r="CD97" s="893"/>
      <c r="CE97" s="893"/>
      <c r="CF97" s="893"/>
      <c r="CG97" s="894"/>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92"/>
      <c r="BT98" s="893"/>
      <c r="BU98" s="893"/>
      <c r="BV98" s="893"/>
      <c r="BW98" s="893"/>
      <c r="BX98" s="893"/>
      <c r="BY98" s="893"/>
      <c r="BZ98" s="893"/>
      <c r="CA98" s="893"/>
      <c r="CB98" s="893"/>
      <c r="CC98" s="893"/>
      <c r="CD98" s="893"/>
      <c r="CE98" s="893"/>
      <c r="CF98" s="893"/>
      <c r="CG98" s="894"/>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92"/>
      <c r="BT99" s="893"/>
      <c r="BU99" s="893"/>
      <c r="BV99" s="893"/>
      <c r="BW99" s="893"/>
      <c r="BX99" s="893"/>
      <c r="BY99" s="893"/>
      <c r="BZ99" s="893"/>
      <c r="CA99" s="893"/>
      <c r="CB99" s="893"/>
      <c r="CC99" s="893"/>
      <c r="CD99" s="893"/>
      <c r="CE99" s="893"/>
      <c r="CF99" s="893"/>
      <c r="CG99" s="894"/>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92"/>
      <c r="BT100" s="893"/>
      <c r="BU100" s="893"/>
      <c r="BV100" s="893"/>
      <c r="BW100" s="893"/>
      <c r="BX100" s="893"/>
      <c r="BY100" s="893"/>
      <c r="BZ100" s="893"/>
      <c r="CA100" s="893"/>
      <c r="CB100" s="893"/>
      <c r="CC100" s="893"/>
      <c r="CD100" s="893"/>
      <c r="CE100" s="893"/>
      <c r="CF100" s="893"/>
      <c r="CG100" s="894"/>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92"/>
      <c r="BT101" s="893"/>
      <c r="BU101" s="893"/>
      <c r="BV101" s="893"/>
      <c r="BW101" s="893"/>
      <c r="BX101" s="893"/>
      <c r="BY101" s="893"/>
      <c r="BZ101" s="893"/>
      <c r="CA101" s="893"/>
      <c r="CB101" s="893"/>
      <c r="CC101" s="893"/>
      <c r="CD101" s="893"/>
      <c r="CE101" s="893"/>
      <c r="CF101" s="893"/>
      <c r="CG101" s="894"/>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395</v>
      </c>
      <c r="BS102" s="811"/>
      <c r="BT102" s="811"/>
      <c r="BU102" s="811"/>
      <c r="BV102" s="811"/>
      <c r="BW102" s="811"/>
      <c r="BX102" s="811"/>
      <c r="BY102" s="811"/>
      <c r="BZ102" s="811"/>
      <c r="CA102" s="811"/>
      <c r="CB102" s="811"/>
      <c r="CC102" s="811"/>
      <c r="CD102" s="811"/>
      <c r="CE102" s="811"/>
      <c r="CF102" s="811"/>
      <c r="CG102" s="812"/>
      <c r="CH102" s="915"/>
      <c r="CI102" s="916"/>
      <c r="CJ102" s="916"/>
      <c r="CK102" s="916"/>
      <c r="CL102" s="917"/>
      <c r="CM102" s="915"/>
      <c r="CN102" s="916"/>
      <c r="CO102" s="916"/>
      <c r="CP102" s="916"/>
      <c r="CQ102" s="917"/>
      <c r="CR102" s="918">
        <v>65</v>
      </c>
      <c r="CS102" s="879"/>
      <c r="CT102" s="879"/>
      <c r="CU102" s="879"/>
      <c r="CV102" s="919"/>
      <c r="CW102" s="918" t="s">
        <v>537</v>
      </c>
      <c r="CX102" s="879"/>
      <c r="CY102" s="879"/>
      <c r="CZ102" s="879"/>
      <c r="DA102" s="919"/>
      <c r="DB102" s="918" t="s">
        <v>537</v>
      </c>
      <c r="DC102" s="879"/>
      <c r="DD102" s="879"/>
      <c r="DE102" s="879"/>
      <c r="DF102" s="919"/>
      <c r="DG102" s="918" t="s">
        <v>537</v>
      </c>
      <c r="DH102" s="879"/>
      <c r="DI102" s="879"/>
      <c r="DJ102" s="879"/>
      <c r="DK102" s="919"/>
      <c r="DL102" s="918" t="s">
        <v>544</v>
      </c>
      <c r="DM102" s="879"/>
      <c r="DN102" s="879"/>
      <c r="DO102" s="879"/>
      <c r="DP102" s="919"/>
      <c r="DQ102" s="918" t="s">
        <v>544</v>
      </c>
      <c r="DR102" s="879"/>
      <c r="DS102" s="879"/>
      <c r="DT102" s="879"/>
      <c r="DU102" s="919"/>
      <c r="DV102" s="942"/>
      <c r="DW102" s="943"/>
      <c r="DX102" s="943"/>
      <c r="DY102" s="943"/>
      <c r="DZ102" s="94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5" t="s">
        <v>396</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6" t="s">
        <v>397</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7" t="s">
        <v>400</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401</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199" customFormat="1" ht="26.25" customHeight="1" x14ac:dyDescent="0.15">
      <c r="A109" s="940" t="s">
        <v>402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403</v>
      </c>
      <c r="AB109" s="921"/>
      <c r="AC109" s="921"/>
      <c r="AD109" s="921"/>
      <c r="AE109" s="922"/>
      <c r="AF109" s="920" t="s">
        <v>288</v>
      </c>
      <c r="AG109" s="921"/>
      <c r="AH109" s="921"/>
      <c r="AI109" s="921"/>
      <c r="AJ109" s="922"/>
      <c r="AK109" s="920" t="s">
        <v>287</v>
      </c>
      <c r="AL109" s="921"/>
      <c r="AM109" s="921"/>
      <c r="AN109" s="921"/>
      <c r="AO109" s="922"/>
      <c r="AP109" s="920" t="s">
        <v>404</v>
      </c>
      <c r="AQ109" s="921"/>
      <c r="AR109" s="921"/>
      <c r="AS109" s="921"/>
      <c r="AT109" s="923"/>
      <c r="AU109" s="940" t="s">
        <v>402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403</v>
      </c>
      <c r="BR109" s="921"/>
      <c r="BS109" s="921"/>
      <c r="BT109" s="921"/>
      <c r="BU109" s="922"/>
      <c r="BV109" s="920" t="s">
        <v>288</v>
      </c>
      <c r="BW109" s="921"/>
      <c r="BX109" s="921"/>
      <c r="BY109" s="921"/>
      <c r="BZ109" s="922"/>
      <c r="CA109" s="920" t="s">
        <v>287</v>
      </c>
      <c r="CB109" s="921"/>
      <c r="CC109" s="921"/>
      <c r="CD109" s="921"/>
      <c r="CE109" s="922"/>
      <c r="CF109" s="941" t="s">
        <v>404</v>
      </c>
      <c r="CG109" s="941"/>
      <c r="CH109" s="941"/>
      <c r="CI109" s="941"/>
      <c r="CJ109" s="941"/>
      <c r="CK109" s="920" t="s">
        <v>405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403</v>
      </c>
      <c r="DH109" s="921"/>
      <c r="DI109" s="921"/>
      <c r="DJ109" s="921"/>
      <c r="DK109" s="922"/>
      <c r="DL109" s="920" t="s">
        <v>288</v>
      </c>
      <c r="DM109" s="921"/>
      <c r="DN109" s="921"/>
      <c r="DO109" s="921"/>
      <c r="DP109" s="922"/>
      <c r="DQ109" s="920" t="s">
        <v>287</v>
      </c>
      <c r="DR109" s="921"/>
      <c r="DS109" s="921"/>
      <c r="DT109" s="921"/>
      <c r="DU109" s="922"/>
      <c r="DV109" s="920" t="s">
        <v>404</v>
      </c>
      <c r="DW109" s="921"/>
      <c r="DX109" s="921"/>
      <c r="DY109" s="921"/>
      <c r="DZ109" s="923"/>
    </row>
    <row r="110" spans="1:131" s="199" customFormat="1" ht="26.25" customHeight="1" x14ac:dyDescent="0.15">
      <c r="A110" s="924" t="s">
        <v>406</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2951654</v>
      </c>
      <c r="AB110" s="928"/>
      <c r="AC110" s="928"/>
      <c r="AD110" s="928"/>
      <c r="AE110" s="929"/>
      <c r="AF110" s="930">
        <v>2954030</v>
      </c>
      <c r="AG110" s="928"/>
      <c r="AH110" s="928"/>
      <c r="AI110" s="928"/>
      <c r="AJ110" s="929"/>
      <c r="AK110" s="930">
        <v>2723713</v>
      </c>
      <c r="AL110" s="928"/>
      <c r="AM110" s="928"/>
      <c r="AN110" s="928"/>
      <c r="AO110" s="929"/>
      <c r="AP110" s="931">
        <v>21.2</v>
      </c>
      <c r="AQ110" s="932"/>
      <c r="AR110" s="932"/>
      <c r="AS110" s="932"/>
      <c r="AT110" s="933"/>
      <c r="AU110" s="934" t="s">
        <v>62</v>
      </c>
      <c r="AV110" s="935"/>
      <c r="AW110" s="935"/>
      <c r="AX110" s="935"/>
      <c r="AY110" s="935"/>
      <c r="AZ110" s="976" t="s">
        <v>407</v>
      </c>
      <c r="BA110" s="925"/>
      <c r="BB110" s="925"/>
      <c r="BC110" s="925"/>
      <c r="BD110" s="925"/>
      <c r="BE110" s="925"/>
      <c r="BF110" s="925"/>
      <c r="BG110" s="925"/>
      <c r="BH110" s="925"/>
      <c r="BI110" s="925"/>
      <c r="BJ110" s="925"/>
      <c r="BK110" s="925"/>
      <c r="BL110" s="925"/>
      <c r="BM110" s="925"/>
      <c r="BN110" s="925"/>
      <c r="BO110" s="925"/>
      <c r="BP110" s="926"/>
      <c r="BQ110" s="962">
        <v>27271219</v>
      </c>
      <c r="BR110" s="963"/>
      <c r="BS110" s="963"/>
      <c r="BT110" s="963"/>
      <c r="BU110" s="963"/>
      <c r="BV110" s="963">
        <v>27764583</v>
      </c>
      <c r="BW110" s="963"/>
      <c r="BX110" s="963"/>
      <c r="BY110" s="963"/>
      <c r="BZ110" s="963"/>
      <c r="CA110" s="963">
        <v>28301827</v>
      </c>
      <c r="CB110" s="963"/>
      <c r="CC110" s="963"/>
      <c r="CD110" s="963"/>
      <c r="CE110" s="963"/>
      <c r="CF110" s="977">
        <v>220.3</v>
      </c>
      <c r="CG110" s="978"/>
      <c r="CH110" s="978"/>
      <c r="CI110" s="978"/>
      <c r="CJ110" s="978"/>
      <c r="CK110" s="979" t="s">
        <v>408</v>
      </c>
      <c r="CL110" s="980"/>
      <c r="CM110" s="959" t="s">
        <v>409</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62">
        <v>1203568</v>
      </c>
      <c r="DH110" s="963"/>
      <c r="DI110" s="963"/>
      <c r="DJ110" s="963"/>
      <c r="DK110" s="963"/>
      <c r="DL110" s="963">
        <v>1083211</v>
      </c>
      <c r="DM110" s="963"/>
      <c r="DN110" s="963"/>
      <c r="DO110" s="963"/>
      <c r="DP110" s="963"/>
      <c r="DQ110" s="963">
        <v>962854</v>
      </c>
      <c r="DR110" s="963"/>
      <c r="DS110" s="963"/>
      <c r="DT110" s="963"/>
      <c r="DU110" s="963"/>
      <c r="DV110" s="964">
        <v>7.5</v>
      </c>
      <c r="DW110" s="964"/>
      <c r="DX110" s="964"/>
      <c r="DY110" s="964"/>
      <c r="DZ110" s="965"/>
    </row>
    <row r="111" spans="1:131" s="199" customFormat="1" ht="26.25" customHeight="1" x14ac:dyDescent="0.15">
      <c r="A111" s="966" t="s">
        <v>410</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222</v>
      </c>
      <c r="AB111" s="970"/>
      <c r="AC111" s="970"/>
      <c r="AD111" s="970"/>
      <c r="AE111" s="971"/>
      <c r="AF111" s="972" t="s">
        <v>222</v>
      </c>
      <c r="AG111" s="970"/>
      <c r="AH111" s="970"/>
      <c r="AI111" s="970"/>
      <c r="AJ111" s="971"/>
      <c r="AK111" s="972" t="s">
        <v>222</v>
      </c>
      <c r="AL111" s="970"/>
      <c r="AM111" s="970"/>
      <c r="AN111" s="970"/>
      <c r="AO111" s="971"/>
      <c r="AP111" s="973" t="s">
        <v>222</v>
      </c>
      <c r="AQ111" s="974"/>
      <c r="AR111" s="974"/>
      <c r="AS111" s="974"/>
      <c r="AT111" s="975"/>
      <c r="AU111" s="936"/>
      <c r="AV111" s="937"/>
      <c r="AW111" s="937"/>
      <c r="AX111" s="937"/>
      <c r="AY111" s="937"/>
      <c r="AZ111" s="985" t="s">
        <v>411</v>
      </c>
      <c r="BA111" s="986"/>
      <c r="BB111" s="986"/>
      <c r="BC111" s="986"/>
      <c r="BD111" s="986"/>
      <c r="BE111" s="986"/>
      <c r="BF111" s="986"/>
      <c r="BG111" s="986"/>
      <c r="BH111" s="986"/>
      <c r="BI111" s="986"/>
      <c r="BJ111" s="986"/>
      <c r="BK111" s="986"/>
      <c r="BL111" s="986"/>
      <c r="BM111" s="986"/>
      <c r="BN111" s="986"/>
      <c r="BO111" s="986"/>
      <c r="BP111" s="987"/>
      <c r="BQ111" s="955">
        <v>1217596</v>
      </c>
      <c r="BR111" s="956"/>
      <c r="BS111" s="956"/>
      <c r="BT111" s="956"/>
      <c r="BU111" s="956"/>
      <c r="BV111" s="956">
        <v>1097239</v>
      </c>
      <c r="BW111" s="956"/>
      <c r="BX111" s="956"/>
      <c r="BY111" s="956"/>
      <c r="BZ111" s="956"/>
      <c r="CA111" s="956">
        <v>976699</v>
      </c>
      <c r="CB111" s="956"/>
      <c r="CC111" s="956"/>
      <c r="CD111" s="956"/>
      <c r="CE111" s="956"/>
      <c r="CF111" s="950">
        <v>7.6</v>
      </c>
      <c r="CG111" s="951"/>
      <c r="CH111" s="951"/>
      <c r="CI111" s="951"/>
      <c r="CJ111" s="951"/>
      <c r="CK111" s="981"/>
      <c r="CL111" s="982"/>
      <c r="CM111" s="952" t="s">
        <v>412</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222</v>
      </c>
      <c r="DH111" s="956"/>
      <c r="DI111" s="956"/>
      <c r="DJ111" s="956"/>
      <c r="DK111" s="956"/>
      <c r="DL111" s="956" t="s">
        <v>222</v>
      </c>
      <c r="DM111" s="956"/>
      <c r="DN111" s="956"/>
      <c r="DO111" s="956"/>
      <c r="DP111" s="956"/>
      <c r="DQ111" s="956" t="s">
        <v>222</v>
      </c>
      <c r="DR111" s="956"/>
      <c r="DS111" s="956"/>
      <c r="DT111" s="956"/>
      <c r="DU111" s="956"/>
      <c r="DV111" s="957" t="s">
        <v>222</v>
      </c>
      <c r="DW111" s="957"/>
      <c r="DX111" s="957"/>
      <c r="DY111" s="957"/>
      <c r="DZ111" s="958"/>
    </row>
    <row r="112" spans="1:131" s="199" customFormat="1" ht="26.25" customHeight="1" x14ac:dyDescent="0.15">
      <c r="A112" s="988" t="s">
        <v>413</v>
      </c>
      <c r="B112" s="989"/>
      <c r="C112" s="986" t="s">
        <v>414</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994" t="s">
        <v>222</v>
      </c>
      <c r="AB112" s="995"/>
      <c r="AC112" s="995"/>
      <c r="AD112" s="995"/>
      <c r="AE112" s="996"/>
      <c r="AF112" s="997" t="s">
        <v>222</v>
      </c>
      <c r="AG112" s="995"/>
      <c r="AH112" s="995"/>
      <c r="AI112" s="995"/>
      <c r="AJ112" s="996"/>
      <c r="AK112" s="997" t="s">
        <v>222</v>
      </c>
      <c r="AL112" s="995"/>
      <c r="AM112" s="995"/>
      <c r="AN112" s="995"/>
      <c r="AO112" s="996"/>
      <c r="AP112" s="998" t="s">
        <v>222</v>
      </c>
      <c r="AQ112" s="999"/>
      <c r="AR112" s="999"/>
      <c r="AS112" s="999"/>
      <c r="AT112" s="1000"/>
      <c r="AU112" s="936"/>
      <c r="AV112" s="937"/>
      <c r="AW112" s="937"/>
      <c r="AX112" s="937"/>
      <c r="AY112" s="937"/>
      <c r="AZ112" s="985" t="s">
        <v>415</v>
      </c>
      <c r="BA112" s="986"/>
      <c r="BB112" s="986"/>
      <c r="BC112" s="986"/>
      <c r="BD112" s="986"/>
      <c r="BE112" s="986"/>
      <c r="BF112" s="986"/>
      <c r="BG112" s="986"/>
      <c r="BH112" s="986"/>
      <c r="BI112" s="986"/>
      <c r="BJ112" s="986"/>
      <c r="BK112" s="986"/>
      <c r="BL112" s="986"/>
      <c r="BM112" s="986"/>
      <c r="BN112" s="986"/>
      <c r="BO112" s="986"/>
      <c r="BP112" s="987"/>
      <c r="BQ112" s="955">
        <v>7501542</v>
      </c>
      <c r="BR112" s="956"/>
      <c r="BS112" s="956"/>
      <c r="BT112" s="956"/>
      <c r="BU112" s="956"/>
      <c r="BV112" s="956">
        <v>6239245</v>
      </c>
      <c r="BW112" s="956"/>
      <c r="BX112" s="956"/>
      <c r="BY112" s="956"/>
      <c r="BZ112" s="956"/>
      <c r="CA112" s="956">
        <v>8913769</v>
      </c>
      <c r="CB112" s="956"/>
      <c r="CC112" s="956"/>
      <c r="CD112" s="956"/>
      <c r="CE112" s="956"/>
      <c r="CF112" s="950">
        <v>69.400000000000006</v>
      </c>
      <c r="CG112" s="951"/>
      <c r="CH112" s="951"/>
      <c r="CI112" s="951"/>
      <c r="CJ112" s="951"/>
      <c r="CK112" s="981"/>
      <c r="CL112" s="982"/>
      <c r="CM112" s="952" t="s">
        <v>416</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v>14028</v>
      </c>
      <c r="DH112" s="956"/>
      <c r="DI112" s="956"/>
      <c r="DJ112" s="956"/>
      <c r="DK112" s="956"/>
      <c r="DL112" s="956">
        <v>14028</v>
      </c>
      <c r="DM112" s="956"/>
      <c r="DN112" s="956"/>
      <c r="DO112" s="956"/>
      <c r="DP112" s="956"/>
      <c r="DQ112" s="956">
        <v>13845</v>
      </c>
      <c r="DR112" s="956"/>
      <c r="DS112" s="956"/>
      <c r="DT112" s="956"/>
      <c r="DU112" s="956"/>
      <c r="DV112" s="957">
        <v>0.1</v>
      </c>
      <c r="DW112" s="957"/>
      <c r="DX112" s="957"/>
      <c r="DY112" s="957"/>
      <c r="DZ112" s="958"/>
    </row>
    <row r="113" spans="1:130" s="199" customFormat="1" ht="26.25" customHeight="1" x14ac:dyDescent="0.15">
      <c r="A113" s="990"/>
      <c r="B113" s="991"/>
      <c r="C113" s="986" t="s">
        <v>417</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969">
        <v>695507</v>
      </c>
      <c r="AB113" s="970"/>
      <c r="AC113" s="970"/>
      <c r="AD113" s="970"/>
      <c r="AE113" s="971"/>
      <c r="AF113" s="972">
        <v>713237</v>
      </c>
      <c r="AG113" s="970"/>
      <c r="AH113" s="970"/>
      <c r="AI113" s="970"/>
      <c r="AJ113" s="971"/>
      <c r="AK113" s="972">
        <v>618171</v>
      </c>
      <c r="AL113" s="970"/>
      <c r="AM113" s="970"/>
      <c r="AN113" s="970"/>
      <c r="AO113" s="971"/>
      <c r="AP113" s="973">
        <v>4.8</v>
      </c>
      <c r="AQ113" s="974"/>
      <c r="AR113" s="974"/>
      <c r="AS113" s="974"/>
      <c r="AT113" s="975"/>
      <c r="AU113" s="936"/>
      <c r="AV113" s="937"/>
      <c r="AW113" s="937"/>
      <c r="AX113" s="937"/>
      <c r="AY113" s="937"/>
      <c r="AZ113" s="985" t="s">
        <v>418</v>
      </c>
      <c r="BA113" s="986"/>
      <c r="BB113" s="986"/>
      <c r="BC113" s="986"/>
      <c r="BD113" s="986"/>
      <c r="BE113" s="986"/>
      <c r="BF113" s="986"/>
      <c r="BG113" s="986"/>
      <c r="BH113" s="986"/>
      <c r="BI113" s="986"/>
      <c r="BJ113" s="986"/>
      <c r="BK113" s="986"/>
      <c r="BL113" s="986"/>
      <c r="BM113" s="986"/>
      <c r="BN113" s="986"/>
      <c r="BO113" s="986"/>
      <c r="BP113" s="987"/>
      <c r="BQ113" s="955" t="s">
        <v>222</v>
      </c>
      <c r="BR113" s="956"/>
      <c r="BS113" s="956"/>
      <c r="BT113" s="956"/>
      <c r="BU113" s="956"/>
      <c r="BV113" s="956">
        <v>177682</v>
      </c>
      <c r="BW113" s="956"/>
      <c r="BX113" s="956"/>
      <c r="BY113" s="956"/>
      <c r="BZ113" s="956"/>
      <c r="CA113" s="956">
        <v>169135</v>
      </c>
      <c r="CB113" s="956"/>
      <c r="CC113" s="956"/>
      <c r="CD113" s="956"/>
      <c r="CE113" s="956"/>
      <c r="CF113" s="950">
        <v>1.3</v>
      </c>
      <c r="CG113" s="951"/>
      <c r="CH113" s="951"/>
      <c r="CI113" s="951"/>
      <c r="CJ113" s="951"/>
      <c r="CK113" s="981"/>
      <c r="CL113" s="982"/>
      <c r="CM113" s="952" t="s">
        <v>419</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94" t="s">
        <v>222</v>
      </c>
      <c r="DH113" s="995"/>
      <c r="DI113" s="995"/>
      <c r="DJ113" s="995"/>
      <c r="DK113" s="996"/>
      <c r="DL113" s="997" t="s">
        <v>222</v>
      </c>
      <c r="DM113" s="995"/>
      <c r="DN113" s="995"/>
      <c r="DO113" s="995"/>
      <c r="DP113" s="996"/>
      <c r="DQ113" s="997" t="s">
        <v>222</v>
      </c>
      <c r="DR113" s="995"/>
      <c r="DS113" s="995"/>
      <c r="DT113" s="995"/>
      <c r="DU113" s="996"/>
      <c r="DV113" s="998" t="s">
        <v>222</v>
      </c>
      <c r="DW113" s="999"/>
      <c r="DX113" s="999"/>
      <c r="DY113" s="999"/>
      <c r="DZ113" s="1000"/>
    </row>
    <row r="114" spans="1:130" s="199" customFormat="1" ht="26.25" customHeight="1" x14ac:dyDescent="0.15">
      <c r="A114" s="990"/>
      <c r="B114" s="991"/>
      <c r="C114" s="986" t="s">
        <v>420</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994" t="s">
        <v>222</v>
      </c>
      <c r="AB114" s="995"/>
      <c r="AC114" s="995"/>
      <c r="AD114" s="995"/>
      <c r="AE114" s="996"/>
      <c r="AF114" s="997" t="s">
        <v>222</v>
      </c>
      <c r="AG114" s="995"/>
      <c r="AH114" s="995"/>
      <c r="AI114" s="995"/>
      <c r="AJ114" s="996"/>
      <c r="AK114" s="997" t="s">
        <v>222</v>
      </c>
      <c r="AL114" s="995"/>
      <c r="AM114" s="995"/>
      <c r="AN114" s="995"/>
      <c r="AO114" s="996"/>
      <c r="AP114" s="998" t="s">
        <v>222</v>
      </c>
      <c r="AQ114" s="999"/>
      <c r="AR114" s="999"/>
      <c r="AS114" s="999"/>
      <c r="AT114" s="1000"/>
      <c r="AU114" s="936"/>
      <c r="AV114" s="937"/>
      <c r="AW114" s="937"/>
      <c r="AX114" s="937"/>
      <c r="AY114" s="937"/>
      <c r="AZ114" s="985" t="s">
        <v>421</v>
      </c>
      <c r="BA114" s="986"/>
      <c r="BB114" s="986"/>
      <c r="BC114" s="986"/>
      <c r="BD114" s="986"/>
      <c r="BE114" s="986"/>
      <c r="BF114" s="986"/>
      <c r="BG114" s="986"/>
      <c r="BH114" s="986"/>
      <c r="BI114" s="986"/>
      <c r="BJ114" s="986"/>
      <c r="BK114" s="986"/>
      <c r="BL114" s="986"/>
      <c r="BM114" s="986"/>
      <c r="BN114" s="986"/>
      <c r="BO114" s="986"/>
      <c r="BP114" s="987"/>
      <c r="BQ114" s="955">
        <v>2589479</v>
      </c>
      <c r="BR114" s="956"/>
      <c r="BS114" s="956"/>
      <c r="BT114" s="956"/>
      <c r="BU114" s="956"/>
      <c r="BV114" s="956">
        <v>2354001</v>
      </c>
      <c r="BW114" s="956"/>
      <c r="BX114" s="956"/>
      <c r="BY114" s="956"/>
      <c r="BZ114" s="956"/>
      <c r="CA114" s="956">
        <v>2312310</v>
      </c>
      <c r="CB114" s="956"/>
      <c r="CC114" s="956"/>
      <c r="CD114" s="956"/>
      <c r="CE114" s="956"/>
      <c r="CF114" s="950">
        <v>18</v>
      </c>
      <c r="CG114" s="951"/>
      <c r="CH114" s="951"/>
      <c r="CI114" s="951"/>
      <c r="CJ114" s="951"/>
      <c r="CK114" s="981"/>
      <c r="CL114" s="982"/>
      <c r="CM114" s="952" t="s">
        <v>422</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94" t="s">
        <v>222</v>
      </c>
      <c r="DH114" s="995"/>
      <c r="DI114" s="995"/>
      <c r="DJ114" s="995"/>
      <c r="DK114" s="996"/>
      <c r="DL114" s="997" t="s">
        <v>222</v>
      </c>
      <c r="DM114" s="995"/>
      <c r="DN114" s="995"/>
      <c r="DO114" s="995"/>
      <c r="DP114" s="996"/>
      <c r="DQ114" s="997" t="s">
        <v>222</v>
      </c>
      <c r="DR114" s="995"/>
      <c r="DS114" s="995"/>
      <c r="DT114" s="995"/>
      <c r="DU114" s="996"/>
      <c r="DV114" s="998" t="s">
        <v>222</v>
      </c>
      <c r="DW114" s="999"/>
      <c r="DX114" s="999"/>
      <c r="DY114" s="999"/>
      <c r="DZ114" s="1000"/>
    </row>
    <row r="115" spans="1:130" s="199" customFormat="1" ht="26.25" customHeight="1" x14ac:dyDescent="0.15">
      <c r="A115" s="990"/>
      <c r="B115" s="991"/>
      <c r="C115" s="986" t="s">
        <v>423</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969">
        <v>148017</v>
      </c>
      <c r="AB115" s="970"/>
      <c r="AC115" s="970"/>
      <c r="AD115" s="970"/>
      <c r="AE115" s="971"/>
      <c r="AF115" s="972">
        <v>145370</v>
      </c>
      <c r="AG115" s="970"/>
      <c r="AH115" s="970"/>
      <c r="AI115" s="970"/>
      <c r="AJ115" s="971"/>
      <c r="AK115" s="972">
        <v>142734</v>
      </c>
      <c r="AL115" s="970"/>
      <c r="AM115" s="970"/>
      <c r="AN115" s="970"/>
      <c r="AO115" s="971"/>
      <c r="AP115" s="973">
        <v>1.1000000000000001</v>
      </c>
      <c r="AQ115" s="974"/>
      <c r="AR115" s="974"/>
      <c r="AS115" s="974"/>
      <c r="AT115" s="975"/>
      <c r="AU115" s="936"/>
      <c r="AV115" s="937"/>
      <c r="AW115" s="937"/>
      <c r="AX115" s="937"/>
      <c r="AY115" s="937"/>
      <c r="AZ115" s="985" t="s">
        <v>424</v>
      </c>
      <c r="BA115" s="986"/>
      <c r="BB115" s="986"/>
      <c r="BC115" s="986"/>
      <c r="BD115" s="986"/>
      <c r="BE115" s="986"/>
      <c r="BF115" s="986"/>
      <c r="BG115" s="986"/>
      <c r="BH115" s="986"/>
      <c r="BI115" s="986"/>
      <c r="BJ115" s="986"/>
      <c r="BK115" s="986"/>
      <c r="BL115" s="986"/>
      <c r="BM115" s="986"/>
      <c r="BN115" s="986"/>
      <c r="BO115" s="986"/>
      <c r="BP115" s="987"/>
      <c r="BQ115" s="955">
        <v>10682</v>
      </c>
      <c r="BR115" s="956"/>
      <c r="BS115" s="956"/>
      <c r="BT115" s="956"/>
      <c r="BU115" s="956"/>
      <c r="BV115" s="956">
        <v>15033</v>
      </c>
      <c r="BW115" s="956"/>
      <c r="BX115" s="956"/>
      <c r="BY115" s="956"/>
      <c r="BZ115" s="956"/>
      <c r="CA115" s="956">
        <v>6192</v>
      </c>
      <c r="CB115" s="956"/>
      <c r="CC115" s="956"/>
      <c r="CD115" s="956"/>
      <c r="CE115" s="956"/>
      <c r="CF115" s="950">
        <v>0</v>
      </c>
      <c r="CG115" s="951"/>
      <c r="CH115" s="951"/>
      <c r="CI115" s="951"/>
      <c r="CJ115" s="951"/>
      <c r="CK115" s="981"/>
      <c r="CL115" s="982"/>
      <c r="CM115" s="985" t="s">
        <v>425</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7"/>
      <c r="DG115" s="994" t="s">
        <v>222</v>
      </c>
      <c r="DH115" s="995"/>
      <c r="DI115" s="995"/>
      <c r="DJ115" s="995"/>
      <c r="DK115" s="996"/>
      <c r="DL115" s="997" t="s">
        <v>222</v>
      </c>
      <c r="DM115" s="995"/>
      <c r="DN115" s="995"/>
      <c r="DO115" s="995"/>
      <c r="DP115" s="996"/>
      <c r="DQ115" s="997" t="s">
        <v>222</v>
      </c>
      <c r="DR115" s="995"/>
      <c r="DS115" s="995"/>
      <c r="DT115" s="995"/>
      <c r="DU115" s="996"/>
      <c r="DV115" s="998" t="s">
        <v>222</v>
      </c>
      <c r="DW115" s="999"/>
      <c r="DX115" s="999"/>
      <c r="DY115" s="999"/>
      <c r="DZ115" s="1000"/>
    </row>
    <row r="116" spans="1:130" s="199" customFormat="1" ht="26.25" customHeight="1" x14ac:dyDescent="0.15">
      <c r="A116" s="992"/>
      <c r="B116" s="993"/>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94" t="s">
        <v>222</v>
      </c>
      <c r="AB116" s="995"/>
      <c r="AC116" s="995"/>
      <c r="AD116" s="995"/>
      <c r="AE116" s="996"/>
      <c r="AF116" s="997" t="s">
        <v>222</v>
      </c>
      <c r="AG116" s="995"/>
      <c r="AH116" s="995"/>
      <c r="AI116" s="995"/>
      <c r="AJ116" s="996"/>
      <c r="AK116" s="997" t="s">
        <v>222</v>
      </c>
      <c r="AL116" s="995"/>
      <c r="AM116" s="995"/>
      <c r="AN116" s="995"/>
      <c r="AO116" s="996"/>
      <c r="AP116" s="998" t="s">
        <v>222</v>
      </c>
      <c r="AQ116" s="999"/>
      <c r="AR116" s="999"/>
      <c r="AS116" s="999"/>
      <c r="AT116" s="1000"/>
      <c r="AU116" s="936"/>
      <c r="AV116" s="937"/>
      <c r="AW116" s="937"/>
      <c r="AX116" s="937"/>
      <c r="AY116" s="937"/>
      <c r="AZ116" s="1003" t="s">
        <v>427</v>
      </c>
      <c r="BA116" s="1004"/>
      <c r="BB116" s="1004"/>
      <c r="BC116" s="1004"/>
      <c r="BD116" s="1004"/>
      <c r="BE116" s="1004"/>
      <c r="BF116" s="1004"/>
      <c r="BG116" s="1004"/>
      <c r="BH116" s="1004"/>
      <c r="BI116" s="1004"/>
      <c r="BJ116" s="1004"/>
      <c r="BK116" s="1004"/>
      <c r="BL116" s="1004"/>
      <c r="BM116" s="1004"/>
      <c r="BN116" s="1004"/>
      <c r="BO116" s="1004"/>
      <c r="BP116" s="1005"/>
      <c r="BQ116" s="955" t="s">
        <v>222</v>
      </c>
      <c r="BR116" s="956"/>
      <c r="BS116" s="956"/>
      <c r="BT116" s="956"/>
      <c r="BU116" s="956"/>
      <c r="BV116" s="956" t="s">
        <v>222</v>
      </c>
      <c r="BW116" s="956"/>
      <c r="BX116" s="956"/>
      <c r="BY116" s="956"/>
      <c r="BZ116" s="956"/>
      <c r="CA116" s="956" t="s">
        <v>222</v>
      </c>
      <c r="CB116" s="956"/>
      <c r="CC116" s="956"/>
      <c r="CD116" s="956"/>
      <c r="CE116" s="956"/>
      <c r="CF116" s="950" t="s">
        <v>222</v>
      </c>
      <c r="CG116" s="951"/>
      <c r="CH116" s="951"/>
      <c r="CI116" s="951"/>
      <c r="CJ116" s="951"/>
      <c r="CK116" s="981"/>
      <c r="CL116" s="982"/>
      <c r="CM116" s="952" t="s">
        <v>428</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94" t="s">
        <v>222</v>
      </c>
      <c r="DH116" s="995"/>
      <c r="DI116" s="995"/>
      <c r="DJ116" s="995"/>
      <c r="DK116" s="996"/>
      <c r="DL116" s="997" t="s">
        <v>222</v>
      </c>
      <c r="DM116" s="995"/>
      <c r="DN116" s="995"/>
      <c r="DO116" s="995"/>
      <c r="DP116" s="996"/>
      <c r="DQ116" s="997" t="s">
        <v>222</v>
      </c>
      <c r="DR116" s="995"/>
      <c r="DS116" s="995"/>
      <c r="DT116" s="995"/>
      <c r="DU116" s="996"/>
      <c r="DV116" s="998" t="s">
        <v>222</v>
      </c>
      <c r="DW116" s="999"/>
      <c r="DX116" s="999"/>
      <c r="DY116" s="999"/>
      <c r="DZ116" s="1000"/>
    </row>
    <row r="117" spans="1:130" s="199" customFormat="1" ht="26.25" customHeight="1" x14ac:dyDescent="0.15">
      <c r="A117" s="940" t="s">
        <v>170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11" t="s">
        <v>429</v>
      </c>
      <c r="Z117" s="922"/>
      <c r="AA117" s="1012">
        <v>3795178</v>
      </c>
      <c r="AB117" s="1013"/>
      <c r="AC117" s="1013"/>
      <c r="AD117" s="1013"/>
      <c r="AE117" s="1014"/>
      <c r="AF117" s="1015">
        <v>3812637</v>
      </c>
      <c r="AG117" s="1013"/>
      <c r="AH117" s="1013"/>
      <c r="AI117" s="1013"/>
      <c r="AJ117" s="1014"/>
      <c r="AK117" s="1015">
        <v>3484618</v>
      </c>
      <c r="AL117" s="1013"/>
      <c r="AM117" s="1013"/>
      <c r="AN117" s="1013"/>
      <c r="AO117" s="1014"/>
      <c r="AP117" s="1016"/>
      <c r="AQ117" s="1017"/>
      <c r="AR117" s="1017"/>
      <c r="AS117" s="1017"/>
      <c r="AT117" s="1018"/>
      <c r="AU117" s="936"/>
      <c r="AV117" s="937"/>
      <c r="AW117" s="937"/>
      <c r="AX117" s="937"/>
      <c r="AY117" s="937"/>
      <c r="AZ117" s="1003" t="s">
        <v>430</v>
      </c>
      <c r="BA117" s="1004"/>
      <c r="BB117" s="1004"/>
      <c r="BC117" s="1004"/>
      <c r="BD117" s="1004"/>
      <c r="BE117" s="1004"/>
      <c r="BF117" s="1004"/>
      <c r="BG117" s="1004"/>
      <c r="BH117" s="1004"/>
      <c r="BI117" s="1004"/>
      <c r="BJ117" s="1004"/>
      <c r="BK117" s="1004"/>
      <c r="BL117" s="1004"/>
      <c r="BM117" s="1004"/>
      <c r="BN117" s="1004"/>
      <c r="BO117" s="1004"/>
      <c r="BP117" s="1005"/>
      <c r="BQ117" s="955" t="s">
        <v>222</v>
      </c>
      <c r="BR117" s="956"/>
      <c r="BS117" s="956"/>
      <c r="BT117" s="956"/>
      <c r="BU117" s="956"/>
      <c r="BV117" s="956" t="s">
        <v>222</v>
      </c>
      <c r="BW117" s="956"/>
      <c r="BX117" s="956"/>
      <c r="BY117" s="956"/>
      <c r="BZ117" s="956"/>
      <c r="CA117" s="956" t="s">
        <v>222</v>
      </c>
      <c r="CB117" s="956"/>
      <c r="CC117" s="956"/>
      <c r="CD117" s="956"/>
      <c r="CE117" s="956"/>
      <c r="CF117" s="950" t="s">
        <v>222</v>
      </c>
      <c r="CG117" s="951"/>
      <c r="CH117" s="951"/>
      <c r="CI117" s="951"/>
      <c r="CJ117" s="951"/>
      <c r="CK117" s="981"/>
      <c r="CL117" s="982"/>
      <c r="CM117" s="952" t="s">
        <v>431</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94" t="s">
        <v>222</v>
      </c>
      <c r="DH117" s="995"/>
      <c r="DI117" s="995"/>
      <c r="DJ117" s="995"/>
      <c r="DK117" s="996"/>
      <c r="DL117" s="997" t="s">
        <v>222</v>
      </c>
      <c r="DM117" s="995"/>
      <c r="DN117" s="995"/>
      <c r="DO117" s="995"/>
      <c r="DP117" s="996"/>
      <c r="DQ117" s="997" t="s">
        <v>222</v>
      </c>
      <c r="DR117" s="995"/>
      <c r="DS117" s="995"/>
      <c r="DT117" s="995"/>
      <c r="DU117" s="996"/>
      <c r="DV117" s="998" t="s">
        <v>222</v>
      </c>
      <c r="DW117" s="999"/>
      <c r="DX117" s="999"/>
      <c r="DY117" s="999"/>
      <c r="DZ117" s="1000"/>
    </row>
    <row r="118" spans="1:130" s="199" customFormat="1" ht="26.25" customHeight="1" x14ac:dyDescent="0.15">
      <c r="A118" s="940" t="s">
        <v>405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403</v>
      </c>
      <c r="AB118" s="921"/>
      <c r="AC118" s="921"/>
      <c r="AD118" s="921"/>
      <c r="AE118" s="922"/>
      <c r="AF118" s="920" t="s">
        <v>288</v>
      </c>
      <c r="AG118" s="921"/>
      <c r="AH118" s="921"/>
      <c r="AI118" s="921"/>
      <c r="AJ118" s="922"/>
      <c r="AK118" s="920" t="s">
        <v>287</v>
      </c>
      <c r="AL118" s="921"/>
      <c r="AM118" s="921"/>
      <c r="AN118" s="921"/>
      <c r="AO118" s="922"/>
      <c r="AP118" s="1007" t="s">
        <v>404</v>
      </c>
      <c r="AQ118" s="1008"/>
      <c r="AR118" s="1008"/>
      <c r="AS118" s="1008"/>
      <c r="AT118" s="1009"/>
      <c r="AU118" s="936"/>
      <c r="AV118" s="937"/>
      <c r="AW118" s="937"/>
      <c r="AX118" s="937"/>
      <c r="AY118" s="937"/>
      <c r="AZ118" s="1010" t="s">
        <v>432</v>
      </c>
      <c r="BA118" s="1001"/>
      <c r="BB118" s="1001"/>
      <c r="BC118" s="1001"/>
      <c r="BD118" s="1001"/>
      <c r="BE118" s="1001"/>
      <c r="BF118" s="1001"/>
      <c r="BG118" s="1001"/>
      <c r="BH118" s="1001"/>
      <c r="BI118" s="1001"/>
      <c r="BJ118" s="1001"/>
      <c r="BK118" s="1001"/>
      <c r="BL118" s="1001"/>
      <c r="BM118" s="1001"/>
      <c r="BN118" s="1001"/>
      <c r="BO118" s="1001"/>
      <c r="BP118" s="1002"/>
      <c r="BQ118" s="1033" t="s">
        <v>222</v>
      </c>
      <c r="BR118" s="1034"/>
      <c r="BS118" s="1034"/>
      <c r="BT118" s="1034"/>
      <c r="BU118" s="1034"/>
      <c r="BV118" s="1034" t="s">
        <v>222</v>
      </c>
      <c r="BW118" s="1034"/>
      <c r="BX118" s="1034"/>
      <c r="BY118" s="1034"/>
      <c r="BZ118" s="1034"/>
      <c r="CA118" s="1034" t="s">
        <v>222</v>
      </c>
      <c r="CB118" s="1034"/>
      <c r="CC118" s="1034"/>
      <c r="CD118" s="1034"/>
      <c r="CE118" s="1034"/>
      <c r="CF118" s="950" t="s">
        <v>222</v>
      </c>
      <c r="CG118" s="951"/>
      <c r="CH118" s="951"/>
      <c r="CI118" s="951"/>
      <c r="CJ118" s="951"/>
      <c r="CK118" s="981"/>
      <c r="CL118" s="982"/>
      <c r="CM118" s="952" t="s">
        <v>433</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94" t="s">
        <v>222</v>
      </c>
      <c r="DH118" s="995"/>
      <c r="DI118" s="995"/>
      <c r="DJ118" s="995"/>
      <c r="DK118" s="996"/>
      <c r="DL118" s="997" t="s">
        <v>222</v>
      </c>
      <c r="DM118" s="995"/>
      <c r="DN118" s="995"/>
      <c r="DO118" s="995"/>
      <c r="DP118" s="996"/>
      <c r="DQ118" s="997" t="s">
        <v>222</v>
      </c>
      <c r="DR118" s="995"/>
      <c r="DS118" s="995"/>
      <c r="DT118" s="995"/>
      <c r="DU118" s="996"/>
      <c r="DV118" s="998" t="s">
        <v>222</v>
      </c>
      <c r="DW118" s="999"/>
      <c r="DX118" s="999"/>
      <c r="DY118" s="999"/>
      <c r="DZ118" s="1000"/>
    </row>
    <row r="119" spans="1:130" s="199" customFormat="1" ht="26.25" customHeight="1" x14ac:dyDescent="0.15">
      <c r="A119" s="1094" t="s">
        <v>408</v>
      </c>
      <c r="B119" s="980"/>
      <c r="C119" s="959" t="s">
        <v>409</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27">
        <v>147840</v>
      </c>
      <c r="AB119" s="928"/>
      <c r="AC119" s="928"/>
      <c r="AD119" s="928"/>
      <c r="AE119" s="929"/>
      <c r="AF119" s="930">
        <v>145349</v>
      </c>
      <c r="AG119" s="928"/>
      <c r="AH119" s="928"/>
      <c r="AI119" s="928"/>
      <c r="AJ119" s="929"/>
      <c r="AK119" s="930">
        <v>142727</v>
      </c>
      <c r="AL119" s="928"/>
      <c r="AM119" s="928"/>
      <c r="AN119" s="928"/>
      <c r="AO119" s="929"/>
      <c r="AP119" s="931">
        <v>1.1000000000000001</v>
      </c>
      <c r="AQ119" s="932"/>
      <c r="AR119" s="932"/>
      <c r="AS119" s="932"/>
      <c r="AT119" s="933"/>
      <c r="AU119" s="938"/>
      <c r="AV119" s="939"/>
      <c r="AW119" s="939"/>
      <c r="AX119" s="939"/>
      <c r="AY119" s="939"/>
      <c r="AZ119" s="230" t="s">
        <v>170</v>
      </c>
      <c r="BA119" s="230"/>
      <c r="BB119" s="230"/>
      <c r="BC119" s="230"/>
      <c r="BD119" s="230"/>
      <c r="BE119" s="230"/>
      <c r="BF119" s="230"/>
      <c r="BG119" s="230"/>
      <c r="BH119" s="230"/>
      <c r="BI119" s="230"/>
      <c r="BJ119" s="230"/>
      <c r="BK119" s="230"/>
      <c r="BL119" s="230"/>
      <c r="BM119" s="230"/>
      <c r="BN119" s="230"/>
      <c r="BO119" s="1011" t="s">
        <v>434</v>
      </c>
      <c r="BP119" s="1042"/>
      <c r="BQ119" s="1033">
        <v>38590518</v>
      </c>
      <c r="BR119" s="1034"/>
      <c r="BS119" s="1034"/>
      <c r="BT119" s="1034"/>
      <c r="BU119" s="1034"/>
      <c r="BV119" s="1034">
        <v>37647783</v>
      </c>
      <c r="BW119" s="1034"/>
      <c r="BX119" s="1034"/>
      <c r="BY119" s="1034"/>
      <c r="BZ119" s="1034"/>
      <c r="CA119" s="1034">
        <v>40679932</v>
      </c>
      <c r="CB119" s="1034"/>
      <c r="CC119" s="1034"/>
      <c r="CD119" s="1034"/>
      <c r="CE119" s="1034"/>
      <c r="CF119" s="1035"/>
      <c r="CG119" s="1036"/>
      <c r="CH119" s="1036"/>
      <c r="CI119" s="1036"/>
      <c r="CJ119" s="1037"/>
      <c r="CK119" s="983"/>
      <c r="CL119" s="984"/>
      <c r="CM119" s="1038" t="s">
        <v>435</v>
      </c>
      <c r="CN119" s="1039"/>
      <c r="CO119" s="1039"/>
      <c r="CP119" s="1039"/>
      <c r="CQ119" s="1039"/>
      <c r="CR119" s="1039"/>
      <c r="CS119" s="1039"/>
      <c r="CT119" s="1039"/>
      <c r="CU119" s="1039"/>
      <c r="CV119" s="1039"/>
      <c r="CW119" s="1039"/>
      <c r="CX119" s="1039"/>
      <c r="CY119" s="1039"/>
      <c r="CZ119" s="1039"/>
      <c r="DA119" s="1039"/>
      <c r="DB119" s="1039"/>
      <c r="DC119" s="1039"/>
      <c r="DD119" s="1039"/>
      <c r="DE119" s="1039"/>
      <c r="DF119" s="1040"/>
      <c r="DG119" s="1041" t="s">
        <v>222</v>
      </c>
      <c r="DH119" s="1020"/>
      <c r="DI119" s="1020"/>
      <c r="DJ119" s="1020"/>
      <c r="DK119" s="1021"/>
      <c r="DL119" s="1019" t="s">
        <v>222</v>
      </c>
      <c r="DM119" s="1020"/>
      <c r="DN119" s="1020"/>
      <c r="DO119" s="1020"/>
      <c r="DP119" s="1021"/>
      <c r="DQ119" s="1019" t="s">
        <v>222</v>
      </c>
      <c r="DR119" s="1020"/>
      <c r="DS119" s="1020"/>
      <c r="DT119" s="1020"/>
      <c r="DU119" s="1021"/>
      <c r="DV119" s="1022" t="s">
        <v>222</v>
      </c>
      <c r="DW119" s="1023"/>
      <c r="DX119" s="1023"/>
      <c r="DY119" s="1023"/>
      <c r="DZ119" s="1024"/>
    </row>
    <row r="120" spans="1:130" s="199" customFormat="1" ht="26.25" customHeight="1" x14ac:dyDescent="0.15">
      <c r="A120" s="1095"/>
      <c r="B120" s="982"/>
      <c r="C120" s="952" t="s">
        <v>412</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94" t="s">
        <v>222</v>
      </c>
      <c r="AB120" s="995"/>
      <c r="AC120" s="995"/>
      <c r="AD120" s="995"/>
      <c r="AE120" s="996"/>
      <c r="AF120" s="997" t="s">
        <v>222</v>
      </c>
      <c r="AG120" s="995"/>
      <c r="AH120" s="995"/>
      <c r="AI120" s="995"/>
      <c r="AJ120" s="996"/>
      <c r="AK120" s="997" t="s">
        <v>222</v>
      </c>
      <c r="AL120" s="995"/>
      <c r="AM120" s="995"/>
      <c r="AN120" s="995"/>
      <c r="AO120" s="996"/>
      <c r="AP120" s="998" t="s">
        <v>222</v>
      </c>
      <c r="AQ120" s="999"/>
      <c r="AR120" s="999"/>
      <c r="AS120" s="999"/>
      <c r="AT120" s="1000"/>
      <c r="AU120" s="1025" t="s">
        <v>436</v>
      </c>
      <c r="AV120" s="1026"/>
      <c r="AW120" s="1026"/>
      <c r="AX120" s="1026"/>
      <c r="AY120" s="1027"/>
      <c r="AZ120" s="976" t="s">
        <v>437</v>
      </c>
      <c r="BA120" s="925"/>
      <c r="BB120" s="925"/>
      <c r="BC120" s="925"/>
      <c r="BD120" s="925"/>
      <c r="BE120" s="925"/>
      <c r="BF120" s="925"/>
      <c r="BG120" s="925"/>
      <c r="BH120" s="925"/>
      <c r="BI120" s="925"/>
      <c r="BJ120" s="925"/>
      <c r="BK120" s="925"/>
      <c r="BL120" s="925"/>
      <c r="BM120" s="925"/>
      <c r="BN120" s="925"/>
      <c r="BO120" s="925"/>
      <c r="BP120" s="926"/>
      <c r="BQ120" s="962">
        <v>12645716</v>
      </c>
      <c r="BR120" s="963"/>
      <c r="BS120" s="963"/>
      <c r="BT120" s="963"/>
      <c r="BU120" s="963"/>
      <c r="BV120" s="963">
        <v>13295291</v>
      </c>
      <c r="BW120" s="963"/>
      <c r="BX120" s="963"/>
      <c r="BY120" s="963"/>
      <c r="BZ120" s="963"/>
      <c r="CA120" s="963">
        <v>13341395</v>
      </c>
      <c r="CB120" s="963"/>
      <c r="CC120" s="963"/>
      <c r="CD120" s="963"/>
      <c r="CE120" s="963"/>
      <c r="CF120" s="977">
        <v>103.8</v>
      </c>
      <c r="CG120" s="978"/>
      <c r="CH120" s="978"/>
      <c r="CI120" s="978"/>
      <c r="CJ120" s="978"/>
      <c r="CK120" s="1043" t="s">
        <v>438</v>
      </c>
      <c r="CL120" s="1044"/>
      <c r="CM120" s="1044"/>
      <c r="CN120" s="1044"/>
      <c r="CO120" s="1045"/>
      <c r="CP120" s="1051" t="s">
        <v>386</v>
      </c>
      <c r="CQ120" s="1052"/>
      <c r="CR120" s="1052"/>
      <c r="CS120" s="1052"/>
      <c r="CT120" s="1052"/>
      <c r="CU120" s="1052"/>
      <c r="CV120" s="1052"/>
      <c r="CW120" s="1052"/>
      <c r="CX120" s="1052"/>
      <c r="CY120" s="1052"/>
      <c r="CZ120" s="1052"/>
      <c r="DA120" s="1052"/>
      <c r="DB120" s="1052"/>
      <c r="DC120" s="1052"/>
      <c r="DD120" s="1052"/>
      <c r="DE120" s="1052"/>
      <c r="DF120" s="1053"/>
      <c r="DG120" s="962">
        <v>7501542</v>
      </c>
      <c r="DH120" s="963"/>
      <c r="DI120" s="963"/>
      <c r="DJ120" s="963"/>
      <c r="DK120" s="963"/>
      <c r="DL120" s="963">
        <v>6219183</v>
      </c>
      <c r="DM120" s="963"/>
      <c r="DN120" s="963"/>
      <c r="DO120" s="963"/>
      <c r="DP120" s="963"/>
      <c r="DQ120" s="963">
        <v>8913769</v>
      </c>
      <c r="DR120" s="963"/>
      <c r="DS120" s="963"/>
      <c r="DT120" s="963"/>
      <c r="DU120" s="963"/>
      <c r="DV120" s="964">
        <v>69.400000000000006</v>
      </c>
      <c r="DW120" s="964"/>
      <c r="DX120" s="964"/>
      <c r="DY120" s="964"/>
      <c r="DZ120" s="965"/>
    </row>
    <row r="121" spans="1:130" s="199" customFormat="1" ht="26.25" customHeight="1" x14ac:dyDescent="0.15">
      <c r="A121" s="1095"/>
      <c r="B121" s="982"/>
      <c r="C121" s="1003" t="s">
        <v>439</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94" t="s">
        <v>222</v>
      </c>
      <c r="AB121" s="995"/>
      <c r="AC121" s="995"/>
      <c r="AD121" s="995"/>
      <c r="AE121" s="996"/>
      <c r="AF121" s="997" t="s">
        <v>222</v>
      </c>
      <c r="AG121" s="995"/>
      <c r="AH121" s="995"/>
      <c r="AI121" s="995"/>
      <c r="AJ121" s="996"/>
      <c r="AK121" s="997" t="s">
        <v>222</v>
      </c>
      <c r="AL121" s="995"/>
      <c r="AM121" s="995"/>
      <c r="AN121" s="995"/>
      <c r="AO121" s="996"/>
      <c r="AP121" s="998" t="s">
        <v>222</v>
      </c>
      <c r="AQ121" s="999"/>
      <c r="AR121" s="999"/>
      <c r="AS121" s="999"/>
      <c r="AT121" s="1000"/>
      <c r="AU121" s="1028"/>
      <c r="AV121" s="1029"/>
      <c r="AW121" s="1029"/>
      <c r="AX121" s="1029"/>
      <c r="AY121" s="1030"/>
      <c r="AZ121" s="985" t="s">
        <v>440</v>
      </c>
      <c r="BA121" s="986"/>
      <c r="BB121" s="986"/>
      <c r="BC121" s="986"/>
      <c r="BD121" s="986"/>
      <c r="BE121" s="986"/>
      <c r="BF121" s="986"/>
      <c r="BG121" s="986"/>
      <c r="BH121" s="986"/>
      <c r="BI121" s="986"/>
      <c r="BJ121" s="986"/>
      <c r="BK121" s="986"/>
      <c r="BL121" s="986"/>
      <c r="BM121" s="986"/>
      <c r="BN121" s="986"/>
      <c r="BO121" s="986"/>
      <c r="BP121" s="987"/>
      <c r="BQ121" s="955">
        <v>3873792</v>
      </c>
      <c r="BR121" s="956"/>
      <c r="BS121" s="956"/>
      <c r="BT121" s="956"/>
      <c r="BU121" s="956"/>
      <c r="BV121" s="956">
        <v>4718497</v>
      </c>
      <c r="BW121" s="956"/>
      <c r="BX121" s="956"/>
      <c r="BY121" s="956"/>
      <c r="BZ121" s="956"/>
      <c r="CA121" s="956">
        <v>5126704</v>
      </c>
      <c r="CB121" s="956"/>
      <c r="CC121" s="956"/>
      <c r="CD121" s="956"/>
      <c r="CE121" s="956"/>
      <c r="CF121" s="950">
        <v>39.9</v>
      </c>
      <c r="CG121" s="951"/>
      <c r="CH121" s="951"/>
      <c r="CI121" s="951"/>
      <c r="CJ121" s="951"/>
      <c r="CK121" s="1046"/>
      <c r="CL121" s="1047"/>
      <c r="CM121" s="1047"/>
      <c r="CN121" s="1047"/>
      <c r="CO121" s="1048"/>
      <c r="CP121" s="1056" t="s">
        <v>384</v>
      </c>
      <c r="CQ121" s="1057"/>
      <c r="CR121" s="1057"/>
      <c r="CS121" s="1057"/>
      <c r="CT121" s="1057"/>
      <c r="CU121" s="1057"/>
      <c r="CV121" s="1057"/>
      <c r="CW121" s="1057"/>
      <c r="CX121" s="1057"/>
      <c r="CY121" s="1057"/>
      <c r="CZ121" s="1057"/>
      <c r="DA121" s="1057"/>
      <c r="DB121" s="1057"/>
      <c r="DC121" s="1057"/>
      <c r="DD121" s="1057"/>
      <c r="DE121" s="1057"/>
      <c r="DF121" s="1058"/>
      <c r="DG121" s="955" t="s">
        <v>222</v>
      </c>
      <c r="DH121" s="956"/>
      <c r="DI121" s="956"/>
      <c r="DJ121" s="956"/>
      <c r="DK121" s="956"/>
      <c r="DL121" s="956" t="s">
        <v>222</v>
      </c>
      <c r="DM121" s="956"/>
      <c r="DN121" s="956"/>
      <c r="DO121" s="956"/>
      <c r="DP121" s="956"/>
      <c r="DQ121" s="956" t="s">
        <v>222</v>
      </c>
      <c r="DR121" s="956"/>
      <c r="DS121" s="956"/>
      <c r="DT121" s="956"/>
      <c r="DU121" s="956"/>
      <c r="DV121" s="957" t="s">
        <v>222</v>
      </c>
      <c r="DW121" s="957"/>
      <c r="DX121" s="957"/>
      <c r="DY121" s="957"/>
      <c r="DZ121" s="958"/>
    </row>
    <row r="122" spans="1:130" s="199" customFormat="1" ht="26.25" customHeight="1" x14ac:dyDescent="0.15">
      <c r="A122" s="1095"/>
      <c r="B122" s="982"/>
      <c r="C122" s="952" t="s">
        <v>422</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94" t="s">
        <v>222</v>
      </c>
      <c r="AB122" s="995"/>
      <c r="AC122" s="995"/>
      <c r="AD122" s="995"/>
      <c r="AE122" s="996"/>
      <c r="AF122" s="997" t="s">
        <v>222</v>
      </c>
      <c r="AG122" s="995"/>
      <c r="AH122" s="995"/>
      <c r="AI122" s="995"/>
      <c r="AJ122" s="996"/>
      <c r="AK122" s="997" t="s">
        <v>222</v>
      </c>
      <c r="AL122" s="995"/>
      <c r="AM122" s="995"/>
      <c r="AN122" s="995"/>
      <c r="AO122" s="996"/>
      <c r="AP122" s="998" t="s">
        <v>222</v>
      </c>
      <c r="AQ122" s="999"/>
      <c r="AR122" s="999"/>
      <c r="AS122" s="999"/>
      <c r="AT122" s="1000"/>
      <c r="AU122" s="1028"/>
      <c r="AV122" s="1029"/>
      <c r="AW122" s="1029"/>
      <c r="AX122" s="1029"/>
      <c r="AY122" s="1030"/>
      <c r="AZ122" s="1010" t="s">
        <v>441</v>
      </c>
      <c r="BA122" s="1001"/>
      <c r="BB122" s="1001"/>
      <c r="BC122" s="1001"/>
      <c r="BD122" s="1001"/>
      <c r="BE122" s="1001"/>
      <c r="BF122" s="1001"/>
      <c r="BG122" s="1001"/>
      <c r="BH122" s="1001"/>
      <c r="BI122" s="1001"/>
      <c r="BJ122" s="1001"/>
      <c r="BK122" s="1001"/>
      <c r="BL122" s="1001"/>
      <c r="BM122" s="1001"/>
      <c r="BN122" s="1001"/>
      <c r="BO122" s="1001"/>
      <c r="BP122" s="1002"/>
      <c r="BQ122" s="1033">
        <v>26614804</v>
      </c>
      <c r="BR122" s="1034"/>
      <c r="BS122" s="1034"/>
      <c r="BT122" s="1034"/>
      <c r="BU122" s="1034"/>
      <c r="BV122" s="1034">
        <v>26439651</v>
      </c>
      <c r="BW122" s="1034"/>
      <c r="BX122" s="1034"/>
      <c r="BY122" s="1034"/>
      <c r="BZ122" s="1034"/>
      <c r="CA122" s="1034">
        <v>25786246</v>
      </c>
      <c r="CB122" s="1034"/>
      <c r="CC122" s="1034"/>
      <c r="CD122" s="1034"/>
      <c r="CE122" s="1034"/>
      <c r="CF122" s="1054">
        <v>200.7</v>
      </c>
      <c r="CG122" s="1055"/>
      <c r="CH122" s="1055"/>
      <c r="CI122" s="1055"/>
      <c r="CJ122" s="1055"/>
      <c r="CK122" s="1046"/>
      <c r="CL122" s="1047"/>
      <c r="CM122" s="1047"/>
      <c r="CN122" s="1047"/>
      <c r="CO122" s="1048"/>
      <c r="CP122" s="1056" t="s">
        <v>385</v>
      </c>
      <c r="CQ122" s="1057"/>
      <c r="CR122" s="1057"/>
      <c r="CS122" s="1057"/>
      <c r="CT122" s="1057"/>
      <c r="CU122" s="1057"/>
      <c r="CV122" s="1057"/>
      <c r="CW122" s="1057"/>
      <c r="CX122" s="1057"/>
      <c r="CY122" s="1057"/>
      <c r="CZ122" s="1057"/>
      <c r="DA122" s="1057"/>
      <c r="DB122" s="1057"/>
      <c r="DC122" s="1057"/>
      <c r="DD122" s="1057"/>
      <c r="DE122" s="1057"/>
      <c r="DF122" s="1058"/>
      <c r="DG122" s="955" t="s">
        <v>222</v>
      </c>
      <c r="DH122" s="956"/>
      <c r="DI122" s="956"/>
      <c r="DJ122" s="956"/>
      <c r="DK122" s="956"/>
      <c r="DL122" s="956" t="s">
        <v>222</v>
      </c>
      <c r="DM122" s="956"/>
      <c r="DN122" s="956"/>
      <c r="DO122" s="956"/>
      <c r="DP122" s="956"/>
      <c r="DQ122" s="956" t="s">
        <v>222</v>
      </c>
      <c r="DR122" s="956"/>
      <c r="DS122" s="956"/>
      <c r="DT122" s="956"/>
      <c r="DU122" s="956"/>
      <c r="DV122" s="957" t="s">
        <v>222</v>
      </c>
      <c r="DW122" s="957"/>
      <c r="DX122" s="957"/>
      <c r="DY122" s="957"/>
      <c r="DZ122" s="958"/>
    </row>
    <row r="123" spans="1:130" s="199" customFormat="1" ht="26.25" customHeight="1" x14ac:dyDescent="0.15">
      <c r="A123" s="1095"/>
      <c r="B123" s="982"/>
      <c r="C123" s="952" t="s">
        <v>428</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94" t="s">
        <v>222</v>
      </c>
      <c r="AB123" s="995"/>
      <c r="AC123" s="995"/>
      <c r="AD123" s="995"/>
      <c r="AE123" s="996"/>
      <c r="AF123" s="997" t="s">
        <v>222</v>
      </c>
      <c r="AG123" s="995"/>
      <c r="AH123" s="995"/>
      <c r="AI123" s="995"/>
      <c r="AJ123" s="996"/>
      <c r="AK123" s="997" t="s">
        <v>222</v>
      </c>
      <c r="AL123" s="995"/>
      <c r="AM123" s="995"/>
      <c r="AN123" s="995"/>
      <c r="AO123" s="996"/>
      <c r="AP123" s="998" t="s">
        <v>222</v>
      </c>
      <c r="AQ123" s="999"/>
      <c r="AR123" s="999"/>
      <c r="AS123" s="999"/>
      <c r="AT123" s="1000"/>
      <c r="AU123" s="1031"/>
      <c r="AV123" s="1032"/>
      <c r="AW123" s="1032"/>
      <c r="AX123" s="1032"/>
      <c r="AY123" s="1032"/>
      <c r="AZ123" s="230" t="s">
        <v>170</v>
      </c>
      <c r="BA123" s="230"/>
      <c r="BB123" s="230"/>
      <c r="BC123" s="230"/>
      <c r="BD123" s="230"/>
      <c r="BE123" s="230"/>
      <c r="BF123" s="230"/>
      <c r="BG123" s="230"/>
      <c r="BH123" s="230"/>
      <c r="BI123" s="230"/>
      <c r="BJ123" s="230"/>
      <c r="BK123" s="230"/>
      <c r="BL123" s="230"/>
      <c r="BM123" s="230"/>
      <c r="BN123" s="230"/>
      <c r="BO123" s="1011" t="s">
        <v>442</v>
      </c>
      <c r="BP123" s="1042"/>
      <c r="BQ123" s="1101">
        <v>43134312</v>
      </c>
      <c r="BR123" s="1102"/>
      <c r="BS123" s="1102"/>
      <c r="BT123" s="1102"/>
      <c r="BU123" s="1102"/>
      <c r="BV123" s="1102">
        <v>44453439</v>
      </c>
      <c r="BW123" s="1102"/>
      <c r="BX123" s="1102"/>
      <c r="BY123" s="1102"/>
      <c r="BZ123" s="1102"/>
      <c r="CA123" s="1102">
        <v>44254345</v>
      </c>
      <c r="CB123" s="1102"/>
      <c r="CC123" s="1102"/>
      <c r="CD123" s="1102"/>
      <c r="CE123" s="1102"/>
      <c r="CF123" s="1035"/>
      <c r="CG123" s="1036"/>
      <c r="CH123" s="1036"/>
      <c r="CI123" s="1036"/>
      <c r="CJ123" s="1037"/>
      <c r="CK123" s="1046"/>
      <c r="CL123" s="1047"/>
      <c r="CM123" s="1047"/>
      <c r="CN123" s="1047"/>
      <c r="CO123" s="1048"/>
      <c r="CP123" s="1056" t="s">
        <v>383</v>
      </c>
      <c r="CQ123" s="1057"/>
      <c r="CR123" s="1057"/>
      <c r="CS123" s="1057"/>
      <c r="CT123" s="1057"/>
      <c r="CU123" s="1057"/>
      <c r="CV123" s="1057"/>
      <c r="CW123" s="1057"/>
      <c r="CX123" s="1057"/>
      <c r="CY123" s="1057"/>
      <c r="CZ123" s="1057"/>
      <c r="DA123" s="1057"/>
      <c r="DB123" s="1057"/>
      <c r="DC123" s="1057"/>
      <c r="DD123" s="1057"/>
      <c r="DE123" s="1057"/>
      <c r="DF123" s="1058"/>
      <c r="DG123" s="994" t="s">
        <v>222</v>
      </c>
      <c r="DH123" s="995"/>
      <c r="DI123" s="995"/>
      <c r="DJ123" s="995"/>
      <c r="DK123" s="996"/>
      <c r="DL123" s="997" t="s">
        <v>222</v>
      </c>
      <c r="DM123" s="995"/>
      <c r="DN123" s="995"/>
      <c r="DO123" s="995"/>
      <c r="DP123" s="996"/>
      <c r="DQ123" s="997" t="s">
        <v>222</v>
      </c>
      <c r="DR123" s="995"/>
      <c r="DS123" s="995"/>
      <c r="DT123" s="995"/>
      <c r="DU123" s="996"/>
      <c r="DV123" s="998" t="s">
        <v>222</v>
      </c>
      <c r="DW123" s="999"/>
      <c r="DX123" s="999"/>
      <c r="DY123" s="999"/>
      <c r="DZ123" s="1000"/>
    </row>
    <row r="124" spans="1:130" s="199" customFormat="1" ht="26.25" customHeight="1" thickBot="1" x14ac:dyDescent="0.2">
      <c r="A124" s="1095"/>
      <c r="B124" s="982"/>
      <c r="C124" s="952" t="s">
        <v>431</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94" t="s">
        <v>222</v>
      </c>
      <c r="AB124" s="995"/>
      <c r="AC124" s="995"/>
      <c r="AD124" s="995"/>
      <c r="AE124" s="996"/>
      <c r="AF124" s="997" t="s">
        <v>222</v>
      </c>
      <c r="AG124" s="995"/>
      <c r="AH124" s="995"/>
      <c r="AI124" s="995"/>
      <c r="AJ124" s="996"/>
      <c r="AK124" s="997" t="s">
        <v>222</v>
      </c>
      <c r="AL124" s="995"/>
      <c r="AM124" s="995"/>
      <c r="AN124" s="995"/>
      <c r="AO124" s="996"/>
      <c r="AP124" s="998" t="s">
        <v>222</v>
      </c>
      <c r="AQ124" s="999"/>
      <c r="AR124" s="999"/>
      <c r="AS124" s="999"/>
      <c r="AT124" s="1000"/>
      <c r="AU124" s="1097" t="s">
        <v>443</v>
      </c>
      <c r="AV124" s="1098"/>
      <c r="AW124" s="1098"/>
      <c r="AX124" s="1098"/>
      <c r="AY124" s="1098"/>
      <c r="AZ124" s="1098"/>
      <c r="BA124" s="1098"/>
      <c r="BB124" s="1098"/>
      <c r="BC124" s="1098"/>
      <c r="BD124" s="1098"/>
      <c r="BE124" s="1098"/>
      <c r="BF124" s="1098"/>
      <c r="BG124" s="1098"/>
      <c r="BH124" s="1098"/>
      <c r="BI124" s="1098"/>
      <c r="BJ124" s="1098"/>
      <c r="BK124" s="1098"/>
      <c r="BL124" s="1098"/>
      <c r="BM124" s="1098"/>
      <c r="BN124" s="1098"/>
      <c r="BO124" s="1098"/>
      <c r="BP124" s="1099"/>
      <c r="BQ124" s="1100" t="s">
        <v>222</v>
      </c>
      <c r="BR124" s="1064"/>
      <c r="BS124" s="1064"/>
      <c r="BT124" s="1064"/>
      <c r="BU124" s="1064"/>
      <c r="BV124" s="1064" t="s">
        <v>222</v>
      </c>
      <c r="BW124" s="1064"/>
      <c r="BX124" s="1064"/>
      <c r="BY124" s="1064"/>
      <c r="BZ124" s="1064"/>
      <c r="CA124" s="1064" t="s">
        <v>222</v>
      </c>
      <c r="CB124" s="1064"/>
      <c r="CC124" s="1064"/>
      <c r="CD124" s="1064"/>
      <c r="CE124" s="1064"/>
      <c r="CF124" s="1065"/>
      <c r="CG124" s="1066"/>
      <c r="CH124" s="1066"/>
      <c r="CI124" s="1066"/>
      <c r="CJ124" s="1067"/>
      <c r="CK124" s="1049"/>
      <c r="CL124" s="1049"/>
      <c r="CM124" s="1049"/>
      <c r="CN124" s="1049"/>
      <c r="CO124" s="1050"/>
      <c r="CP124" s="1056" t="s">
        <v>444</v>
      </c>
      <c r="CQ124" s="1057"/>
      <c r="CR124" s="1057"/>
      <c r="CS124" s="1057"/>
      <c r="CT124" s="1057"/>
      <c r="CU124" s="1057"/>
      <c r="CV124" s="1057"/>
      <c r="CW124" s="1057"/>
      <c r="CX124" s="1057"/>
      <c r="CY124" s="1057"/>
      <c r="CZ124" s="1057"/>
      <c r="DA124" s="1057"/>
      <c r="DB124" s="1057"/>
      <c r="DC124" s="1057"/>
      <c r="DD124" s="1057"/>
      <c r="DE124" s="1057"/>
      <c r="DF124" s="1058"/>
      <c r="DG124" s="1041" t="s">
        <v>222</v>
      </c>
      <c r="DH124" s="1020"/>
      <c r="DI124" s="1020"/>
      <c r="DJ124" s="1020"/>
      <c r="DK124" s="1021"/>
      <c r="DL124" s="1019" t="s">
        <v>222</v>
      </c>
      <c r="DM124" s="1020"/>
      <c r="DN124" s="1020"/>
      <c r="DO124" s="1020"/>
      <c r="DP124" s="1021"/>
      <c r="DQ124" s="1019" t="s">
        <v>222</v>
      </c>
      <c r="DR124" s="1020"/>
      <c r="DS124" s="1020"/>
      <c r="DT124" s="1020"/>
      <c r="DU124" s="1021"/>
      <c r="DV124" s="1022" t="s">
        <v>222</v>
      </c>
      <c r="DW124" s="1023"/>
      <c r="DX124" s="1023"/>
      <c r="DY124" s="1023"/>
      <c r="DZ124" s="1024"/>
    </row>
    <row r="125" spans="1:130" s="199" customFormat="1" ht="26.25" customHeight="1" x14ac:dyDescent="0.15">
      <c r="A125" s="1095"/>
      <c r="B125" s="982"/>
      <c r="C125" s="952" t="s">
        <v>433</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94" t="s">
        <v>222</v>
      </c>
      <c r="AB125" s="995"/>
      <c r="AC125" s="995"/>
      <c r="AD125" s="995"/>
      <c r="AE125" s="996"/>
      <c r="AF125" s="997" t="s">
        <v>222</v>
      </c>
      <c r="AG125" s="995"/>
      <c r="AH125" s="995"/>
      <c r="AI125" s="995"/>
      <c r="AJ125" s="996"/>
      <c r="AK125" s="997" t="s">
        <v>222</v>
      </c>
      <c r="AL125" s="995"/>
      <c r="AM125" s="995"/>
      <c r="AN125" s="995"/>
      <c r="AO125" s="996"/>
      <c r="AP125" s="998" t="s">
        <v>222</v>
      </c>
      <c r="AQ125" s="999"/>
      <c r="AR125" s="999"/>
      <c r="AS125" s="999"/>
      <c r="AT125" s="1000"/>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9" t="s">
        <v>445</v>
      </c>
      <c r="CL125" s="1044"/>
      <c r="CM125" s="1044"/>
      <c r="CN125" s="1044"/>
      <c r="CO125" s="1045"/>
      <c r="CP125" s="976" t="s">
        <v>446</v>
      </c>
      <c r="CQ125" s="925"/>
      <c r="CR125" s="925"/>
      <c r="CS125" s="925"/>
      <c r="CT125" s="925"/>
      <c r="CU125" s="925"/>
      <c r="CV125" s="925"/>
      <c r="CW125" s="925"/>
      <c r="CX125" s="925"/>
      <c r="CY125" s="925"/>
      <c r="CZ125" s="925"/>
      <c r="DA125" s="925"/>
      <c r="DB125" s="925"/>
      <c r="DC125" s="925"/>
      <c r="DD125" s="925"/>
      <c r="DE125" s="925"/>
      <c r="DF125" s="926"/>
      <c r="DG125" s="962" t="s">
        <v>222</v>
      </c>
      <c r="DH125" s="963"/>
      <c r="DI125" s="963"/>
      <c r="DJ125" s="963"/>
      <c r="DK125" s="963"/>
      <c r="DL125" s="963" t="s">
        <v>222</v>
      </c>
      <c r="DM125" s="963"/>
      <c r="DN125" s="963"/>
      <c r="DO125" s="963"/>
      <c r="DP125" s="963"/>
      <c r="DQ125" s="963" t="s">
        <v>222</v>
      </c>
      <c r="DR125" s="963"/>
      <c r="DS125" s="963"/>
      <c r="DT125" s="963"/>
      <c r="DU125" s="963"/>
      <c r="DV125" s="964" t="s">
        <v>222</v>
      </c>
      <c r="DW125" s="964"/>
      <c r="DX125" s="964"/>
      <c r="DY125" s="964"/>
      <c r="DZ125" s="965"/>
    </row>
    <row r="126" spans="1:130" s="199" customFormat="1" ht="26.25" customHeight="1" thickBot="1" x14ac:dyDescent="0.2">
      <c r="A126" s="1095"/>
      <c r="B126" s="982"/>
      <c r="C126" s="952" t="s">
        <v>435</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94" t="s">
        <v>222</v>
      </c>
      <c r="AB126" s="995"/>
      <c r="AC126" s="995"/>
      <c r="AD126" s="995"/>
      <c r="AE126" s="996"/>
      <c r="AF126" s="997" t="s">
        <v>222</v>
      </c>
      <c r="AG126" s="995"/>
      <c r="AH126" s="995"/>
      <c r="AI126" s="995"/>
      <c r="AJ126" s="996"/>
      <c r="AK126" s="997" t="s">
        <v>222</v>
      </c>
      <c r="AL126" s="995"/>
      <c r="AM126" s="995"/>
      <c r="AN126" s="995"/>
      <c r="AO126" s="996"/>
      <c r="AP126" s="998" t="s">
        <v>222</v>
      </c>
      <c r="AQ126" s="999"/>
      <c r="AR126" s="999"/>
      <c r="AS126" s="999"/>
      <c r="AT126" s="100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60"/>
      <c r="CL126" s="1047"/>
      <c r="CM126" s="1047"/>
      <c r="CN126" s="1047"/>
      <c r="CO126" s="1048"/>
      <c r="CP126" s="985" t="s">
        <v>447</v>
      </c>
      <c r="CQ126" s="986"/>
      <c r="CR126" s="986"/>
      <c r="CS126" s="986"/>
      <c r="CT126" s="986"/>
      <c r="CU126" s="986"/>
      <c r="CV126" s="986"/>
      <c r="CW126" s="986"/>
      <c r="CX126" s="986"/>
      <c r="CY126" s="986"/>
      <c r="CZ126" s="986"/>
      <c r="DA126" s="986"/>
      <c r="DB126" s="986"/>
      <c r="DC126" s="986"/>
      <c r="DD126" s="986"/>
      <c r="DE126" s="986"/>
      <c r="DF126" s="987"/>
      <c r="DG126" s="955" t="s">
        <v>222</v>
      </c>
      <c r="DH126" s="956"/>
      <c r="DI126" s="956"/>
      <c r="DJ126" s="956"/>
      <c r="DK126" s="956"/>
      <c r="DL126" s="956">
        <v>22</v>
      </c>
      <c r="DM126" s="956"/>
      <c r="DN126" s="956"/>
      <c r="DO126" s="956"/>
      <c r="DP126" s="956"/>
      <c r="DQ126" s="956" t="s">
        <v>222</v>
      </c>
      <c r="DR126" s="956"/>
      <c r="DS126" s="956"/>
      <c r="DT126" s="956"/>
      <c r="DU126" s="956"/>
      <c r="DV126" s="957" t="s">
        <v>222</v>
      </c>
      <c r="DW126" s="957"/>
      <c r="DX126" s="957"/>
      <c r="DY126" s="957"/>
      <c r="DZ126" s="958"/>
    </row>
    <row r="127" spans="1:130" s="199" customFormat="1" ht="26.25" customHeight="1" x14ac:dyDescent="0.15">
      <c r="A127" s="1096"/>
      <c r="B127" s="984"/>
      <c r="C127" s="1038" t="s">
        <v>448</v>
      </c>
      <c r="D127" s="1039"/>
      <c r="E127" s="1039"/>
      <c r="F127" s="1039"/>
      <c r="G127" s="1039"/>
      <c r="H127" s="1039"/>
      <c r="I127" s="1039"/>
      <c r="J127" s="1039"/>
      <c r="K127" s="1039"/>
      <c r="L127" s="1039"/>
      <c r="M127" s="1039"/>
      <c r="N127" s="1039"/>
      <c r="O127" s="1039"/>
      <c r="P127" s="1039"/>
      <c r="Q127" s="1039"/>
      <c r="R127" s="1039"/>
      <c r="S127" s="1039"/>
      <c r="T127" s="1039"/>
      <c r="U127" s="1039"/>
      <c r="V127" s="1039"/>
      <c r="W127" s="1039"/>
      <c r="X127" s="1039"/>
      <c r="Y127" s="1039"/>
      <c r="Z127" s="1040"/>
      <c r="AA127" s="994">
        <v>177</v>
      </c>
      <c r="AB127" s="995"/>
      <c r="AC127" s="995"/>
      <c r="AD127" s="995"/>
      <c r="AE127" s="996"/>
      <c r="AF127" s="997">
        <v>21</v>
      </c>
      <c r="AG127" s="995"/>
      <c r="AH127" s="995"/>
      <c r="AI127" s="995"/>
      <c r="AJ127" s="996"/>
      <c r="AK127" s="997">
        <v>7</v>
      </c>
      <c r="AL127" s="995"/>
      <c r="AM127" s="995"/>
      <c r="AN127" s="995"/>
      <c r="AO127" s="996"/>
      <c r="AP127" s="998">
        <v>0</v>
      </c>
      <c r="AQ127" s="999"/>
      <c r="AR127" s="999"/>
      <c r="AS127" s="999"/>
      <c r="AT127" s="1000"/>
      <c r="AU127" s="235"/>
      <c r="AV127" s="235"/>
      <c r="AW127" s="235"/>
      <c r="AX127" s="1068" t="s">
        <v>449</v>
      </c>
      <c r="AY127" s="1069"/>
      <c r="AZ127" s="1069"/>
      <c r="BA127" s="1069"/>
      <c r="BB127" s="1069"/>
      <c r="BC127" s="1069"/>
      <c r="BD127" s="1069"/>
      <c r="BE127" s="1070"/>
      <c r="BF127" s="1071" t="s">
        <v>450</v>
      </c>
      <c r="BG127" s="1069"/>
      <c r="BH127" s="1069"/>
      <c r="BI127" s="1069"/>
      <c r="BJ127" s="1069"/>
      <c r="BK127" s="1069"/>
      <c r="BL127" s="1070"/>
      <c r="BM127" s="1071" t="s">
        <v>451</v>
      </c>
      <c r="BN127" s="1069"/>
      <c r="BO127" s="1069"/>
      <c r="BP127" s="1069"/>
      <c r="BQ127" s="1069"/>
      <c r="BR127" s="1069"/>
      <c r="BS127" s="1070"/>
      <c r="BT127" s="1071" t="s">
        <v>452</v>
      </c>
      <c r="BU127" s="1069"/>
      <c r="BV127" s="1069"/>
      <c r="BW127" s="1069"/>
      <c r="BX127" s="1069"/>
      <c r="BY127" s="1069"/>
      <c r="BZ127" s="1093"/>
      <c r="CA127" s="235"/>
      <c r="CB127" s="235"/>
      <c r="CC127" s="235"/>
      <c r="CD127" s="236"/>
      <c r="CE127" s="236"/>
      <c r="CF127" s="236"/>
      <c r="CG127" s="233"/>
      <c r="CH127" s="233"/>
      <c r="CI127" s="233"/>
      <c r="CJ127" s="234"/>
      <c r="CK127" s="1060"/>
      <c r="CL127" s="1047"/>
      <c r="CM127" s="1047"/>
      <c r="CN127" s="1047"/>
      <c r="CO127" s="1048"/>
      <c r="CP127" s="985" t="s">
        <v>453</v>
      </c>
      <c r="CQ127" s="986"/>
      <c r="CR127" s="986"/>
      <c r="CS127" s="986"/>
      <c r="CT127" s="986"/>
      <c r="CU127" s="986"/>
      <c r="CV127" s="986"/>
      <c r="CW127" s="986"/>
      <c r="CX127" s="986"/>
      <c r="CY127" s="986"/>
      <c r="CZ127" s="986"/>
      <c r="DA127" s="986"/>
      <c r="DB127" s="986"/>
      <c r="DC127" s="986"/>
      <c r="DD127" s="986"/>
      <c r="DE127" s="986"/>
      <c r="DF127" s="987"/>
      <c r="DG127" s="955" t="s">
        <v>222</v>
      </c>
      <c r="DH127" s="956"/>
      <c r="DI127" s="956"/>
      <c r="DJ127" s="956"/>
      <c r="DK127" s="956"/>
      <c r="DL127" s="956" t="s">
        <v>222</v>
      </c>
      <c r="DM127" s="956"/>
      <c r="DN127" s="956"/>
      <c r="DO127" s="956"/>
      <c r="DP127" s="956"/>
      <c r="DQ127" s="956" t="s">
        <v>222</v>
      </c>
      <c r="DR127" s="956"/>
      <c r="DS127" s="956"/>
      <c r="DT127" s="956"/>
      <c r="DU127" s="956"/>
      <c r="DV127" s="957" t="s">
        <v>222</v>
      </c>
      <c r="DW127" s="957"/>
      <c r="DX127" s="957"/>
      <c r="DY127" s="957"/>
      <c r="DZ127" s="958"/>
    </row>
    <row r="128" spans="1:130" s="199" customFormat="1" ht="26.25" customHeight="1" thickBot="1" x14ac:dyDescent="0.2">
      <c r="A128" s="1079" t="s">
        <v>454</v>
      </c>
      <c r="B128" s="1080"/>
      <c r="C128" s="1080"/>
      <c r="D128" s="1080"/>
      <c r="E128" s="1080"/>
      <c r="F128" s="1080"/>
      <c r="G128" s="1080"/>
      <c r="H128" s="1080"/>
      <c r="I128" s="1080"/>
      <c r="J128" s="1080"/>
      <c r="K128" s="1080"/>
      <c r="L128" s="1080"/>
      <c r="M128" s="1080"/>
      <c r="N128" s="1080"/>
      <c r="O128" s="1080"/>
      <c r="P128" s="1080"/>
      <c r="Q128" s="1080"/>
      <c r="R128" s="1080"/>
      <c r="S128" s="1080"/>
      <c r="T128" s="1080"/>
      <c r="U128" s="1080"/>
      <c r="V128" s="1080"/>
      <c r="W128" s="1081" t="s">
        <v>455</v>
      </c>
      <c r="X128" s="1081"/>
      <c r="Y128" s="1081"/>
      <c r="Z128" s="1082"/>
      <c r="AA128" s="1083">
        <v>426623</v>
      </c>
      <c r="AB128" s="1084"/>
      <c r="AC128" s="1084"/>
      <c r="AD128" s="1084"/>
      <c r="AE128" s="1085"/>
      <c r="AF128" s="1086">
        <v>448290</v>
      </c>
      <c r="AG128" s="1084"/>
      <c r="AH128" s="1084"/>
      <c r="AI128" s="1084"/>
      <c r="AJ128" s="1085"/>
      <c r="AK128" s="1086">
        <v>515325</v>
      </c>
      <c r="AL128" s="1084"/>
      <c r="AM128" s="1084"/>
      <c r="AN128" s="1084"/>
      <c r="AO128" s="1085"/>
      <c r="AP128" s="1087"/>
      <c r="AQ128" s="1088"/>
      <c r="AR128" s="1088"/>
      <c r="AS128" s="1088"/>
      <c r="AT128" s="1089"/>
      <c r="AU128" s="235"/>
      <c r="AV128" s="235"/>
      <c r="AW128" s="235"/>
      <c r="AX128" s="924" t="s">
        <v>456</v>
      </c>
      <c r="AY128" s="925"/>
      <c r="AZ128" s="925"/>
      <c r="BA128" s="925"/>
      <c r="BB128" s="925"/>
      <c r="BC128" s="925"/>
      <c r="BD128" s="925"/>
      <c r="BE128" s="926"/>
      <c r="BF128" s="1090" t="s">
        <v>222</v>
      </c>
      <c r="BG128" s="1091"/>
      <c r="BH128" s="1091"/>
      <c r="BI128" s="1091"/>
      <c r="BJ128" s="1091"/>
      <c r="BK128" s="1091"/>
      <c r="BL128" s="1092"/>
      <c r="BM128" s="1090">
        <v>12.75</v>
      </c>
      <c r="BN128" s="1091"/>
      <c r="BO128" s="1091"/>
      <c r="BP128" s="1091"/>
      <c r="BQ128" s="1091"/>
      <c r="BR128" s="1091"/>
      <c r="BS128" s="1092"/>
      <c r="BT128" s="1090">
        <v>20</v>
      </c>
      <c r="BU128" s="1091"/>
      <c r="BV128" s="1091"/>
      <c r="BW128" s="1091"/>
      <c r="BX128" s="1091"/>
      <c r="BY128" s="1091"/>
      <c r="BZ128" s="1115"/>
      <c r="CA128" s="236"/>
      <c r="CB128" s="236"/>
      <c r="CC128" s="236"/>
      <c r="CD128" s="236"/>
      <c r="CE128" s="236"/>
      <c r="CF128" s="236"/>
      <c r="CG128" s="233"/>
      <c r="CH128" s="233"/>
      <c r="CI128" s="233"/>
      <c r="CJ128" s="234"/>
      <c r="CK128" s="1061"/>
      <c r="CL128" s="1062"/>
      <c r="CM128" s="1062"/>
      <c r="CN128" s="1062"/>
      <c r="CO128" s="1063"/>
      <c r="CP128" s="1072" t="s">
        <v>457</v>
      </c>
      <c r="CQ128" s="1073"/>
      <c r="CR128" s="1073"/>
      <c r="CS128" s="1073"/>
      <c r="CT128" s="1073"/>
      <c r="CU128" s="1073"/>
      <c r="CV128" s="1073"/>
      <c r="CW128" s="1073"/>
      <c r="CX128" s="1073"/>
      <c r="CY128" s="1073"/>
      <c r="CZ128" s="1073"/>
      <c r="DA128" s="1073"/>
      <c r="DB128" s="1073"/>
      <c r="DC128" s="1073"/>
      <c r="DD128" s="1073"/>
      <c r="DE128" s="1073"/>
      <c r="DF128" s="1074"/>
      <c r="DG128" s="1075">
        <v>10682</v>
      </c>
      <c r="DH128" s="1076"/>
      <c r="DI128" s="1076"/>
      <c r="DJ128" s="1076"/>
      <c r="DK128" s="1076"/>
      <c r="DL128" s="1076">
        <v>15011</v>
      </c>
      <c r="DM128" s="1076"/>
      <c r="DN128" s="1076"/>
      <c r="DO128" s="1076"/>
      <c r="DP128" s="1076"/>
      <c r="DQ128" s="1076">
        <v>6192</v>
      </c>
      <c r="DR128" s="1076"/>
      <c r="DS128" s="1076"/>
      <c r="DT128" s="1076"/>
      <c r="DU128" s="1076"/>
      <c r="DV128" s="1077">
        <v>0</v>
      </c>
      <c r="DW128" s="1077"/>
      <c r="DX128" s="1077"/>
      <c r="DY128" s="1077"/>
      <c r="DZ128" s="1078"/>
    </row>
    <row r="129" spans="1:131" s="199" customFormat="1" ht="26.25" customHeight="1" x14ac:dyDescent="0.15">
      <c r="A129" s="966" t="s">
        <v>92</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9" t="s">
        <v>458</v>
      </c>
      <c r="X129" s="1110"/>
      <c r="Y129" s="1110"/>
      <c r="Z129" s="1111"/>
      <c r="AA129" s="994">
        <v>15116297</v>
      </c>
      <c r="AB129" s="995"/>
      <c r="AC129" s="995"/>
      <c r="AD129" s="995"/>
      <c r="AE129" s="996"/>
      <c r="AF129" s="997">
        <v>15424718</v>
      </c>
      <c r="AG129" s="995"/>
      <c r="AH129" s="995"/>
      <c r="AI129" s="995"/>
      <c r="AJ129" s="996"/>
      <c r="AK129" s="997">
        <v>15391605</v>
      </c>
      <c r="AL129" s="995"/>
      <c r="AM129" s="995"/>
      <c r="AN129" s="995"/>
      <c r="AO129" s="996"/>
      <c r="AP129" s="1112"/>
      <c r="AQ129" s="1113"/>
      <c r="AR129" s="1113"/>
      <c r="AS129" s="1113"/>
      <c r="AT129" s="1114"/>
      <c r="AU129" s="237"/>
      <c r="AV129" s="237"/>
      <c r="AW129" s="237"/>
      <c r="AX129" s="1103" t="s">
        <v>459</v>
      </c>
      <c r="AY129" s="986"/>
      <c r="AZ129" s="986"/>
      <c r="BA129" s="986"/>
      <c r="BB129" s="986"/>
      <c r="BC129" s="986"/>
      <c r="BD129" s="986"/>
      <c r="BE129" s="987"/>
      <c r="BF129" s="1104" t="s">
        <v>222</v>
      </c>
      <c r="BG129" s="1105"/>
      <c r="BH129" s="1105"/>
      <c r="BI129" s="1105"/>
      <c r="BJ129" s="1105"/>
      <c r="BK129" s="1105"/>
      <c r="BL129" s="1106"/>
      <c r="BM129" s="1104">
        <v>17.75</v>
      </c>
      <c r="BN129" s="1105"/>
      <c r="BO129" s="1105"/>
      <c r="BP129" s="1105"/>
      <c r="BQ129" s="1105"/>
      <c r="BR129" s="1105"/>
      <c r="BS129" s="1106"/>
      <c r="BT129" s="1104">
        <v>30</v>
      </c>
      <c r="BU129" s="1107"/>
      <c r="BV129" s="1107"/>
      <c r="BW129" s="1107"/>
      <c r="BX129" s="1107"/>
      <c r="BY129" s="1107"/>
      <c r="BZ129" s="1108"/>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6" t="s">
        <v>460</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9" t="s">
        <v>461</v>
      </c>
      <c r="X130" s="1110"/>
      <c r="Y130" s="1110"/>
      <c r="Z130" s="1111"/>
      <c r="AA130" s="994">
        <v>2640752</v>
      </c>
      <c r="AB130" s="995"/>
      <c r="AC130" s="995"/>
      <c r="AD130" s="995"/>
      <c r="AE130" s="996"/>
      <c r="AF130" s="997">
        <v>2573892</v>
      </c>
      <c r="AG130" s="995"/>
      <c r="AH130" s="995"/>
      <c r="AI130" s="995"/>
      <c r="AJ130" s="996"/>
      <c r="AK130" s="997">
        <v>2543561</v>
      </c>
      <c r="AL130" s="995"/>
      <c r="AM130" s="995"/>
      <c r="AN130" s="995"/>
      <c r="AO130" s="996"/>
      <c r="AP130" s="1112"/>
      <c r="AQ130" s="1113"/>
      <c r="AR130" s="1113"/>
      <c r="AS130" s="1113"/>
      <c r="AT130" s="1114"/>
      <c r="AU130" s="237"/>
      <c r="AV130" s="237"/>
      <c r="AW130" s="237"/>
      <c r="AX130" s="1103" t="s">
        <v>462</v>
      </c>
      <c r="AY130" s="986"/>
      <c r="AZ130" s="986"/>
      <c r="BA130" s="986"/>
      <c r="BB130" s="986"/>
      <c r="BC130" s="986"/>
      <c r="BD130" s="986"/>
      <c r="BE130" s="987"/>
      <c r="BF130" s="1140">
        <v>5</v>
      </c>
      <c r="BG130" s="1141"/>
      <c r="BH130" s="1141"/>
      <c r="BI130" s="1141"/>
      <c r="BJ130" s="1141"/>
      <c r="BK130" s="1141"/>
      <c r="BL130" s="1142"/>
      <c r="BM130" s="1140">
        <v>25</v>
      </c>
      <c r="BN130" s="1141"/>
      <c r="BO130" s="1141"/>
      <c r="BP130" s="1141"/>
      <c r="BQ130" s="1141"/>
      <c r="BR130" s="1141"/>
      <c r="BS130" s="1142"/>
      <c r="BT130" s="1140">
        <v>35</v>
      </c>
      <c r="BU130" s="1143"/>
      <c r="BV130" s="1143"/>
      <c r="BW130" s="1143"/>
      <c r="BX130" s="1143"/>
      <c r="BY130" s="1143"/>
      <c r="BZ130" s="11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5"/>
      <c r="B131" s="1146"/>
      <c r="C131" s="1146"/>
      <c r="D131" s="1146"/>
      <c r="E131" s="1146"/>
      <c r="F131" s="1146"/>
      <c r="G131" s="1146"/>
      <c r="H131" s="1146"/>
      <c r="I131" s="1146"/>
      <c r="J131" s="1146"/>
      <c r="K131" s="1146"/>
      <c r="L131" s="1146"/>
      <c r="M131" s="1146"/>
      <c r="N131" s="1146"/>
      <c r="O131" s="1146"/>
      <c r="P131" s="1146"/>
      <c r="Q131" s="1146"/>
      <c r="R131" s="1146"/>
      <c r="S131" s="1146"/>
      <c r="T131" s="1146"/>
      <c r="U131" s="1146"/>
      <c r="V131" s="1146"/>
      <c r="W131" s="1147" t="s">
        <v>463</v>
      </c>
      <c r="X131" s="1148"/>
      <c r="Y131" s="1148"/>
      <c r="Z131" s="1149"/>
      <c r="AA131" s="1041">
        <v>12475545</v>
      </c>
      <c r="AB131" s="1020"/>
      <c r="AC131" s="1020"/>
      <c r="AD131" s="1020"/>
      <c r="AE131" s="1021"/>
      <c r="AF131" s="1019">
        <v>12850826</v>
      </c>
      <c r="AG131" s="1020"/>
      <c r="AH131" s="1020"/>
      <c r="AI131" s="1020"/>
      <c r="AJ131" s="1021"/>
      <c r="AK131" s="1019">
        <v>12848044</v>
      </c>
      <c r="AL131" s="1020"/>
      <c r="AM131" s="1020"/>
      <c r="AN131" s="1020"/>
      <c r="AO131" s="1021"/>
      <c r="AP131" s="1150"/>
      <c r="AQ131" s="1151"/>
      <c r="AR131" s="1151"/>
      <c r="AS131" s="1151"/>
      <c r="AT131" s="1152"/>
      <c r="AU131" s="237"/>
      <c r="AV131" s="237"/>
      <c r="AW131" s="237"/>
      <c r="AX131" s="1122" t="s">
        <v>464</v>
      </c>
      <c r="AY131" s="1073"/>
      <c r="AZ131" s="1073"/>
      <c r="BA131" s="1073"/>
      <c r="BB131" s="1073"/>
      <c r="BC131" s="1073"/>
      <c r="BD131" s="1073"/>
      <c r="BE131" s="1074"/>
      <c r="BF131" s="1123" t="s">
        <v>222</v>
      </c>
      <c r="BG131" s="1124"/>
      <c r="BH131" s="1124"/>
      <c r="BI131" s="1124"/>
      <c r="BJ131" s="1124"/>
      <c r="BK131" s="1124"/>
      <c r="BL131" s="1125"/>
      <c r="BM131" s="1123">
        <v>350</v>
      </c>
      <c r="BN131" s="1124"/>
      <c r="BO131" s="1124"/>
      <c r="BP131" s="1124"/>
      <c r="BQ131" s="1124"/>
      <c r="BR131" s="1124"/>
      <c r="BS131" s="1125"/>
      <c r="BT131" s="1126"/>
      <c r="BU131" s="1127"/>
      <c r="BV131" s="1127"/>
      <c r="BW131" s="1127"/>
      <c r="BX131" s="1127"/>
      <c r="BY131" s="1127"/>
      <c r="BZ131" s="112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9" t="s">
        <v>465</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466</v>
      </c>
      <c r="W132" s="1133"/>
      <c r="X132" s="1133"/>
      <c r="Y132" s="1133"/>
      <c r="Z132" s="1134"/>
      <c r="AA132" s="1135">
        <v>5.8338373189999997</v>
      </c>
      <c r="AB132" s="1136"/>
      <c r="AC132" s="1136"/>
      <c r="AD132" s="1136"/>
      <c r="AE132" s="1137"/>
      <c r="AF132" s="1138">
        <v>6.151005391</v>
      </c>
      <c r="AG132" s="1136"/>
      <c r="AH132" s="1136"/>
      <c r="AI132" s="1136"/>
      <c r="AJ132" s="1137"/>
      <c r="AK132" s="1138">
        <v>3.3135938820000002</v>
      </c>
      <c r="AL132" s="1136"/>
      <c r="AM132" s="1136"/>
      <c r="AN132" s="1136"/>
      <c r="AO132" s="1137"/>
      <c r="AP132" s="1035"/>
      <c r="AQ132" s="1036"/>
      <c r="AR132" s="1036"/>
      <c r="AS132" s="1036"/>
      <c r="AT132" s="113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16" t="s">
        <v>467</v>
      </c>
      <c r="W133" s="1116"/>
      <c r="X133" s="1116"/>
      <c r="Y133" s="1116"/>
      <c r="Z133" s="1117"/>
      <c r="AA133" s="1118">
        <v>7.7</v>
      </c>
      <c r="AB133" s="1119"/>
      <c r="AC133" s="1119"/>
      <c r="AD133" s="1119"/>
      <c r="AE133" s="1120"/>
      <c r="AF133" s="1118">
        <v>6.5</v>
      </c>
      <c r="AG133" s="1119"/>
      <c r="AH133" s="1119"/>
      <c r="AI133" s="1119"/>
      <c r="AJ133" s="1120"/>
      <c r="AK133" s="1118">
        <v>5</v>
      </c>
      <c r="AL133" s="1119"/>
      <c r="AM133" s="1119"/>
      <c r="AN133" s="1119"/>
      <c r="AO133" s="1120"/>
      <c r="AP133" s="1065"/>
      <c r="AQ133" s="1066"/>
      <c r="AR133" s="1066"/>
      <c r="AS133" s="1066"/>
      <c r="AT133" s="1121"/>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Normal="100" zoomScaleSheetLayoutView="100"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6" t="s">
        <v>470</v>
      </c>
      <c r="L7" s="256"/>
      <c r="M7" s="257" t="s">
        <v>471</v>
      </c>
      <c r="N7" s="258"/>
    </row>
    <row r="8" spans="1:16" x14ac:dyDescent="0.15">
      <c r="A8" s="250"/>
      <c r="B8" s="246"/>
      <c r="C8" s="246"/>
      <c r="D8" s="246"/>
      <c r="E8" s="246"/>
      <c r="F8" s="246"/>
      <c r="G8" s="259"/>
      <c r="H8" s="260"/>
      <c r="I8" s="260"/>
      <c r="J8" s="261"/>
      <c r="K8" s="1157"/>
      <c r="L8" s="262" t="s">
        <v>472</v>
      </c>
      <c r="M8" s="263" t="s">
        <v>473</v>
      </c>
      <c r="N8" s="264" t="s">
        <v>474</v>
      </c>
    </row>
    <row r="9" spans="1:16" x14ac:dyDescent="0.15">
      <c r="A9" s="250"/>
      <c r="B9" s="246"/>
      <c r="C9" s="246"/>
      <c r="D9" s="246"/>
      <c r="E9" s="246"/>
      <c r="F9" s="246"/>
      <c r="G9" s="1158" t="s">
        <v>475</v>
      </c>
      <c r="H9" s="1159"/>
      <c r="I9" s="1159"/>
      <c r="J9" s="1160"/>
      <c r="K9" s="265">
        <v>4725382</v>
      </c>
      <c r="L9" s="266">
        <v>60702</v>
      </c>
      <c r="M9" s="267">
        <v>57713</v>
      </c>
      <c r="N9" s="268">
        <v>5.2</v>
      </c>
    </row>
    <row r="10" spans="1:16" x14ac:dyDescent="0.15">
      <c r="A10" s="250"/>
      <c r="B10" s="246"/>
      <c r="C10" s="246"/>
      <c r="D10" s="246"/>
      <c r="E10" s="246"/>
      <c r="F10" s="246"/>
      <c r="G10" s="1158" t="s">
        <v>476</v>
      </c>
      <c r="H10" s="1159"/>
      <c r="I10" s="1159"/>
      <c r="J10" s="1160"/>
      <c r="K10" s="269">
        <v>175278</v>
      </c>
      <c r="L10" s="270">
        <v>2252</v>
      </c>
      <c r="M10" s="271">
        <v>3737</v>
      </c>
      <c r="N10" s="272">
        <v>-39.700000000000003</v>
      </c>
    </row>
    <row r="11" spans="1:16" ht="13.5" customHeight="1" x14ac:dyDescent="0.15">
      <c r="A11" s="250"/>
      <c r="B11" s="246"/>
      <c r="C11" s="246"/>
      <c r="D11" s="246"/>
      <c r="E11" s="246"/>
      <c r="F11" s="246"/>
      <c r="G11" s="1158" t="s">
        <v>477</v>
      </c>
      <c r="H11" s="1159"/>
      <c r="I11" s="1159"/>
      <c r="J11" s="1160"/>
      <c r="K11" s="269">
        <v>34786</v>
      </c>
      <c r="L11" s="270">
        <v>447</v>
      </c>
      <c r="M11" s="271">
        <v>6346</v>
      </c>
      <c r="N11" s="272">
        <v>-93</v>
      </c>
    </row>
    <row r="12" spans="1:16" ht="13.5" customHeight="1" x14ac:dyDescent="0.15">
      <c r="A12" s="250"/>
      <c r="B12" s="246"/>
      <c r="C12" s="246"/>
      <c r="D12" s="246"/>
      <c r="E12" s="246"/>
      <c r="F12" s="246"/>
      <c r="G12" s="1158" t="s">
        <v>478</v>
      </c>
      <c r="H12" s="1159"/>
      <c r="I12" s="1159"/>
      <c r="J12" s="1160"/>
      <c r="K12" s="269" t="s">
        <v>479</v>
      </c>
      <c r="L12" s="270" t="s">
        <v>479</v>
      </c>
      <c r="M12" s="271">
        <v>800</v>
      </c>
      <c r="N12" s="272" t="s">
        <v>479</v>
      </c>
    </row>
    <row r="13" spans="1:16" ht="13.5" customHeight="1" x14ac:dyDescent="0.15">
      <c r="A13" s="250"/>
      <c r="B13" s="246"/>
      <c r="C13" s="246"/>
      <c r="D13" s="246"/>
      <c r="E13" s="246"/>
      <c r="F13" s="246"/>
      <c r="G13" s="1158" t="s">
        <v>480</v>
      </c>
      <c r="H13" s="1159"/>
      <c r="I13" s="1159"/>
      <c r="J13" s="1160"/>
      <c r="K13" s="269" t="s">
        <v>479</v>
      </c>
      <c r="L13" s="270" t="s">
        <v>479</v>
      </c>
      <c r="M13" s="271">
        <v>1</v>
      </c>
      <c r="N13" s="272" t="s">
        <v>479</v>
      </c>
    </row>
    <row r="14" spans="1:16" ht="13.5" customHeight="1" x14ac:dyDescent="0.15">
      <c r="A14" s="250"/>
      <c r="B14" s="246"/>
      <c r="C14" s="246"/>
      <c r="D14" s="246"/>
      <c r="E14" s="246"/>
      <c r="F14" s="246"/>
      <c r="G14" s="1158" t="s">
        <v>481</v>
      </c>
      <c r="H14" s="1159"/>
      <c r="I14" s="1159"/>
      <c r="J14" s="1160"/>
      <c r="K14" s="269">
        <v>125225</v>
      </c>
      <c r="L14" s="270">
        <v>1609</v>
      </c>
      <c r="M14" s="271">
        <v>2571</v>
      </c>
      <c r="N14" s="272">
        <v>-37.4</v>
      </c>
    </row>
    <row r="15" spans="1:16" ht="13.5" customHeight="1" x14ac:dyDescent="0.15">
      <c r="A15" s="250"/>
      <c r="B15" s="246"/>
      <c r="C15" s="246"/>
      <c r="D15" s="246"/>
      <c r="E15" s="246"/>
      <c r="F15" s="246"/>
      <c r="G15" s="1158" t="s">
        <v>482</v>
      </c>
      <c r="H15" s="1159"/>
      <c r="I15" s="1159"/>
      <c r="J15" s="1160"/>
      <c r="K15" s="269">
        <v>484281</v>
      </c>
      <c r="L15" s="270">
        <v>6221</v>
      </c>
      <c r="M15" s="271">
        <v>1342</v>
      </c>
      <c r="N15" s="272">
        <v>363.6</v>
      </c>
    </row>
    <row r="16" spans="1:16" x14ac:dyDescent="0.15">
      <c r="A16" s="250"/>
      <c r="B16" s="246"/>
      <c r="C16" s="246"/>
      <c r="D16" s="246"/>
      <c r="E16" s="246"/>
      <c r="F16" s="246"/>
      <c r="G16" s="1161" t="s">
        <v>483</v>
      </c>
      <c r="H16" s="1162"/>
      <c r="I16" s="1162"/>
      <c r="J16" s="1163"/>
      <c r="K16" s="270">
        <v>-367398</v>
      </c>
      <c r="L16" s="270">
        <v>-4720</v>
      </c>
      <c r="M16" s="271">
        <v>-4975</v>
      </c>
      <c r="N16" s="272">
        <v>-5.0999999999999996</v>
      </c>
    </row>
    <row r="17" spans="1:16" x14ac:dyDescent="0.15">
      <c r="A17" s="250"/>
      <c r="B17" s="246"/>
      <c r="C17" s="246"/>
      <c r="D17" s="246"/>
      <c r="E17" s="246"/>
      <c r="F17" s="246"/>
      <c r="G17" s="1161" t="s">
        <v>170</v>
      </c>
      <c r="H17" s="1162"/>
      <c r="I17" s="1162"/>
      <c r="J17" s="1163"/>
      <c r="K17" s="270">
        <v>5177554</v>
      </c>
      <c r="L17" s="270">
        <v>66511</v>
      </c>
      <c r="M17" s="271">
        <v>67535</v>
      </c>
      <c r="N17" s="272">
        <v>-1.5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53" t="s">
        <v>488</v>
      </c>
      <c r="H21" s="1154"/>
      <c r="I21" s="1154"/>
      <c r="J21" s="1155"/>
      <c r="K21" s="282">
        <v>7.13</v>
      </c>
      <c r="L21" s="283">
        <v>6.24</v>
      </c>
      <c r="M21" s="284">
        <v>0.89</v>
      </c>
      <c r="N21" s="251"/>
      <c r="O21" s="285"/>
      <c r="P21" s="281"/>
    </row>
    <row r="22" spans="1:16" s="286" customFormat="1" x14ac:dyDescent="0.15">
      <c r="A22" s="281"/>
      <c r="B22" s="251"/>
      <c r="C22" s="251"/>
      <c r="D22" s="251"/>
      <c r="E22" s="251"/>
      <c r="F22" s="251"/>
      <c r="G22" s="1153" t="s">
        <v>489</v>
      </c>
      <c r="H22" s="1154"/>
      <c r="I22" s="1154"/>
      <c r="J22" s="1155"/>
      <c r="K22" s="287">
        <v>94.5</v>
      </c>
      <c r="L22" s="288">
        <v>98.7</v>
      </c>
      <c r="M22" s="289">
        <v>-4.2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6" t="s">
        <v>470</v>
      </c>
      <c r="L30" s="256"/>
      <c r="M30" s="257" t="s">
        <v>471</v>
      </c>
      <c r="N30" s="258"/>
    </row>
    <row r="31" spans="1:16" x14ac:dyDescent="0.15">
      <c r="A31" s="250"/>
      <c r="B31" s="246"/>
      <c r="C31" s="246"/>
      <c r="D31" s="246"/>
      <c r="E31" s="246"/>
      <c r="F31" s="246"/>
      <c r="G31" s="259"/>
      <c r="H31" s="260"/>
      <c r="I31" s="260"/>
      <c r="J31" s="261"/>
      <c r="K31" s="1157"/>
      <c r="L31" s="262" t="s">
        <v>472</v>
      </c>
      <c r="M31" s="263" t="s">
        <v>473</v>
      </c>
      <c r="N31" s="264" t="s">
        <v>474</v>
      </c>
    </row>
    <row r="32" spans="1:16" ht="27" customHeight="1" x14ac:dyDescent="0.15">
      <c r="A32" s="250"/>
      <c r="B32" s="246"/>
      <c r="C32" s="246"/>
      <c r="D32" s="246"/>
      <c r="E32" s="246"/>
      <c r="F32" s="246"/>
      <c r="G32" s="1169" t="s">
        <v>493</v>
      </c>
      <c r="H32" s="1170"/>
      <c r="I32" s="1170"/>
      <c r="J32" s="1171"/>
      <c r="K32" s="296">
        <v>2723713</v>
      </c>
      <c r="L32" s="296">
        <v>34989</v>
      </c>
      <c r="M32" s="297">
        <v>35267</v>
      </c>
      <c r="N32" s="298">
        <v>-0.8</v>
      </c>
    </row>
    <row r="33" spans="1:16" ht="13.5" customHeight="1" x14ac:dyDescent="0.15">
      <c r="A33" s="250"/>
      <c r="B33" s="246"/>
      <c r="C33" s="246"/>
      <c r="D33" s="246"/>
      <c r="E33" s="246"/>
      <c r="F33" s="246"/>
      <c r="G33" s="1169" t="s">
        <v>494</v>
      </c>
      <c r="H33" s="1170"/>
      <c r="I33" s="1170"/>
      <c r="J33" s="1171"/>
      <c r="K33" s="296" t="s">
        <v>479</v>
      </c>
      <c r="L33" s="296" t="s">
        <v>479</v>
      </c>
      <c r="M33" s="297">
        <v>1</v>
      </c>
      <c r="N33" s="298" t="s">
        <v>479</v>
      </c>
    </row>
    <row r="34" spans="1:16" ht="27" customHeight="1" x14ac:dyDescent="0.15">
      <c r="A34" s="250"/>
      <c r="B34" s="246"/>
      <c r="C34" s="246"/>
      <c r="D34" s="246"/>
      <c r="E34" s="246"/>
      <c r="F34" s="246"/>
      <c r="G34" s="1169" t="s">
        <v>495</v>
      </c>
      <c r="H34" s="1170"/>
      <c r="I34" s="1170"/>
      <c r="J34" s="1171"/>
      <c r="K34" s="296" t="s">
        <v>479</v>
      </c>
      <c r="L34" s="296" t="s">
        <v>479</v>
      </c>
      <c r="M34" s="297">
        <v>49</v>
      </c>
      <c r="N34" s="298" t="s">
        <v>479</v>
      </c>
    </row>
    <row r="35" spans="1:16" ht="27" customHeight="1" x14ac:dyDescent="0.15">
      <c r="A35" s="250"/>
      <c r="B35" s="246"/>
      <c r="C35" s="246"/>
      <c r="D35" s="246"/>
      <c r="E35" s="246"/>
      <c r="F35" s="246"/>
      <c r="G35" s="1169" t="s">
        <v>496</v>
      </c>
      <c r="H35" s="1170"/>
      <c r="I35" s="1170"/>
      <c r="J35" s="1171"/>
      <c r="K35" s="296">
        <v>618171</v>
      </c>
      <c r="L35" s="296">
        <v>7941</v>
      </c>
      <c r="M35" s="297">
        <v>9709</v>
      </c>
      <c r="N35" s="298">
        <v>-18.2</v>
      </c>
    </row>
    <row r="36" spans="1:16" ht="27" customHeight="1" x14ac:dyDescent="0.15">
      <c r="A36" s="250"/>
      <c r="B36" s="246"/>
      <c r="C36" s="246"/>
      <c r="D36" s="246"/>
      <c r="E36" s="246"/>
      <c r="F36" s="246"/>
      <c r="G36" s="1169" t="s">
        <v>497</v>
      </c>
      <c r="H36" s="1170"/>
      <c r="I36" s="1170"/>
      <c r="J36" s="1171"/>
      <c r="K36" s="296" t="s">
        <v>479</v>
      </c>
      <c r="L36" s="296" t="s">
        <v>479</v>
      </c>
      <c r="M36" s="297">
        <v>2367</v>
      </c>
      <c r="N36" s="298" t="s">
        <v>479</v>
      </c>
    </row>
    <row r="37" spans="1:16" ht="13.5" customHeight="1" x14ac:dyDescent="0.15">
      <c r="A37" s="250"/>
      <c r="B37" s="246"/>
      <c r="C37" s="246"/>
      <c r="D37" s="246"/>
      <c r="E37" s="246"/>
      <c r="F37" s="246"/>
      <c r="G37" s="1169" t="s">
        <v>498</v>
      </c>
      <c r="H37" s="1170"/>
      <c r="I37" s="1170"/>
      <c r="J37" s="1171"/>
      <c r="K37" s="296">
        <v>142734</v>
      </c>
      <c r="L37" s="296">
        <v>1834</v>
      </c>
      <c r="M37" s="297">
        <v>1205</v>
      </c>
      <c r="N37" s="298">
        <v>52.2</v>
      </c>
    </row>
    <row r="38" spans="1:16" ht="27" customHeight="1" x14ac:dyDescent="0.15">
      <c r="A38" s="250"/>
      <c r="B38" s="246"/>
      <c r="C38" s="246"/>
      <c r="D38" s="246"/>
      <c r="E38" s="246"/>
      <c r="F38" s="246"/>
      <c r="G38" s="1172" t="s">
        <v>499</v>
      </c>
      <c r="H38" s="1173"/>
      <c r="I38" s="1173"/>
      <c r="J38" s="1174"/>
      <c r="K38" s="299" t="s">
        <v>479</v>
      </c>
      <c r="L38" s="299" t="s">
        <v>479</v>
      </c>
      <c r="M38" s="300">
        <v>3</v>
      </c>
      <c r="N38" s="301" t="s">
        <v>479</v>
      </c>
      <c r="O38" s="295"/>
    </row>
    <row r="39" spans="1:16" x14ac:dyDescent="0.15">
      <c r="A39" s="250"/>
      <c r="B39" s="246"/>
      <c r="C39" s="246"/>
      <c r="D39" s="246"/>
      <c r="E39" s="246"/>
      <c r="F39" s="246"/>
      <c r="G39" s="1172" t="s">
        <v>500</v>
      </c>
      <c r="H39" s="1173"/>
      <c r="I39" s="1173"/>
      <c r="J39" s="1174"/>
      <c r="K39" s="302">
        <v>-515325</v>
      </c>
      <c r="L39" s="302">
        <v>-6620</v>
      </c>
      <c r="M39" s="303">
        <v>-6690</v>
      </c>
      <c r="N39" s="304">
        <v>-1</v>
      </c>
      <c r="O39" s="295"/>
    </row>
    <row r="40" spans="1:16" ht="27" customHeight="1" x14ac:dyDescent="0.15">
      <c r="A40" s="250"/>
      <c r="B40" s="246"/>
      <c r="C40" s="246"/>
      <c r="D40" s="246"/>
      <c r="E40" s="246"/>
      <c r="F40" s="246"/>
      <c r="G40" s="1169" t="s">
        <v>501</v>
      </c>
      <c r="H40" s="1170"/>
      <c r="I40" s="1170"/>
      <c r="J40" s="1171"/>
      <c r="K40" s="302">
        <v>-2543561</v>
      </c>
      <c r="L40" s="302">
        <v>-32675</v>
      </c>
      <c r="M40" s="303">
        <v>-29386</v>
      </c>
      <c r="N40" s="304">
        <v>11.2</v>
      </c>
      <c r="O40" s="295"/>
    </row>
    <row r="41" spans="1:16" x14ac:dyDescent="0.15">
      <c r="A41" s="250"/>
      <c r="B41" s="246"/>
      <c r="C41" s="246"/>
      <c r="D41" s="246"/>
      <c r="E41" s="246"/>
      <c r="F41" s="246"/>
      <c r="G41" s="1175" t="s">
        <v>282</v>
      </c>
      <c r="H41" s="1176"/>
      <c r="I41" s="1176"/>
      <c r="J41" s="1177"/>
      <c r="K41" s="296">
        <v>425732</v>
      </c>
      <c r="L41" s="302">
        <v>5469</v>
      </c>
      <c r="M41" s="303">
        <v>12524</v>
      </c>
      <c r="N41" s="304">
        <v>-56.3</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64" t="s">
        <v>470</v>
      </c>
      <c r="J49" s="1166" t="s">
        <v>505</v>
      </c>
      <c r="K49" s="1167"/>
      <c r="L49" s="1167"/>
      <c r="M49" s="1167"/>
      <c r="N49" s="1168"/>
    </row>
    <row r="50" spans="1:14" x14ac:dyDescent="0.15">
      <c r="A50" s="250"/>
      <c r="B50" s="246"/>
      <c r="C50" s="246"/>
      <c r="D50" s="246"/>
      <c r="E50" s="246"/>
      <c r="F50" s="246"/>
      <c r="G50" s="314"/>
      <c r="H50" s="315"/>
      <c r="I50" s="1165"/>
      <c r="J50" s="316" t="s">
        <v>506</v>
      </c>
      <c r="K50" s="317" t="s">
        <v>507</v>
      </c>
      <c r="L50" s="318" t="s">
        <v>508</v>
      </c>
      <c r="M50" s="319" t="s">
        <v>509</v>
      </c>
      <c r="N50" s="320" t="s">
        <v>510</v>
      </c>
    </row>
    <row r="51" spans="1:14" x14ac:dyDescent="0.15">
      <c r="A51" s="250"/>
      <c r="B51" s="246"/>
      <c r="C51" s="246"/>
      <c r="D51" s="246"/>
      <c r="E51" s="246"/>
      <c r="F51" s="246"/>
      <c r="G51" s="312" t="s">
        <v>511</v>
      </c>
      <c r="H51" s="313"/>
      <c r="I51" s="321">
        <v>4302054</v>
      </c>
      <c r="J51" s="322">
        <v>58799</v>
      </c>
      <c r="K51" s="323">
        <v>61.8</v>
      </c>
      <c r="L51" s="324">
        <v>36396</v>
      </c>
      <c r="M51" s="325">
        <v>9.1</v>
      </c>
      <c r="N51" s="326">
        <v>52.7</v>
      </c>
    </row>
    <row r="52" spans="1:14" x14ac:dyDescent="0.15">
      <c r="A52" s="250"/>
      <c r="B52" s="246"/>
      <c r="C52" s="246"/>
      <c r="D52" s="246"/>
      <c r="E52" s="246"/>
      <c r="F52" s="246"/>
      <c r="G52" s="327"/>
      <c r="H52" s="328" t="s">
        <v>512</v>
      </c>
      <c r="I52" s="329">
        <v>2891435</v>
      </c>
      <c r="J52" s="330">
        <v>39519</v>
      </c>
      <c r="K52" s="331">
        <v>61.6</v>
      </c>
      <c r="L52" s="332">
        <v>19057</v>
      </c>
      <c r="M52" s="333">
        <v>-11.6</v>
      </c>
      <c r="N52" s="334">
        <v>73.2</v>
      </c>
    </row>
    <row r="53" spans="1:14" x14ac:dyDescent="0.15">
      <c r="A53" s="250"/>
      <c r="B53" s="246"/>
      <c r="C53" s="246"/>
      <c r="D53" s="246"/>
      <c r="E53" s="246"/>
      <c r="F53" s="246"/>
      <c r="G53" s="312" t="s">
        <v>513</v>
      </c>
      <c r="H53" s="313"/>
      <c r="I53" s="321">
        <v>8989862</v>
      </c>
      <c r="J53" s="322">
        <v>120282</v>
      </c>
      <c r="K53" s="323">
        <v>104.6</v>
      </c>
      <c r="L53" s="324">
        <v>62256</v>
      </c>
      <c r="M53" s="325">
        <v>71.099999999999994</v>
      </c>
      <c r="N53" s="326">
        <v>33.5</v>
      </c>
    </row>
    <row r="54" spans="1:14" x14ac:dyDescent="0.15">
      <c r="A54" s="250"/>
      <c r="B54" s="246"/>
      <c r="C54" s="246"/>
      <c r="D54" s="246"/>
      <c r="E54" s="246"/>
      <c r="F54" s="246"/>
      <c r="G54" s="327"/>
      <c r="H54" s="328" t="s">
        <v>512</v>
      </c>
      <c r="I54" s="329">
        <v>2297966</v>
      </c>
      <c r="J54" s="330">
        <v>30746</v>
      </c>
      <c r="K54" s="331">
        <v>-22.2</v>
      </c>
      <c r="L54" s="332">
        <v>24482</v>
      </c>
      <c r="M54" s="333">
        <v>28.5</v>
      </c>
      <c r="N54" s="334">
        <v>-50.7</v>
      </c>
    </row>
    <row r="55" spans="1:14" x14ac:dyDescent="0.15">
      <c r="A55" s="250"/>
      <c r="B55" s="246"/>
      <c r="C55" s="246"/>
      <c r="D55" s="246"/>
      <c r="E55" s="246"/>
      <c r="F55" s="246"/>
      <c r="G55" s="312" t="s">
        <v>514</v>
      </c>
      <c r="H55" s="313"/>
      <c r="I55" s="321">
        <v>24943536</v>
      </c>
      <c r="J55" s="322">
        <v>327743</v>
      </c>
      <c r="K55" s="323">
        <v>172.5</v>
      </c>
      <c r="L55" s="324">
        <v>53896</v>
      </c>
      <c r="M55" s="325">
        <v>-13.4</v>
      </c>
      <c r="N55" s="326">
        <v>185.9</v>
      </c>
    </row>
    <row r="56" spans="1:14" x14ac:dyDescent="0.15">
      <c r="A56" s="250"/>
      <c r="B56" s="246"/>
      <c r="C56" s="246"/>
      <c r="D56" s="246"/>
      <c r="E56" s="246"/>
      <c r="F56" s="246"/>
      <c r="G56" s="327"/>
      <c r="H56" s="328" t="s">
        <v>512</v>
      </c>
      <c r="I56" s="329">
        <v>2027536</v>
      </c>
      <c r="J56" s="330">
        <v>26641</v>
      </c>
      <c r="K56" s="331">
        <v>-13.4</v>
      </c>
      <c r="L56" s="332">
        <v>20608</v>
      </c>
      <c r="M56" s="333">
        <v>-15.8</v>
      </c>
      <c r="N56" s="334">
        <v>2.4</v>
      </c>
    </row>
    <row r="57" spans="1:14" x14ac:dyDescent="0.15">
      <c r="A57" s="250"/>
      <c r="B57" s="246"/>
      <c r="C57" s="246"/>
      <c r="D57" s="246"/>
      <c r="E57" s="246"/>
      <c r="F57" s="246"/>
      <c r="G57" s="312" t="s">
        <v>515</v>
      </c>
      <c r="H57" s="313"/>
      <c r="I57" s="321">
        <v>19233602</v>
      </c>
      <c r="J57" s="322">
        <v>249385</v>
      </c>
      <c r="K57" s="323">
        <v>-23.9</v>
      </c>
      <c r="L57" s="324">
        <v>47278</v>
      </c>
      <c r="M57" s="325">
        <v>-12.3</v>
      </c>
      <c r="N57" s="326">
        <v>-11.6</v>
      </c>
    </row>
    <row r="58" spans="1:14" x14ac:dyDescent="0.15">
      <c r="A58" s="250"/>
      <c r="B58" s="246"/>
      <c r="C58" s="246"/>
      <c r="D58" s="246"/>
      <c r="E58" s="246"/>
      <c r="F58" s="246"/>
      <c r="G58" s="327"/>
      <c r="H58" s="328" t="s">
        <v>512</v>
      </c>
      <c r="I58" s="329">
        <v>3455054</v>
      </c>
      <c r="J58" s="330">
        <v>44799</v>
      </c>
      <c r="K58" s="331">
        <v>68.2</v>
      </c>
      <c r="L58" s="332">
        <v>24096</v>
      </c>
      <c r="M58" s="333">
        <v>16.899999999999999</v>
      </c>
      <c r="N58" s="334">
        <v>51.3</v>
      </c>
    </row>
    <row r="59" spans="1:14" x14ac:dyDescent="0.15">
      <c r="A59" s="250"/>
      <c r="B59" s="246"/>
      <c r="C59" s="246"/>
      <c r="D59" s="246"/>
      <c r="E59" s="246"/>
      <c r="F59" s="246"/>
      <c r="G59" s="312" t="s">
        <v>516</v>
      </c>
      <c r="H59" s="313"/>
      <c r="I59" s="321">
        <v>26288892</v>
      </c>
      <c r="J59" s="322">
        <v>337708</v>
      </c>
      <c r="K59" s="323">
        <v>35.4</v>
      </c>
      <c r="L59" s="324">
        <v>44504</v>
      </c>
      <c r="M59" s="325">
        <v>-5.9</v>
      </c>
      <c r="N59" s="326">
        <v>41.3</v>
      </c>
    </row>
    <row r="60" spans="1:14" x14ac:dyDescent="0.15">
      <c r="A60" s="250"/>
      <c r="B60" s="246"/>
      <c r="C60" s="246"/>
      <c r="D60" s="246"/>
      <c r="E60" s="246"/>
      <c r="F60" s="246"/>
      <c r="G60" s="327"/>
      <c r="H60" s="328" t="s">
        <v>512</v>
      </c>
      <c r="I60" s="335">
        <v>3936523</v>
      </c>
      <c r="J60" s="330">
        <v>50569</v>
      </c>
      <c r="K60" s="331">
        <v>12.9</v>
      </c>
      <c r="L60" s="332">
        <v>25876</v>
      </c>
      <c r="M60" s="333">
        <v>7.4</v>
      </c>
      <c r="N60" s="334">
        <v>5.5</v>
      </c>
    </row>
    <row r="61" spans="1:14" x14ac:dyDescent="0.15">
      <c r="A61" s="250"/>
      <c r="B61" s="246"/>
      <c r="C61" s="246"/>
      <c r="D61" s="246"/>
      <c r="E61" s="246"/>
      <c r="F61" s="246"/>
      <c r="G61" s="312" t="s">
        <v>517</v>
      </c>
      <c r="H61" s="336"/>
      <c r="I61" s="337">
        <v>16751589</v>
      </c>
      <c r="J61" s="338">
        <v>218783</v>
      </c>
      <c r="K61" s="339">
        <v>70.099999999999994</v>
      </c>
      <c r="L61" s="340">
        <v>48866</v>
      </c>
      <c r="M61" s="341">
        <v>9.6999999999999993</v>
      </c>
      <c r="N61" s="326">
        <v>60.4</v>
      </c>
    </row>
    <row r="62" spans="1:14" x14ac:dyDescent="0.15">
      <c r="A62" s="250"/>
      <c r="B62" s="246"/>
      <c r="C62" s="246"/>
      <c r="D62" s="246"/>
      <c r="E62" s="246"/>
      <c r="F62" s="246"/>
      <c r="G62" s="327"/>
      <c r="H62" s="328" t="s">
        <v>512</v>
      </c>
      <c r="I62" s="329">
        <v>2921703</v>
      </c>
      <c r="J62" s="330">
        <v>38455</v>
      </c>
      <c r="K62" s="331">
        <v>21.4</v>
      </c>
      <c r="L62" s="332">
        <v>22824</v>
      </c>
      <c r="M62" s="333">
        <v>5.0999999999999996</v>
      </c>
      <c r="N62" s="334">
        <v>16.3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55" zoomScaleSheetLayoutView="10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100" zoomScaleSheetLayoutView="10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8" t="s">
        <v>3</v>
      </c>
      <c r="D47" s="1178"/>
      <c r="E47" s="1179"/>
      <c r="F47" s="11">
        <v>46.09</v>
      </c>
      <c r="G47" s="12">
        <v>56.05</v>
      </c>
      <c r="H47" s="12">
        <v>48.99</v>
      </c>
      <c r="I47" s="12">
        <v>47.63</v>
      </c>
      <c r="J47" s="13">
        <v>43.24</v>
      </c>
    </row>
    <row r="48" spans="2:10" ht="57.75" customHeight="1" x14ac:dyDescent="0.15">
      <c r="B48" s="14"/>
      <c r="C48" s="1180" t="s">
        <v>4</v>
      </c>
      <c r="D48" s="1180"/>
      <c r="E48" s="1181"/>
      <c r="F48" s="15">
        <v>8.26</v>
      </c>
      <c r="G48" s="16">
        <v>11.46</v>
      </c>
      <c r="H48" s="16">
        <v>12.72</v>
      </c>
      <c r="I48" s="16">
        <v>13.4</v>
      </c>
      <c r="J48" s="17">
        <v>9.74</v>
      </c>
    </row>
    <row r="49" spans="2:10" ht="57.75" customHeight="1" thickBot="1" x14ac:dyDescent="0.2">
      <c r="B49" s="18"/>
      <c r="C49" s="1182" t="s">
        <v>5</v>
      </c>
      <c r="D49" s="1182"/>
      <c r="E49" s="1183"/>
      <c r="F49" s="19">
        <v>27.67</v>
      </c>
      <c r="G49" s="20">
        <v>12.47</v>
      </c>
      <c r="H49" s="20" t="s">
        <v>524</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2018-02-27T06:29:24Z</cp:lastPrinted>
  <dcterms:created xsi:type="dcterms:W3CDTF">2018-01-24T03:40:52Z</dcterms:created>
  <dcterms:modified xsi:type="dcterms:W3CDTF">2018-11-07T06:29:47Z</dcterms:modified>
  <cp:category/>
</cp:coreProperties>
</file>