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CW102" i="11" l="1"/>
  <c r="DB102" i="11"/>
  <c r="CR102"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CO34" i="9" l="1"/>
  <c r="CO35" i="9" s="1"/>
  <c r="CO36" i="9" s="1"/>
  <c r="CO37" i="9" s="1"/>
</calcChain>
</file>

<file path=xl/sharedStrings.xml><?xml version="1.0" encoding="utf-8"?>
<sst xmlns="http://schemas.openxmlformats.org/spreadsheetml/2006/main" count="1061" uniqueCount="558">
  <si>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</si>
  <si>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</si>
  <si>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</si>
  <si>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</si>
  <si>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</si>
  <si>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</si>
  <si>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</si>
  <si>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</si>
  <si>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</si>
  <si>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</si>
  <si>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</si>
  <si>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</si>
  <si>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</si>
  <si>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</si>
  <si>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</si>
  <si>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</si>
  <si>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</si>
  <si>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</si>
  <si>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</si>
  <si>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</si>
  <si>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</si>
  <si>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</si>
  <si>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</si>
  <si>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</si>
  <si>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</si>
  <si>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</si>
  <si>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</si>
  <si>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</si>
  <si>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</si>
  <si>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</si>
  <si>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</si>
  <si>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</si>
  <si>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</si>
  <si>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</si>
  <si>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</si>
  <si>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</si>
  <si>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</si>
  <si>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</si>
  <si>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</si>
  <si>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</si>
  <si>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</si>
  <si>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</si>
  <si>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</si>
  <si>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</si>
  <si>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</si>
  <si>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</si>
  <si>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</si>
  <si>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</si>
  <si>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</si>
  <si>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</si>
  <si>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</si>
  <si>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</si>
  <si>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</si>
  <si>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</si>
  <si>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</si>
  <si>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</si>
  <si>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</si>
  <si>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</si>
  <si>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</si>
  <si>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</si>
  <si>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</si>
  <si>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</si>
  <si>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</si>
  <si>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</si>
  <si>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</si>
  <si>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</si>
  <si>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</si>
  <si>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</si>
  <si>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</si>
  <si>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</si>
  <si>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</si>
  <si>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</si>
  <si>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</si>
  <si>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</si>
  <si>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</si>
  <si>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</si>
  <si>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</si>
  <si>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</si>
  <si>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</si>
  <si>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</si>
  <si>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</si>
  <si>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</si>
  <si>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角田市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</si>
  <si>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</si>
  <si>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</si>
  <si>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</si>
  <si>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</si>
  <si>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</si>
  <si>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</si>
  <si>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</si>
  <si>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</si>
  <si>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</si>
  <si>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</si>
  <si>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</si>
  <si>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</si>
  <si>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</si>
  <si>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</si>
  <si>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</si>
  <si>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</si>
  <si>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</si>
  <si>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</si>
  <si>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</si>
  <si>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</si>
  <si>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</si>
  <si>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</si>
  <si>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</si>
  <si>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</si>
  <si>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</si>
  <si>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</si>
  <si>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</si>
  <si>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</si>
  <si>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</si>
  <si>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</si>
  <si>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</si>
  <si>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</si>
  <si>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</si>
  <si>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</si>
  <si>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</si>
  <si>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</si>
  <si>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</si>
  <si>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</si>
  <si>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</si>
  <si>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</si>
  <si>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</si>
  <si>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</si>
  <si>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</si>
  <si>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</si>
  <si>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</si>
  <si>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</si>
  <si>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</si>
  <si>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</si>
  <si>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</si>
  <si>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</si>
  <si>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</si>
  <si>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</si>
  <si>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</si>
  <si>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</si>
  <si>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</si>
  <si>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</si>
  <si>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</si>
  <si>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</si>
  <si>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</si>
  <si>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</si>
  <si>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</si>
  <si>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</si>
  <si>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</si>
  <si>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</si>
  <si>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</si>
  <si>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</si>
  <si>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</si>
  <si>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</si>
  <si>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</si>
  <si>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</si>
  <si>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</si>
  <si>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</si>
  <si>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</si>
  <si>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</si>
  <si>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</si>
  <si>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</si>
  <si>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</si>
  <si>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</si>
  <si>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</si>
  <si>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</si>
  <si>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</si>
  <si>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</si>
  <si>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</si>
  <si>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</si>
  <si>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</si>
  <si>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</si>
  <si>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</si>
  <si>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</si>
  <si>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</si>
  <si>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</si>
  <si>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</si>
  <si>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</si>
  <si>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</si>
  <si>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</si>
  <si>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</si>
  <si>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</si>
  <si>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</si>
  <si>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</si>
  <si>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</si>
  <si>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</si>
  <si>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</si>
  <si>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</si>
  <si>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</si>
  <si>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</si>
  <si>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</si>
  <si>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</si>
  <si>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</si>
  <si>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</si>
  <si>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</si>
  <si>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</si>
  <si>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</si>
  <si>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宮城県角田市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</si>
  <si>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</si>
  <si>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</si>
  <si>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</si>
  <si>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</si>
  <si>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</si>
  <si>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</si>
  <si>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</si>
  <si>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</si>
  <si>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</si>
  <si>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</si>
  <si>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</si>
  <si>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</si>
  <si>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</si>
  <si>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</si>
  <si>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</si>
  <si>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</si>
  <si>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</si>
  <si>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</si>
  <si>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</si>
  <si>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</si>
  <si>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</si>
  <si>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</si>
  <si>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</si>
  <si>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</si>
  <si>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</si>
  <si>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</si>
  <si>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</si>
  <si>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</si>
  <si>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</si>
  <si>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</si>
  <si>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</si>
  <si>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</si>
  <si>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</si>
  <si>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</si>
  <si>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</si>
  <si>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</si>
  <si>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</si>
  <si>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</si>
  <si>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</si>
  <si>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</si>
  <si>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</si>
  <si>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</si>
  <si>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</si>
  <si>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</si>
  <si>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</si>
  <si>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</si>
  <si>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</si>
  <si>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</si>
  <si>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</si>
  <si>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</si>
  <si>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</si>
  <si>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</si>
  <si>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</si>
  <si>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</si>
  <si>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</si>
  <si>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</si>
  <si>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</si>
  <si>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</si>
  <si>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</si>
  <si>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</si>
  <si>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</si>
  <si>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</si>
  <si>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</si>
  <si>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</si>
  <si>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</si>
  <si>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</si>
  <si>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</si>
  <si>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</si>
  <si>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</si>
  <si>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</si>
  <si>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</si>
  <si>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</si>
  <si>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</si>
  <si>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</si>
  <si>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</si>
  <si>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</si>
  <si>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</si>
  <si>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</si>
  <si>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</si>
  <si>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</si>
  <si>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</si>
  <si>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</si>
  <si>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</si>
  <si>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</si>
  <si>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</si>
  <si>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</si>
  <si>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</si>
  <si>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</si>
  <si>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</si>
  <si>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</si>
  <si>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</si>
  <si>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</si>
  <si>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</si>
  <si>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</si>
  <si>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</si>
  <si>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</si>
  <si>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</si>
  <si>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</si>
  <si>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</si>
  <si>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</si>
  <si>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</si>
  <si>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</si>
  <si>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</si>
  <si>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</si>
  <si>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</si>
  <si>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</si>
  <si>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</si>
  <si>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</si>
  <si>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</si>
  <si>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</si>
  <si>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</si>
  <si>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</si>
  <si>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</si>
  <si>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</si>
  <si>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</si>
  <si>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</si>
  <si>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</si>
  <si>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</si>
  <si>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</si>
  <si>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</si>
  <si>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</si>
  <si>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</si>
  <si>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</si>
  <si>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</si>
  <si>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</si>
  <si>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</si>
  <si>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</si>
  <si>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</si>
  <si>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</si>
  <si>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</si>
  <si>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</si>
  <si>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</si>
  <si>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</si>
  <si>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</si>
  <si>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</si>
  <si>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</si>
  <si>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</si>
  <si>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</si>
  <si>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</si>
  <si>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</si>
  <si>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</si>
  <si>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</si>
  <si>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</si>
  <si>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</si>
  <si>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</si>
  <si>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</si>
  <si>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</si>
  <si>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</si>
  <si>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宮城県角田市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</si>
  <si>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</si>
  <si>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</si>
  <si>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</si>
  <si>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</si>
  <si>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</si>
  <si>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</si>
  <si>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</si>
  <si>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</si>
  <si>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</si>
  <si>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</si>
  <si>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</si>
  <si>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</si>
  <si>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</si>
  <si>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</si>
  <si>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</si>
  <si>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</si>
  <si>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</si>
  <si>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</si>
  <si>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</si>
  <si>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</si>
  <si>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</si>
  <si>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</si>
  <si>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</si>
  <si>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</si>
  <si>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</si>
  <si>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</si>
  <si>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</si>
  <si>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</si>
  <si>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</si>
  <si>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</si>
  <si>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</si>
  <si>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</si>
  <si>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</si>
  <si>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</si>
  <si>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</si>
  <si>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</si>
  <si>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</si>
  <si>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</si>
  <si>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</si>
  <si>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</si>
  <si>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</si>
  <si>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</si>
  <si>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</si>
  <si>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</si>
  <si>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</si>
  <si>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</si>
  <si>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</si>
  <si>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</si>
  <si>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</si>
  <si>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</si>
  <si>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</si>
  <si>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</si>
  <si>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</si>
  <si>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</si>
  <si>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</si>
  <si>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</si>
  <si>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</si>
  <si>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</si>
  <si>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</si>
  <si>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</si>
  <si>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</si>
  <si>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</si>
  <si>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</si>
  <si>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</si>
  <si>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</si>
  <si>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</si>
  <si>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</si>
  <si>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</si>
  <si>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</si>
  <si>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</si>
  <si>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</si>
  <si>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</si>
  <si>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</si>
  <si>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</si>
  <si>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</si>
  <si>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</si>
  <si>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</si>
  <si>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</si>
  <si>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</si>
  <si>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</si>
  <si>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</si>
  <si>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</si>
  <si>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</si>
  <si>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</si>
  <si>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</si>
  <si>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</si>
  <si>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</si>
  <si>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</si>
  <si>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</si>
  <si>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</si>
  <si>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</si>
  <si>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</si>
  <si>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</si>
  <si>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</si>
  <si>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</si>
  <si>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</si>
  <si>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</si>
  <si>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</si>
  <si>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</si>
  <si>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</si>
  <si>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</si>
  <si>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</si>
  <si>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</si>
  <si>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</si>
  <si>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</si>
  <si>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</si>
  <si>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</si>
  <si>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</si>
  <si>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</si>
  <si>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</si>
  <si>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</si>
  <si>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</si>
  <si>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</si>
  <si>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</si>
  <si>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</si>
  <si>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</si>
  <si>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</si>
  <si>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</si>
  <si>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</si>
  <si>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</si>
  <si>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</si>
  <si>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</si>
  <si>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</si>
  <si>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</si>
  <si>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</si>
  <si>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</si>
  <si>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</si>
  <si>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</si>
  <si>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</si>
  <si>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</si>
  <si>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</si>
  <si>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</si>
  <si>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</si>
  <si>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</si>
  <si>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</si>
  <si>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</si>
  <si>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</si>
  <si>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</si>
  <si>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</si>
  <si>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</si>
  <si>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</si>
  <si>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</si>
  <si>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</si>
  <si>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</si>
  <si>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</si>
  <si>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</si>
  <si>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</si>
  <si>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</si>
  <si>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</si>
  <si>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</si>
  <si>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</si>
  <si>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</si>
  <si>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</si>
  <si>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</si>
  <si>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</si>
  <si>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</si>
  <si>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</si>
  <si>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</si>
  <si>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</si>
  <si>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</si>
  <si>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</si>
  <si>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</si>
  <si>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</si>
  <si>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</si>
  <si>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</si>
  <si>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</si>
  <si>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</si>
  <si>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</si>
  <si>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</si>
  <si>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</si>
  <si>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</si>
  <si>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</si>
  <si>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</si>
  <si>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</si>
  <si>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</si>
  <si>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</si>
  <si>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8.94</t>
  </si>
  <si>
    <t>▲ 2.26</t>
  </si>
  <si>
    <t>▲ 4.66</t>
  </si>
  <si>
    <t>水道事業会計</t>
  </si>
  <si>
    <t>一般会計</t>
  </si>
  <si>
    <t>介護保険特別会計</t>
  </si>
  <si>
    <t>国民健康保険事業特別会計</t>
  </si>
  <si>
    <t>後期高齢者医療特別会計</t>
  </si>
  <si>
    <t>公共下水道事業特別会計</t>
  </si>
  <si>
    <t>農業集落排水事業特別会計</t>
  </si>
  <si>
    <t>その他会計（赤字）</t>
  </si>
  <si>
    <t>その他会計（黒字）</t>
  </si>
  <si>
    <t>角田市地域振興公社</t>
  </si>
  <si>
    <t>角田市農業振興公社</t>
  </si>
  <si>
    <t>角田市土地開発公社</t>
  </si>
  <si>
    <t>阿武隈急行株式会社</t>
  </si>
  <si>
    <t>-</t>
    <phoneticPr fontId="2"/>
  </si>
  <si>
    <t>仙南地域広域行政事務組合</t>
    <rPh sb="0" eb="2">
      <t>センナン</t>
    </rPh>
    <rPh sb="2" eb="4">
      <t>チイキ</t>
    </rPh>
    <rPh sb="4" eb="6">
      <t>コウイキ</t>
    </rPh>
    <rPh sb="6" eb="8">
      <t>ギョウセイ</t>
    </rPh>
    <rPh sb="8" eb="10">
      <t>ジム</t>
    </rPh>
    <rPh sb="10" eb="12">
      <t>クミアイ</t>
    </rPh>
    <phoneticPr fontId="30"/>
  </si>
  <si>
    <t>みやぎ県南中核病院企業団</t>
    <rPh sb="3" eb="5">
      <t>ケンナン</t>
    </rPh>
    <rPh sb="5" eb="7">
      <t>チュウカク</t>
    </rPh>
    <rPh sb="7" eb="9">
      <t>ビョウイン</t>
    </rPh>
    <rPh sb="9" eb="11">
      <t>キギョウ</t>
    </rPh>
    <rPh sb="11" eb="12">
      <t>ダン</t>
    </rPh>
    <phoneticPr fontId="30"/>
  </si>
  <si>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0"/>
  </si>
  <si>
    <t>宮城県市町村職員退職手当組合</t>
    <rPh sb="0" eb="3">
      <t>ミヤギケン</t>
    </rPh>
    <rPh sb="3" eb="6">
      <t>シチョウソン</t>
    </rPh>
    <rPh sb="6" eb="8">
      <t>ショクイン</t>
    </rPh>
    <rPh sb="8" eb="10">
      <t>タイショク</t>
    </rPh>
    <rPh sb="10" eb="12">
      <t>テアテ</t>
    </rPh>
    <rPh sb="12" eb="14">
      <t>クミアイ</t>
    </rPh>
    <phoneticPr fontId="30"/>
  </si>
  <si>
    <t>宮城県市町村自治振興センター</t>
    <rPh sb="0" eb="3">
      <t>ミヤギケン</t>
    </rPh>
    <rPh sb="3" eb="6">
      <t>シチョウソン</t>
    </rPh>
    <rPh sb="6" eb="8">
      <t>ジチ</t>
    </rPh>
    <rPh sb="8" eb="10">
      <t>シンコウ</t>
    </rPh>
    <phoneticPr fontId="30"/>
  </si>
  <si>
    <t>宮城県後期高齢者医療広域連合</t>
    <rPh sb="0" eb="3">
      <t>ミヤギケン</t>
    </rPh>
    <rPh sb="3" eb="5">
      <t>コウキ</t>
    </rPh>
    <rPh sb="5" eb="8">
      <t>コウレイシャ</t>
    </rPh>
    <rPh sb="8" eb="10">
      <t>イリョウ</t>
    </rPh>
    <rPh sb="10" eb="12">
      <t>コウイキ</t>
    </rPh>
    <rPh sb="12" eb="14">
      <t>レンゴウ</t>
    </rPh>
    <phoneticPr fontId="30"/>
  </si>
  <si>
    <t>宮城県後期高齢者医療事業会計</t>
    <rPh sb="0" eb="3">
      <t>ミヤギケン</t>
    </rPh>
    <rPh sb="3" eb="5">
      <t>コウキ</t>
    </rPh>
    <rPh sb="5" eb="8">
      <t>コウレイシャ</t>
    </rPh>
    <rPh sb="8" eb="10">
      <t>イリョウ</t>
    </rPh>
    <rPh sb="10" eb="12">
      <t>ジギョウ</t>
    </rPh>
    <rPh sb="12" eb="14">
      <t>カイケイ</t>
    </rPh>
    <phoneticPr fontId="30"/>
  </si>
  <si>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</si>
  <si>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</si>
  <si>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</si>
  <si>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</si>
  <si>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</si>
  <si>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</si>
  <si>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</si>
  <si>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</si>
  <si>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</si>
  <si>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</si>
  <si>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</si>
  <si>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</si>
  <si>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</si>
  <si>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類似団体平均と比較して、将来負担比率は高い水準で推移し、実質公債費比率は低い水準で推移している。
しかし、今後、市民センター整備事業充当債や学校給食センター整備事業充当債等の市債償還が本格的に始まるとともに、平成29年度以降においても、賑わいの交流拠点施設整備事業充当債の借り入れ等により比率上昇の要因が続くことから、財政健全化を図るため一層の計画的な財政運営に努める。</t>
    <rPh sb="0" eb="2">
      <t>ルイジ</t>
    </rPh>
    <rPh sb="2" eb="4">
      <t>ダンタイ</t>
    </rPh>
    <rPh sb="4" eb="6">
      <t>ヘイキン</t>
    </rPh>
    <rPh sb="7" eb="9">
      <t>ヒカク</t>
    </rPh>
    <rPh sb="12" eb="14">
      <t>ショウライ</t>
    </rPh>
    <rPh sb="14" eb="16">
      <t>フタン</t>
    </rPh>
    <rPh sb="16" eb="18">
      <t>ヒリツ</t>
    </rPh>
    <rPh sb="19" eb="20">
      <t>タカ</t>
    </rPh>
    <rPh sb="21" eb="23">
      <t>スイジュン</t>
    </rPh>
    <rPh sb="24" eb="26">
      <t>スイイ</t>
    </rPh>
    <rPh sb="28" eb="30">
      <t>ジッシツ</t>
    </rPh>
    <rPh sb="30" eb="33">
      <t>コウサイヒ</t>
    </rPh>
    <rPh sb="33" eb="35">
      <t>ヒリツ</t>
    </rPh>
    <rPh sb="36" eb="37">
      <t>ヒク</t>
    </rPh>
    <rPh sb="38" eb="40">
      <t>スイジュン</t>
    </rPh>
    <rPh sb="41" eb="43">
      <t>スイイ</t>
    </rPh>
    <rPh sb="53" eb="55">
      <t>コンゴ</t>
    </rPh>
    <rPh sb="56" eb="58">
      <t>シミン</t>
    </rPh>
    <rPh sb="62" eb="64">
      <t>セイビ</t>
    </rPh>
    <rPh sb="64" eb="66">
      <t>ジギョウ</t>
    </rPh>
    <rPh sb="66" eb="68">
      <t>ジュウトウ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</si>
</sst>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extLst xmlns:c16r2="http://schemas.microsoft.com/office/drawing/2015/06/chart">
            <c:ext xmlns:c16="http://schemas.microsoft.com/office/drawing/2014/chart" uri="{C3380CC4-5D6E-409C-BE32-E72D297353CC}">
              <c16:uniqueId val="{00000000-9EB8-4EAA-ACEE-158BF69DDD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34383</c:v>
                </c:pt>
                <c:pt idx="1">
                  <c:v>61770</c:v>
                </c:pt>
                <c:pt idx="2">
                  <c:v>119332</c:v>
                </c:pt>
                <c:pt idx="3">
                  <c:v>78428</c:v>
                </c:pt>
                <c:pt idx="4">
                  <c:v>73219</c:v>
                </c:pt>
              </c:numCache>
            </c:numRef>
          </c:val>
          <c:smooth val="0"/>
          <c:extLst xmlns:c16r2="http://schemas.microsoft.com/office/drawing/2015/06/chart">
            <c:ext xmlns:c16="http://schemas.microsoft.com/office/drawing/2014/chart" uri="{C3380CC4-5D6E-409C-BE32-E72D297353CC}">
              <c16:uniqueId val="{00000001-9EB8-4EAA-ACEE-158BF69DDD5C}"/>
            </c:ext>
          </c:extLst>
        </c:ser>
        <c:dLbls>
          <c:showLegendKey val="0"/>
          <c:showVal val="0"/>
          <c:showCatName val="0"/>
          <c:showSerName val="0"/>
          <c:showPercent val="0"/>
          <c:showBubbleSize val="0"/>
        </c:dLbls>
        <c:marker val="1"/>
        <c:smooth val="0"/>
        <c:axId val="131015808"/>
        <c:axId val="131017728"/>
      </c:lineChart>
      <c:catAx>
        <c:axId val="13101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17728"/>
        <c:crosses val="autoZero"/>
        <c:auto val="1"/>
        <c:lblAlgn val="ctr"/>
        <c:lblOffset val="100"/>
        <c:tickLblSkip val="1"/>
        <c:tickMarkSkip val="1"/>
        <c:noMultiLvlLbl val="0"/>
      </c:catAx>
      <c:valAx>
        <c:axId val="131017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1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5.71</c:v>
                </c:pt>
                <c:pt idx="1">
                  <c:v>7.21</c:v>
                </c:pt>
                <c:pt idx="2">
                  <c:v>5.08</c:v>
                </c:pt>
                <c:pt idx="3">
                  <c:v>4.76</c:v>
                </c:pt>
                <c:pt idx="4">
                  <c:v>4.6900000000000004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24.53</c:v>
                </c:pt>
                <c:pt idx="1">
                  <c:v>27.16</c:v>
                </c:pt>
                <c:pt idx="2">
                  <c:v>24.49</c:v>
                </c:pt>
                <c:pt idx="3">
                  <c:v>25.03</c:v>
                </c:pt>
                <c:pt idx="4">
                  <c:v>23.52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8062592"/>
        <c:axId val="14806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0.61</c:v>
                </c:pt>
                <c:pt idx="1">
                  <c:v>1.58</c:v>
                </c:pt>
                <c:pt idx="2">
                  <c:v>-8.94</c:v>
                </c:pt>
                <c:pt idx="3">
                  <c:v>-2.2599999999999998</c:v>
                </c:pt>
                <c:pt idx="4">
                  <c:v>-4.66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8062592"/>
        <c:axId val="148064512"/>
      </c:lineChart>
      <c:catAx>
        <c:axId val="14806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064512"/>
        <c:crosses val="autoZero"/>
        <c:auto val="1"/>
        <c:lblAlgn val="ctr"/>
        <c:lblOffset val="100"/>
        <c:tickLblSkip val="1"/>
        <c:tickMarkSkip val="1"/>
        <c:noMultiLvlLbl val="0"/>
      </c:catAx>
      <c:valAx>
        <c:axId val="14806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06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12.32</c:v>
                </c:pt>
                <c:pt idx="2">
                  <c:v>#N/A</c:v>
                </c:pt>
                <c:pt idx="3">
                  <c:v>0.04</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2.0499999999999998</c:v>
                </c:pt>
                <c:pt idx="2">
                  <c:v>#N/A</c:v>
                </c:pt>
                <c:pt idx="3">
                  <c:v>1.77</c:v>
                </c:pt>
                <c:pt idx="4">
                  <c:v>#N/A</c:v>
                </c:pt>
                <c:pt idx="5">
                  <c:v>2.0299999999999998</c:v>
                </c:pt>
                <c:pt idx="6">
                  <c:v>#N/A</c:v>
                </c:pt>
                <c:pt idx="7">
                  <c:v>2.25</c:v>
                </c:pt>
                <c:pt idx="8">
                  <c:v>#N/A</c:v>
                </c:pt>
                <c:pt idx="9">
                  <c:v>0.61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0.52</c:v>
                </c:pt>
                <c:pt idx="2">
                  <c:v>#N/A</c:v>
                </c:pt>
                <c:pt idx="3">
                  <c:v>0.3</c:v>
                </c:pt>
                <c:pt idx="4">
                  <c:v>#N/A</c:v>
                </c:pt>
                <c:pt idx="5">
                  <c:v>0.95</c:v>
                </c:pt>
                <c:pt idx="6">
                  <c:v>#N/A</c:v>
                </c:pt>
                <c:pt idx="7">
                  <c:v>1.06</c:v>
                </c:pt>
                <c:pt idx="8">
                  <c:v>#N/A</c:v>
                </c:pt>
                <c:pt idx="9">
                  <c:v>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c:v>
                </c:pt>
                <c:pt idx="2">
                  <c:v>#N/A</c:v>
                </c:pt>
                <c:pt idx="3">
                  <c:v>7.2</c:v>
                </c:pt>
                <c:pt idx="4">
                  <c:v>#N/A</c:v>
                </c:pt>
                <c:pt idx="5">
                  <c:v>5.07</c:v>
                </c:pt>
                <c:pt idx="6">
                  <c:v>#N/A</c:v>
                </c:pt>
                <c:pt idx="7">
                  <c:v>4.75</c:v>
                </c:pt>
                <c:pt idx="8">
                  <c:v>#N/A</c:v>
                </c:pt>
                <c:pt idx="9">
                  <c:v>4.6900000000000004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19.41</c:v>
                </c:pt>
                <c:pt idx="2">
                  <c:v>#N/A</c:v>
                </c:pt>
                <c:pt idx="3">
                  <c:v>18.2</c:v>
                </c:pt>
                <c:pt idx="4">
                  <c:v>#N/A</c:v>
                </c:pt>
                <c:pt idx="5">
                  <c:v>15.29</c:v>
                </c:pt>
                <c:pt idx="6">
                  <c:v>#N/A</c:v>
                </c:pt>
                <c:pt idx="7">
                  <c:v>15.18</c:v>
                </c:pt>
                <c:pt idx="8">
                  <c:v>#N/A</c:v>
                </c:pt>
                <c:pt idx="9">
                  <c:v>12.6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7425536"/>
        <c:axId val="144973824"/>
      </c:barChart>
      <c:catAx>
        <c:axId val="1474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973824"/>
        <c:crosses val="autoZero"/>
        <c:auto val="1"/>
        <c:lblAlgn val="ctr"/>
        <c:lblOffset val="100"/>
        <c:tickLblSkip val="1"/>
        <c:tickMarkSkip val="1"/>
        <c:noMultiLvlLbl val="0"/>
      </c:catAx>
      <c:valAx>
        <c:axId val="14497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2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1217</c:v>
                </c:pt>
                <c:pt idx="5">
                  <c:v>1229</c:v>
                </c:pt>
                <c:pt idx="8">
                  <c:v>1307</c:v>
                </c:pt>
                <c:pt idx="11">
                  <c:v>1279</c:v>
                </c:pt>
                <c:pt idx="14">
                  <c:v>1281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157</c:v>
                </c:pt>
                <c:pt idx="3">
                  <c:v>126</c:v>
                </c:pt>
                <c:pt idx="6">
                  <c:v>138</c:v>
                </c:pt>
                <c:pt idx="9">
                  <c:v>144</c:v>
                </c:pt>
                <c:pt idx="12">
                  <c:v>142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539</c:v>
                </c:pt>
                <c:pt idx="3">
                  <c:v>549</c:v>
                </c:pt>
                <c:pt idx="6">
                  <c:v>523</c:v>
                </c:pt>
                <c:pt idx="9">
                  <c:v>531</c:v>
                </c:pt>
                <c:pt idx="12">
                  <c:v>545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1275</c:v>
                </c:pt>
                <c:pt idx="3">
                  <c:v>1204</c:v>
                </c:pt>
                <c:pt idx="6">
                  <c:v>1144</c:v>
                </c:pt>
                <c:pt idx="9">
                  <c:v>1107</c:v>
                </c:pt>
                <c:pt idx="12">
                  <c:v>1025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881024"/>
        <c:axId val="13088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860</c:v>
                </c:pt>
                <c:pt idx="2">
                  <c:v>#N/A</c:v>
                </c:pt>
                <c:pt idx="3">
                  <c:v>#N/A</c:v>
                </c:pt>
                <c:pt idx="4">
                  <c:v>650</c:v>
                </c:pt>
                <c:pt idx="5">
                  <c:v>#N/A</c:v>
                </c:pt>
                <c:pt idx="6">
                  <c:v>#N/A</c:v>
                </c:pt>
                <c:pt idx="7">
                  <c:v>498</c:v>
                </c:pt>
                <c:pt idx="8">
                  <c:v>#N/A</c:v>
                </c:pt>
                <c:pt idx="9">
                  <c:v>#N/A</c:v>
                </c:pt>
                <c:pt idx="10">
                  <c:v>503</c:v>
                </c:pt>
                <c:pt idx="11">
                  <c:v>#N/A</c:v>
                </c:pt>
                <c:pt idx="12">
                  <c:v>#N/A</c:v>
                </c:pt>
                <c:pt idx="13">
                  <c:v>431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881024"/>
        <c:axId val="130882944"/>
      </c:lineChart>
      <c:catAx>
        <c:axId val="13088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82944"/>
        <c:crosses val="autoZero"/>
        <c:auto val="1"/>
        <c:lblAlgn val="ctr"/>
        <c:lblOffset val="100"/>
        <c:tickLblSkip val="1"/>
        <c:tickMarkSkip val="1"/>
        <c:noMultiLvlLbl val="0"/>
      </c:catAx>
      <c:valAx>
        <c:axId val="13088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8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14121</c:v>
                </c:pt>
                <c:pt idx="5">
                  <c:v>14245</c:v>
                </c:pt>
                <c:pt idx="8">
                  <c:v>15446</c:v>
                </c:pt>
                <c:pt idx="11">
                  <c:v>15434</c:v>
                </c:pt>
                <c:pt idx="14">
                  <c:v>15273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2181</c:v>
                </c:pt>
                <c:pt idx="5">
                  <c:v>1985</c:v>
                </c:pt>
                <c:pt idx="8">
                  <c:v>2362</c:v>
                </c:pt>
                <c:pt idx="11">
                  <c:v>2559</c:v>
                </c:pt>
                <c:pt idx="14">
                  <c:v>2735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3365</c:v>
                </c:pt>
                <c:pt idx="5">
                  <c:v>3742</c:v>
                </c:pt>
                <c:pt idx="8">
                  <c:v>3673</c:v>
                </c:pt>
                <c:pt idx="11">
                  <c:v>3829</c:v>
                </c:pt>
                <c:pt idx="14">
                  <c:v>3942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2436</c:v>
                </c:pt>
                <c:pt idx="3">
                  <c:v>2418</c:v>
                </c:pt>
                <c:pt idx="6">
                  <c:v>2177</c:v>
                </c:pt>
                <c:pt idx="9">
                  <c:v>2171</c:v>
                </c:pt>
                <c:pt idx="12">
                  <c:v>2030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1897</c:v>
                </c:pt>
                <c:pt idx="3">
                  <c:v>1951</c:v>
                </c:pt>
                <c:pt idx="6">
                  <c:v>1900</c:v>
                </c:pt>
                <c:pt idx="9">
                  <c:v>1914</c:v>
                </c:pt>
                <c:pt idx="12">
                  <c:v>1979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9340</c:v>
                </c:pt>
                <c:pt idx="3">
                  <c:v>9661</c:v>
                </c:pt>
                <c:pt idx="6">
                  <c:v>9786</c:v>
                </c:pt>
                <c:pt idx="9">
                  <c:v>9497</c:v>
                </c:pt>
                <c:pt idx="12">
                  <c:v>9509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10534</c:v>
                </c:pt>
                <c:pt idx="3">
                  <c:v>10830</c:v>
                </c:pt>
                <c:pt idx="6">
                  <c:v>12539</c:v>
                </c:pt>
                <c:pt idx="9">
                  <c:v>13487</c:v>
                </c:pt>
                <c:pt idx="12">
                  <c:v>13956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8747008"/>
        <c:axId val="14874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4540</c:v>
                </c:pt>
                <c:pt idx="2">
                  <c:v>#N/A</c:v>
                </c:pt>
                <c:pt idx="3">
                  <c:v>#N/A</c:v>
                </c:pt>
                <c:pt idx="4">
                  <c:v>4889</c:v>
                </c:pt>
                <c:pt idx="5">
                  <c:v>#N/A</c:v>
                </c:pt>
                <c:pt idx="6">
                  <c:v>#N/A</c:v>
                </c:pt>
                <c:pt idx="7">
                  <c:v>4920</c:v>
                </c:pt>
                <c:pt idx="8">
                  <c:v>#N/A</c:v>
                </c:pt>
                <c:pt idx="9">
                  <c:v>#N/A</c:v>
                </c:pt>
                <c:pt idx="10">
                  <c:v>5245</c:v>
                </c:pt>
                <c:pt idx="11">
                  <c:v>#N/A</c:v>
                </c:pt>
                <c:pt idx="12">
                  <c:v>#N/A</c:v>
                </c:pt>
                <c:pt idx="13">
                  <c:v>5523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8747008"/>
        <c:axId val="148748928"/>
      </c:lineChart>
      <c:catAx>
        <c:axId val="1487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748928"/>
        <c:crosses val="autoZero"/>
        <c:auto val="1"/>
        <c:lblAlgn val="ctr"/>
        <c:lblOffset val="100"/>
        <c:tickLblSkip val="1"/>
        <c:tickMarkSkip val="1"/>
        <c:noMultiLvlLbl val="0"/>
      </c:catAx>
      <c:valAx>
        <c:axId val="14874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4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{A02C128B-FEA9-4DD5-9037-A6928C87B5A3}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{02D3228F-5530-4157-ABF2-5C86BE852C39}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{9AFDD9FE-1F4D-4C30-9F75-17C030CD1464}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{FEB8DC97-004F-4409-BF39-4DB86D6BD595}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{DAD57E59-4444-4452-A28D-8B771B4E78F1}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{5AA26407-C95C-44E3-BB5C-F318FB78025C}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{54464F94-927E-4ADE-8A3C-76EA90199984}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{DE7D411F-A27A-450B-AF92-9807944D79CE}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{ED7506FE-7AE2-4240-9B58-B2CDEA45AF6C}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{09DB903D-2147-4022-A792-00C65811757B}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8538496"/>
        <c:axId val="148540416"/>
      </c:scatterChart>
      <c:valAx>
        <c:axId val="148538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540416"/>
        <c:crosses val="autoZero"/>
        <c:crossBetween val="midCat"/>
      </c:valAx>
      <c:valAx>
        <c:axId val="148540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538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{F3C51F5D-2023-4B38-A2BA-9298CE6D11CA}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{2DBA2C78-E5F3-445F-8B31-42458685BD07}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{F62F8A48-9409-471B-996D-25A3A8CF8443}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{E749AA93-EFCB-4F2E-9077-3881F03D844C}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{771A0265-38F5-4E7C-86C0-ABBE0B0A739A}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11.2</c:v>
                </c:pt>
                <c:pt idx="2">
                  <c:v>9.8000000000000007</c:v>
                </c:pt>
                <c:pt idx="3">
                  <c:v>8</c:v>
                </c:pt>
                <c:pt idx="4">
                  <c:v>7</c:v>
                </c:pt>
              </c:numCache>
            </c:numRef>
          </c:xVal>
          <c:yVal>
            <c:numRef>
              <c:f>公会計指標分析・財政指標組合せ分析表!$K$73:$O$73</c:f>
              <c:numCache>
                <c:formatCode>#,##0.0;"▲ "#,##0.0</c:formatCode>
                <c:ptCount val="5"/>
                <c:pt idx="0">
                  <c:v>66.8</c:v>
                </c:pt>
                <c:pt idx="1">
                  <c:v>70.900000000000006</c:v>
                </c:pt>
                <c:pt idx="2">
                  <c:v>72.900000000000006</c:v>
                </c:pt>
                <c:pt idx="3">
                  <c:v>76.900000000000006</c:v>
                </c:pt>
                <c:pt idx="4">
                  <c:v>82.9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{D9B0432B-944C-4654-9A77-89936085E747}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{E10981E8-0DC9-41B0-BBF4-CB5A7FAD766D}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{F9C7FE3E-DD16-4493-A1D8-E703C1F55423}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{F1329369-16CF-4877-8CEA-D7C3AD85714B}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{FA53CF0E-1CFA-4312-9FD0-49A9F4744E22}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612224"/>
        <c:axId val="148614144"/>
      </c:scatterChart>
      <c:valAx>
        <c:axId val="148612224"/>
        <c:scaling>
          <c:orientation val="minMax"/>
          <c:max val="12.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14144"/>
        <c:crosses val="autoZero"/>
        <c:crossBetween val="midCat"/>
      </c:valAx>
      <c:valAx>
        <c:axId val="148614144"/>
        <c:scaling>
          <c:orientation val="minMax"/>
          <c:max val="89"/>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612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において，</a:t>
          </a:r>
          <a:r>
            <a:rPr kumimoji="1" lang="en-US" altLang="ja-JP" sz="1100">
              <a:solidFill>
                <a:schemeClr val="dk1"/>
              </a:solidFill>
              <a:effectLst/>
              <a:latin typeface="+mn-lt"/>
              <a:ea typeface="+mn-ea"/>
              <a:cs typeface="+mn-cs"/>
            </a:rPr>
            <a:t>H13</a:t>
          </a:r>
          <a:r>
            <a:rPr kumimoji="1" lang="ja-JP" altLang="ja-JP" sz="1100">
              <a:solidFill>
                <a:schemeClr val="dk1"/>
              </a:solidFill>
              <a:effectLst/>
              <a:latin typeface="+mn-lt"/>
              <a:ea typeface="+mn-ea"/>
              <a:cs typeface="+mn-cs"/>
            </a:rPr>
            <a:t>地域総合整備事業債（総合保健福祉センター整備事業充当債）等の償還終了により元利償還金が減少している一方で，普通交付税措置率の高い</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臨時財政対策債及び</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緊急防災減災事業債の元金部分の理論算入が開始したことにより，実質公債費比率の分子（</a:t>
          </a:r>
          <a:r>
            <a:rPr kumimoji="1" lang="en-US" altLang="ja-JP" sz="1100">
              <a:solidFill>
                <a:schemeClr val="dk1"/>
              </a:solidFill>
              <a:effectLst/>
              <a:latin typeface="+mn-lt"/>
              <a:ea typeface="+mn-ea"/>
              <a:cs typeface="+mn-cs"/>
            </a:rPr>
            <a:t>(A)-(B)</a:t>
          </a:r>
          <a:r>
            <a:rPr kumimoji="1" lang="ja-JP" altLang="ja-JP" sz="1100">
              <a:solidFill>
                <a:schemeClr val="dk1"/>
              </a:solidFill>
              <a:effectLst/>
              <a:latin typeface="+mn-lt"/>
              <a:ea typeface="+mn-ea"/>
              <a:cs typeface="+mn-cs"/>
            </a:rPr>
            <a:t>）は，前年度と比較し</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大幅に減少した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市民センター整備事業充当債や学校給食センター整備事業充当債等の市債償還が本格的に始まると，公債費が増加することが見込まれることから，財政健全化を図るため一層の計画的かつ効率的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において，市民センター整備事業充当債及び学校給食センター整備事業充当債等の借入れにより一般会計等に係る地方債の現在高が増加しており，その結果将来負担比率の分子（</a:t>
          </a:r>
          <a:r>
            <a:rPr kumimoji="1" lang="en-US" altLang="ja-JP" sz="1100">
              <a:solidFill>
                <a:schemeClr val="dk1"/>
              </a:solidFill>
              <a:effectLst/>
              <a:latin typeface="+mn-lt"/>
              <a:ea typeface="+mn-ea"/>
              <a:cs typeface="+mn-cs"/>
            </a:rPr>
            <a:t>(A)-(B)</a:t>
          </a:r>
          <a:r>
            <a:rPr kumimoji="1" lang="ja-JP" altLang="ja-JP" sz="1100">
              <a:solidFill>
                <a:schemeClr val="dk1"/>
              </a:solidFill>
              <a:effectLst/>
              <a:latin typeface="+mn-lt"/>
              <a:ea typeface="+mn-ea"/>
              <a:cs typeface="+mn-cs"/>
            </a:rPr>
            <a:t>）は，前年度と比較し</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年度以降においても，</a:t>
          </a:r>
          <a:r>
            <a:rPr kumimoji="1" lang="ja-JP" altLang="en-US" sz="1100">
              <a:solidFill>
                <a:schemeClr val="dk1"/>
              </a:solidFill>
              <a:effectLst/>
              <a:latin typeface="+mn-lt"/>
              <a:ea typeface="+mn-ea"/>
              <a:cs typeface="+mn-cs"/>
            </a:rPr>
            <a:t>賑わいの交流拠点施設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道の駅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整備事業充当債の借入れ等により，さらに現在高が増加することが見込まれることから，「角田市第３次行財政集中改革プラン」に基づく，行財政改革を推進し，一層の将来負担の適正化を図る。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これまでは</a:t>
          </a:r>
          <a:r>
            <a:rPr kumimoji="1" lang="ja-JP" altLang="ja-JP" sz="1100">
              <a:solidFill>
                <a:schemeClr val="tx1"/>
              </a:solidFill>
              <a:effectLst/>
              <a:latin typeface="+mn-lt"/>
              <a:ea typeface="+mn-ea"/>
              <a:cs typeface="+mn-cs"/>
            </a:rPr>
            <a:t>類似団体平均と比較して同程度の水準で推移</a:t>
          </a:r>
          <a:r>
            <a:rPr kumimoji="1" lang="ja-JP" altLang="en-US" sz="1100">
              <a:solidFill>
                <a:schemeClr val="tx1"/>
              </a:solidFill>
              <a:effectLst/>
              <a:latin typeface="+mn-lt"/>
              <a:ea typeface="+mn-ea"/>
              <a:cs typeface="+mn-cs"/>
            </a:rPr>
            <a:t>していたが、平成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年度はやや低い水準となった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近年，市税全体の減収傾向</a:t>
          </a:r>
          <a:r>
            <a:rPr kumimoji="1" lang="ja-JP" altLang="en-US" sz="1100">
              <a:solidFill>
                <a:schemeClr val="tx1"/>
              </a:solidFill>
              <a:effectLst/>
              <a:latin typeface="+mn-lt"/>
              <a:ea typeface="+mn-ea"/>
              <a:cs typeface="+mn-cs"/>
            </a:rPr>
            <a:t>にあった中で</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年度は</a:t>
          </a:r>
          <a:r>
            <a:rPr kumimoji="1" lang="ja-JP" altLang="en-US" sz="1100">
              <a:solidFill>
                <a:schemeClr val="tx1"/>
              </a:solidFill>
              <a:effectLst/>
              <a:latin typeface="+mn-lt"/>
              <a:ea typeface="+mn-ea"/>
              <a:cs typeface="+mn-cs"/>
            </a:rPr>
            <a:t>やや増収となった。しかし，</a:t>
          </a:r>
          <a:r>
            <a:rPr kumimoji="1" lang="ja-JP" altLang="ja-JP" sz="1100">
              <a:solidFill>
                <a:schemeClr val="tx1"/>
              </a:solidFill>
              <a:effectLst/>
              <a:latin typeface="+mn-lt"/>
              <a:ea typeface="+mn-ea"/>
              <a:cs typeface="+mn-cs"/>
            </a:rPr>
            <a:t>地方消費税交付金</a:t>
          </a:r>
          <a:r>
            <a:rPr kumimoji="1" lang="ja-JP" altLang="en-US" sz="1100">
              <a:solidFill>
                <a:schemeClr val="tx1"/>
              </a:solidFill>
              <a:effectLst/>
              <a:latin typeface="+mn-lt"/>
              <a:ea typeface="+mn-ea"/>
              <a:cs typeface="+mn-cs"/>
            </a:rPr>
            <a:t>等が減収となったため</a:t>
          </a:r>
          <a:r>
            <a:rPr kumimoji="1" lang="ja-JP" altLang="ja-JP" sz="1100">
              <a:solidFill>
                <a:schemeClr val="tx1"/>
              </a:solidFill>
              <a:effectLst/>
              <a:latin typeface="+mn-lt"/>
              <a:ea typeface="+mn-ea"/>
              <a:cs typeface="+mn-cs"/>
            </a:rPr>
            <a:t>，基準財政収入額</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前年度と</a:t>
          </a:r>
          <a:r>
            <a:rPr kumimoji="1" lang="ja-JP" altLang="en-US" sz="1100">
              <a:solidFill>
                <a:schemeClr val="tx1"/>
              </a:solidFill>
              <a:effectLst/>
              <a:latin typeface="+mn-lt"/>
              <a:ea typeface="+mn-ea"/>
              <a:cs typeface="+mn-cs"/>
            </a:rPr>
            <a:t>比べ減となった。平成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年度単年度では前年度に比べ減となっているが、財政力指数については</a:t>
          </a:r>
          <a:r>
            <a:rPr kumimoji="1" lang="en-US" altLang="ja-JP" sz="1100">
              <a:solidFill>
                <a:schemeClr val="tx1"/>
              </a:solidFill>
              <a:effectLst/>
              <a:latin typeface="+mn-lt"/>
              <a:ea typeface="+mn-ea"/>
              <a:cs typeface="+mn-cs"/>
            </a:rPr>
            <a:t>3</a:t>
          </a:r>
          <a:r>
            <a:rPr kumimoji="1" lang="ja-JP" altLang="en-US" sz="1100">
              <a:solidFill>
                <a:schemeClr val="tx1"/>
              </a:solidFill>
              <a:effectLst/>
              <a:latin typeface="+mn-lt"/>
              <a:ea typeface="+mn-ea"/>
              <a:cs typeface="+mn-cs"/>
            </a:rPr>
            <a:t>か年の平均値で算出さされるため、</a:t>
          </a:r>
          <a:r>
            <a:rPr kumimoji="1" lang="ja-JP" altLang="ja-JP" sz="1100">
              <a:solidFill>
                <a:schemeClr val="tx1"/>
              </a:solidFill>
              <a:effectLst/>
              <a:latin typeface="+mn-lt"/>
              <a:ea typeface="+mn-ea"/>
              <a:cs typeface="+mn-cs"/>
            </a:rPr>
            <a:t>前年度比で</a:t>
          </a:r>
          <a:r>
            <a:rPr kumimoji="1" lang="ja-JP" altLang="en-US" sz="1100">
              <a:solidFill>
                <a:schemeClr val="tx1"/>
              </a:solidFill>
              <a:effectLst/>
              <a:latin typeface="+mn-lt"/>
              <a:ea typeface="+mn-ea"/>
              <a:cs typeface="+mn-cs"/>
            </a:rPr>
            <a:t>同ポイント</a:t>
          </a:r>
          <a:r>
            <a:rPr kumimoji="1" lang="ja-JP" altLang="ja-JP" sz="1100">
              <a:solidFill>
                <a:schemeClr val="tx1"/>
              </a:solidFill>
              <a:effectLst/>
              <a:latin typeface="+mn-lt"/>
              <a:ea typeface="+mn-ea"/>
              <a:cs typeface="+mn-cs"/>
            </a:rPr>
            <a:t>と横ばいとなっている。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a:t>
          </a:r>
          <a:r>
            <a:rPr kumimoji="1" lang="ja-JP" altLang="en-US" sz="1100">
              <a:solidFill>
                <a:schemeClr val="tx1"/>
              </a:solidFill>
              <a:effectLst/>
              <a:latin typeface="+mn-lt"/>
              <a:ea typeface="+mn-ea"/>
              <a:cs typeface="+mn-cs"/>
            </a:rPr>
            <a:t>税客体の適切な把握に努め，</a:t>
          </a:r>
          <a:r>
            <a:rPr kumimoji="1" lang="ja-JP" altLang="ja-JP" sz="1100">
              <a:solidFill>
                <a:schemeClr val="tx1"/>
              </a:solidFill>
              <a:effectLst/>
              <a:latin typeface="+mn-lt"/>
              <a:ea typeface="+mn-ea"/>
              <a:cs typeface="+mn-cs"/>
            </a:rPr>
            <a:t>徴収強化等の税収増加に向けた取り組みを進めるとともに，一層の歳出削減を図ることで，財政基盤の強化に努める。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flipV="1">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flipV="1">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東日本大震災前までは低下傾向が続いていたが，平成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年度以降歳入では市税及び普通交付税等の減収，歳出では扶助費及び繰出金等の増加に伴い，比率が上昇している</a:t>
          </a:r>
          <a:r>
            <a:rPr kumimoji="1" lang="ja-JP" altLang="en-US" sz="1100">
              <a:solidFill>
                <a:schemeClr val="dk1"/>
              </a:solidFill>
              <a:effectLst/>
              <a:latin typeface="+mn-lt"/>
              <a:ea typeface="+mn-ea"/>
              <a:cs typeface="+mn-cs"/>
            </a:rPr>
            <a:t>状況が続いていた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年度においては，地方消費税交付金</a:t>
          </a:r>
          <a:r>
            <a:rPr kumimoji="1" lang="ja-JP" altLang="en-US" sz="1100">
              <a:solidFill>
                <a:schemeClr val="dk1"/>
              </a:solidFill>
              <a:effectLst/>
              <a:latin typeface="+mn-lt"/>
              <a:ea typeface="+mn-ea"/>
              <a:cs typeface="+mn-cs"/>
            </a:rPr>
            <a:t>が減少したものの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それ以上に</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が前年度に比べ減となったことで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ポイントの減につながった。今後も</a:t>
          </a:r>
          <a:r>
            <a:rPr kumimoji="1" lang="ja-JP" altLang="ja-JP" sz="1100">
              <a:solidFill>
                <a:schemeClr val="dk1"/>
              </a:solidFill>
              <a:effectLst/>
              <a:latin typeface="+mn-lt"/>
              <a:ea typeface="+mn-ea"/>
              <a:cs typeface="+mn-cs"/>
            </a:rPr>
            <a:t>「角田市第３次行財政集中改革プラン」に掲げる定員適正化（</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ただし，任期付職員を除く）や財政健全化等の取り組みを通じて，より一層の経常経費の抑制に努める。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114300</xdr:rowOff>
    </xdr:to>
    <xdr:cxnSp macro="">
      <xdr:nvCxnSpPr>
        <xdr:cNvPr id="129" name="直線コネクタ 128"/>
        <xdr:cNvCxnSpPr/>
      </xdr:nvCxnSpPr>
      <xdr:spPr>
        <a:xfrm flipV="1">
          <a:off x="4114800" y="1088669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128778</xdr:rowOff>
    </xdr:to>
    <xdr:cxnSp macro="">
      <xdr:nvCxnSpPr>
        <xdr:cNvPr id="132" name="直線コネクタ 131"/>
        <xdr:cNvCxnSpPr/>
      </xdr:nvCxnSpPr>
      <xdr:spPr>
        <a:xfrm flipV="1">
          <a:off x="3225800" y="109156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128778</xdr:rowOff>
    </xdr:to>
    <xdr:cxnSp macro="">
      <xdr:nvCxnSpPr>
        <xdr:cNvPr id="135" name="直線コネクタ 134"/>
        <xdr:cNvCxnSpPr/>
      </xdr:nvCxnSpPr>
      <xdr:spPr>
        <a:xfrm>
          <a:off x="2336800" y="1069848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74185</xdr:rowOff>
    </xdr:from>
    <xdr:ext cx="762000" cy="259045"/>
    <xdr:sp macro="" textlink="">
      <xdr:nvSpPr>
        <xdr:cNvPr id="137" name="テキスト ボックス 136"/>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78232</xdr:rowOff>
    </xdr:to>
    <xdr:cxnSp macro="">
      <xdr:nvCxnSpPr>
        <xdr:cNvPr id="138" name="直線コネクタ 137"/>
        <xdr:cNvCxnSpPr/>
      </xdr:nvCxnSpPr>
      <xdr:spPr>
        <a:xfrm flipV="1">
          <a:off x="1447800" y="1069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8" name="円/楕円 147"/>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49"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53" name="テキスト ボックス 152"/>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4" name="円/楕円 153"/>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5" name="テキスト ボックス 154"/>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6" name="円/楕円 155"/>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7" name="テキスト ボックス 156"/>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類似団体平均と比較してやや低い水準で推移してい</a:t>
          </a:r>
          <a:r>
            <a:rPr kumimoji="1" lang="ja-JP" altLang="en-US" sz="1100">
              <a:solidFill>
                <a:schemeClr val="dk1"/>
              </a:solidFill>
              <a:effectLst/>
              <a:latin typeface="+mn-lt"/>
              <a:ea typeface="+mn-ea"/>
              <a:cs typeface="+mn-cs"/>
            </a:rPr>
            <a:t>たが差は縮小傾向にある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東日本大震災以降，宮城県平均は今年度も全国平均を大きく上回っているが，当市は平成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年度で概ね震災復旧・復興事業が完了しているにもかからわず，高止まりの状況が続いている。これは，平成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月より供用開始した市民センター大ホールの管理運営経費等</a:t>
          </a:r>
          <a:r>
            <a:rPr kumimoji="1" lang="ja-JP" altLang="en-US" sz="1100">
              <a:solidFill>
                <a:schemeClr val="dk1"/>
              </a:solidFill>
              <a:effectLst/>
              <a:latin typeface="+mn-lt"/>
              <a:ea typeface="+mn-ea"/>
              <a:cs typeface="+mn-cs"/>
            </a:rPr>
            <a:t>及び平成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月より供用を開始した新築の学校給食センターの管理運営費等の</a:t>
          </a:r>
          <a:r>
            <a:rPr kumimoji="1" lang="ja-JP" altLang="ja-JP" sz="1100">
              <a:solidFill>
                <a:schemeClr val="dk1"/>
              </a:solidFill>
              <a:effectLst/>
              <a:latin typeface="+mn-lt"/>
              <a:ea typeface="+mn-ea"/>
              <a:cs typeface="+mn-cs"/>
            </a:rPr>
            <a:t>増により，物件費が増加していることが一因である。</a:t>
          </a:r>
          <a:r>
            <a:rPr kumimoji="1" lang="ja-JP" altLang="en-US" sz="1100">
              <a:solidFill>
                <a:schemeClr val="dk1"/>
              </a:solidFill>
              <a:effectLst/>
              <a:latin typeface="+mn-lt"/>
              <a:ea typeface="+mn-ea"/>
              <a:cs typeface="+mn-cs"/>
            </a:rPr>
            <a:t>既存事業の見直し等を図りながら</a:t>
          </a:r>
          <a:r>
            <a:rPr kumimoji="1" lang="ja-JP" altLang="ja-JP" sz="1100">
              <a:solidFill>
                <a:schemeClr val="dk1"/>
              </a:solidFill>
              <a:effectLst/>
              <a:latin typeface="+mn-lt"/>
              <a:ea typeface="+mn-ea"/>
              <a:cs typeface="+mn-cs"/>
            </a:rPr>
            <a:t>物件費等の削減に努める。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36702</xdr:rowOff>
    </xdr:from>
    <xdr:to>
      <xdr:col>7</xdr:col>
      <xdr:colOff>152400</xdr:colOff>
      <xdr:row>81</xdr:row>
      <xdr:rowOff>49957</xdr:rowOff>
    </xdr:to>
    <xdr:cxnSp macro="">
      <xdr:nvCxnSpPr>
        <xdr:cNvPr id="192" name="直線コネクタ 191"/>
        <xdr:cNvCxnSpPr/>
      </xdr:nvCxnSpPr>
      <xdr:spPr>
        <a:xfrm>
          <a:off x="4114800" y="13924152"/>
          <a:ext cx="8382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34350</xdr:rowOff>
    </xdr:from>
    <xdr:to>
      <xdr:col>6</xdr:col>
      <xdr:colOff>0</xdr:colOff>
      <xdr:row>81</xdr:row>
      <xdr:rowOff>36702</xdr:rowOff>
    </xdr:to>
    <xdr:cxnSp macro="">
      <xdr:nvCxnSpPr>
        <xdr:cNvPr id="195" name="直線コネクタ 194"/>
        <xdr:cNvCxnSpPr/>
      </xdr:nvCxnSpPr>
      <xdr:spPr>
        <a:xfrm>
          <a:off x="3225800" y="13921800"/>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18701</xdr:rowOff>
    </xdr:from>
    <xdr:to>
      <xdr:col>4</xdr:col>
      <xdr:colOff>482600</xdr:colOff>
      <xdr:row>81</xdr:row>
      <xdr:rowOff>34350</xdr:rowOff>
    </xdr:to>
    <xdr:cxnSp macro="">
      <xdr:nvCxnSpPr>
        <xdr:cNvPr id="198" name="直線コネクタ 197"/>
        <xdr:cNvCxnSpPr/>
      </xdr:nvCxnSpPr>
      <xdr:spPr>
        <a:xfrm>
          <a:off x="2336800" y="13906151"/>
          <a:ext cx="889000" cy="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17458</xdr:rowOff>
    </xdr:from>
    <xdr:to>
      <xdr:col>3</xdr:col>
      <xdr:colOff>279400</xdr:colOff>
      <xdr:row>81</xdr:row>
      <xdr:rowOff>18701</xdr:rowOff>
    </xdr:to>
    <xdr:cxnSp macro="">
      <xdr:nvCxnSpPr>
        <xdr:cNvPr id="201" name="直線コネクタ 200"/>
        <xdr:cNvCxnSpPr/>
      </xdr:nvCxnSpPr>
      <xdr:spPr>
        <a:xfrm>
          <a:off x="1447800" y="13904908"/>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170607</xdr:rowOff>
    </xdr:from>
    <xdr:to>
      <xdr:col>7</xdr:col>
      <xdr:colOff>203200</xdr:colOff>
      <xdr:row>81</xdr:row>
      <xdr:rowOff>100757</xdr:rowOff>
    </xdr:to>
    <xdr:sp macro="" textlink="">
      <xdr:nvSpPr>
        <xdr:cNvPr id="211" name="円/楕円 210"/>
        <xdr:cNvSpPr/>
      </xdr:nvSpPr>
      <xdr:spPr>
        <a:xfrm>
          <a:off x="4902200" y="138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15684</xdr:rowOff>
    </xdr:from>
    <xdr:ext cx="762000" cy="259045"/>
    <xdr:sp macro="" textlink="">
      <xdr:nvSpPr>
        <xdr:cNvPr id="212" name="人件費・物件費等の状況該当値テキスト"/>
        <xdr:cNvSpPr txBox="1"/>
      </xdr:nvSpPr>
      <xdr:spPr>
        <a:xfrm>
          <a:off x="5041900" y="1373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134,001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157352</xdr:rowOff>
    </xdr:from>
    <xdr:to>
      <xdr:col>6</xdr:col>
      <xdr:colOff>50800</xdr:colOff>
      <xdr:row>81</xdr:row>
      <xdr:rowOff>87502</xdr:rowOff>
    </xdr:to>
    <xdr:sp macro="" textlink="">
      <xdr:nvSpPr>
        <xdr:cNvPr id="213" name="円/楕円 212"/>
        <xdr:cNvSpPr/>
      </xdr:nvSpPr>
      <xdr:spPr>
        <a:xfrm>
          <a:off x="4064000" y="138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97679</xdr:rowOff>
    </xdr:from>
    <xdr:ext cx="736600" cy="259045"/>
    <xdr:sp macro="" textlink="">
      <xdr:nvSpPr>
        <xdr:cNvPr id="214" name="テキスト ボックス 213"/>
        <xdr:cNvSpPr txBox="1"/>
      </xdr:nvSpPr>
      <xdr:spPr>
        <a:xfrm>
          <a:off x="3733800" y="1364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155000</xdr:rowOff>
    </xdr:from>
    <xdr:to>
      <xdr:col>4</xdr:col>
      <xdr:colOff>533400</xdr:colOff>
      <xdr:row>81</xdr:row>
      <xdr:rowOff>85150</xdr:rowOff>
    </xdr:to>
    <xdr:sp macro="" textlink="">
      <xdr:nvSpPr>
        <xdr:cNvPr id="215" name="円/楕円 214"/>
        <xdr:cNvSpPr/>
      </xdr:nvSpPr>
      <xdr:spPr>
        <a:xfrm>
          <a:off x="3175000" y="138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95327</xdr:rowOff>
    </xdr:from>
    <xdr:ext cx="762000" cy="259045"/>
    <xdr:sp macro="" textlink="">
      <xdr:nvSpPr>
        <xdr:cNvPr id="216" name="テキスト ボックス 215"/>
        <xdr:cNvSpPr txBox="1"/>
      </xdr:nvSpPr>
      <xdr:spPr>
        <a:xfrm>
          <a:off x="2844800" y="136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139351</xdr:rowOff>
    </xdr:from>
    <xdr:to>
      <xdr:col>3</xdr:col>
      <xdr:colOff>330200</xdr:colOff>
      <xdr:row>81</xdr:row>
      <xdr:rowOff>69501</xdr:rowOff>
    </xdr:to>
    <xdr:sp macro="" textlink="">
      <xdr:nvSpPr>
        <xdr:cNvPr id="217" name="円/楕円 216"/>
        <xdr:cNvSpPr/>
      </xdr:nvSpPr>
      <xdr:spPr>
        <a:xfrm>
          <a:off x="2286000" y="1385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79678</xdr:rowOff>
    </xdr:from>
    <xdr:ext cx="762000" cy="259045"/>
    <xdr:sp macro="" textlink="">
      <xdr:nvSpPr>
        <xdr:cNvPr id="218" name="テキスト ボックス 217"/>
        <xdr:cNvSpPr txBox="1"/>
      </xdr:nvSpPr>
      <xdr:spPr>
        <a:xfrm>
          <a:off x="1955800" y="1362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138108</xdr:rowOff>
    </xdr:from>
    <xdr:to>
      <xdr:col>2</xdr:col>
      <xdr:colOff>127000</xdr:colOff>
      <xdr:row>81</xdr:row>
      <xdr:rowOff>68258</xdr:rowOff>
    </xdr:to>
    <xdr:sp macro="" textlink="">
      <xdr:nvSpPr>
        <xdr:cNvPr id="219" name="円/楕円 218"/>
        <xdr:cNvSpPr/>
      </xdr:nvSpPr>
      <xdr:spPr>
        <a:xfrm>
          <a:off x="1397000" y="138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78435</xdr:rowOff>
    </xdr:from>
    <xdr:ext cx="762000" cy="259045"/>
    <xdr:sp macro="" textlink="">
      <xdr:nvSpPr>
        <xdr:cNvPr id="220" name="テキスト ボックス 219"/>
        <xdr:cNvSpPr txBox="1"/>
      </xdr:nvSpPr>
      <xdr:spPr>
        <a:xfrm>
          <a:off x="1066800" y="1362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類似団体平均と比較して低い水準で推移している。</a:t>
          </a:r>
          <a:endParaRPr lang="ja-JP" altLang="ja-JP" sz="1400">
            <a:effectLst/>
          </a:endParaRPr>
        </a:p>
        <a:p>
          <a:r>
            <a:rPr kumimoji="1" lang="ja-JP" altLang="ja-JP" sz="1100">
              <a:solidFill>
                <a:schemeClr val="dk1"/>
              </a:solidFill>
              <a:effectLst/>
              <a:latin typeface="+mn-lt"/>
              <a:ea typeface="+mn-ea"/>
              <a:cs typeface="+mn-cs"/>
            </a:rPr>
            <a:t>　震災後２年間の国家公務員の時限的な給与削減が終了し，平成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年度以降の当市</a:t>
          </a:r>
          <a:r>
            <a:rPr kumimoji="1" lang="ja-JP" altLang="en-US" sz="1100">
              <a:solidFill>
                <a:schemeClr val="dk1"/>
              </a:solidFill>
              <a:effectLst/>
              <a:latin typeface="+mn-lt"/>
              <a:ea typeface="+mn-ea"/>
              <a:cs typeface="+mn-cs"/>
            </a:rPr>
            <a:t>ラスパイレス</a:t>
          </a:r>
          <a:r>
            <a:rPr kumimoji="1" lang="ja-JP" altLang="ja-JP" sz="1100">
              <a:solidFill>
                <a:schemeClr val="dk1"/>
              </a:solidFill>
              <a:effectLst/>
              <a:latin typeface="+mn-lt"/>
              <a:ea typeface="+mn-ea"/>
              <a:cs typeface="+mn-cs"/>
            </a:rPr>
            <a:t>指数は再び</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を割り込んでおり，平成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年度は前年度と比べほぼ横ばいとなっている。</a:t>
          </a:r>
          <a:endParaRPr lang="ja-JP" altLang="ja-JP" sz="1400">
            <a:effectLst/>
          </a:endParaRPr>
        </a:p>
        <a:p>
          <a:r>
            <a:rPr kumimoji="1" lang="ja-JP" altLang="ja-JP" sz="1100">
              <a:solidFill>
                <a:schemeClr val="dk1"/>
              </a:solidFill>
              <a:effectLst/>
              <a:latin typeface="+mn-lt"/>
              <a:ea typeface="+mn-ea"/>
              <a:cs typeface="+mn-cs"/>
            </a:rPr>
            <a:t>　今後も，角田市職員人材育成基本方針に基づき，人事評価の適切な実施・活用を目指した人事管理を推進し，より一層の給与の適正化に努める。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56" name="直線コネクタ 255"/>
        <xdr:cNvCxnSpPr/>
      </xdr:nvCxnSpPr>
      <xdr:spPr>
        <a:xfrm flipV="1">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144841</xdr:rowOff>
    </xdr:from>
    <xdr:to>
      <xdr:col>23</xdr:col>
      <xdr:colOff>406400</xdr:colOff>
      <xdr:row>83</xdr:row>
      <xdr:rowOff>167821</xdr:rowOff>
    </xdr:to>
    <xdr:cxnSp macro="">
      <xdr:nvCxnSpPr>
        <xdr:cNvPr id="259" name="直線コネクタ 258"/>
        <xdr:cNvCxnSpPr/>
      </xdr:nvCxnSpPr>
      <xdr:spPr>
        <a:xfrm>
          <a:off x="15290800" y="143751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7862</xdr:rowOff>
    </xdr:to>
    <xdr:cxnSp macro="">
      <xdr:nvCxnSpPr>
        <xdr:cNvPr id="262" name="直線コネクタ 261"/>
        <xdr:cNvCxnSpPr/>
      </xdr:nvCxnSpPr>
      <xdr:spPr>
        <a:xfrm flipV="1">
          <a:off x="14401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3" name="フローチャート : 判断 262"/>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4" name="テキスト ボックス 26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88</xdr:row>
      <xdr:rowOff>160866</xdr:rowOff>
    </xdr:to>
    <xdr:cxnSp macro="">
      <xdr:nvCxnSpPr>
        <xdr:cNvPr id="265" name="直線コネクタ 264"/>
        <xdr:cNvCxnSpPr/>
      </xdr:nvCxnSpPr>
      <xdr:spPr>
        <a:xfrm flipV="1">
          <a:off x="13512800" y="14409662"/>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7" name="円/楕円 276"/>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8" name="テキスト ボックス 27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94041</xdr:rowOff>
    </xdr:from>
    <xdr:to>
      <xdr:col>22</xdr:col>
      <xdr:colOff>254000</xdr:colOff>
      <xdr:row>84</xdr:row>
      <xdr:rowOff>24191</xdr:rowOff>
    </xdr:to>
    <xdr:sp macro="" textlink="">
      <xdr:nvSpPr>
        <xdr:cNvPr id="279" name="円/楕円 278"/>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34368</xdr:rowOff>
    </xdr:from>
    <xdr:ext cx="762000" cy="259045"/>
    <xdr:sp macro="" textlink="">
      <xdr:nvSpPr>
        <xdr:cNvPr id="280" name="テキスト ボックス 279"/>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2" name="テキスト ボックス 281"/>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4" name="テキスト ボックス 283"/>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類似団体平均と同水準となっている。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年度においては，人口の減少により前年度と比較して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ポイント上昇して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，人口の減少は今後も続くものと見込まれるため，引き続き定員適正化計画により職員数の適正化（</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281</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ただし，任期付職員を除く）を図る。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4808</xdr:rowOff>
    </xdr:to>
    <xdr:cxnSp macro="">
      <xdr:nvCxnSpPr>
        <xdr:cNvPr id="321" name="直線コネクタ 320"/>
        <xdr:cNvCxnSpPr/>
      </xdr:nvCxnSpPr>
      <xdr:spPr>
        <a:xfrm>
          <a:off x="16179800" y="1062609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164193</xdr:rowOff>
    </xdr:from>
    <xdr:to>
      <xdr:col>23</xdr:col>
      <xdr:colOff>406400</xdr:colOff>
      <xdr:row>61</xdr:row>
      <xdr:rowOff>167640</xdr:rowOff>
    </xdr:to>
    <xdr:cxnSp macro="">
      <xdr:nvCxnSpPr>
        <xdr:cNvPr id="324" name="直線コネクタ 323"/>
        <xdr:cNvCxnSpPr/>
      </xdr:nvCxnSpPr>
      <xdr:spPr>
        <a:xfrm>
          <a:off x="15290800" y="1062264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155575</xdr:rowOff>
    </xdr:from>
    <xdr:to>
      <xdr:col>22</xdr:col>
      <xdr:colOff>203200</xdr:colOff>
      <xdr:row>61</xdr:row>
      <xdr:rowOff>164193</xdr:rowOff>
    </xdr:to>
    <xdr:cxnSp macro="">
      <xdr:nvCxnSpPr>
        <xdr:cNvPr id="327" name="直線コネクタ 326"/>
        <xdr:cNvCxnSpPr/>
      </xdr:nvCxnSpPr>
      <xdr:spPr>
        <a:xfrm>
          <a:off x="14401800" y="10614025"/>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8" name="フローチャート : 判断 327"/>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9" name="テキスト ボックス 328"/>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155575</xdr:rowOff>
    </xdr:to>
    <xdr:cxnSp macro="">
      <xdr:nvCxnSpPr>
        <xdr:cNvPr id="330" name="直線コネクタ 329"/>
        <xdr:cNvCxnSpPr/>
      </xdr:nvCxnSpPr>
      <xdr:spPr>
        <a:xfrm>
          <a:off x="13512800" y="1058472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31" name="フローチャート : 判断 330"/>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2" name="テキスト ボックス 331"/>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3" name="フローチャート : 判断 332"/>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4" name="テキスト ボックス 333"/>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125458</xdr:rowOff>
    </xdr:from>
    <xdr:to>
      <xdr:col>24</xdr:col>
      <xdr:colOff>609600</xdr:colOff>
      <xdr:row>62</xdr:row>
      <xdr:rowOff>55608</xdr:rowOff>
    </xdr:to>
    <xdr:sp macro="" textlink="">
      <xdr:nvSpPr>
        <xdr:cNvPr id="340" name="円/楕円 339"/>
        <xdr:cNvSpPr/>
      </xdr:nvSpPr>
      <xdr:spPr>
        <a:xfrm>
          <a:off x="169672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97535</xdr:rowOff>
    </xdr:from>
    <xdr:ext cx="762000" cy="259045"/>
    <xdr:sp macro="" textlink="">
      <xdr:nvSpPr>
        <xdr:cNvPr id="341" name="定員管理の状況該当値テキスト"/>
        <xdr:cNvSpPr txBox="1"/>
      </xdr:nvSpPr>
      <xdr:spPr>
        <a:xfrm>
          <a:off x="17106900" y="105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116840</xdr:rowOff>
    </xdr:from>
    <xdr:to>
      <xdr:col>23</xdr:col>
      <xdr:colOff>457200</xdr:colOff>
      <xdr:row>62</xdr:row>
      <xdr:rowOff>46990</xdr:rowOff>
    </xdr:to>
    <xdr:sp macro="" textlink="">
      <xdr:nvSpPr>
        <xdr:cNvPr id="342" name="円/楕円 341"/>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43" name="テキスト ボックス 342"/>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113393</xdr:rowOff>
    </xdr:from>
    <xdr:to>
      <xdr:col>22</xdr:col>
      <xdr:colOff>254000</xdr:colOff>
      <xdr:row>62</xdr:row>
      <xdr:rowOff>43543</xdr:rowOff>
    </xdr:to>
    <xdr:sp macro="" textlink="">
      <xdr:nvSpPr>
        <xdr:cNvPr id="344" name="円/楕円 343"/>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53720</xdr:rowOff>
    </xdr:from>
    <xdr:ext cx="762000" cy="259045"/>
    <xdr:sp macro="" textlink="">
      <xdr:nvSpPr>
        <xdr:cNvPr id="345" name="テキスト ボックス 344"/>
        <xdr:cNvSpPr txBox="1"/>
      </xdr:nvSpPr>
      <xdr:spPr>
        <a:xfrm>
          <a:off x="14909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104775</xdr:rowOff>
    </xdr:from>
    <xdr:to>
      <xdr:col>21</xdr:col>
      <xdr:colOff>50800</xdr:colOff>
      <xdr:row>62</xdr:row>
      <xdr:rowOff>34925</xdr:rowOff>
    </xdr:to>
    <xdr:sp macro="" textlink="">
      <xdr:nvSpPr>
        <xdr:cNvPr id="346" name="円/楕円 345"/>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45102</xdr:rowOff>
    </xdr:from>
    <xdr:ext cx="762000" cy="259045"/>
    <xdr:sp macro="" textlink="">
      <xdr:nvSpPr>
        <xdr:cNvPr id="347" name="テキスト ボックス 346"/>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8" name="円/楕円 347"/>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49" name="テキスト ボックス 348"/>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類似団体と比較してやや低い水準で推移している。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年度においては，過去に借入れた市債の償還終了により，前年度比で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下しているものの，今後，市民センター整備事業及び学校給食センター整備事業にかかる市債の償還開始により比率の上昇が見込まれることから，財政健全化を図るため計画的かつ効率的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57150</xdr:rowOff>
    </xdr:from>
    <xdr:to>
      <xdr:col>24</xdr:col>
      <xdr:colOff>558800</xdr:colOff>
      <xdr:row>39</xdr:row>
      <xdr:rowOff>137583</xdr:rowOff>
    </xdr:to>
    <xdr:cxnSp macro="">
      <xdr:nvCxnSpPr>
        <xdr:cNvPr id="383" name="直線コネクタ 382"/>
        <xdr:cNvCxnSpPr/>
      </xdr:nvCxnSpPr>
      <xdr:spPr>
        <a:xfrm flipV="1">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110913</xdr:rowOff>
    </xdr:to>
    <xdr:cxnSp macro="">
      <xdr:nvCxnSpPr>
        <xdr:cNvPr id="386" name="直線コネクタ 385"/>
        <xdr:cNvCxnSpPr/>
      </xdr:nvCxnSpPr>
      <xdr:spPr>
        <a:xfrm flipV="1">
          <a:off x="15290800" y="682413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52070</xdr:rowOff>
    </xdr:to>
    <xdr:cxnSp macro="">
      <xdr:nvCxnSpPr>
        <xdr:cNvPr id="389" name="直線コネクタ 388"/>
        <xdr:cNvCxnSpPr/>
      </xdr:nvCxnSpPr>
      <xdr:spPr>
        <a:xfrm flipV="1">
          <a:off x="14401800" y="696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90" name="フローチャート : 判断 389"/>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91" name="テキスト ボックス 390"/>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68156</xdr:rowOff>
    </xdr:to>
    <xdr:cxnSp macro="">
      <xdr:nvCxnSpPr>
        <xdr:cNvPr id="392" name="直線コネクタ 391"/>
        <xdr:cNvCxnSpPr/>
      </xdr:nvCxnSpPr>
      <xdr:spPr>
        <a:xfrm flipV="1">
          <a:off x="13512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3" name="フローチャート :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4" name="テキスト ボックス 393"/>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402" name="円/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22877</xdr:rowOff>
    </xdr:from>
    <xdr:ext cx="762000" cy="259045"/>
    <xdr:sp macro="" textlink="">
      <xdr:nvSpPr>
        <xdr:cNvPr id="403"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4" name="円/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6" name="円/楕円 405"/>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7" name="テキスト ボックス 406"/>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8" name="円/楕円 40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9" name="テキスト ボックス 40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10" name="円/楕円 409"/>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11" name="テキスト ボックス 410"/>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類似団体平均と比較して同程度で推移してきたが，平成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年度以降，市民センター整備事業充当債（平成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年度）及び学校給食センター整備事業充当債（平成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年度）の借入れにより上昇傾向にあり，平成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前年に引き続き学校給食センター整備事業充当債等の借入を行ったことにより</a:t>
          </a:r>
          <a:r>
            <a:rPr kumimoji="1" lang="ja-JP" altLang="ja-JP" sz="1100">
              <a:solidFill>
                <a:schemeClr val="dk1"/>
              </a:solidFill>
              <a:effectLst/>
              <a:latin typeface="+mn-lt"/>
              <a:ea typeface="+mn-ea"/>
              <a:cs typeface="+mn-cs"/>
            </a:rPr>
            <a:t>対前年度比で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30.6</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年度以降も賑わいの交流拠点施設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道の駅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整備事業充当債等，多額の市債発行を予定しており，さらに比率が上昇することが見込まれるため，さらなる事業実施の適正化を図り，財政の健全化に努める。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74549</xdr:rowOff>
    </xdr:from>
    <xdr:to>
      <xdr:col>24</xdr:col>
      <xdr:colOff>558800</xdr:colOff>
      <xdr:row>17</xdr:row>
      <xdr:rowOff>122809</xdr:rowOff>
    </xdr:to>
    <xdr:cxnSp macro="">
      <xdr:nvCxnSpPr>
        <xdr:cNvPr id="445" name="直線コネクタ 444"/>
        <xdr:cNvCxnSpPr/>
      </xdr:nvCxnSpPr>
      <xdr:spPr>
        <a:xfrm>
          <a:off x="16179800" y="298919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42376</xdr:rowOff>
    </xdr:from>
    <xdr:to>
      <xdr:col>23</xdr:col>
      <xdr:colOff>406400</xdr:colOff>
      <xdr:row>17</xdr:row>
      <xdr:rowOff>74549</xdr:rowOff>
    </xdr:to>
    <xdr:cxnSp macro="">
      <xdr:nvCxnSpPr>
        <xdr:cNvPr id="448" name="直線コネクタ 447"/>
        <xdr:cNvCxnSpPr/>
      </xdr:nvCxnSpPr>
      <xdr:spPr>
        <a:xfrm>
          <a:off x="15290800" y="295702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26289</xdr:rowOff>
    </xdr:from>
    <xdr:to>
      <xdr:col>22</xdr:col>
      <xdr:colOff>203200</xdr:colOff>
      <xdr:row>17</xdr:row>
      <xdr:rowOff>42376</xdr:rowOff>
    </xdr:to>
    <xdr:cxnSp macro="">
      <xdr:nvCxnSpPr>
        <xdr:cNvPr id="451" name="直線コネクタ 450"/>
        <xdr:cNvCxnSpPr/>
      </xdr:nvCxnSpPr>
      <xdr:spPr>
        <a:xfrm>
          <a:off x="14401800" y="29409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139023</xdr:rowOff>
    </xdr:from>
    <xdr:to>
      <xdr:col>22</xdr:col>
      <xdr:colOff>254000</xdr:colOff>
      <xdr:row>16</xdr:row>
      <xdr:rowOff>69173</xdr:rowOff>
    </xdr:to>
    <xdr:sp macro="" textlink="">
      <xdr:nvSpPr>
        <xdr:cNvPr id="452" name="フローチャート : 判断 451"/>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3" name="テキスト ボックス 45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164761</xdr:rowOff>
    </xdr:from>
    <xdr:to>
      <xdr:col>21</xdr:col>
      <xdr:colOff>0</xdr:colOff>
      <xdr:row>17</xdr:row>
      <xdr:rowOff>26289</xdr:rowOff>
    </xdr:to>
    <xdr:cxnSp macro="">
      <xdr:nvCxnSpPr>
        <xdr:cNvPr id="454" name="直線コネクタ 453"/>
        <xdr:cNvCxnSpPr/>
      </xdr:nvCxnSpPr>
      <xdr:spPr>
        <a:xfrm>
          <a:off x="13512800" y="2907961"/>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1355</xdr:rowOff>
    </xdr:from>
    <xdr:to>
      <xdr:col>21</xdr:col>
      <xdr:colOff>50800</xdr:colOff>
      <xdr:row>16</xdr:row>
      <xdr:rowOff>102955</xdr:rowOff>
    </xdr:to>
    <xdr:sp macro="" textlink="">
      <xdr:nvSpPr>
        <xdr:cNvPr id="455" name="フローチャート : 判断 454"/>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6" name="テキスト ボックス 455"/>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7" name="フローチャート : 判断 456"/>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8" name="テキスト ボックス 457"/>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72009</xdr:rowOff>
    </xdr:from>
    <xdr:to>
      <xdr:col>24</xdr:col>
      <xdr:colOff>609600</xdr:colOff>
      <xdr:row>18</xdr:row>
      <xdr:rowOff>2159</xdr:rowOff>
    </xdr:to>
    <xdr:sp macro="" textlink="">
      <xdr:nvSpPr>
        <xdr:cNvPr id="464" name="円/楕円 463"/>
        <xdr:cNvSpPr/>
      </xdr:nvSpPr>
      <xdr:spPr>
        <a:xfrm>
          <a:off x="16967200" y="29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44086</xdr:rowOff>
    </xdr:from>
    <xdr:ext cx="762000" cy="259045"/>
    <xdr:sp macro="" textlink="">
      <xdr:nvSpPr>
        <xdr:cNvPr id="465" name="将来負担の状況該当値テキスト"/>
        <xdr:cNvSpPr txBox="1"/>
      </xdr:nvSpPr>
      <xdr:spPr>
        <a:xfrm>
          <a:off x="17106900" y="295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23749</xdr:rowOff>
    </xdr:from>
    <xdr:to>
      <xdr:col>23</xdr:col>
      <xdr:colOff>457200</xdr:colOff>
      <xdr:row>17</xdr:row>
      <xdr:rowOff>125349</xdr:rowOff>
    </xdr:to>
    <xdr:sp macro="" textlink="">
      <xdr:nvSpPr>
        <xdr:cNvPr id="466" name="円/楕円 465"/>
        <xdr:cNvSpPr/>
      </xdr:nvSpPr>
      <xdr:spPr>
        <a:xfrm>
          <a:off x="16129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110126</xdr:rowOff>
    </xdr:from>
    <xdr:ext cx="736600" cy="259045"/>
    <xdr:sp macro="" textlink="">
      <xdr:nvSpPr>
        <xdr:cNvPr id="467" name="テキスト ボックス 466"/>
        <xdr:cNvSpPr txBox="1"/>
      </xdr:nvSpPr>
      <xdr:spPr>
        <a:xfrm>
          <a:off x="15798800" y="302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163026</xdr:rowOff>
    </xdr:from>
    <xdr:to>
      <xdr:col>22</xdr:col>
      <xdr:colOff>254000</xdr:colOff>
      <xdr:row>17</xdr:row>
      <xdr:rowOff>93176</xdr:rowOff>
    </xdr:to>
    <xdr:sp macro="" textlink="">
      <xdr:nvSpPr>
        <xdr:cNvPr id="468" name="円/楕円 467"/>
        <xdr:cNvSpPr/>
      </xdr:nvSpPr>
      <xdr:spPr>
        <a:xfrm>
          <a:off x="15240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77953</xdr:rowOff>
    </xdr:from>
    <xdr:ext cx="762000" cy="259045"/>
    <xdr:sp macro="" textlink="">
      <xdr:nvSpPr>
        <xdr:cNvPr id="469" name="テキスト ボックス 468"/>
        <xdr:cNvSpPr txBox="1"/>
      </xdr:nvSpPr>
      <xdr:spPr>
        <a:xfrm>
          <a:off x="14909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146939</xdr:rowOff>
    </xdr:from>
    <xdr:to>
      <xdr:col>21</xdr:col>
      <xdr:colOff>50800</xdr:colOff>
      <xdr:row>17</xdr:row>
      <xdr:rowOff>77089</xdr:rowOff>
    </xdr:to>
    <xdr:sp macro="" textlink="">
      <xdr:nvSpPr>
        <xdr:cNvPr id="470" name="円/楕円 469"/>
        <xdr:cNvSpPr/>
      </xdr:nvSpPr>
      <xdr:spPr>
        <a:xfrm>
          <a:off x="14351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61866</xdr:rowOff>
    </xdr:from>
    <xdr:ext cx="762000" cy="259045"/>
    <xdr:sp macro="" textlink="">
      <xdr:nvSpPr>
        <xdr:cNvPr id="471" name="テキスト ボックス 470"/>
        <xdr:cNvSpPr txBox="1"/>
      </xdr:nvSpPr>
      <xdr:spPr>
        <a:xfrm>
          <a:off x="14020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113961</xdr:rowOff>
    </xdr:from>
    <xdr:to>
      <xdr:col>19</xdr:col>
      <xdr:colOff>533400</xdr:colOff>
      <xdr:row>17</xdr:row>
      <xdr:rowOff>44111</xdr:rowOff>
    </xdr:to>
    <xdr:sp macro="" textlink="">
      <xdr:nvSpPr>
        <xdr:cNvPr id="472" name="円/楕円 471"/>
        <xdr:cNvSpPr/>
      </xdr:nvSpPr>
      <xdr:spPr>
        <a:xfrm>
          <a:off x="13462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28888</xdr:rowOff>
    </xdr:from>
    <xdr:ext cx="762000" cy="259045"/>
    <xdr:sp macro="" textlink="">
      <xdr:nvSpPr>
        <xdr:cNvPr id="473" name="テキスト ボックス 472"/>
        <xdr:cNvSpPr txBox="1"/>
      </xdr:nvSpPr>
      <xdr:spPr>
        <a:xfrm>
          <a:off x="13131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給与水準は低い（（３）参照）ものの，経常収支比率は高い水準で推移している。これは，人件費において類似団体と比較して非常勤職員数が多いことと，経常一般財源が類似団体と比較して少ないことが要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職員人件費の減により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今後も市税の徴収強化等により経常一般財源の確保に努めるとともに，事務事業の見直し等により，非常勤職員数の抑制を図る。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81280</xdr:rowOff>
    </xdr:to>
    <xdr:cxnSp macro="">
      <xdr:nvCxnSpPr>
        <xdr:cNvPr id="66" name="直線コネクタ 65"/>
        <xdr:cNvCxnSpPr/>
      </xdr:nvCxnSpPr>
      <xdr:spPr>
        <a:xfrm flipV="1">
          <a:off x="3987800" y="6565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165100</xdr:rowOff>
    </xdr:to>
    <xdr:cxnSp macro="">
      <xdr:nvCxnSpPr>
        <xdr:cNvPr id="69" name="直線コネクタ 68"/>
        <xdr:cNvCxnSpPr/>
      </xdr:nvCxnSpPr>
      <xdr:spPr>
        <a:xfrm flipV="1">
          <a:off x="3098800" y="659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165100</xdr:rowOff>
    </xdr:to>
    <xdr:cxnSp macro="">
      <xdr:nvCxnSpPr>
        <xdr:cNvPr id="72" name="直線コネクタ 71"/>
        <xdr:cNvCxnSpPr/>
      </xdr:nvCxnSpPr>
      <xdr:spPr>
        <a:xfrm>
          <a:off x="2209800" y="65354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20320</xdr:rowOff>
    </xdr:to>
    <xdr:cxnSp macro="">
      <xdr:nvCxnSpPr>
        <xdr:cNvPr id="75" name="直線コネクタ 74"/>
        <xdr:cNvCxnSpPr/>
      </xdr:nvCxnSpPr>
      <xdr:spPr>
        <a:xfrm>
          <a:off x="1320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5" name="円/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1" name="円/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これまでは</a:t>
          </a:r>
          <a:r>
            <a:rPr kumimoji="1" lang="ja-JP" altLang="ja-JP" sz="1100">
              <a:solidFill>
                <a:schemeClr val="dk1"/>
              </a:solidFill>
              <a:effectLst/>
              <a:latin typeface="+mn-lt"/>
              <a:ea typeface="+mn-ea"/>
              <a:cs typeface="+mn-cs"/>
            </a:rPr>
            <a:t>類似団体平均と比較してやや低い水準で推移してい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年度は同水準となった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新築</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学校給食センター</a:t>
          </a:r>
          <a:r>
            <a:rPr kumimoji="1" lang="ja-JP" altLang="ja-JP" sz="1100">
              <a:solidFill>
                <a:schemeClr val="dk1"/>
              </a:solidFill>
              <a:effectLst/>
              <a:latin typeface="+mn-lt"/>
              <a:ea typeface="+mn-ea"/>
              <a:cs typeface="+mn-cs"/>
            </a:rPr>
            <a:t>の管理運営費の増等により，</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当項目についてはここ数年増加傾向にある</a:t>
          </a:r>
          <a:r>
            <a:rPr kumimoji="1" lang="ja-JP" altLang="ja-JP" sz="1100">
              <a:solidFill>
                <a:schemeClr val="tx1"/>
              </a:solidFill>
              <a:effectLst/>
              <a:latin typeface="+mn-lt"/>
              <a:ea typeface="+mn-ea"/>
              <a:cs typeface="+mn-cs"/>
            </a:rPr>
            <a:t>ことから，一層のコスト削減に努める。</a:t>
          </a:r>
          <a:endParaRPr kumimoji="1" lang="ja-JP" altLang="en-US" sz="1300">
            <a:solidFill>
              <a:schemeClr val="tx1"/>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95250</xdr:rowOff>
    </xdr:from>
    <xdr:to>
      <xdr:col>24</xdr:col>
      <xdr:colOff>31750</xdr:colOff>
      <xdr:row>16</xdr:row>
      <xdr:rowOff>152400</xdr:rowOff>
    </xdr:to>
    <xdr:cxnSp macro="">
      <xdr:nvCxnSpPr>
        <xdr:cNvPr id="127" name="直線コネクタ 126"/>
        <xdr:cNvCxnSpPr/>
      </xdr:nvCxnSpPr>
      <xdr:spPr>
        <a:xfrm>
          <a:off x="15671800" y="2667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15</xdr:row>
      <xdr:rowOff>95250</xdr:rowOff>
    </xdr:to>
    <xdr:cxnSp macro="">
      <xdr:nvCxnSpPr>
        <xdr:cNvPr id="130" name="直線コネクタ 129"/>
        <xdr:cNvCxnSpPr/>
      </xdr:nvCxnSpPr>
      <xdr:spPr>
        <a:xfrm>
          <a:off x="14782800" y="260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15</xdr:row>
      <xdr:rowOff>31750</xdr:rowOff>
    </xdr:to>
    <xdr:cxnSp macro="">
      <xdr:nvCxnSpPr>
        <xdr:cNvPr id="133" name="直線コネクタ 132"/>
        <xdr:cNvCxnSpPr/>
      </xdr:nvCxnSpPr>
      <xdr:spPr>
        <a:xfrm>
          <a:off x="13893800" y="248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14</xdr:row>
      <xdr:rowOff>88900</xdr:rowOff>
    </xdr:to>
    <xdr:cxnSp macro="">
      <xdr:nvCxnSpPr>
        <xdr:cNvPr id="136" name="直線コネクタ 135"/>
        <xdr:cNvCxnSpPr/>
      </xdr:nvCxnSpPr>
      <xdr:spPr>
        <a:xfrm>
          <a:off x="13004800" y="243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40" name="テキスト ボックス 139"/>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44450</xdr:rowOff>
    </xdr:from>
    <xdr:to>
      <xdr:col>22</xdr:col>
      <xdr:colOff>615950</xdr:colOff>
      <xdr:row>15</xdr:row>
      <xdr:rowOff>146050</xdr:rowOff>
    </xdr:to>
    <xdr:sp macro="" textlink="">
      <xdr:nvSpPr>
        <xdr:cNvPr id="148" name="円/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156227</xdr:rowOff>
    </xdr:from>
    <xdr:ext cx="736600" cy="259045"/>
    <xdr:sp macro="" textlink="">
      <xdr:nvSpPr>
        <xdr:cNvPr id="149" name="テキスト ボックス 148"/>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50" name="円/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4" name="円/楕円 153"/>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5" name="テキスト ボックス 154"/>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類似団体平均と比較してほぼ同程度の水準で推移して</a:t>
          </a:r>
          <a:r>
            <a:rPr kumimoji="1" lang="ja-JP" altLang="en-US" sz="1100">
              <a:solidFill>
                <a:schemeClr val="tx1"/>
              </a:solidFill>
              <a:effectLst/>
              <a:latin typeface="+mn-lt"/>
              <a:ea typeface="+mn-ea"/>
              <a:cs typeface="+mn-cs"/>
            </a:rPr>
            <a:t>たが、平成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年度はやや低い水準となった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年度は経常一般財源において地方消費税交付金等が</a:t>
          </a:r>
          <a:r>
            <a:rPr kumimoji="1" lang="ja-JP" altLang="en-US" sz="1100">
              <a:solidFill>
                <a:schemeClr val="tx1"/>
              </a:solidFill>
              <a:effectLst/>
              <a:latin typeface="+mn-lt"/>
              <a:ea typeface="+mn-ea"/>
              <a:cs typeface="+mn-cs"/>
            </a:rPr>
            <a:t>減となったものの</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生活保護費や老人保護措置費の減など</a:t>
          </a:r>
          <a:r>
            <a:rPr kumimoji="1" lang="ja-JP" altLang="ja-JP" sz="1100">
              <a:solidFill>
                <a:schemeClr val="tx1"/>
              </a:solidFill>
              <a:effectLst/>
              <a:latin typeface="+mn-lt"/>
              <a:ea typeface="+mn-ea"/>
              <a:cs typeface="+mn-cs"/>
            </a:rPr>
            <a:t>経常経費</a:t>
          </a:r>
          <a:r>
            <a:rPr kumimoji="1" lang="ja-JP" altLang="en-US" sz="1100">
              <a:solidFill>
                <a:schemeClr val="tx1"/>
              </a:solidFill>
              <a:effectLst/>
              <a:latin typeface="+mn-lt"/>
              <a:ea typeface="+mn-ea"/>
              <a:cs typeface="+mn-cs"/>
            </a:rPr>
            <a:t>の減少が大きかったこと</a:t>
          </a:r>
          <a:r>
            <a:rPr kumimoji="1" lang="ja-JP" altLang="ja-JP" sz="1100">
              <a:solidFill>
                <a:schemeClr val="tx1"/>
              </a:solidFill>
              <a:effectLst/>
              <a:latin typeface="+mn-lt"/>
              <a:ea typeface="+mn-ea"/>
              <a:cs typeface="+mn-cs"/>
            </a:rPr>
            <a:t>により，前年度よりも</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a:t>
          </a:r>
          <a:endParaRPr lang="ja-JP" altLang="ja-JP" sz="1400">
            <a:solidFill>
              <a:schemeClr val="tx1"/>
            </a:solidFill>
            <a:effectLst/>
          </a:endParaRPr>
        </a:p>
        <a:p>
          <a:r>
            <a:rPr kumimoji="1" lang="ja-JP" altLang="ja-JP" sz="1100">
              <a:solidFill>
                <a:schemeClr val="tx1"/>
              </a:solidFill>
              <a:effectLst/>
              <a:latin typeface="+mn-lt"/>
              <a:ea typeface="+mn-ea"/>
              <a:cs typeface="+mn-cs"/>
            </a:rPr>
            <a:t>　経済状況や高齢化等による今後の扶助費の増加に備え，その動向を注視していくとともに，経常一般財源の確保に努める。</a:t>
          </a:r>
          <a:endParaRPr lang="ja-JP" altLang="ja-JP" sz="14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29028</xdr:rowOff>
    </xdr:to>
    <xdr:cxnSp macro="">
      <xdr:nvCxnSpPr>
        <xdr:cNvPr id="190" name="直線コネクタ 189"/>
        <xdr:cNvCxnSpPr/>
      </xdr:nvCxnSpPr>
      <xdr:spPr>
        <a:xfrm flipV="1">
          <a:off x="3987800" y="95485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29028</xdr:rowOff>
    </xdr:to>
    <xdr:cxnSp macro="">
      <xdr:nvCxnSpPr>
        <xdr:cNvPr id="193" name="直線コネクタ 192"/>
        <xdr:cNvCxnSpPr/>
      </xdr:nvCxnSpPr>
      <xdr:spPr>
        <a:xfrm>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102507</xdr:rowOff>
    </xdr:to>
    <xdr:cxnSp macro="">
      <xdr:nvCxnSpPr>
        <xdr:cNvPr id="196" name="直線コネクタ 195"/>
        <xdr:cNvCxnSpPr/>
      </xdr:nvCxnSpPr>
      <xdr:spPr>
        <a:xfrm>
          <a:off x="2209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8" name="テキスト ボックス 19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118835</xdr:rowOff>
    </xdr:to>
    <xdr:cxnSp macro="">
      <xdr:nvCxnSpPr>
        <xdr:cNvPr id="199" name="直線コネクタ 198"/>
        <xdr:cNvCxnSpPr/>
      </xdr:nvCxnSpPr>
      <xdr:spPr>
        <a:xfrm flipV="1">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1" name="円/楕円 210"/>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2" name="テキスト ボックス 21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13" name="円/楕円 212"/>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4" name="テキスト ボックス 21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類似団体平均と比較して高い水準で推移している。これは，他会計への繰出金が多額になっていることが要因となっている。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年度においては，公共下水道事業特別会計に対する繰出金</a:t>
          </a:r>
          <a:r>
            <a:rPr kumimoji="1" lang="ja-JP" altLang="en-US" sz="1100">
              <a:solidFill>
                <a:schemeClr val="dk1"/>
              </a:solidFill>
              <a:effectLst/>
              <a:latin typeface="+mn-lt"/>
              <a:ea typeface="+mn-ea"/>
              <a:cs typeface="+mn-cs"/>
            </a:rPr>
            <a:t>が増となったが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保険</a:t>
          </a:r>
          <a:r>
            <a:rPr kumimoji="1" lang="ja-JP" altLang="ja-JP" sz="1100">
              <a:solidFill>
                <a:schemeClr val="dk1"/>
              </a:solidFill>
              <a:effectLst/>
              <a:latin typeface="+mn-lt"/>
              <a:ea typeface="+mn-ea"/>
              <a:cs typeface="+mn-cs"/>
            </a:rPr>
            <a:t>基盤安定分の</a:t>
          </a:r>
          <a:r>
            <a:rPr kumimoji="1" lang="ja-JP" altLang="en-US" sz="1100">
              <a:solidFill>
                <a:schemeClr val="dk1"/>
              </a:solidFill>
              <a:effectLst/>
              <a:latin typeface="+mn-lt"/>
              <a:ea typeface="+mn-ea"/>
              <a:cs typeface="+mn-cs"/>
            </a:rPr>
            <a:t>減等</a:t>
          </a:r>
          <a:r>
            <a:rPr kumimoji="1" lang="ja-JP" altLang="ja-JP" sz="1100">
              <a:solidFill>
                <a:schemeClr val="dk1"/>
              </a:solidFill>
              <a:effectLst/>
              <a:latin typeface="+mn-lt"/>
              <a:ea typeface="+mn-ea"/>
              <a:cs typeface="+mn-cs"/>
            </a:rPr>
            <a:t>により国民健康保険事業特別会計等に対する繰出金</a:t>
          </a:r>
          <a:r>
            <a:rPr kumimoji="1" lang="ja-JP" altLang="en-US" sz="1100">
              <a:solidFill>
                <a:schemeClr val="dk1"/>
              </a:solidFill>
              <a:effectLst/>
              <a:latin typeface="+mn-lt"/>
              <a:ea typeface="+mn-ea"/>
              <a:cs typeface="+mn-cs"/>
            </a:rPr>
            <a:t>が減少するなどしたことで経常経費は前年度と同程度となった。しかし、</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により，前年度よりも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今後，繰出金の低減を図るため事業見直しや経費削減等に努める。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120469</xdr:rowOff>
    </xdr:from>
    <xdr:to>
      <xdr:col>24</xdr:col>
      <xdr:colOff>31750</xdr:colOff>
      <xdr:row>58</xdr:row>
      <xdr:rowOff>146594</xdr:rowOff>
    </xdr:to>
    <xdr:cxnSp macro="">
      <xdr:nvCxnSpPr>
        <xdr:cNvPr id="253" name="直線コネクタ 252"/>
        <xdr:cNvCxnSpPr/>
      </xdr:nvCxnSpPr>
      <xdr:spPr>
        <a:xfrm>
          <a:off x="15671800" y="100645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120469</xdr:rowOff>
    </xdr:from>
    <xdr:to>
      <xdr:col>22</xdr:col>
      <xdr:colOff>565150</xdr:colOff>
      <xdr:row>58</xdr:row>
      <xdr:rowOff>140063</xdr:rowOff>
    </xdr:to>
    <xdr:cxnSp macro="">
      <xdr:nvCxnSpPr>
        <xdr:cNvPr id="256" name="直線コネクタ 255"/>
        <xdr:cNvCxnSpPr/>
      </xdr:nvCxnSpPr>
      <xdr:spPr>
        <a:xfrm flipV="1">
          <a:off x="14782800" y="100645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87812</xdr:rowOff>
    </xdr:from>
    <xdr:to>
      <xdr:col>21</xdr:col>
      <xdr:colOff>361950</xdr:colOff>
      <xdr:row>58</xdr:row>
      <xdr:rowOff>140063</xdr:rowOff>
    </xdr:to>
    <xdr:cxnSp macro="">
      <xdr:nvCxnSpPr>
        <xdr:cNvPr id="259" name="直線コネクタ 258"/>
        <xdr:cNvCxnSpPr/>
      </xdr:nvCxnSpPr>
      <xdr:spPr>
        <a:xfrm>
          <a:off x="13893800" y="100319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0" name="フローチャート : 判断 259"/>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61" name="テキスト ボックス 260"/>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87812</xdr:rowOff>
    </xdr:to>
    <xdr:cxnSp macro="">
      <xdr:nvCxnSpPr>
        <xdr:cNvPr id="262" name="直線コネクタ 261"/>
        <xdr:cNvCxnSpPr/>
      </xdr:nvCxnSpPr>
      <xdr:spPr>
        <a:xfrm>
          <a:off x="13004800" y="99796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3" name="フローチャート : 判断 262"/>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99803</xdr:rowOff>
    </xdr:from>
    <xdr:ext cx="762000" cy="259045"/>
    <xdr:sp macro="" textlink="">
      <xdr:nvSpPr>
        <xdr:cNvPr id="264" name="テキスト ボックス 263"/>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5" name="フローチャート : 判断 264"/>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93271</xdr:rowOff>
    </xdr:from>
    <xdr:ext cx="762000" cy="259045"/>
    <xdr:sp macro="" textlink="">
      <xdr:nvSpPr>
        <xdr:cNvPr id="266" name="テキスト ボックス 265"/>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95794</xdr:rowOff>
    </xdr:from>
    <xdr:to>
      <xdr:col>24</xdr:col>
      <xdr:colOff>82550</xdr:colOff>
      <xdr:row>59</xdr:row>
      <xdr:rowOff>25944</xdr:rowOff>
    </xdr:to>
    <xdr:sp macro="" textlink="">
      <xdr:nvSpPr>
        <xdr:cNvPr id="272" name="円/楕円 271"/>
        <xdr:cNvSpPr/>
      </xdr:nvSpPr>
      <xdr:spPr>
        <a:xfrm>
          <a:off x="164592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67871</xdr:rowOff>
    </xdr:from>
    <xdr:ext cx="762000" cy="259045"/>
    <xdr:sp macro="" textlink="">
      <xdr:nvSpPr>
        <xdr:cNvPr id="273" name="その他該当値テキスト"/>
        <xdr:cNvSpPr txBox="1"/>
      </xdr:nvSpPr>
      <xdr:spPr>
        <a:xfrm>
          <a:off x="16598900" y="100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69669</xdr:rowOff>
    </xdr:from>
    <xdr:to>
      <xdr:col>22</xdr:col>
      <xdr:colOff>615950</xdr:colOff>
      <xdr:row>58</xdr:row>
      <xdr:rowOff>171269</xdr:rowOff>
    </xdr:to>
    <xdr:sp macro="" textlink="">
      <xdr:nvSpPr>
        <xdr:cNvPr id="274" name="円/楕円 273"/>
        <xdr:cNvSpPr/>
      </xdr:nvSpPr>
      <xdr:spPr>
        <a:xfrm>
          <a:off x="15621000" y="100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156046</xdr:rowOff>
    </xdr:from>
    <xdr:ext cx="736600" cy="259045"/>
    <xdr:sp macro="" textlink="">
      <xdr:nvSpPr>
        <xdr:cNvPr id="275" name="テキスト ボックス 274"/>
        <xdr:cNvSpPr txBox="1"/>
      </xdr:nvSpPr>
      <xdr:spPr>
        <a:xfrm>
          <a:off x="15290800" y="1010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89263</xdr:rowOff>
    </xdr:from>
    <xdr:to>
      <xdr:col>21</xdr:col>
      <xdr:colOff>412750</xdr:colOff>
      <xdr:row>59</xdr:row>
      <xdr:rowOff>19413</xdr:rowOff>
    </xdr:to>
    <xdr:sp macro="" textlink="">
      <xdr:nvSpPr>
        <xdr:cNvPr id="276" name="円/楕円 275"/>
        <xdr:cNvSpPr/>
      </xdr:nvSpPr>
      <xdr:spPr>
        <a:xfrm>
          <a:off x="14732000" y="100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4190</xdr:rowOff>
    </xdr:from>
    <xdr:ext cx="762000" cy="259045"/>
    <xdr:sp macro="" textlink="">
      <xdr:nvSpPr>
        <xdr:cNvPr id="277" name="テキスト ボックス 276"/>
        <xdr:cNvSpPr txBox="1"/>
      </xdr:nvSpPr>
      <xdr:spPr>
        <a:xfrm>
          <a:off x="14401800" y="1011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37012</xdr:rowOff>
    </xdr:from>
    <xdr:to>
      <xdr:col>20</xdr:col>
      <xdr:colOff>209550</xdr:colOff>
      <xdr:row>58</xdr:row>
      <xdr:rowOff>138612</xdr:rowOff>
    </xdr:to>
    <xdr:sp macro="" textlink="">
      <xdr:nvSpPr>
        <xdr:cNvPr id="278" name="円/楕円 277"/>
        <xdr:cNvSpPr/>
      </xdr:nvSpPr>
      <xdr:spPr>
        <a:xfrm>
          <a:off x="13843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123389</xdr:rowOff>
    </xdr:from>
    <xdr:ext cx="762000" cy="259045"/>
    <xdr:sp macro="" textlink="">
      <xdr:nvSpPr>
        <xdr:cNvPr id="279" name="テキスト ボックス 278"/>
        <xdr:cNvSpPr txBox="1"/>
      </xdr:nvSpPr>
      <xdr:spPr>
        <a:xfrm>
          <a:off x="13512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80" name="円/楕円 279"/>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81" name="テキスト ボックス 280"/>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類似団体平均と比較してやや高い水準で推移している。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年度は，一部事務組合への負担金等が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今後も，各種補助金の見直し，特に繰越金が多い団体への運営費補助については５％以上の削減を行う等，経費の適正化に努める。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78994</xdr:rowOff>
    </xdr:to>
    <xdr:cxnSp macro="">
      <xdr:nvCxnSpPr>
        <xdr:cNvPr id="311" name="直線コネクタ 310"/>
        <xdr:cNvCxnSpPr/>
      </xdr:nvCxnSpPr>
      <xdr:spPr>
        <a:xfrm flipV="1">
          <a:off x="15671800" y="6367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78994</xdr:rowOff>
    </xdr:to>
    <xdr:cxnSp macro="">
      <xdr:nvCxnSpPr>
        <xdr:cNvPr id="314" name="直線コネクタ 313"/>
        <xdr:cNvCxnSpPr/>
      </xdr:nvCxnSpPr>
      <xdr:spPr>
        <a:xfrm>
          <a:off x="14782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37846</xdr:rowOff>
    </xdr:to>
    <xdr:cxnSp macro="">
      <xdr:nvCxnSpPr>
        <xdr:cNvPr id="317" name="直線コネクタ 316"/>
        <xdr:cNvCxnSpPr/>
      </xdr:nvCxnSpPr>
      <xdr:spPr>
        <a:xfrm>
          <a:off x="13893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18" name="フローチャート : 判断 317"/>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19" name="テキスト ボックス 318"/>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24130</xdr:rowOff>
    </xdr:to>
    <xdr:cxnSp macro="">
      <xdr:nvCxnSpPr>
        <xdr:cNvPr id="320" name="直線コネクタ 319"/>
        <xdr:cNvCxnSpPr/>
      </xdr:nvCxnSpPr>
      <xdr:spPr>
        <a:xfrm flipV="1">
          <a:off x="13004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3" name="フローチャート : 判断 322"/>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4" name="テキスト ボックス 323"/>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32" name="円/楕円 331"/>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33" name="テキスト ボックス 332"/>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34" name="円/楕円 33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35" name="テキスト ボックス 334"/>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6" name="円/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37" name="テキスト ボックス 336"/>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8" name="円/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市民センター整備事業及び学校給食センター整備事業等にかかる市債の償還</a:t>
          </a:r>
          <a:r>
            <a:rPr kumimoji="1" lang="ja-JP" altLang="en-US" sz="1100">
              <a:solidFill>
                <a:schemeClr val="dk1"/>
              </a:solidFill>
              <a:effectLst/>
              <a:latin typeface="+mn-lt"/>
              <a:ea typeface="+mn-ea"/>
              <a:cs typeface="+mn-cs"/>
            </a:rPr>
            <a:t>が本格的に開始されるなど</a:t>
          </a:r>
          <a:r>
            <a:rPr kumimoji="1" lang="ja-JP" altLang="ja-JP" sz="1100">
              <a:solidFill>
                <a:schemeClr val="dk1"/>
              </a:solidFill>
              <a:effectLst/>
              <a:latin typeface="+mn-lt"/>
              <a:ea typeface="+mn-ea"/>
              <a:cs typeface="+mn-cs"/>
            </a:rPr>
            <a:t>，比率上昇の要因が続くことから，引き続き適正な公債費の管理に努める。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111760</xdr:rowOff>
    </xdr:to>
    <xdr:cxnSp macro="">
      <xdr:nvCxnSpPr>
        <xdr:cNvPr id="372" name="直線コネクタ 371"/>
        <xdr:cNvCxnSpPr/>
      </xdr:nvCxnSpPr>
      <xdr:spPr>
        <a:xfrm flipV="1">
          <a:off x="3987800" y="12745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8890</xdr:rowOff>
    </xdr:to>
    <xdr:cxnSp macro="">
      <xdr:nvCxnSpPr>
        <xdr:cNvPr id="375" name="直線コネクタ 374"/>
        <xdr:cNvCxnSpPr/>
      </xdr:nvCxnSpPr>
      <xdr:spPr>
        <a:xfrm flipV="1">
          <a:off x="3098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39370</xdr:rowOff>
    </xdr:to>
    <xdr:cxnSp macro="">
      <xdr:nvCxnSpPr>
        <xdr:cNvPr id="378" name="直線コネクタ 377"/>
        <xdr:cNvCxnSpPr/>
      </xdr:nvCxnSpPr>
      <xdr:spPr>
        <a:xfrm flipV="1">
          <a:off x="2209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39370</xdr:rowOff>
    </xdr:from>
    <xdr:to>
      <xdr:col>3</xdr:col>
      <xdr:colOff>142875</xdr:colOff>
      <xdr:row>75</xdr:row>
      <xdr:rowOff>54610</xdr:rowOff>
    </xdr:to>
    <xdr:cxnSp macro="">
      <xdr:nvCxnSpPr>
        <xdr:cNvPr id="381" name="直線コネクタ 380"/>
        <xdr:cNvCxnSpPr/>
      </xdr:nvCxnSpPr>
      <xdr:spPr>
        <a:xfrm flipV="1">
          <a:off x="1320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2" name="フローチャート :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4" name="フローチャート : 判断 383"/>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5" name="テキスト ボックス 384"/>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7620</xdr:rowOff>
    </xdr:from>
    <xdr:to>
      <xdr:col>7</xdr:col>
      <xdr:colOff>66675</xdr:colOff>
      <xdr:row>74</xdr:row>
      <xdr:rowOff>109220</xdr:rowOff>
    </xdr:to>
    <xdr:sp macro="" textlink="">
      <xdr:nvSpPr>
        <xdr:cNvPr id="391" name="円/楕円 390"/>
        <xdr:cNvSpPr/>
      </xdr:nvSpPr>
      <xdr:spPr>
        <a:xfrm>
          <a:off x="4775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24147</xdr:rowOff>
    </xdr:from>
    <xdr:ext cx="762000" cy="259045"/>
    <xdr:sp macro="" textlink="">
      <xdr:nvSpPr>
        <xdr:cNvPr id="392" name="公債費該当値テキスト"/>
        <xdr:cNvSpPr txBox="1"/>
      </xdr:nvSpPr>
      <xdr:spPr>
        <a:xfrm>
          <a:off x="4914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93" name="円/楕円 392"/>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94" name="テキスト ボックス 393"/>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95" name="円/楕円 394"/>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6" name="テキスト ボックス 395"/>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160020</xdr:rowOff>
    </xdr:from>
    <xdr:to>
      <xdr:col>3</xdr:col>
      <xdr:colOff>193675</xdr:colOff>
      <xdr:row>75</xdr:row>
      <xdr:rowOff>90170</xdr:rowOff>
    </xdr:to>
    <xdr:sp macro="" textlink="">
      <xdr:nvSpPr>
        <xdr:cNvPr id="397" name="円/楕円 396"/>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98" name="テキスト ボックス 397"/>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3810</xdr:rowOff>
    </xdr:from>
    <xdr:to>
      <xdr:col>1</xdr:col>
      <xdr:colOff>676275</xdr:colOff>
      <xdr:row>75</xdr:row>
      <xdr:rowOff>105410</xdr:rowOff>
    </xdr:to>
    <xdr:sp macro="" textlink="">
      <xdr:nvSpPr>
        <xdr:cNvPr id="399" name="円/楕円 398"/>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115587</xdr:rowOff>
    </xdr:from>
    <xdr:ext cx="762000" cy="259045"/>
    <xdr:sp macro="" textlink="">
      <xdr:nvSpPr>
        <xdr:cNvPr id="400" name="テキスト ボックス 399"/>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類似団体平均と比較して高い水準で推移している。これは，上記「補助費等」及び「その他」の比率が高いことが要因である。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年度においては，扶助費及び補助費等が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物件費やその他経費が増加したため、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今後の財政運営の硬直化を防ぐため，「角田市第３次行財政集中改革プラン」に基づく，行財政改革を推進し，経常収支比率上昇の抑制に努める。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124713</xdr:rowOff>
    </xdr:from>
    <xdr:to>
      <xdr:col>24</xdr:col>
      <xdr:colOff>31750</xdr:colOff>
      <xdr:row>79</xdr:row>
      <xdr:rowOff>129287</xdr:rowOff>
    </xdr:to>
    <xdr:cxnSp macro="">
      <xdr:nvCxnSpPr>
        <xdr:cNvPr id="431" name="直線コネクタ 430"/>
        <xdr:cNvCxnSpPr/>
      </xdr:nvCxnSpPr>
      <xdr:spPr>
        <a:xfrm>
          <a:off x="15671800" y="136692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97282</xdr:rowOff>
    </xdr:from>
    <xdr:to>
      <xdr:col>22</xdr:col>
      <xdr:colOff>565150</xdr:colOff>
      <xdr:row>79</xdr:row>
      <xdr:rowOff>124713</xdr:rowOff>
    </xdr:to>
    <xdr:cxnSp macro="">
      <xdr:nvCxnSpPr>
        <xdr:cNvPr id="434" name="直線コネクタ 433"/>
        <xdr:cNvCxnSpPr/>
      </xdr:nvCxnSpPr>
      <xdr:spPr>
        <a:xfrm>
          <a:off x="14782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30987</xdr:rowOff>
    </xdr:from>
    <xdr:to>
      <xdr:col>21</xdr:col>
      <xdr:colOff>361950</xdr:colOff>
      <xdr:row>79</xdr:row>
      <xdr:rowOff>97282</xdr:rowOff>
    </xdr:to>
    <xdr:cxnSp macro="">
      <xdr:nvCxnSpPr>
        <xdr:cNvPr id="437" name="直線コネクタ 436"/>
        <xdr:cNvCxnSpPr/>
      </xdr:nvCxnSpPr>
      <xdr:spPr>
        <a:xfrm>
          <a:off x="13893800" y="13404087"/>
          <a:ext cx="8890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38" name="フローチャート : 判断 437"/>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39" name="テキスト ボックス 438"/>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30987</xdr:rowOff>
    </xdr:from>
    <xdr:to>
      <xdr:col>20</xdr:col>
      <xdr:colOff>158750</xdr:colOff>
      <xdr:row>78</xdr:row>
      <xdr:rowOff>30987</xdr:rowOff>
    </xdr:to>
    <xdr:cxnSp macro="">
      <xdr:nvCxnSpPr>
        <xdr:cNvPr id="440" name="直線コネクタ 439"/>
        <xdr:cNvCxnSpPr/>
      </xdr:nvCxnSpPr>
      <xdr:spPr>
        <a:xfrm>
          <a:off x="13004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1" name="フローチャート : 判断 440"/>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2" name="テキスト ボックス 441"/>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3" name="フローチャート : 判断 442"/>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4" name="テキスト ボックス 44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50" name="円/楕円 449"/>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158514</xdr:rowOff>
    </xdr:from>
    <xdr:ext cx="762000" cy="259045"/>
    <xdr:sp macro="" textlink="">
      <xdr:nvSpPr>
        <xdr:cNvPr id="451" name="公債費以外該当値テキスト"/>
        <xdr:cNvSpPr txBox="1"/>
      </xdr:nvSpPr>
      <xdr:spPr>
        <a:xfrm>
          <a:off x="165989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73913</xdr:rowOff>
    </xdr:from>
    <xdr:to>
      <xdr:col>22</xdr:col>
      <xdr:colOff>615950</xdr:colOff>
      <xdr:row>80</xdr:row>
      <xdr:rowOff>4063</xdr:rowOff>
    </xdr:to>
    <xdr:sp macro="" textlink="">
      <xdr:nvSpPr>
        <xdr:cNvPr id="452" name="円/楕円 451"/>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160290</xdr:rowOff>
    </xdr:from>
    <xdr:ext cx="736600" cy="259045"/>
    <xdr:sp macro="" textlink="">
      <xdr:nvSpPr>
        <xdr:cNvPr id="453" name="テキスト ボックス 452"/>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46482</xdr:rowOff>
    </xdr:from>
    <xdr:to>
      <xdr:col>21</xdr:col>
      <xdr:colOff>412750</xdr:colOff>
      <xdr:row>79</xdr:row>
      <xdr:rowOff>148082</xdr:rowOff>
    </xdr:to>
    <xdr:sp macro="" textlink="">
      <xdr:nvSpPr>
        <xdr:cNvPr id="454" name="円/楕円 453"/>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132859</xdr:rowOff>
    </xdr:from>
    <xdr:ext cx="762000" cy="259045"/>
    <xdr:sp macro="" textlink="">
      <xdr:nvSpPr>
        <xdr:cNvPr id="455" name="テキスト ボックス 454"/>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151637</xdr:rowOff>
    </xdr:from>
    <xdr:to>
      <xdr:col>20</xdr:col>
      <xdr:colOff>209550</xdr:colOff>
      <xdr:row>78</xdr:row>
      <xdr:rowOff>81787</xdr:rowOff>
    </xdr:to>
    <xdr:sp macro="" textlink="">
      <xdr:nvSpPr>
        <xdr:cNvPr id="456" name="円/楕円 455"/>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66564</xdr:rowOff>
    </xdr:from>
    <xdr:ext cx="762000" cy="259045"/>
    <xdr:sp macro="" textlink="">
      <xdr:nvSpPr>
        <xdr:cNvPr id="457" name="テキスト ボックス 456"/>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58" name="円/楕円 457"/>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66564</xdr:rowOff>
    </xdr:from>
    <xdr:ext cx="762000" cy="259045"/>
    <xdr:sp macro="" textlink="">
      <xdr:nvSpPr>
        <xdr:cNvPr id="459" name="テキスト ボックス 458"/>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宮城県角田市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165176</xdr:rowOff>
    </xdr:from>
    <xdr:to>
      <xdr:col>4</xdr:col>
      <xdr:colOff>1117600</xdr:colOff>
      <xdr:row>14</xdr:row>
      <xdr:rowOff>169101</xdr:rowOff>
    </xdr:to>
    <xdr:cxnSp macro="">
      <xdr:nvCxnSpPr>
        <xdr:cNvPr id="50" name="直線コネクタ 49"/>
        <xdr:cNvCxnSpPr/>
      </xdr:nvCxnSpPr>
      <xdr:spPr bwMode="auto">
        <a:xfrm flipV="1">
          <a:off x="5003800" y="2613101"/>
          <a:ext cx="647700" cy="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169101</xdr:rowOff>
    </xdr:from>
    <xdr:to>
      <xdr:col>4</xdr:col>
      <xdr:colOff>469900</xdr:colOff>
      <xdr:row>15</xdr:row>
      <xdr:rowOff>13862</xdr:rowOff>
    </xdr:to>
    <xdr:cxnSp macro="">
      <xdr:nvCxnSpPr>
        <xdr:cNvPr id="53" name="直線コネクタ 52"/>
        <xdr:cNvCxnSpPr/>
      </xdr:nvCxnSpPr>
      <xdr:spPr bwMode="auto">
        <a:xfrm flipV="1">
          <a:off x="4305300" y="2617026"/>
          <a:ext cx="698500" cy="16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13862</xdr:rowOff>
    </xdr:from>
    <xdr:to>
      <xdr:col>3</xdr:col>
      <xdr:colOff>904875</xdr:colOff>
      <xdr:row>15</xdr:row>
      <xdr:rowOff>86766</xdr:rowOff>
    </xdr:to>
    <xdr:cxnSp macro="">
      <xdr:nvCxnSpPr>
        <xdr:cNvPr id="56" name="直線コネクタ 55"/>
        <xdr:cNvCxnSpPr/>
      </xdr:nvCxnSpPr>
      <xdr:spPr bwMode="auto">
        <a:xfrm flipV="1">
          <a:off x="3606800" y="2633237"/>
          <a:ext cx="698500" cy="7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86766</xdr:rowOff>
    </xdr:from>
    <xdr:to>
      <xdr:col>3</xdr:col>
      <xdr:colOff>206375</xdr:colOff>
      <xdr:row>15</xdr:row>
      <xdr:rowOff>114065</xdr:rowOff>
    </xdr:to>
    <xdr:cxnSp macro="">
      <xdr:nvCxnSpPr>
        <xdr:cNvPr id="59" name="直線コネクタ 58"/>
        <xdr:cNvCxnSpPr/>
      </xdr:nvCxnSpPr>
      <xdr:spPr bwMode="auto">
        <a:xfrm flipV="1">
          <a:off x="2908300" y="2706141"/>
          <a:ext cx="698500" cy="27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114376</xdr:rowOff>
    </xdr:from>
    <xdr:to>
      <xdr:col>5</xdr:col>
      <xdr:colOff>34925</xdr:colOff>
      <xdr:row>15</xdr:row>
      <xdr:rowOff>44526</xdr:rowOff>
    </xdr:to>
    <xdr:sp macro="" textlink="">
      <xdr:nvSpPr>
        <xdr:cNvPr id="69" name="円/楕円 68"/>
        <xdr:cNvSpPr/>
      </xdr:nvSpPr>
      <xdr:spPr bwMode="auto">
        <a:xfrm>
          <a:off x="5600700" y="2562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130903</xdr:rowOff>
    </xdr:from>
    <xdr:ext cx="762000" cy="259045"/>
    <xdr:sp macro="" textlink="">
      <xdr:nvSpPr>
        <xdr:cNvPr id="70" name="人口1人当たり決算額の推移該当値テキスト130"/>
        <xdr:cNvSpPr txBox="1"/>
      </xdr:nvSpPr>
      <xdr:spPr>
        <a:xfrm>
          <a:off x="5740400" y="240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118301</xdr:rowOff>
    </xdr:from>
    <xdr:to>
      <xdr:col>4</xdr:col>
      <xdr:colOff>520700</xdr:colOff>
      <xdr:row>15</xdr:row>
      <xdr:rowOff>48451</xdr:rowOff>
    </xdr:to>
    <xdr:sp macro="" textlink="">
      <xdr:nvSpPr>
        <xdr:cNvPr id="71" name="円/楕円 70"/>
        <xdr:cNvSpPr/>
      </xdr:nvSpPr>
      <xdr:spPr bwMode="auto">
        <a:xfrm>
          <a:off x="4953000" y="256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58628</xdr:rowOff>
    </xdr:from>
    <xdr:ext cx="736600" cy="259045"/>
    <xdr:sp macro="" textlink="">
      <xdr:nvSpPr>
        <xdr:cNvPr id="72" name="テキスト ボックス 71"/>
        <xdr:cNvSpPr txBox="1"/>
      </xdr:nvSpPr>
      <xdr:spPr>
        <a:xfrm>
          <a:off x="4622800" y="233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134512</xdr:rowOff>
    </xdr:from>
    <xdr:to>
      <xdr:col>3</xdr:col>
      <xdr:colOff>955675</xdr:colOff>
      <xdr:row>15</xdr:row>
      <xdr:rowOff>64662</xdr:rowOff>
    </xdr:to>
    <xdr:sp macro="" textlink="">
      <xdr:nvSpPr>
        <xdr:cNvPr id="73" name="円/楕円 72"/>
        <xdr:cNvSpPr/>
      </xdr:nvSpPr>
      <xdr:spPr bwMode="auto">
        <a:xfrm>
          <a:off x="4254500" y="258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49439</xdr:rowOff>
    </xdr:from>
    <xdr:ext cx="762000" cy="259045"/>
    <xdr:sp macro="" textlink="">
      <xdr:nvSpPr>
        <xdr:cNvPr id="74" name="テキスト ボックス 73"/>
        <xdr:cNvSpPr txBox="1"/>
      </xdr:nvSpPr>
      <xdr:spPr>
        <a:xfrm>
          <a:off x="3924300" y="266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35966</xdr:rowOff>
    </xdr:from>
    <xdr:to>
      <xdr:col>3</xdr:col>
      <xdr:colOff>257175</xdr:colOff>
      <xdr:row>15</xdr:row>
      <xdr:rowOff>137566</xdr:rowOff>
    </xdr:to>
    <xdr:sp macro="" textlink="">
      <xdr:nvSpPr>
        <xdr:cNvPr id="75" name="円/楕円 74"/>
        <xdr:cNvSpPr/>
      </xdr:nvSpPr>
      <xdr:spPr bwMode="auto">
        <a:xfrm>
          <a:off x="3556000" y="2655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122343</xdr:rowOff>
    </xdr:from>
    <xdr:ext cx="762000" cy="259045"/>
    <xdr:sp macro="" textlink="">
      <xdr:nvSpPr>
        <xdr:cNvPr id="76" name="テキスト ボックス 75"/>
        <xdr:cNvSpPr txBox="1"/>
      </xdr:nvSpPr>
      <xdr:spPr>
        <a:xfrm>
          <a:off x="3225800" y="274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63265</xdr:rowOff>
    </xdr:from>
    <xdr:to>
      <xdr:col>2</xdr:col>
      <xdr:colOff>692150</xdr:colOff>
      <xdr:row>15</xdr:row>
      <xdr:rowOff>164865</xdr:rowOff>
    </xdr:to>
    <xdr:sp macro="" textlink="">
      <xdr:nvSpPr>
        <xdr:cNvPr id="77" name="円/楕円 76"/>
        <xdr:cNvSpPr/>
      </xdr:nvSpPr>
      <xdr:spPr bwMode="auto">
        <a:xfrm>
          <a:off x="2857500" y="2682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149642</xdr:rowOff>
    </xdr:from>
    <xdr:ext cx="762000" cy="259045"/>
    <xdr:sp macro="" textlink="">
      <xdr:nvSpPr>
        <xdr:cNvPr id="78" name="テキスト ボックス 77"/>
        <xdr:cNvSpPr txBox="1"/>
      </xdr:nvSpPr>
      <xdr:spPr>
        <a:xfrm>
          <a:off x="2527300" y="27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149220</xdr:rowOff>
    </xdr:from>
    <xdr:to>
      <xdr:col>4</xdr:col>
      <xdr:colOff>1117600</xdr:colOff>
      <xdr:row>37</xdr:row>
      <xdr:rowOff>27559</xdr:rowOff>
    </xdr:to>
    <xdr:cxnSp macro="">
      <xdr:nvCxnSpPr>
        <xdr:cNvPr id="110" name="直線コネクタ 109"/>
        <xdr:cNvCxnSpPr/>
      </xdr:nvCxnSpPr>
      <xdr:spPr bwMode="auto">
        <a:xfrm>
          <a:off x="5003800" y="7102470"/>
          <a:ext cx="647700" cy="49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149220</xdr:rowOff>
    </xdr:from>
    <xdr:to>
      <xdr:col>4</xdr:col>
      <xdr:colOff>469900</xdr:colOff>
      <xdr:row>36</xdr:row>
      <xdr:rowOff>157427</xdr:rowOff>
    </xdr:to>
    <xdr:cxnSp macro="">
      <xdr:nvCxnSpPr>
        <xdr:cNvPr id="113" name="直線コネクタ 112"/>
        <xdr:cNvCxnSpPr/>
      </xdr:nvCxnSpPr>
      <xdr:spPr bwMode="auto">
        <a:xfrm flipV="1">
          <a:off x="4305300" y="7102470"/>
          <a:ext cx="698500" cy="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48430</xdr:rowOff>
    </xdr:from>
    <xdr:to>
      <xdr:col>3</xdr:col>
      <xdr:colOff>904875</xdr:colOff>
      <xdr:row>36</xdr:row>
      <xdr:rowOff>157427</xdr:rowOff>
    </xdr:to>
    <xdr:cxnSp macro="">
      <xdr:nvCxnSpPr>
        <xdr:cNvPr id="116" name="直線コネクタ 115"/>
        <xdr:cNvCxnSpPr/>
      </xdr:nvCxnSpPr>
      <xdr:spPr bwMode="auto">
        <a:xfrm>
          <a:off x="3606800" y="7001680"/>
          <a:ext cx="698500" cy="10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242969</xdr:rowOff>
    </xdr:from>
    <xdr:to>
      <xdr:col>3</xdr:col>
      <xdr:colOff>206375</xdr:colOff>
      <xdr:row>36</xdr:row>
      <xdr:rowOff>48430</xdr:rowOff>
    </xdr:to>
    <xdr:cxnSp macro="">
      <xdr:nvCxnSpPr>
        <xdr:cNvPr id="119" name="直線コネクタ 118"/>
        <xdr:cNvCxnSpPr/>
      </xdr:nvCxnSpPr>
      <xdr:spPr bwMode="auto">
        <a:xfrm>
          <a:off x="2908300" y="6853319"/>
          <a:ext cx="698500" cy="148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148209</xdr:rowOff>
    </xdr:from>
    <xdr:to>
      <xdr:col>5</xdr:col>
      <xdr:colOff>34925</xdr:colOff>
      <xdr:row>37</xdr:row>
      <xdr:rowOff>78359</xdr:rowOff>
    </xdr:to>
    <xdr:sp macro="" textlink="">
      <xdr:nvSpPr>
        <xdr:cNvPr id="129" name="円/楕円 128"/>
        <xdr:cNvSpPr/>
      </xdr:nvSpPr>
      <xdr:spPr bwMode="auto">
        <a:xfrm>
          <a:off x="5600700" y="710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120286</xdr:rowOff>
    </xdr:from>
    <xdr:ext cx="762000" cy="259045"/>
    <xdr:sp macro="" textlink="">
      <xdr:nvSpPr>
        <xdr:cNvPr id="130" name="人口1人当たり決算額の推移該当値テキスト445"/>
        <xdr:cNvSpPr txBox="1"/>
      </xdr:nvSpPr>
      <xdr:spPr>
        <a:xfrm>
          <a:off x="57404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98420</xdr:rowOff>
    </xdr:from>
    <xdr:to>
      <xdr:col>4</xdr:col>
      <xdr:colOff>520700</xdr:colOff>
      <xdr:row>37</xdr:row>
      <xdr:rowOff>28570</xdr:rowOff>
    </xdr:to>
    <xdr:sp macro="" textlink="">
      <xdr:nvSpPr>
        <xdr:cNvPr id="131" name="円/楕円 130"/>
        <xdr:cNvSpPr/>
      </xdr:nvSpPr>
      <xdr:spPr bwMode="auto">
        <a:xfrm>
          <a:off x="4953000" y="7051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13347</xdr:rowOff>
    </xdr:from>
    <xdr:ext cx="736600" cy="259045"/>
    <xdr:sp macro="" textlink="">
      <xdr:nvSpPr>
        <xdr:cNvPr id="132" name="テキスト ボックス 131"/>
        <xdr:cNvSpPr txBox="1"/>
      </xdr:nvSpPr>
      <xdr:spPr>
        <a:xfrm>
          <a:off x="4622800" y="713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106627</xdr:rowOff>
    </xdr:from>
    <xdr:to>
      <xdr:col>3</xdr:col>
      <xdr:colOff>955675</xdr:colOff>
      <xdr:row>37</xdr:row>
      <xdr:rowOff>36777</xdr:rowOff>
    </xdr:to>
    <xdr:sp macro="" textlink="">
      <xdr:nvSpPr>
        <xdr:cNvPr id="133" name="円/楕円 132"/>
        <xdr:cNvSpPr/>
      </xdr:nvSpPr>
      <xdr:spPr bwMode="auto">
        <a:xfrm>
          <a:off x="4254500" y="705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21554</xdr:rowOff>
    </xdr:from>
    <xdr:ext cx="762000" cy="259045"/>
    <xdr:sp macro="" textlink="">
      <xdr:nvSpPr>
        <xdr:cNvPr id="134" name="テキスト ボックス 133"/>
        <xdr:cNvSpPr txBox="1"/>
      </xdr:nvSpPr>
      <xdr:spPr>
        <a:xfrm>
          <a:off x="3924300" y="714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340530</xdr:rowOff>
    </xdr:from>
    <xdr:to>
      <xdr:col>3</xdr:col>
      <xdr:colOff>257175</xdr:colOff>
      <xdr:row>36</xdr:row>
      <xdr:rowOff>99230</xdr:rowOff>
    </xdr:to>
    <xdr:sp macro="" textlink="">
      <xdr:nvSpPr>
        <xdr:cNvPr id="135" name="円/楕円 134"/>
        <xdr:cNvSpPr/>
      </xdr:nvSpPr>
      <xdr:spPr bwMode="auto">
        <a:xfrm>
          <a:off x="3556000" y="695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84007</xdr:rowOff>
    </xdr:from>
    <xdr:ext cx="762000" cy="259045"/>
    <xdr:sp macro="" textlink="">
      <xdr:nvSpPr>
        <xdr:cNvPr id="136" name="テキスト ボックス 135"/>
        <xdr:cNvSpPr txBox="1"/>
      </xdr:nvSpPr>
      <xdr:spPr>
        <a:xfrm>
          <a:off x="3225800" y="703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192169</xdr:rowOff>
    </xdr:from>
    <xdr:to>
      <xdr:col>2</xdr:col>
      <xdr:colOff>692150</xdr:colOff>
      <xdr:row>35</xdr:row>
      <xdr:rowOff>293769</xdr:rowOff>
    </xdr:to>
    <xdr:sp macro="" textlink="">
      <xdr:nvSpPr>
        <xdr:cNvPr id="137" name="円/楕円 136"/>
        <xdr:cNvSpPr/>
      </xdr:nvSpPr>
      <xdr:spPr bwMode="auto">
        <a:xfrm>
          <a:off x="2857500" y="680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278546</xdr:rowOff>
    </xdr:from>
    <xdr:ext cx="762000" cy="259045"/>
    <xdr:sp macro="" textlink="">
      <xdr:nvSpPr>
        <xdr:cNvPr id="138" name="テキスト ボックス 137"/>
        <xdr:cNvSpPr txBox="1"/>
      </xdr:nvSpPr>
      <xdr:spPr>
        <a:xfrm>
          <a:off x="2527300" y="688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141575</xdr:rowOff>
    </xdr:from>
    <xdr:to>
      <xdr:col>6</xdr:col>
      <xdr:colOff>511175</xdr:colOff>
      <xdr:row>33</xdr:row>
      <xdr:rowOff>167612</xdr:rowOff>
    </xdr:to>
    <xdr:cxnSp macro="">
      <xdr:nvCxnSpPr>
        <xdr:cNvPr id="59" name="直線コネクタ 58"/>
        <xdr:cNvCxnSpPr/>
      </xdr:nvCxnSpPr>
      <xdr:spPr>
        <a:xfrm>
          <a:off x="3797300" y="5799425"/>
          <a:ext cx="8382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141575</xdr:rowOff>
    </xdr:from>
    <xdr:to>
      <xdr:col>5</xdr:col>
      <xdr:colOff>358775</xdr:colOff>
      <xdr:row>33</xdr:row>
      <xdr:rowOff>161463</xdr:rowOff>
    </xdr:to>
    <xdr:cxnSp macro="">
      <xdr:nvCxnSpPr>
        <xdr:cNvPr id="62" name="直線コネクタ 61"/>
        <xdr:cNvCxnSpPr/>
      </xdr:nvCxnSpPr>
      <xdr:spPr>
        <a:xfrm flipV="1">
          <a:off x="2908300" y="579942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161463</xdr:rowOff>
    </xdr:from>
    <xdr:to>
      <xdr:col>4</xdr:col>
      <xdr:colOff>155575</xdr:colOff>
      <xdr:row>34</xdr:row>
      <xdr:rowOff>64925</xdr:rowOff>
    </xdr:to>
    <xdr:cxnSp macro="">
      <xdr:nvCxnSpPr>
        <xdr:cNvPr id="65" name="直線コネクタ 64"/>
        <xdr:cNvCxnSpPr/>
      </xdr:nvCxnSpPr>
      <xdr:spPr>
        <a:xfrm flipV="1">
          <a:off x="2019300" y="5819313"/>
          <a:ext cx="889000" cy="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9215</xdr:rowOff>
    </xdr:from>
    <xdr:to>
      <xdr:col>2</xdr:col>
      <xdr:colOff>638175</xdr:colOff>
      <xdr:row>34</xdr:row>
      <xdr:rowOff>64925</xdr:rowOff>
    </xdr:to>
    <xdr:cxnSp macro="">
      <xdr:nvCxnSpPr>
        <xdr:cNvPr id="68" name="直線コネクタ 67"/>
        <xdr:cNvCxnSpPr/>
      </xdr:nvCxnSpPr>
      <xdr:spPr>
        <a:xfrm>
          <a:off x="1130300" y="5838515"/>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116812</xdr:rowOff>
    </xdr:from>
    <xdr:to>
      <xdr:col>6</xdr:col>
      <xdr:colOff>561975</xdr:colOff>
      <xdr:row>34</xdr:row>
      <xdr:rowOff>46962</xdr:rowOff>
    </xdr:to>
    <xdr:sp macro="" textlink="">
      <xdr:nvSpPr>
        <xdr:cNvPr id="78" name="円/楕円 77"/>
        <xdr:cNvSpPr/>
      </xdr:nvSpPr>
      <xdr:spPr>
        <a:xfrm>
          <a:off x="4584700" y="57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139689</xdr:rowOff>
    </xdr:from>
    <xdr:ext cx="534377" cy="259045"/>
    <xdr:sp macro="" textlink="">
      <xdr:nvSpPr>
        <xdr:cNvPr id="79" name="人件費該当値テキスト"/>
        <xdr:cNvSpPr txBox="1"/>
      </xdr:nvSpPr>
      <xdr:spPr>
        <a:xfrm>
          <a:off x="4686300" y="56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90775</xdr:rowOff>
    </xdr:from>
    <xdr:to>
      <xdr:col>5</xdr:col>
      <xdr:colOff>409575</xdr:colOff>
      <xdr:row>34</xdr:row>
      <xdr:rowOff>20925</xdr:rowOff>
    </xdr:to>
    <xdr:sp macro="" textlink="">
      <xdr:nvSpPr>
        <xdr:cNvPr id="80" name="円/楕円 79"/>
        <xdr:cNvSpPr/>
      </xdr:nvSpPr>
      <xdr:spPr>
        <a:xfrm>
          <a:off x="3746500" y="57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37452</xdr:rowOff>
    </xdr:from>
    <xdr:ext cx="534377" cy="259045"/>
    <xdr:sp macro="" textlink="">
      <xdr:nvSpPr>
        <xdr:cNvPr id="81" name="テキスト ボックス 80"/>
        <xdr:cNvSpPr txBox="1"/>
      </xdr:nvSpPr>
      <xdr:spPr>
        <a:xfrm>
          <a:off x="3530111" y="552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110663</xdr:rowOff>
    </xdr:from>
    <xdr:to>
      <xdr:col>4</xdr:col>
      <xdr:colOff>206375</xdr:colOff>
      <xdr:row>34</xdr:row>
      <xdr:rowOff>40813</xdr:rowOff>
    </xdr:to>
    <xdr:sp macro="" textlink="">
      <xdr:nvSpPr>
        <xdr:cNvPr id="82" name="円/楕円 81"/>
        <xdr:cNvSpPr/>
      </xdr:nvSpPr>
      <xdr:spPr>
        <a:xfrm>
          <a:off x="2857500" y="57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31940</xdr:rowOff>
    </xdr:from>
    <xdr:ext cx="534377" cy="259045"/>
    <xdr:sp macro="" textlink="">
      <xdr:nvSpPr>
        <xdr:cNvPr id="83" name="テキスト ボックス 82"/>
        <xdr:cNvSpPr txBox="1"/>
      </xdr:nvSpPr>
      <xdr:spPr>
        <a:xfrm>
          <a:off x="2641111" y="586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14125</xdr:rowOff>
    </xdr:from>
    <xdr:to>
      <xdr:col>3</xdr:col>
      <xdr:colOff>3175</xdr:colOff>
      <xdr:row>34</xdr:row>
      <xdr:rowOff>115725</xdr:rowOff>
    </xdr:to>
    <xdr:sp macro="" textlink="">
      <xdr:nvSpPr>
        <xdr:cNvPr id="84" name="円/楕円 83"/>
        <xdr:cNvSpPr/>
      </xdr:nvSpPr>
      <xdr:spPr>
        <a:xfrm>
          <a:off x="1968500" y="584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106852</xdr:rowOff>
    </xdr:from>
    <xdr:ext cx="534377" cy="259045"/>
    <xdr:sp macro="" textlink="">
      <xdr:nvSpPr>
        <xdr:cNvPr id="85" name="テキスト ボックス 84"/>
        <xdr:cNvSpPr txBox="1"/>
      </xdr:nvSpPr>
      <xdr:spPr>
        <a:xfrm>
          <a:off x="1752111" y="593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129865</xdr:rowOff>
    </xdr:from>
    <xdr:to>
      <xdr:col>1</xdr:col>
      <xdr:colOff>485775</xdr:colOff>
      <xdr:row>34</xdr:row>
      <xdr:rowOff>60015</xdr:rowOff>
    </xdr:to>
    <xdr:sp macro="" textlink="">
      <xdr:nvSpPr>
        <xdr:cNvPr id="86" name="円/楕円 85"/>
        <xdr:cNvSpPr/>
      </xdr:nvSpPr>
      <xdr:spPr>
        <a:xfrm>
          <a:off x="1079500" y="578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51142</xdr:rowOff>
    </xdr:from>
    <xdr:ext cx="534377" cy="259045"/>
    <xdr:sp macro="" textlink="">
      <xdr:nvSpPr>
        <xdr:cNvPr id="87" name="テキスト ボックス 86"/>
        <xdr:cNvSpPr txBox="1"/>
      </xdr:nvSpPr>
      <xdr:spPr>
        <a:xfrm>
          <a:off x="863111" y="58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985</xdr:rowOff>
    </xdr:from>
    <xdr:to>
      <xdr:col>6</xdr:col>
      <xdr:colOff>511175</xdr:colOff>
      <xdr:row>58</xdr:row>
      <xdr:rowOff>10975</xdr:rowOff>
    </xdr:to>
    <xdr:cxnSp macro="">
      <xdr:nvCxnSpPr>
        <xdr:cNvPr id="116" name="直線コネクタ 115"/>
        <xdr:cNvCxnSpPr/>
      </xdr:nvCxnSpPr>
      <xdr:spPr>
        <a:xfrm flipV="1">
          <a:off x="3797300" y="9945085"/>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10492</xdr:rowOff>
    </xdr:from>
    <xdr:to>
      <xdr:col>5</xdr:col>
      <xdr:colOff>358775</xdr:colOff>
      <xdr:row>58</xdr:row>
      <xdr:rowOff>10975</xdr:rowOff>
    </xdr:to>
    <xdr:cxnSp macro="">
      <xdr:nvCxnSpPr>
        <xdr:cNvPr id="119" name="直線コネクタ 118"/>
        <xdr:cNvCxnSpPr/>
      </xdr:nvCxnSpPr>
      <xdr:spPr>
        <a:xfrm>
          <a:off x="2908300" y="995459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10492</xdr:rowOff>
    </xdr:from>
    <xdr:to>
      <xdr:col>4</xdr:col>
      <xdr:colOff>155575</xdr:colOff>
      <xdr:row>58</xdr:row>
      <xdr:rowOff>15360</xdr:rowOff>
    </xdr:to>
    <xdr:cxnSp macro="">
      <xdr:nvCxnSpPr>
        <xdr:cNvPr id="122" name="直線コネクタ 121"/>
        <xdr:cNvCxnSpPr/>
      </xdr:nvCxnSpPr>
      <xdr:spPr>
        <a:xfrm flipV="1">
          <a:off x="2019300" y="9954592"/>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15360</xdr:rowOff>
    </xdr:from>
    <xdr:to>
      <xdr:col>2</xdr:col>
      <xdr:colOff>638175</xdr:colOff>
      <xdr:row>58</xdr:row>
      <xdr:rowOff>20965</xdr:rowOff>
    </xdr:to>
    <xdr:cxnSp macro="">
      <xdr:nvCxnSpPr>
        <xdr:cNvPr id="125" name="直線コネクタ 124"/>
        <xdr:cNvCxnSpPr/>
      </xdr:nvCxnSpPr>
      <xdr:spPr>
        <a:xfrm flipV="1">
          <a:off x="1130300" y="995946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121635</xdr:rowOff>
    </xdr:from>
    <xdr:to>
      <xdr:col>6</xdr:col>
      <xdr:colOff>561975</xdr:colOff>
      <xdr:row>58</xdr:row>
      <xdr:rowOff>51785</xdr:rowOff>
    </xdr:to>
    <xdr:sp macro="" textlink="">
      <xdr:nvSpPr>
        <xdr:cNvPr id="135" name="円/楕円 134"/>
        <xdr:cNvSpPr/>
      </xdr:nvSpPr>
      <xdr:spPr>
        <a:xfrm>
          <a:off x="4584700" y="9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131625</xdr:rowOff>
    </xdr:from>
    <xdr:to>
      <xdr:col>5</xdr:col>
      <xdr:colOff>409575</xdr:colOff>
      <xdr:row>58</xdr:row>
      <xdr:rowOff>61775</xdr:rowOff>
    </xdr:to>
    <xdr:sp macro="" textlink="">
      <xdr:nvSpPr>
        <xdr:cNvPr id="137" name="円/楕円 136"/>
        <xdr:cNvSpPr/>
      </xdr:nvSpPr>
      <xdr:spPr>
        <a:xfrm>
          <a:off x="3746500" y="99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52902</xdr:rowOff>
    </xdr:from>
    <xdr:ext cx="534377" cy="259045"/>
    <xdr:sp macro="" textlink="">
      <xdr:nvSpPr>
        <xdr:cNvPr id="138" name="テキスト ボックス 137"/>
        <xdr:cNvSpPr txBox="1"/>
      </xdr:nvSpPr>
      <xdr:spPr>
        <a:xfrm>
          <a:off x="3530111" y="99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131142</xdr:rowOff>
    </xdr:from>
    <xdr:to>
      <xdr:col>4</xdr:col>
      <xdr:colOff>206375</xdr:colOff>
      <xdr:row>58</xdr:row>
      <xdr:rowOff>61292</xdr:rowOff>
    </xdr:to>
    <xdr:sp macro="" textlink="">
      <xdr:nvSpPr>
        <xdr:cNvPr id="139" name="円/楕円 138"/>
        <xdr:cNvSpPr/>
      </xdr:nvSpPr>
      <xdr:spPr>
        <a:xfrm>
          <a:off x="2857500" y="99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52419</xdr:rowOff>
    </xdr:from>
    <xdr:ext cx="534377" cy="259045"/>
    <xdr:sp macro="" textlink="">
      <xdr:nvSpPr>
        <xdr:cNvPr id="140" name="テキスト ボックス 139"/>
        <xdr:cNvSpPr txBox="1"/>
      </xdr:nvSpPr>
      <xdr:spPr>
        <a:xfrm>
          <a:off x="2641111" y="99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136010</xdr:rowOff>
    </xdr:from>
    <xdr:to>
      <xdr:col>3</xdr:col>
      <xdr:colOff>3175</xdr:colOff>
      <xdr:row>58</xdr:row>
      <xdr:rowOff>66160</xdr:rowOff>
    </xdr:to>
    <xdr:sp macro="" textlink="">
      <xdr:nvSpPr>
        <xdr:cNvPr id="141" name="円/楕円 140"/>
        <xdr:cNvSpPr/>
      </xdr:nvSpPr>
      <xdr:spPr>
        <a:xfrm>
          <a:off x="1968500" y="99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57287</xdr:rowOff>
    </xdr:from>
    <xdr:ext cx="534377" cy="259045"/>
    <xdr:sp macro="" textlink="">
      <xdr:nvSpPr>
        <xdr:cNvPr id="142" name="テキスト ボックス 141"/>
        <xdr:cNvSpPr txBox="1"/>
      </xdr:nvSpPr>
      <xdr:spPr>
        <a:xfrm>
          <a:off x="1752111"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141615</xdr:rowOff>
    </xdr:from>
    <xdr:to>
      <xdr:col>1</xdr:col>
      <xdr:colOff>485775</xdr:colOff>
      <xdr:row>58</xdr:row>
      <xdr:rowOff>71765</xdr:rowOff>
    </xdr:to>
    <xdr:sp macro="" textlink="">
      <xdr:nvSpPr>
        <xdr:cNvPr id="143" name="円/楕円 142"/>
        <xdr:cNvSpPr/>
      </xdr:nvSpPr>
      <xdr:spPr>
        <a:xfrm>
          <a:off x="1079500" y="991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62892</xdr:rowOff>
    </xdr:from>
    <xdr:ext cx="534377" cy="259045"/>
    <xdr:sp macro="" textlink="">
      <xdr:nvSpPr>
        <xdr:cNvPr id="144" name="テキスト ボックス 143"/>
        <xdr:cNvSpPr txBox="1"/>
      </xdr:nvSpPr>
      <xdr:spPr>
        <a:xfrm>
          <a:off x="863111" y="100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144881</xdr:rowOff>
    </xdr:from>
    <xdr:to>
      <xdr:col>6</xdr:col>
      <xdr:colOff>511175</xdr:colOff>
      <xdr:row>78</xdr:row>
      <xdr:rowOff>20332</xdr:rowOff>
    </xdr:to>
    <xdr:cxnSp macro="">
      <xdr:nvCxnSpPr>
        <xdr:cNvPr id="173" name="直線コネクタ 172"/>
        <xdr:cNvCxnSpPr/>
      </xdr:nvCxnSpPr>
      <xdr:spPr>
        <a:xfrm flipV="1">
          <a:off x="3797300" y="13346531"/>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15608</xdr:rowOff>
    </xdr:from>
    <xdr:to>
      <xdr:col>5</xdr:col>
      <xdr:colOff>358775</xdr:colOff>
      <xdr:row>78</xdr:row>
      <xdr:rowOff>20332</xdr:rowOff>
    </xdr:to>
    <xdr:cxnSp macro="">
      <xdr:nvCxnSpPr>
        <xdr:cNvPr id="176" name="直線コネクタ 175"/>
        <xdr:cNvCxnSpPr/>
      </xdr:nvCxnSpPr>
      <xdr:spPr>
        <a:xfrm>
          <a:off x="2908300" y="1338870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157150</xdr:rowOff>
    </xdr:from>
    <xdr:to>
      <xdr:col>4</xdr:col>
      <xdr:colOff>155575</xdr:colOff>
      <xdr:row>78</xdr:row>
      <xdr:rowOff>15608</xdr:rowOff>
    </xdr:to>
    <xdr:cxnSp macro="">
      <xdr:nvCxnSpPr>
        <xdr:cNvPr id="179" name="直線コネクタ 178"/>
        <xdr:cNvCxnSpPr/>
      </xdr:nvCxnSpPr>
      <xdr:spPr>
        <a:xfrm>
          <a:off x="2019300" y="13358800"/>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157150</xdr:rowOff>
    </xdr:from>
    <xdr:to>
      <xdr:col>2</xdr:col>
      <xdr:colOff>638175</xdr:colOff>
      <xdr:row>78</xdr:row>
      <xdr:rowOff>20295</xdr:rowOff>
    </xdr:to>
    <xdr:cxnSp macro="">
      <xdr:nvCxnSpPr>
        <xdr:cNvPr id="182" name="直線コネクタ 181"/>
        <xdr:cNvCxnSpPr/>
      </xdr:nvCxnSpPr>
      <xdr:spPr>
        <a:xfrm flipV="1">
          <a:off x="1130300" y="13358800"/>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94081</xdr:rowOff>
    </xdr:from>
    <xdr:to>
      <xdr:col>6</xdr:col>
      <xdr:colOff>561975</xdr:colOff>
      <xdr:row>78</xdr:row>
      <xdr:rowOff>24231</xdr:rowOff>
    </xdr:to>
    <xdr:sp macro="" textlink="">
      <xdr:nvSpPr>
        <xdr:cNvPr id="192" name="円/楕円 191"/>
        <xdr:cNvSpPr/>
      </xdr:nvSpPr>
      <xdr:spPr>
        <a:xfrm>
          <a:off x="4584700" y="132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116958</xdr:rowOff>
    </xdr:from>
    <xdr:ext cx="469744" cy="259045"/>
    <xdr:sp macro="" textlink="">
      <xdr:nvSpPr>
        <xdr:cNvPr id="193" name="維持補修費該当値テキスト"/>
        <xdr:cNvSpPr txBox="1"/>
      </xdr:nvSpPr>
      <xdr:spPr>
        <a:xfrm>
          <a:off x="4686300" y="131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140982</xdr:rowOff>
    </xdr:from>
    <xdr:to>
      <xdr:col>5</xdr:col>
      <xdr:colOff>409575</xdr:colOff>
      <xdr:row>78</xdr:row>
      <xdr:rowOff>71132</xdr:rowOff>
    </xdr:to>
    <xdr:sp macro="" textlink="">
      <xdr:nvSpPr>
        <xdr:cNvPr id="194" name="円/楕円 193"/>
        <xdr:cNvSpPr/>
      </xdr:nvSpPr>
      <xdr:spPr>
        <a:xfrm>
          <a:off x="3746500" y="133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62259</xdr:rowOff>
    </xdr:from>
    <xdr:ext cx="469744" cy="259045"/>
    <xdr:sp macro="" textlink="">
      <xdr:nvSpPr>
        <xdr:cNvPr id="195" name="テキスト ボックス 194"/>
        <xdr:cNvSpPr txBox="1"/>
      </xdr:nvSpPr>
      <xdr:spPr>
        <a:xfrm>
          <a:off x="3562427" y="1343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136258</xdr:rowOff>
    </xdr:from>
    <xdr:to>
      <xdr:col>4</xdr:col>
      <xdr:colOff>206375</xdr:colOff>
      <xdr:row>78</xdr:row>
      <xdr:rowOff>66408</xdr:rowOff>
    </xdr:to>
    <xdr:sp macro="" textlink="">
      <xdr:nvSpPr>
        <xdr:cNvPr id="196" name="円/楕円 195"/>
        <xdr:cNvSpPr/>
      </xdr:nvSpPr>
      <xdr:spPr>
        <a:xfrm>
          <a:off x="28575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57535</xdr:rowOff>
    </xdr:from>
    <xdr:ext cx="469744" cy="259045"/>
    <xdr:sp macro="" textlink="">
      <xdr:nvSpPr>
        <xdr:cNvPr id="197" name="テキスト ボックス 196"/>
        <xdr:cNvSpPr txBox="1"/>
      </xdr:nvSpPr>
      <xdr:spPr>
        <a:xfrm>
          <a:off x="2673427" y="134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106350</xdr:rowOff>
    </xdr:from>
    <xdr:to>
      <xdr:col>3</xdr:col>
      <xdr:colOff>3175</xdr:colOff>
      <xdr:row>78</xdr:row>
      <xdr:rowOff>36500</xdr:rowOff>
    </xdr:to>
    <xdr:sp macro="" textlink="">
      <xdr:nvSpPr>
        <xdr:cNvPr id="198" name="円/楕円 197"/>
        <xdr:cNvSpPr/>
      </xdr:nvSpPr>
      <xdr:spPr>
        <a:xfrm>
          <a:off x="1968500" y="133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27627</xdr:rowOff>
    </xdr:from>
    <xdr:ext cx="469744" cy="259045"/>
    <xdr:sp macro="" textlink="">
      <xdr:nvSpPr>
        <xdr:cNvPr id="199" name="テキスト ボックス 198"/>
        <xdr:cNvSpPr txBox="1"/>
      </xdr:nvSpPr>
      <xdr:spPr>
        <a:xfrm>
          <a:off x="1784427" y="134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140945</xdr:rowOff>
    </xdr:from>
    <xdr:to>
      <xdr:col>1</xdr:col>
      <xdr:colOff>485775</xdr:colOff>
      <xdr:row>78</xdr:row>
      <xdr:rowOff>71095</xdr:rowOff>
    </xdr:to>
    <xdr:sp macro="" textlink="">
      <xdr:nvSpPr>
        <xdr:cNvPr id="200" name="円/楕円 199"/>
        <xdr:cNvSpPr/>
      </xdr:nvSpPr>
      <xdr:spPr>
        <a:xfrm>
          <a:off x="1079500" y="133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62222</xdr:rowOff>
    </xdr:from>
    <xdr:ext cx="469744" cy="259045"/>
    <xdr:sp macro="" textlink="">
      <xdr:nvSpPr>
        <xdr:cNvPr id="201" name="テキスト ボックス 200"/>
        <xdr:cNvSpPr txBox="1"/>
      </xdr:nvSpPr>
      <xdr:spPr>
        <a:xfrm>
          <a:off x="895427" y="134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53023</xdr:rowOff>
    </xdr:from>
    <xdr:to>
      <xdr:col>6</xdr:col>
      <xdr:colOff>511175</xdr:colOff>
      <xdr:row>97</xdr:row>
      <xdr:rowOff>84189</xdr:rowOff>
    </xdr:to>
    <xdr:cxnSp macro="">
      <xdr:nvCxnSpPr>
        <xdr:cNvPr id="231" name="直線コネクタ 230"/>
        <xdr:cNvCxnSpPr/>
      </xdr:nvCxnSpPr>
      <xdr:spPr>
        <a:xfrm flipV="1">
          <a:off x="3797300" y="16683673"/>
          <a:ext cx="838200" cy="3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84189</xdr:rowOff>
    </xdr:from>
    <xdr:to>
      <xdr:col>5</xdr:col>
      <xdr:colOff>358775</xdr:colOff>
      <xdr:row>97</xdr:row>
      <xdr:rowOff>134443</xdr:rowOff>
    </xdr:to>
    <xdr:cxnSp macro="">
      <xdr:nvCxnSpPr>
        <xdr:cNvPr id="234" name="直線コネクタ 233"/>
        <xdr:cNvCxnSpPr/>
      </xdr:nvCxnSpPr>
      <xdr:spPr>
        <a:xfrm flipV="1">
          <a:off x="2908300" y="1671483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134443</xdr:rowOff>
    </xdr:from>
    <xdr:to>
      <xdr:col>4</xdr:col>
      <xdr:colOff>155575</xdr:colOff>
      <xdr:row>98</xdr:row>
      <xdr:rowOff>36316</xdr:rowOff>
    </xdr:to>
    <xdr:cxnSp macro="">
      <xdr:nvCxnSpPr>
        <xdr:cNvPr id="237" name="直線コネクタ 236"/>
        <xdr:cNvCxnSpPr/>
      </xdr:nvCxnSpPr>
      <xdr:spPr>
        <a:xfrm flipV="1">
          <a:off x="2019300" y="16765093"/>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23724</xdr:rowOff>
    </xdr:from>
    <xdr:to>
      <xdr:col>2</xdr:col>
      <xdr:colOff>638175</xdr:colOff>
      <xdr:row>98</xdr:row>
      <xdr:rowOff>36316</xdr:rowOff>
    </xdr:to>
    <xdr:cxnSp macro="">
      <xdr:nvCxnSpPr>
        <xdr:cNvPr id="240" name="直線コネクタ 239"/>
        <xdr:cNvCxnSpPr/>
      </xdr:nvCxnSpPr>
      <xdr:spPr>
        <a:xfrm>
          <a:off x="1130300" y="1682582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2223</xdr:rowOff>
    </xdr:from>
    <xdr:to>
      <xdr:col>6</xdr:col>
      <xdr:colOff>561975</xdr:colOff>
      <xdr:row>97</xdr:row>
      <xdr:rowOff>103823</xdr:rowOff>
    </xdr:to>
    <xdr:sp macro="" textlink="">
      <xdr:nvSpPr>
        <xdr:cNvPr id="250" name="円/楕円 249"/>
        <xdr:cNvSpPr/>
      </xdr:nvSpPr>
      <xdr:spPr>
        <a:xfrm>
          <a:off x="45847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88600</xdr:rowOff>
    </xdr:from>
    <xdr:ext cx="534377" cy="259045"/>
    <xdr:sp macro="" textlink="">
      <xdr:nvSpPr>
        <xdr:cNvPr id="251" name="扶助費該当値テキスト"/>
        <xdr:cNvSpPr txBox="1"/>
      </xdr:nvSpPr>
      <xdr:spPr>
        <a:xfrm>
          <a:off x="4686300" y="165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33389</xdr:rowOff>
    </xdr:from>
    <xdr:to>
      <xdr:col>5</xdr:col>
      <xdr:colOff>409575</xdr:colOff>
      <xdr:row>97</xdr:row>
      <xdr:rowOff>134989</xdr:rowOff>
    </xdr:to>
    <xdr:sp macro="" textlink="">
      <xdr:nvSpPr>
        <xdr:cNvPr id="252" name="円/楕円 251"/>
        <xdr:cNvSpPr/>
      </xdr:nvSpPr>
      <xdr:spPr>
        <a:xfrm>
          <a:off x="3746500" y="166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126116</xdr:rowOff>
    </xdr:from>
    <xdr:ext cx="534377" cy="259045"/>
    <xdr:sp macro="" textlink="">
      <xdr:nvSpPr>
        <xdr:cNvPr id="253" name="テキスト ボックス 252"/>
        <xdr:cNvSpPr txBox="1"/>
      </xdr:nvSpPr>
      <xdr:spPr>
        <a:xfrm>
          <a:off x="3530111" y="167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83643</xdr:rowOff>
    </xdr:from>
    <xdr:to>
      <xdr:col>4</xdr:col>
      <xdr:colOff>206375</xdr:colOff>
      <xdr:row>98</xdr:row>
      <xdr:rowOff>13793</xdr:rowOff>
    </xdr:to>
    <xdr:sp macro="" textlink="">
      <xdr:nvSpPr>
        <xdr:cNvPr id="254" name="円/楕円 253"/>
        <xdr:cNvSpPr/>
      </xdr:nvSpPr>
      <xdr:spPr>
        <a:xfrm>
          <a:off x="2857500" y="1671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4920</xdr:rowOff>
    </xdr:from>
    <xdr:ext cx="534377" cy="259045"/>
    <xdr:sp macro="" textlink="">
      <xdr:nvSpPr>
        <xdr:cNvPr id="255" name="テキスト ボックス 254"/>
        <xdr:cNvSpPr txBox="1"/>
      </xdr:nvSpPr>
      <xdr:spPr>
        <a:xfrm>
          <a:off x="2641111" y="1680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156966</xdr:rowOff>
    </xdr:from>
    <xdr:to>
      <xdr:col>3</xdr:col>
      <xdr:colOff>3175</xdr:colOff>
      <xdr:row>98</xdr:row>
      <xdr:rowOff>87116</xdr:rowOff>
    </xdr:to>
    <xdr:sp macro="" textlink="">
      <xdr:nvSpPr>
        <xdr:cNvPr id="256" name="円/楕円 255"/>
        <xdr:cNvSpPr/>
      </xdr:nvSpPr>
      <xdr:spPr>
        <a:xfrm>
          <a:off x="1968500" y="1678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78243</xdr:rowOff>
    </xdr:from>
    <xdr:ext cx="534377" cy="259045"/>
    <xdr:sp macro="" textlink="">
      <xdr:nvSpPr>
        <xdr:cNvPr id="257" name="テキスト ボックス 256"/>
        <xdr:cNvSpPr txBox="1"/>
      </xdr:nvSpPr>
      <xdr:spPr>
        <a:xfrm>
          <a:off x="1752111" y="1688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144374</xdr:rowOff>
    </xdr:from>
    <xdr:to>
      <xdr:col>1</xdr:col>
      <xdr:colOff>485775</xdr:colOff>
      <xdr:row>98</xdr:row>
      <xdr:rowOff>74524</xdr:rowOff>
    </xdr:to>
    <xdr:sp macro="" textlink="">
      <xdr:nvSpPr>
        <xdr:cNvPr id="258" name="円/楕円 257"/>
        <xdr:cNvSpPr/>
      </xdr:nvSpPr>
      <xdr:spPr>
        <a:xfrm>
          <a:off x="1079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65651</xdr:rowOff>
    </xdr:from>
    <xdr:ext cx="534377" cy="259045"/>
    <xdr:sp macro="" textlink="">
      <xdr:nvSpPr>
        <xdr:cNvPr id="259" name="テキスト ボックス 258"/>
        <xdr:cNvSpPr txBox="1"/>
      </xdr:nvSpPr>
      <xdr:spPr>
        <a:xfrm>
          <a:off x="863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9757</xdr:rowOff>
    </xdr:from>
    <xdr:to>
      <xdr:col>15</xdr:col>
      <xdr:colOff>180975</xdr:colOff>
      <xdr:row>35</xdr:row>
      <xdr:rowOff>120095</xdr:rowOff>
    </xdr:to>
    <xdr:cxnSp macro="">
      <xdr:nvCxnSpPr>
        <xdr:cNvPr id="290" name="直線コネクタ 289"/>
        <xdr:cNvCxnSpPr/>
      </xdr:nvCxnSpPr>
      <xdr:spPr>
        <a:xfrm>
          <a:off x="9639300" y="6010507"/>
          <a:ext cx="8382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9757</xdr:rowOff>
    </xdr:from>
    <xdr:to>
      <xdr:col>14</xdr:col>
      <xdr:colOff>28575</xdr:colOff>
      <xdr:row>35</xdr:row>
      <xdr:rowOff>162919</xdr:rowOff>
    </xdr:to>
    <xdr:cxnSp macro="">
      <xdr:nvCxnSpPr>
        <xdr:cNvPr id="293" name="直線コネクタ 292"/>
        <xdr:cNvCxnSpPr/>
      </xdr:nvCxnSpPr>
      <xdr:spPr>
        <a:xfrm flipV="1">
          <a:off x="8750300" y="601050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162919</xdr:rowOff>
    </xdr:from>
    <xdr:to>
      <xdr:col>12</xdr:col>
      <xdr:colOff>511175</xdr:colOff>
      <xdr:row>36</xdr:row>
      <xdr:rowOff>87601</xdr:rowOff>
    </xdr:to>
    <xdr:cxnSp macro="">
      <xdr:nvCxnSpPr>
        <xdr:cNvPr id="296" name="直線コネクタ 295"/>
        <xdr:cNvCxnSpPr/>
      </xdr:nvCxnSpPr>
      <xdr:spPr>
        <a:xfrm flipV="1">
          <a:off x="7861300" y="6163669"/>
          <a:ext cx="889000" cy="9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50535</xdr:rowOff>
    </xdr:from>
    <xdr:to>
      <xdr:col>11</xdr:col>
      <xdr:colOff>307975</xdr:colOff>
      <xdr:row>36</xdr:row>
      <xdr:rowOff>87601</xdr:rowOff>
    </xdr:to>
    <xdr:cxnSp macro="">
      <xdr:nvCxnSpPr>
        <xdr:cNvPr id="299" name="直線コネクタ 298"/>
        <xdr:cNvCxnSpPr/>
      </xdr:nvCxnSpPr>
      <xdr:spPr>
        <a:xfrm>
          <a:off x="6972300" y="6222735"/>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69295</xdr:rowOff>
    </xdr:from>
    <xdr:to>
      <xdr:col>15</xdr:col>
      <xdr:colOff>231775</xdr:colOff>
      <xdr:row>35</xdr:row>
      <xdr:rowOff>170895</xdr:rowOff>
    </xdr:to>
    <xdr:sp macro="" textlink="">
      <xdr:nvSpPr>
        <xdr:cNvPr id="309" name="円/楕円 308"/>
        <xdr:cNvSpPr/>
      </xdr:nvSpPr>
      <xdr:spPr>
        <a:xfrm>
          <a:off x="10426700" y="60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92172</xdr:rowOff>
    </xdr:from>
    <xdr:ext cx="534377" cy="259045"/>
    <xdr:sp macro="" textlink="">
      <xdr:nvSpPr>
        <xdr:cNvPr id="310" name="補助費等該当値テキスト"/>
        <xdr:cNvSpPr txBox="1"/>
      </xdr:nvSpPr>
      <xdr:spPr>
        <a:xfrm>
          <a:off x="10528300" y="59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130407</xdr:rowOff>
    </xdr:from>
    <xdr:to>
      <xdr:col>14</xdr:col>
      <xdr:colOff>79375</xdr:colOff>
      <xdr:row>35</xdr:row>
      <xdr:rowOff>60557</xdr:rowOff>
    </xdr:to>
    <xdr:sp macro="" textlink="">
      <xdr:nvSpPr>
        <xdr:cNvPr id="311" name="円/楕円 310"/>
        <xdr:cNvSpPr/>
      </xdr:nvSpPr>
      <xdr:spPr>
        <a:xfrm>
          <a:off x="9588500" y="5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77084</xdr:rowOff>
    </xdr:from>
    <xdr:ext cx="534377" cy="259045"/>
    <xdr:sp macro="" textlink="">
      <xdr:nvSpPr>
        <xdr:cNvPr id="312" name="テキスト ボックス 311"/>
        <xdr:cNvSpPr txBox="1"/>
      </xdr:nvSpPr>
      <xdr:spPr>
        <a:xfrm>
          <a:off x="9372111" y="57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112119</xdr:rowOff>
    </xdr:from>
    <xdr:to>
      <xdr:col>12</xdr:col>
      <xdr:colOff>561975</xdr:colOff>
      <xdr:row>36</xdr:row>
      <xdr:rowOff>42269</xdr:rowOff>
    </xdr:to>
    <xdr:sp macro="" textlink="">
      <xdr:nvSpPr>
        <xdr:cNvPr id="313" name="円/楕円 312"/>
        <xdr:cNvSpPr/>
      </xdr:nvSpPr>
      <xdr:spPr>
        <a:xfrm>
          <a:off x="8699500" y="611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33396</xdr:rowOff>
    </xdr:from>
    <xdr:ext cx="534377" cy="259045"/>
    <xdr:sp macro="" textlink="">
      <xdr:nvSpPr>
        <xdr:cNvPr id="314" name="テキスト ボックス 313"/>
        <xdr:cNvSpPr txBox="1"/>
      </xdr:nvSpPr>
      <xdr:spPr>
        <a:xfrm>
          <a:off x="8483111" y="62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36801</xdr:rowOff>
    </xdr:from>
    <xdr:to>
      <xdr:col>11</xdr:col>
      <xdr:colOff>358775</xdr:colOff>
      <xdr:row>36</xdr:row>
      <xdr:rowOff>138401</xdr:rowOff>
    </xdr:to>
    <xdr:sp macro="" textlink="">
      <xdr:nvSpPr>
        <xdr:cNvPr id="315" name="円/楕円 314"/>
        <xdr:cNvSpPr/>
      </xdr:nvSpPr>
      <xdr:spPr>
        <a:xfrm>
          <a:off x="7810500" y="620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129528</xdr:rowOff>
    </xdr:from>
    <xdr:ext cx="534377" cy="259045"/>
    <xdr:sp macro="" textlink="">
      <xdr:nvSpPr>
        <xdr:cNvPr id="316" name="テキスト ボックス 315"/>
        <xdr:cNvSpPr txBox="1"/>
      </xdr:nvSpPr>
      <xdr:spPr>
        <a:xfrm>
          <a:off x="7594111" y="630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171185</xdr:rowOff>
    </xdr:from>
    <xdr:to>
      <xdr:col>10</xdr:col>
      <xdr:colOff>155575</xdr:colOff>
      <xdr:row>36</xdr:row>
      <xdr:rowOff>101335</xdr:rowOff>
    </xdr:to>
    <xdr:sp macro="" textlink="">
      <xdr:nvSpPr>
        <xdr:cNvPr id="317" name="円/楕円 316"/>
        <xdr:cNvSpPr/>
      </xdr:nvSpPr>
      <xdr:spPr>
        <a:xfrm>
          <a:off x="6921500" y="61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92462</xdr:rowOff>
    </xdr:from>
    <xdr:ext cx="534377" cy="259045"/>
    <xdr:sp macro="" textlink="">
      <xdr:nvSpPr>
        <xdr:cNvPr id="318" name="テキスト ボックス 317"/>
        <xdr:cNvSpPr txBox="1"/>
      </xdr:nvSpPr>
      <xdr:spPr>
        <a:xfrm>
          <a:off x="6705111" y="626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142267</xdr:rowOff>
    </xdr:from>
    <xdr:to>
      <xdr:col>15</xdr:col>
      <xdr:colOff>180975</xdr:colOff>
      <xdr:row>58</xdr:row>
      <xdr:rowOff>150772</xdr:rowOff>
    </xdr:to>
    <xdr:cxnSp macro="">
      <xdr:nvCxnSpPr>
        <xdr:cNvPr id="349" name="直線コネクタ 348"/>
        <xdr:cNvCxnSpPr/>
      </xdr:nvCxnSpPr>
      <xdr:spPr>
        <a:xfrm>
          <a:off x="9639300" y="10086367"/>
          <a:ext cx="8382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75477</xdr:rowOff>
    </xdr:from>
    <xdr:to>
      <xdr:col>14</xdr:col>
      <xdr:colOff>28575</xdr:colOff>
      <xdr:row>58</xdr:row>
      <xdr:rowOff>142267</xdr:rowOff>
    </xdr:to>
    <xdr:cxnSp macro="">
      <xdr:nvCxnSpPr>
        <xdr:cNvPr id="352" name="直線コネクタ 351"/>
        <xdr:cNvCxnSpPr/>
      </xdr:nvCxnSpPr>
      <xdr:spPr>
        <a:xfrm>
          <a:off x="8750300" y="10019577"/>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75477</xdr:rowOff>
    </xdr:from>
    <xdr:to>
      <xdr:col>12</xdr:col>
      <xdr:colOff>511175</xdr:colOff>
      <xdr:row>58</xdr:row>
      <xdr:rowOff>169467</xdr:rowOff>
    </xdr:to>
    <xdr:cxnSp macro="">
      <xdr:nvCxnSpPr>
        <xdr:cNvPr id="355" name="直線コネクタ 354"/>
        <xdr:cNvCxnSpPr/>
      </xdr:nvCxnSpPr>
      <xdr:spPr>
        <a:xfrm flipV="1">
          <a:off x="7861300" y="10019577"/>
          <a:ext cx="889000" cy="9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4261</xdr:rowOff>
    </xdr:from>
    <xdr:ext cx="534377" cy="259045"/>
    <xdr:sp macro="" textlink="">
      <xdr:nvSpPr>
        <xdr:cNvPr id="357" name="テキスト ボックス 356"/>
        <xdr:cNvSpPr txBox="1"/>
      </xdr:nvSpPr>
      <xdr:spPr>
        <a:xfrm>
          <a:off x="8483111" y="101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169467</xdr:rowOff>
    </xdr:from>
    <xdr:to>
      <xdr:col>11</xdr:col>
      <xdr:colOff>307975</xdr:colOff>
      <xdr:row>59</xdr:row>
      <xdr:rowOff>42736</xdr:rowOff>
    </xdr:to>
    <xdr:cxnSp macro="">
      <xdr:nvCxnSpPr>
        <xdr:cNvPr id="358" name="直線コネクタ 357"/>
        <xdr:cNvCxnSpPr/>
      </xdr:nvCxnSpPr>
      <xdr:spPr>
        <a:xfrm flipV="1">
          <a:off x="6972300" y="10113567"/>
          <a:ext cx="889000" cy="4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99972</xdr:rowOff>
    </xdr:from>
    <xdr:to>
      <xdr:col>15</xdr:col>
      <xdr:colOff>231775</xdr:colOff>
      <xdr:row>59</xdr:row>
      <xdr:rowOff>30122</xdr:rowOff>
    </xdr:to>
    <xdr:sp macro="" textlink="">
      <xdr:nvSpPr>
        <xdr:cNvPr id="368" name="円/楕円 367"/>
        <xdr:cNvSpPr/>
      </xdr:nvSpPr>
      <xdr:spPr>
        <a:xfrm>
          <a:off x="10426700" y="100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59349</xdr:rowOff>
    </xdr:from>
    <xdr:ext cx="534377" cy="259045"/>
    <xdr:sp macro="" textlink="">
      <xdr:nvSpPr>
        <xdr:cNvPr id="369" name="普通建設事業費該当値テキスト"/>
        <xdr:cNvSpPr txBox="1"/>
      </xdr:nvSpPr>
      <xdr:spPr>
        <a:xfrm>
          <a:off x="10528300" y="98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91467</xdr:rowOff>
    </xdr:from>
    <xdr:to>
      <xdr:col>14</xdr:col>
      <xdr:colOff>79375</xdr:colOff>
      <xdr:row>59</xdr:row>
      <xdr:rowOff>21617</xdr:rowOff>
    </xdr:to>
    <xdr:sp macro="" textlink="">
      <xdr:nvSpPr>
        <xdr:cNvPr id="370" name="円/楕円 369"/>
        <xdr:cNvSpPr/>
      </xdr:nvSpPr>
      <xdr:spPr>
        <a:xfrm>
          <a:off x="9588500" y="100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12744</xdr:rowOff>
    </xdr:from>
    <xdr:ext cx="534377" cy="259045"/>
    <xdr:sp macro="" textlink="">
      <xdr:nvSpPr>
        <xdr:cNvPr id="371" name="テキスト ボックス 370"/>
        <xdr:cNvSpPr txBox="1"/>
      </xdr:nvSpPr>
      <xdr:spPr>
        <a:xfrm>
          <a:off x="9372111" y="101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24677</xdr:rowOff>
    </xdr:from>
    <xdr:to>
      <xdr:col>12</xdr:col>
      <xdr:colOff>561975</xdr:colOff>
      <xdr:row>58</xdr:row>
      <xdr:rowOff>126277</xdr:rowOff>
    </xdr:to>
    <xdr:sp macro="" textlink="">
      <xdr:nvSpPr>
        <xdr:cNvPr id="372" name="円/楕円 371"/>
        <xdr:cNvSpPr/>
      </xdr:nvSpPr>
      <xdr:spPr>
        <a:xfrm>
          <a:off x="8699500" y="99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142804</xdr:rowOff>
    </xdr:from>
    <xdr:ext cx="599010" cy="259045"/>
    <xdr:sp macro="" textlink="">
      <xdr:nvSpPr>
        <xdr:cNvPr id="373" name="テキスト ボックス 372"/>
        <xdr:cNvSpPr txBox="1"/>
      </xdr:nvSpPr>
      <xdr:spPr>
        <a:xfrm>
          <a:off x="8450794" y="974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118667</xdr:rowOff>
    </xdr:from>
    <xdr:to>
      <xdr:col>11</xdr:col>
      <xdr:colOff>358775</xdr:colOff>
      <xdr:row>59</xdr:row>
      <xdr:rowOff>48817</xdr:rowOff>
    </xdr:to>
    <xdr:sp macro="" textlink="">
      <xdr:nvSpPr>
        <xdr:cNvPr id="374" name="円/楕円 373"/>
        <xdr:cNvSpPr/>
      </xdr:nvSpPr>
      <xdr:spPr>
        <a:xfrm>
          <a:off x="7810500" y="100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39944</xdr:rowOff>
    </xdr:from>
    <xdr:ext cx="534377" cy="259045"/>
    <xdr:sp macro="" textlink="">
      <xdr:nvSpPr>
        <xdr:cNvPr id="375" name="テキスト ボックス 374"/>
        <xdr:cNvSpPr txBox="1"/>
      </xdr:nvSpPr>
      <xdr:spPr>
        <a:xfrm>
          <a:off x="7594111" y="1015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163386</xdr:rowOff>
    </xdr:from>
    <xdr:to>
      <xdr:col>10</xdr:col>
      <xdr:colOff>155575</xdr:colOff>
      <xdr:row>59</xdr:row>
      <xdr:rowOff>93536</xdr:rowOff>
    </xdr:to>
    <xdr:sp macro="" textlink="">
      <xdr:nvSpPr>
        <xdr:cNvPr id="376" name="円/楕円 375"/>
        <xdr:cNvSpPr/>
      </xdr:nvSpPr>
      <xdr:spPr>
        <a:xfrm>
          <a:off x="6921500" y="101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84663</xdr:rowOff>
    </xdr:from>
    <xdr:ext cx="534377" cy="259045"/>
    <xdr:sp macro="" textlink="">
      <xdr:nvSpPr>
        <xdr:cNvPr id="377" name="テキスト ボックス 376"/>
        <xdr:cNvSpPr txBox="1"/>
      </xdr:nvSpPr>
      <xdr:spPr>
        <a:xfrm>
          <a:off x="6705111" y="102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72092</xdr:rowOff>
    </xdr:from>
    <xdr:to>
      <xdr:col>15</xdr:col>
      <xdr:colOff>180975</xdr:colOff>
      <xdr:row>79</xdr:row>
      <xdr:rowOff>86739</xdr:rowOff>
    </xdr:to>
    <xdr:cxnSp macro="">
      <xdr:nvCxnSpPr>
        <xdr:cNvPr id="408" name="直線コネクタ 407"/>
        <xdr:cNvCxnSpPr/>
      </xdr:nvCxnSpPr>
      <xdr:spPr>
        <a:xfrm>
          <a:off x="9639300" y="13616642"/>
          <a:ext cx="8382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59564</xdr:rowOff>
    </xdr:from>
    <xdr:to>
      <xdr:col>14</xdr:col>
      <xdr:colOff>28575</xdr:colOff>
      <xdr:row>79</xdr:row>
      <xdr:rowOff>72092</xdr:rowOff>
    </xdr:to>
    <xdr:cxnSp macro="">
      <xdr:nvCxnSpPr>
        <xdr:cNvPr id="411" name="直線コネクタ 410"/>
        <xdr:cNvCxnSpPr/>
      </xdr:nvCxnSpPr>
      <xdr:spPr>
        <a:xfrm>
          <a:off x="8750300" y="13604114"/>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35939</xdr:rowOff>
    </xdr:from>
    <xdr:to>
      <xdr:col>15</xdr:col>
      <xdr:colOff>231775</xdr:colOff>
      <xdr:row>79</xdr:row>
      <xdr:rowOff>137539</xdr:rowOff>
    </xdr:to>
    <xdr:sp macro="" textlink="">
      <xdr:nvSpPr>
        <xdr:cNvPr id="421" name="円/楕円 420"/>
        <xdr:cNvSpPr/>
      </xdr:nvSpPr>
      <xdr:spPr>
        <a:xfrm>
          <a:off x="10426700" y="135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21292</xdr:rowOff>
    </xdr:from>
    <xdr:to>
      <xdr:col>14</xdr:col>
      <xdr:colOff>79375</xdr:colOff>
      <xdr:row>79</xdr:row>
      <xdr:rowOff>122892</xdr:rowOff>
    </xdr:to>
    <xdr:sp macro="" textlink="">
      <xdr:nvSpPr>
        <xdr:cNvPr id="423" name="円/楕円 422"/>
        <xdr:cNvSpPr/>
      </xdr:nvSpPr>
      <xdr:spPr>
        <a:xfrm>
          <a:off x="9588500" y="135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114019</xdr:rowOff>
    </xdr:from>
    <xdr:ext cx="534377" cy="259045"/>
    <xdr:sp macro="" textlink="">
      <xdr:nvSpPr>
        <xdr:cNvPr id="424" name="テキスト ボックス 423"/>
        <xdr:cNvSpPr txBox="1"/>
      </xdr:nvSpPr>
      <xdr:spPr>
        <a:xfrm>
          <a:off x="9372111" y="1365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8764</xdr:rowOff>
    </xdr:from>
    <xdr:to>
      <xdr:col>12</xdr:col>
      <xdr:colOff>561975</xdr:colOff>
      <xdr:row>79</xdr:row>
      <xdr:rowOff>110364</xdr:rowOff>
    </xdr:to>
    <xdr:sp macro="" textlink="">
      <xdr:nvSpPr>
        <xdr:cNvPr id="425" name="円/楕円 424"/>
        <xdr:cNvSpPr/>
      </xdr:nvSpPr>
      <xdr:spPr>
        <a:xfrm>
          <a:off x="8699500" y="135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101491</xdr:rowOff>
    </xdr:from>
    <xdr:ext cx="534377" cy="259045"/>
    <xdr:sp macro="" textlink="">
      <xdr:nvSpPr>
        <xdr:cNvPr id="426" name="テキスト ボックス 425"/>
        <xdr:cNvSpPr txBox="1"/>
      </xdr:nvSpPr>
      <xdr:spPr>
        <a:xfrm>
          <a:off x="8483111" y="136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147968</xdr:rowOff>
    </xdr:from>
    <xdr:to>
      <xdr:col>15</xdr:col>
      <xdr:colOff>180975</xdr:colOff>
      <xdr:row>94</xdr:row>
      <xdr:rowOff>164300</xdr:rowOff>
    </xdr:to>
    <xdr:cxnSp macro="">
      <xdr:nvCxnSpPr>
        <xdr:cNvPr id="455" name="直線コネクタ 454"/>
        <xdr:cNvCxnSpPr/>
      </xdr:nvCxnSpPr>
      <xdr:spPr>
        <a:xfrm flipV="1">
          <a:off x="9639300" y="16264268"/>
          <a:ext cx="8382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11354</xdr:rowOff>
    </xdr:from>
    <xdr:to>
      <xdr:col>14</xdr:col>
      <xdr:colOff>28575</xdr:colOff>
      <xdr:row>94</xdr:row>
      <xdr:rowOff>164300</xdr:rowOff>
    </xdr:to>
    <xdr:cxnSp macro="">
      <xdr:nvCxnSpPr>
        <xdr:cNvPr id="458" name="直線コネクタ 457"/>
        <xdr:cNvCxnSpPr/>
      </xdr:nvCxnSpPr>
      <xdr:spPr>
        <a:xfrm>
          <a:off x="8750300" y="15956204"/>
          <a:ext cx="889000" cy="3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652</xdr:rowOff>
    </xdr:from>
    <xdr:ext cx="534377" cy="259045"/>
    <xdr:sp macro="" textlink="">
      <xdr:nvSpPr>
        <xdr:cNvPr id="462" name="テキスト ボックス 461"/>
        <xdr:cNvSpPr txBox="1"/>
      </xdr:nvSpPr>
      <xdr:spPr>
        <a:xfrm>
          <a:off x="8483111" y="166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97168</xdr:rowOff>
    </xdr:from>
    <xdr:to>
      <xdr:col>15</xdr:col>
      <xdr:colOff>231775</xdr:colOff>
      <xdr:row>95</xdr:row>
      <xdr:rowOff>27318</xdr:rowOff>
    </xdr:to>
    <xdr:sp macro="" textlink="">
      <xdr:nvSpPr>
        <xdr:cNvPr id="468" name="円/楕円 467"/>
        <xdr:cNvSpPr/>
      </xdr:nvSpPr>
      <xdr:spPr>
        <a:xfrm>
          <a:off x="10426700" y="162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120045</xdr:rowOff>
    </xdr:from>
    <xdr:ext cx="534377" cy="259045"/>
    <xdr:sp macro="" textlink="">
      <xdr:nvSpPr>
        <xdr:cNvPr id="469" name="普通建設事業費 （ うち更新整備　）該当値テキスト"/>
        <xdr:cNvSpPr txBox="1"/>
      </xdr:nvSpPr>
      <xdr:spPr>
        <a:xfrm>
          <a:off x="10528300" y="160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113500</xdr:rowOff>
    </xdr:from>
    <xdr:to>
      <xdr:col>14</xdr:col>
      <xdr:colOff>79375</xdr:colOff>
      <xdr:row>95</xdr:row>
      <xdr:rowOff>43650</xdr:rowOff>
    </xdr:to>
    <xdr:sp macro="" textlink="">
      <xdr:nvSpPr>
        <xdr:cNvPr id="470" name="円/楕円 469"/>
        <xdr:cNvSpPr/>
      </xdr:nvSpPr>
      <xdr:spPr>
        <a:xfrm>
          <a:off x="9588500" y="162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60177</xdr:rowOff>
    </xdr:from>
    <xdr:ext cx="534377" cy="259045"/>
    <xdr:sp macro="" textlink="">
      <xdr:nvSpPr>
        <xdr:cNvPr id="471" name="テキスト ボックス 470"/>
        <xdr:cNvSpPr txBox="1"/>
      </xdr:nvSpPr>
      <xdr:spPr>
        <a:xfrm>
          <a:off x="9372111" y="160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132004</xdr:rowOff>
    </xdr:from>
    <xdr:to>
      <xdr:col>12</xdr:col>
      <xdr:colOff>561975</xdr:colOff>
      <xdr:row>93</xdr:row>
      <xdr:rowOff>62154</xdr:rowOff>
    </xdr:to>
    <xdr:sp macro="" textlink="">
      <xdr:nvSpPr>
        <xdr:cNvPr id="472" name="円/楕円 471"/>
        <xdr:cNvSpPr/>
      </xdr:nvSpPr>
      <xdr:spPr>
        <a:xfrm>
          <a:off x="8699500" y="159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78681</xdr:rowOff>
    </xdr:from>
    <xdr:ext cx="534377" cy="259045"/>
    <xdr:sp macro="" textlink="">
      <xdr:nvSpPr>
        <xdr:cNvPr id="473" name="テキスト ボックス 472"/>
        <xdr:cNvSpPr txBox="1"/>
      </xdr:nvSpPr>
      <xdr:spPr>
        <a:xfrm>
          <a:off x="8483111" y="156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20207</xdr:rowOff>
    </xdr:from>
    <xdr:to>
      <xdr:col>23</xdr:col>
      <xdr:colOff>517525</xdr:colOff>
      <xdr:row>39</xdr:row>
      <xdr:rowOff>32430</xdr:rowOff>
    </xdr:to>
    <xdr:cxnSp macro="">
      <xdr:nvCxnSpPr>
        <xdr:cNvPr id="502" name="直線コネクタ 501"/>
        <xdr:cNvCxnSpPr/>
      </xdr:nvCxnSpPr>
      <xdr:spPr>
        <a:xfrm>
          <a:off x="15481300" y="6706757"/>
          <a:ext cx="838200" cy="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136010</xdr:rowOff>
    </xdr:from>
    <xdr:ext cx="469744" cy="259045"/>
    <xdr:sp macro="" textlink="">
      <xdr:nvSpPr>
        <xdr:cNvPr id="503" name="災害復旧事業費平均値テキスト"/>
        <xdr:cNvSpPr txBox="1"/>
      </xdr:nvSpPr>
      <xdr:spPr>
        <a:xfrm>
          <a:off x="16370300" y="6651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20207</xdr:rowOff>
    </xdr:from>
    <xdr:to>
      <xdr:col>22</xdr:col>
      <xdr:colOff>365125</xdr:colOff>
      <xdr:row>39</xdr:row>
      <xdr:rowOff>20253</xdr:rowOff>
    </xdr:to>
    <xdr:cxnSp macro="">
      <xdr:nvCxnSpPr>
        <xdr:cNvPr id="505" name="直線コネクタ 504"/>
        <xdr:cNvCxnSpPr/>
      </xdr:nvCxnSpPr>
      <xdr:spPr>
        <a:xfrm flipV="1">
          <a:off x="14592300" y="670675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75256</xdr:rowOff>
    </xdr:from>
    <xdr:ext cx="469744" cy="259045"/>
    <xdr:sp macro="" textlink="">
      <xdr:nvSpPr>
        <xdr:cNvPr id="507" name="テキスト ボックス 506"/>
        <xdr:cNvSpPr txBox="1"/>
      </xdr:nvSpPr>
      <xdr:spPr>
        <a:xfrm>
          <a:off x="15246427" y="676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16907</xdr:rowOff>
    </xdr:from>
    <xdr:to>
      <xdr:col>21</xdr:col>
      <xdr:colOff>161925</xdr:colOff>
      <xdr:row>39</xdr:row>
      <xdr:rowOff>20253</xdr:rowOff>
    </xdr:to>
    <xdr:cxnSp macro="">
      <xdr:nvCxnSpPr>
        <xdr:cNvPr id="508" name="直線コネクタ 507"/>
        <xdr:cNvCxnSpPr/>
      </xdr:nvCxnSpPr>
      <xdr:spPr>
        <a:xfrm>
          <a:off x="13703300" y="6703457"/>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69373</xdr:rowOff>
    </xdr:from>
    <xdr:ext cx="469744" cy="259045"/>
    <xdr:sp macro="" textlink="">
      <xdr:nvSpPr>
        <xdr:cNvPr id="510" name="テキスト ボックス 509"/>
        <xdr:cNvSpPr txBox="1"/>
      </xdr:nvSpPr>
      <xdr:spPr>
        <a:xfrm>
          <a:off x="14357427" y="67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104027</xdr:rowOff>
    </xdr:from>
    <xdr:to>
      <xdr:col>19</xdr:col>
      <xdr:colOff>644525</xdr:colOff>
      <xdr:row>39</xdr:row>
      <xdr:rowOff>16907</xdr:rowOff>
    </xdr:to>
    <xdr:cxnSp macro="">
      <xdr:nvCxnSpPr>
        <xdr:cNvPr id="511" name="直線コネクタ 510"/>
        <xdr:cNvCxnSpPr/>
      </xdr:nvCxnSpPr>
      <xdr:spPr>
        <a:xfrm>
          <a:off x="12814300" y="6619127"/>
          <a:ext cx="889000" cy="8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59879</xdr:rowOff>
    </xdr:from>
    <xdr:ext cx="469744" cy="259045"/>
    <xdr:sp macro="" textlink="">
      <xdr:nvSpPr>
        <xdr:cNvPr id="513" name="テキスト ボックス 512"/>
        <xdr:cNvSpPr txBox="1"/>
      </xdr:nvSpPr>
      <xdr:spPr>
        <a:xfrm>
          <a:off x="13468427" y="674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55463</xdr:rowOff>
    </xdr:from>
    <xdr:ext cx="469744" cy="259045"/>
    <xdr:sp macro="" textlink="">
      <xdr:nvSpPr>
        <xdr:cNvPr id="515" name="テキスト ボックス 514"/>
        <xdr:cNvSpPr txBox="1"/>
      </xdr:nvSpPr>
      <xdr:spPr>
        <a:xfrm>
          <a:off x="12579427" y="67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153080</xdr:rowOff>
    </xdr:from>
    <xdr:to>
      <xdr:col>23</xdr:col>
      <xdr:colOff>568325</xdr:colOff>
      <xdr:row>39</xdr:row>
      <xdr:rowOff>83230</xdr:rowOff>
    </xdr:to>
    <xdr:sp macro="" textlink="">
      <xdr:nvSpPr>
        <xdr:cNvPr id="521" name="円/楕円 520"/>
        <xdr:cNvSpPr/>
      </xdr:nvSpPr>
      <xdr:spPr>
        <a:xfrm>
          <a:off x="16268700" y="66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112456</xdr:rowOff>
    </xdr:from>
    <xdr:ext cx="469744" cy="259045"/>
    <xdr:sp macro="" textlink="">
      <xdr:nvSpPr>
        <xdr:cNvPr id="522" name="災害復旧事業費該当値テキスト"/>
        <xdr:cNvSpPr txBox="1"/>
      </xdr:nvSpPr>
      <xdr:spPr>
        <a:xfrm>
          <a:off x="16370300" y="64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140857</xdr:rowOff>
    </xdr:from>
    <xdr:to>
      <xdr:col>22</xdr:col>
      <xdr:colOff>415925</xdr:colOff>
      <xdr:row>39</xdr:row>
      <xdr:rowOff>71007</xdr:rowOff>
    </xdr:to>
    <xdr:sp macro="" textlink="">
      <xdr:nvSpPr>
        <xdr:cNvPr id="523" name="円/楕円 522"/>
        <xdr:cNvSpPr/>
      </xdr:nvSpPr>
      <xdr:spPr>
        <a:xfrm>
          <a:off x="15430500" y="66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87534</xdr:rowOff>
    </xdr:from>
    <xdr:ext cx="469744" cy="259045"/>
    <xdr:sp macro="" textlink="">
      <xdr:nvSpPr>
        <xdr:cNvPr id="524" name="テキスト ボックス 523"/>
        <xdr:cNvSpPr txBox="1"/>
      </xdr:nvSpPr>
      <xdr:spPr>
        <a:xfrm>
          <a:off x="15246427" y="64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140903</xdr:rowOff>
    </xdr:from>
    <xdr:to>
      <xdr:col>21</xdr:col>
      <xdr:colOff>212725</xdr:colOff>
      <xdr:row>39</xdr:row>
      <xdr:rowOff>71053</xdr:rowOff>
    </xdr:to>
    <xdr:sp macro="" textlink="">
      <xdr:nvSpPr>
        <xdr:cNvPr id="525" name="円/楕円 524"/>
        <xdr:cNvSpPr/>
      </xdr:nvSpPr>
      <xdr:spPr>
        <a:xfrm>
          <a:off x="14541500" y="66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87580</xdr:rowOff>
    </xdr:from>
    <xdr:ext cx="469744" cy="259045"/>
    <xdr:sp macro="" textlink="">
      <xdr:nvSpPr>
        <xdr:cNvPr id="526" name="テキスト ボックス 525"/>
        <xdr:cNvSpPr txBox="1"/>
      </xdr:nvSpPr>
      <xdr:spPr>
        <a:xfrm>
          <a:off x="14357427" y="643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137557</xdr:rowOff>
    </xdr:from>
    <xdr:to>
      <xdr:col>20</xdr:col>
      <xdr:colOff>9525</xdr:colOff>
      <xdr:row>39</xdr:row>
      <xdr:rowOff>67707</xdr:rowOff>
    </xdr:to>
    <xdr:sp macro="" textlink="">
      <xdr:nvSpPr>
        <xdr:cNvPr id="527" name="円/楕円 526"/>
        <xdr:cNvSpPr/>
      </xdr:nvSpPr>
      <xdr:spPr>
        <a:xfrm>
          <a:off x="13652500" y="665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84234</xdr:rowOff>
    </xdr:from>
    <xdr:ext cx="469744" cy="259045"/>
    <xdr:sp macro="" textlink="">
      <xdr:nvSpPr>
        <xdr:cNvPr id="528" name="テキスト ボックス 527"/>
        <xdr:cNvSpPr txBox="1"/>
      </xdr:nvSpPr>
      <xdr:spPr>
        <a:xfrm>
          <a:off x="13468427" y="642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53227</xdr:rowOff>
    </xdr:from>
    <xdr:to>
      <xdr:col>18</xdr:col>
      <xdr:colOff>492125</xdr:colOff>
      <xdr:row>38</xdr:row>
      <xdr:rowOff>154827</xdr:rowOff>
    </xdr:to>
    <xdr:sp macro="" textlink="">
      <xdr:nvSpPr>
        <xdr:cNvPr id="529" name="円/楕円 528"/>
        <xdr:cNvSpPr/>
      </xdr:nvSpPr>
      <xdr:spPr>
        <a:xfrm>
          <a:off x="12763500" y="656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171354</xdr:rowOff>
    </xdr:from>
    <xdr:ext cx="534377" cy="259045"/>
    <xdr:sp macro="" textlink="">
      <xdr:nvSpPr>
        <xdr:cNvPr id="530" name="テキスト ボックス 529"/>
        <xdr:cNvSpPr txBox="1"/>
      </xdr:nvSpPr>
      <xdr:spPr>
        <a:xfrm>
          <a:off x="12547111" y="63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45560</xdr:rowOff>
    </xdr:from>
    <xdr:to>
      <xdr:col>23</xdr:col>
      <xdr:colOff>517525</xdr:colOff>
      <xdr:row>77</xdr:row>
      <xdr:rowOff>71044</xdr:rowOff>
    </xdr:to>
    <xdr:cxnSp macro="">
      <xdr:nvCxnSpPr>
        <xdr:cNvPr id="610" name="直線コネクタ 609"/>
        <xdr:cNvCxnSpPr/>
      </xdr:nvCxnSpPr>
      <xdr:spPr>
        <a:xfrm>
          <a:off x="15481300" y="13247210"/>
          <a:ext cx="8382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36917</xdr:rowOff>
    </xdr:from>
    <xdr:to>
      <xdr:col>22</xdr:col>
      <xdr:colOff>365125</xdr:colOff>
      <xdr:row>77</xdr:row>
      <xdr:rowOff>45560</xdr:rowOff>
    </xdr:to>
    <xdr:cxnSp macro="">
      <xdr:nvCxnSpPr>
        <xdr:cNvPr id="613" name="直線コネクタ 612"/>
        <xdr:cNvCxnSpPr/>
      </xdr:nvCxnSpPr>
      <xdr:spPr>
        <a:xfrm>
          <a:off x="14592300" y="13238567"/>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19707</xdr:rowOff>
    </xdr:from>
    <xdr:to>
      <xdr:col>21</xdr:col>
      <xdr:colOff>161925</xdr:colOff>
      <xdr:row>77</xdr:row>
      <xdr:rowOff>36917</xdr:rowOff>
    </xdr:to>
    <xdr:cxnSp macro="">
      <xdr:nvCxnSpPr>
        <xdr:cNvPr id="616" name="直線コネクタ 615"/>
        <xdr:cNvCxnSpPr/>
      </xdr:nvCxnSpPr>
      <xdr:spPr>
        <a:xfrm>
          <a:off x="13703300" y="1322135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170573</xdr:rowOff>
    </xdr:from>
    <xdr:to>
      <xdr:col>19</xdr:col>
      <xdr:colOff>644525</xdr:colOff>
      <xdr:row>77</xdr:row>
      <xdr:rowOff>19707</xdr:rowOff>
    </xdr:to>
    <xdr:cxnSp macro="">
      <xdr:nvCxnSpPr>
        <xdr:cNvPr id="619" name="直線コネクタ 618"/>
        <xdr:cNvCxnSpPr/>
      </xdr:nvCxnSpPr>
      <xdr:spPr>
        <a:xfrm>
          <a:off x="12814300" y="13200773"/>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20244</xdr:rowOff>
    </xdr:from>
    <xdr:to>
      <xdr:col>23</xdr:col>
      <xdr:colOff>568325</xdr:colOff>
      <xdr:row>77</xdr:row>
      <xdr:rowOff>121844</xdr:rowOff>
    </xdr:to>
    <xdr:sp macro="" textlink="">
      <xdr:nvSpPr>
        <xdr:cNvPr id="629" name="円/楕円 628"/>
        <xdr:cNvSpPr/>
      </xdr:nvSpPr>
      <xdr:spPr>
        <a:xfrm>
          <a:off x="16268700" y="132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170121</xdr:rowOff>
    </xdr:from>
    <xdr:ext cx="534377" cy="259045"/>
    <xdr:sp macro="" textlink="">
      <xdr:nvSpPr>
        <xdr:cNvPr id="630" name="公債費該当値テキスト"/>
        <xdr:cNvSpPr txBox="1"/>
      </xdr:nvSpPr>
      <xdr:spPr>
        <a:xfrm>
          <a:off x="16370300" y="132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166210</xdr:rowOff>
    </xdr:from>
    <xdr:to>
      <xdr:col>22</xdr:col>
      <xdr:colOff>415925</xdr:colOff>
      <xdr:row>77</xdr:row>
      <xdr:rowOff>96360</xdr:rowOff>
    </xdr:to>
    <xdr:sp macro="" textlink="">
      <xdr:nvSpPr>
        <xdr:cNvPr id="631" name="円/楕円 630"/>
        <xdr:cNvSpPr/>
      </xdr:nvSpPr>
      <xdr:spPr>
        <a:xfrm>
          <a:off x="15430500" y="131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87487</xdr:rowOff>
    </xdr:from>
    <xdr:ext cx="534377" cy="259045"/>
    <xdr:sp macro="" textlink="">
      <xdr:nvSpPr>
        <xdr:cNvPr id="632" name="テキスト ボックス 631"/>
        <xdr:cNvSpPr txBox="1"/>
      </xdr:nvSpPr>
      <xdr:spPr>
        <a:xfrm>
          <a:off x="15214111" y="132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157567</xdr:rowOff>
    </xdr:from>
    <xdr:to>
      <xdr:col>21</xdr:col>
      <xdr:colOff>212725</xdr:colOff>
      <xdr:row>77</xdr:row>
      <xdr:rowOff>87717</xdr:rowOff>
    </xdr:to>
    <xdr:sp macro="" textlink="">
      <xdr:nvSpPr>
        <xdr:cNvPr id="633" name="円/楕円 632"/>
        <xdr:cNvSpPr/>
      </xdr:nvSpPr>
      <xdr:spPr>
        <a:xfrm>
          <a:off x="14541500" y="1318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78844</xdr:rowOff>
    </xdr:from>
    <xdr:ext cx="534377" cy="259045"/>
    <xdr:sp macro="" textlink="">
      <xdr:nvSpPr>
        <xdr:cNvPr id="634" name="テキスト ボックス 633"/>
        <xdr:cNvSpPr txBox="1"/>
      </xdr:nvSpPr>
      <xdr:spPr>
        <a:xfrm>
          <a:off x="14325111" y="1328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140357</xdr:rowOff>
    </xdr:from>
    <xdr:to>
      <xdr:col>20</xdr:col>
      <xdr:colOff>9525</xdr:colOff>
      <xdr:row>77</xdr:row>
      <xdr:rowOff>70507</xdr:rowOff>
    </xdr:to>
    <xdr:sp macro="" textlink="">
      <xdr:nvSpPr>
        <xdr:cNvPr id="635" name="円/楕円 634"/>
        <xdr:cNvSpPr/>
      </xdr:nvSpPr>
      <xdr:spPr>
        <a:xfrm>
          <a:off x="13652500" y="131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61634</xdr:rowOff>
    </xdr:from>
    <xdr:ext cx="534377" cy="259045"/>
    <xdr:sp macro="" textlink="">
      <xdr:nvSpPr>
        <xdr:cNvPr id="636" name="テキスト ボックス 635"/>
        <xdr:cNvSpPr txBox="1"/>
      </xdr:nvSpPr>
      <xdr:spPr>
        <a:xfrm>
          <a:off x="13436111" y="1326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119773</xdr:rowOff>
    </xdr:from>
    <xdr:to>
      <xdr:col>18</xdr:col>
      <xdr:colOff>492125</xdr:colOff>
      <xdr:row>77</xdr:row>
      <xdr:rowOff>49923</xdr:rowOff>
    </xdr:to>
    <xdr:sp macro="" textlink="">
      <xdr:nvSpPr>
        <xdr:cNvPr id="637" name="円/楕円 636"/>
        <xdr:cNvSpPr/>
      </xdr:nvSpPr>
      <xdr:spPr>
        <a:xfrm>
          <a:off x="12763500" y="131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41050</xdr:rowOff>
    </xdr:from>
    <xdr:ext cx="534377" cy="259045"/>
    <xdr:sp macro="" textlink="">
      <xdr:nvSpPr>
        <xdr:cNvPr id="638" name="テキスト ボックス 637"/>
        <xdr:cNvSpPr txBox="1"/>
      </xdr:nvSpPr>
      <xdr:spPr>
        <a:xfrm>
          <a:off x="12547111" y="132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62877</xdr:rowOff>
    </xdr:from>
    <xdr:to>
      <xdr:col>23</xdr:col>
      <xdr:colOff>517525</xdr:colOff>
      <xdr:row>98</xdr:row>
      <xdr:rowOff>109269</xdr:rowOff>
    </xdr:to>
    <xdr:cxnSp macro="">
      <xdr:nvCxnSpPr>
        <xdr:cNvPr id="665" name="直線コネクタ 664"/>
        <xdr:cNvCxnSpPr/>
      </xdr:nvCxnSpPr>
      <xdr:spPr>
        <a:xfrm>
          <a:off x="15481300" y="16864977"/>
          <a:ext cx="8382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62877</xdr:rowOff>
    </xdr:from>
    <xdr:to>
      <xdr:col>22</xdr:col>
      <xdr:colOff>365125</xdr:colOff>
      <xdr:row>98</xdr:row>
      <xdr:rowOff>139388</xdr:rowOff>
    </xdr:to>
    <xdr:cxnSp macro="">
      <xdr:nvCxnSpPr>
        <xdr:cNvPr id="668" name="直線コネクタ 667"/>
        <xdr:cNvCxnSpPr/>
      </xdr:nvCxnSpPr>
      <xdr:spPr>
        <a:xfrm flipV="1">
          <a:off x="14592300" y="16864977"/>
          <a:ext cx="889000" cy="7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124512</xdr:rowOff>
    </xdr:from>
    <xdr:to>
      <xdr:col>21</xdr:col>
      <xdr:colOff>161925</xdr:colOff>
      <xdr:row>98</xdr:row>
      <xdr:rowOff>139388</xdr:rowOff>
    </xdr:to>
    <xdr:cxnSp macro="">
      <xdr:nvCxnSpPr>
        <xdr:cNvPr id="671" name="直線コネクタ 670"/>
        <xdr:cNvCxnSpPr/>
      </xdr:nvCxnSpPr>
      <xdr:spPr>
        <a:xfrm>
          <a:off x="13703300" y="16926612"/>
          <a:ext cx="889000" cy="1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121225</xdr:rowOff>
    </xdr:from>
    <xdr:to>
      <xdr:col>19</xdr:col>
      <xdr:colOff>644525</xdr:colOff>
      <xdr:row>98</xdr:row>
      <xdr:rowOff>124512</xdr:rowOff>
    </xdr:to>
    <xdr:cxnSp macro="">
      <xdr:nvCxnSpPr>
        <xdr:cNvPr id="674" name="直線コネクタ 673"/>
        <xdr:cNvCxnSpPr/>
      </xdr:nvCxnSpPr>
      <xdr:spPr>
        <a:xfrm>
          <a:off x="12814300" y="16923325"/>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58469</xdr:rowOff>
    </xdr:from>
    <xdr:to>
      <xdr:col>23</xdr:col>
      <xdr:colOff>568325</xdr:colOff>
      <xdr:row>98</xdr:row>
      <xdr:rowOff>160069</xdr:rowOff>
    </xdr:to>
    <xdr:sp macro="" textlink="">
      <xdr:nvSpPr>
        <xdr:cNvPr id="684" name="円/楕円 683"/>
        <xdr:cNvSpPr/>
      </xdr:nvSpPr>
      <xdr:spPr>
        <a:xfrm>
          <a:off x="16268700" y="168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12077</xdr:rowOff>
    </xdr:from>
    <xdr:to>
      <xdr:col>22</xdr:col>
      <xdr:colOff>415925</xdr:colOff>
      <xdr:row>98</xdr:row>
      <xdr:rowOff>113677</xdr:rowOff>
    </xdr:to>
    <xdr:sp macro="" textlink="">
      <xdr:nvSpPr>
        <xdr:cNvPr id="686" name="円/楕円 685"/>
        <xdr:cNvSpPr/>
      </xdr:nvSpPr>
      <xdr:spPr>
        <a:xfrm>
          <a:off x="15430500" y="16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130204</xdr:rowOff>
    </xdr:from>
    <xdr:ext cx="534377" cy="259045"/>
    <xdr:sp macro="" textlink="">
      <xdr:nvSpPr>
        <xdr:cNvPr id="687" name="テキスト ボックス 686"/>
        <xdr:cNvSpPr txBox="1"/>
      </xdr:nvSpPr>
      <xdr:spPr>
        <a:xfrm>
          <a:off x="15214111" y="165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88588</xdr:rowOff>
    </xdr:from>
    <xdr:to>
      <xdr:col>21</xdr:col>
      <xdr:colOff>212725</xdr:colOff>
      <xdr:row>99</xdr:row>
      <xdr:rowOff>18738</xdr:rowOff>
    </xdr:to>
    <xdr:sp macro="" textlink="">
      <xdr:nvSpPr>
        <xdr:cNvPr id="688" name="円/楕円 687"/>
        <xdr:cNvSpPr/>
      </xdr:nvSpPr>
      <xdr:spPr>
        <a:xfrm>
          <a:off x="14541500" y="1689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9865</xdr:rowOff>
    </xdr:from>
    <xdr:ext cx="313932" cy="259045"/>
    <xdr:sp macro="" textlink="">
      <xdr:nvSpPr>
        <xdr:cNvPr id="689" name="テキスト ボックス 688"/>
        <xdr:cNvSpPr txBox="1"/>
      </xdr:nvSpPr>
      <xdr:spPr>
        <a:xfrm>
          <a:off x="14435333" y="1698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73712</xdr:rowOff>
    </xdr:from>
    <xdr:to>
      <xdr:col>20</xdr:col>
      <xdr:colOff>9525</xdr:colOff>
      <xdr:row>99</xdr:row>
      <xdr:rowOff>3862</xdr:rowOff>
    </xdr:to>
    <xdr:sp macro="" textlink="">
      <xdr:nvSpPr>
        <xdr:cNvPr id="690" name="円/楕円 689"/>
        <xdr:cNvSpPr/>
      </xdr:nvSpPr>
      <xdr:spPr>
        <a:xfrm>
          <a:off x="13652500" y="168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166439</xdr:rowOff>
    </xdr:from>
    <xdr:ext cx="469744" cy="259045"/>
    <xdr:sp macro="" textlink="">
      <xdr:nvSpPr>
        <xdr:cNvPr id="691" name="テキスト ボックス 690"/>
        <xdr:cNvSpPr txBox="1"/>
      </xdr:nvSpPr>
      <xdr:spPr>
        <a:xfrm>
          <a:off x="13468427" y="1696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70425</xdr:rowOff>
    </xdr:from>
    <xdr:to>
      <xdr:col>18</xdr:col>
      <xdr:colOff>492125</xdr:colOff>
      <xdr:row>99</xdr:row>
      <xdr:rowOff>575</xdr:rowOff>
    </xdr:to>
    <xdr:sp macro="" textlink="">
      <xdr:nvSpPr>
        <xdr:cNvPr id="692" name="円/楕円 691"/>
        <xdr:cNvSpPr/>
      </xdr:nvSpPr>
      <xdr:spPr>
        <a:xfrm>
          <a:off x="12763500" y="168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163152</xdr:rowOff>
    </xdr:from>
    <xdr:ext cx="469744" cy="259045"/>
    <xdr:sp macro="" textlink="">
      <xdr:nvSpPr>
        <xdr:cNvPr id="693" name="テキスト ボックス 692"/>
        <xdr:cNvSpPr txBox="1"/>
      </xdr:nvSpPr>
      <xdr:spPr>
        <a:xfrm>
          <a:off x="12579427" y="169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106965</xdr:rowOff>
    </xdr:from>
    <xdr:to>
      <xdr:col>32</xdr:col>
      <xdr:colOff>187325</xdr:colOff>
      <xdr:row>38</xdr:row>
      <xdr:rowOff>109205</xdr:rowOff>
    </xdr:to>
    <xdr:cxnSp macro="">
      <xdr:nvCxnSpPr>
        <xdr:cNvPr id="720" name="直線コネクタ 719"/>
        <xdr:cNvCxnSpPr/>
      </xdr:nvCxnSpPr>
      <xdr:spPr>
        <a:xfrm>
          <a:off x="21323300" y="6622065"/>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106187</xdr:rowOff>
    </xdr:from>
    <xdr:to>
      <xdr:col>31</xdr:col>
      <xdr:colOff>34925</xdr:colOff>
      <xdr:row>38</xdr:row>
      <xdr:rowOff>106965</xdr:rowOff>
    </xdr:to>
    <xdr:cxnSp macro="">
      <xdr:nvCxnSpPr>
        <xdr:cNvPr id="723" name="直線コネクタ 722"/>
        <xdr:cNvCxnSpPr/>
      </xdr:nvCxnSpPr>
      <xdr:spPr>
        <a:xfrm>
          <a:off x="20434300" y="662128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106187</xdr:rowOff>
    </xdr:from>
    <xdr:to>
      <xdr:col>29</xdr:col>
      <xdr:colOff>517525</xdr:colOff>
      <xdr:row>38</xdr:row>
      <xdr:rowOff>107148</xdr:rowOff>
    </xdr:to>
    <xdr:cxnSp macro="">
      <xdr:nvCxnSpPr>
        <xdr:cNvPr id="726" name="直線コネクタ 725"/>
        <xdr:cNvCxnSpPr/>
      </xdr:nvCxnSpPr>
      <xdr:spPr>
        <a:xfrm flipV="1">
          <a:off x="19545300" y="662128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107148</xdr:rowOff>
    </xdr:from>
    <xdr:to>
      <xdr:col>28</xdr:col>
      <xdr:colOff>314325</xdr:colOff>
      <xdr:row>38</xdr:row>
      <xdr:rowOff>108153</xdr:rowOff>
    </xdr:to>
    <xdr:cxnSp macro="">
      <xdr:nvCxnSpPr>
        <xdr:cNvPr id="729" name="直線コネクタ 728"/>
        <xdr:cNvCxnSpPr/>
      </xdr:nvCxnSpPr>
      <xdr:spPr>
        <a:xfrm flipV="1">
          <a:off x="18656300" y="662224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58405</xdr:rowOff>
    </xdr:from>
    <xdr:to>
      <xdr:col>32</xdr:col>
      <xdr:colOff>238125</xdr:colOff>
      <xdr:row>38</xdr:row>
      <xdr:rowOff>160005</xdr:rowOff>
    </xdr:to>
    <xdr:sp macro="" textlink="">
      <xdr:nvSpPr>
        <xdr:cNvPr id="739" name="円/楕円 738"/>
        <xdr:cNvSpPr/>
      </xdr:nvSpPr>
      <xdr:spPr>
        <a:xfrm>
          <a:off x="22110700" y="65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144782</xdr:rowOff>
    </xdr:from>
    <xdr:ext cx="378565" cy="259045"/>
    <xdr:sp macro="" textlink="">
      <xdr:nvSpPr>
        <xdr:cNvPr id="740" name="投資及び出資金該当値テキスト"/>
        <xdr:cNvSpPr txBox="1"/>
      </xdr:nvSpPr>
      <xdr:spPr>
        <a:xfrm>
          <a:off x="22212300" y="648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56165</xdr:rowOff>
    </xdr:from>
    <xdr:to>
      <xdr:col>31</xdr:col>
      <xdr:colOff>85725</xdr:colOff>
      <xdr:row>38</xdr:row>
      <xdr:rowOff>157765</xdr:rowOff>
    </xdr:to>
    <xdr:sp macro="" textlink="">
      <xdr:nvSpPr>
        <xdr:cNvPr id="741" name="円/楕円 740"/>
        <xdr:cNvSpPr/>
      </xdr:nvSpPr>
      <xdr:spPr>
        <a:xfrm>
          <a:off x="21272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148892</xdr:rowOff>
    </xdr:from>
    <xdr:ext cx="378565" cy="259045"/>
    <xdr:sp macro="" textlink="">
      <xdr:nvSpPr>
        <xdr:cNvPr id="742" name="テキスト ボックス 741"/>
        <xdr:cNvSpPr txBox="1"/>
      </xdr:nvSpPr>
      <xdr:spPr>
        <a:xfrm>
          <a:off x="21134017" y="666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55387</xdr:rowOff>
    </xdr:from>
    <xdr:to>
      <xdr:col>29</xdr:col>
      <xdr:colOff>568325</xdr:colOff>
      <xdr:row>38</xdr:row>
      <xdr:rowOff>156987</xdr:rowOff>
    </xdr:to>
    <xdr:sp macro="" textlink="">
      <xdr:nvSpPr>
        <xdr:cNvPr id="743" name="円/楕円 742"/>
        <xdr:cNvSpPr/>
      </xdr:nvSpPr>
      <xdr:spPr>
        <a:xfrm>
          <a:off x="20383500" y="657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148114</xdr:rowOff>
    </xdr:from>
    <xdr:ext cx="378565" cy="259045"/>
    <xdr:sp macro="" textlink="">
      <xdr:nvSpPr>
        <xdr:cNvPr id="744" name="テキスト ボックス 743"/>
        <xdr:cNvSpPr txBox="1"/>
      </xdr:nvSpPr>
      <xdr:spPr>
        <a:xfrm>
          <a:off x="20245017" y="666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56348</xdr:rowOff>
    </xdr:from>
    <xdr:to>
      <xdr:col>28</xdr:col>
      <xdr:colOff>365125</xdr:colOff>
      <xdr:row>38</xdr:row>
      <xdr:rowOff>157948</xdr:rowOff>
    </xdr:to>
    <xdr:sp macro="" textlink="">
      <xdr:nvSpPr>
        <xdr:cNvPr id="745" name="円/楕円 744"/>
        <xdr:cNvSpPr/>
      </xdr:nvSpPr>
      <xdr:spPr>
        <a:xfrm>
          <a:off x="19494500" y="65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149075</xdr:rowOff>
    </xdr:from>
    <xdr:ext cx="378565" cy="259045"/>
    <xdr:sp macro="" textlink="">
      <xdr:nvSpPr>
        <xdr:cNvPr id="746" name="テキスト ボックス 745"/>
        <xdr:cNvSpPr txBox="1"/>
      </xdr:nvSpPr>
      <xdr:spPr>
        <a:xfrm>
          <a:off x="19356017" y="666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57353</xdr:rowOff>
    </xdr:from>
    <xdr:to>
      <xdr:col>27</xdr:col>
      <xdr:colOff>161925</xdr:colOff>
      <xdr:row>38</xdr:row>
      <xdr:rowOff>158953</xdr:rowOff>
    </xdr:to>
    <xdr:sp macro="" textlink="">
      <xdr:nvSpPr>
        <xdr:cNvPr id="747" name="円/楕円 746"/>
        <xdr:cNvSpPr/>
      </xdr:nvSpPr>
      <xdr:spPr>
        <a:xfrm>
          <a:off x="18605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150080</xdr:rowOff>
    </xdr:from>
    <xdr:ext cx="378565" cy="259045"/>
    <xdr:sp macro="" textlink="">
      <xdr:nvSpPr>
        <xdr:cNvPr id="748" name="テキスト ボックス 747"/>
        <xdr:cNvSpPr txBox="1"/>
      </xdr:nvSpPr>
      <xdr:spPr>
        <a:xfrm>
          <a:off x="18467017" y="666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25133</xdr:rowOff>
    </xdr:from>
    <xdr:to>
      <xdr:col>32</xdr:col>
      <xdr:colOff>187325</xdr:colOff>
      <xdr:row>58</xdr:row>
      <xdr:rowOff>27572</xdr:rowOff>
    </xdr:to>
    <xdr:cxnSp macro="">
      <xdr:nvCxnSpPr>
        <xdr:cNvPr id="777" name="直線コネクタ 776"/>
        <xdr:cNvCxnSpPr/>
      </xdr:nvCxnSpPr>
      <xdr:spPr>
        <a:xfrm flipV="1">
          <a:off x="21323300" y="996923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27572</xdr:rowOff>
    </xdr:from>
    <xdr:to>
      <xdr:col>31</xdr:col>
      <xdr:colOff>34925</xdr:colOff>
      <xdr:row>58</xdr:row>
      <xdr:rowOff>29401</xdr:rowOff>
    </xdr:to>
    <xdr:cxnSp macro="">
      <xdr:nvCxnSpPr>
        <xdr:cNvPr id="780" name="直線コネクタ 779"/>
        <xdr:cNvCxnSpPr/>
      </xdr:nvCxnSpPr>
      <xdr:spPr>
        <a:xfrm flipV="1">
          <a:off x="20434300" y="997167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26619</xdr:rowOff>
    </xdr:from>
    <xdr:to>
      <xdr:col>29</xdr:col>
      <xdr:colOff>517525</xdr:colOff>
      <xdr:row>58</xdr:row>
      <xdr:rowOff>29401</xdr:rowOff>
    </xdr:to>
    <xdr:cxnSp macro="">
      <xdr:nvCxnSpPr>
        <xdr:cNvPr id="783" name="直線コネクタ 782"/>
        <xdr:cNvCxnSpPr/>
      </xdr:nvCxnSpPr>
      <xdr:spPr>
        <a:xfrm>
          <a:off x="19545300" y="9970719"/>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71048</xdr:rowOff>
    </xdr:from>
    <xdr:ext cx="469744" cy="259045"/>
    <xdr:sp macro="" textlink="">
      <xdr:nvSpPr>
        <xdr:cNvPr id="785" name="テキスト ボックス 784"/>
        <xdr:cNvSpPr txBox="1"/>
      </xdr:nvSpPr>
      <xdr:spPr>
        <a:xfrm>
          <a:off x="20199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26619</xdr:rowOff>
    </xdr:from>
    <xdr:to>
      <xdr:col>28</xdr:col>
      <xdr:colOff>314325</xdr:colOff>
      <xdr:row>58</xdr:row>
      <xdr:rowOff>28067</xdr:rowOff>
    </xdr:to>
    <xdr:cxnSp macro="">
      <xdr:nvCxnSpPr>
        <xdr:cNvPr id="786" name="直線コネクタ 785"/>
        <xdr:cNvCxnSpPr/>
      </xdr:nvCxnSpPr>
      <xdr:spPr>
        <a:xfrm flipV="1">
          <a:off x="18656300" y="997071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54856</xdr:rowOff>
    </xdr:from>
    <xdr:ext cx="469744" cy="259045"/>
    <xdr:sp macro="" textlink="">
      <xdr:nvSpPr>
        <xdr:cNvPr id="788" name="テキスト ボックス 787"/>
        <xdr:cNvSpPr txBox="1"/>
      </xdr:nvSpPr>
      <xdr:spPr>
        <a:xfrm>
          <a:off x="19310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54932</xdr:rowOff>
    </xdr:from>
    <xdr:ext cx="469744" cy="259045"/>
    <xdr:sp macro="" textlink="">
      <xdr:nvSpPr>
        <xdr:cNvPr id="790" name="テキスト ボックス 789"/>
        <xdr:cNvSpPr txBox="1"/>
      </xdr:nvSpPr>
      <xdr:spPr>
        <a:xfrm>
          <a:off x="18421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145783</xdr:rowOff>
    </xdr:from>
    <xdr:to>
      <xdr:col>32</xdr:col>
      <xdr:colOff>238125</xdr:colOff>
      <xdr:row>58</xdr:row>
      <xdr:rowOff>75933</xdr:rowOff>
    </xdr:to>
    <xdr:sp macro="" textlink="">
      <xdr:nvSpPr>
        <xdr:cNvPr id="796" name="円/楕円 795"/>
        <xdr:cNvSpPr/>
      </xdr:nvSpPr>
      <xdr:spPr>
        <a:xfrm>
          <a:off x="22110700" y="99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124210</xdr:rowOff>
    </xdr:from>
    <xdr:ext cx="469744" cy="259045"/>
    <xdr:sp macro="" textlink="">
      <xdr:nvSpPr>
        <xdr:cNvPr id="797" name="貸付金該当値テキスト"/>
        <xdr:cNvSpPr txBox="1"/>
      </xdr:nvSpPr>
      <xdr:spPr>
        <a:xfrm>
          <a:off x="22212300" y="989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148222</xdr:rowOff>
    </xdr:from>
    <xdr:to>
      <xdr:col>31</xdr:col>
      <xdr:colOff>85725</xdr:colOff>
      <xdr:row>58</xdr:row>
      <xdr:rowOff>78372</xdr:rowOff>
    </xdr:to>
    <xdr:sp macro="" textlink="">
      <xdr:nvSpPr>
        <xdr:cNvPr id="798" name="円/楕円 797"/>
        <xdr:cNvSpPr/>
      </xdr:nvSpPr>
      <xdr:spPr>
        <a:xfrm>
          <a:off x="21272500" y="99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69499</xdr:rowOff>
    </xdr:from>
    <xdr:ext cx="469744" cy="259045"/>
    <xdr:sp macro="" textlink="">
      <xdr:nvSpPr>
        <xdr:cNvPr id="799" name="テキスト ボックス 798"/>
        <xdr:cNvSpPr txBox="1"/>
      </xdr:nvSpPr>
      <xdr:spPr>
        <a:xfrm>
          <a:off x="21088427" y="100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150051</xdr:rowOff>
    </xdr:from>
    <xdr:to>
      <xdr:col>29</xdr:col>
      <xdr:colOff>568325</xdr:colOff>
      <xdr:row>58</xdr:row>
      <xdr:rowOff>80201</xdr:rowOff>
    </xdr:to>
    <xdr:sp macro="" textlink="">
      <xdr:nvSpPr>
        <xdr:cNvPr id="800" name="円/楕円 799"/>
        <xdr:cNvSpPr/>
      </xdr:nvSpPr>
      <xdr:spPr>
        <a:xfrm>
          <a:off x="20383500" y="99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71328</xdr:rowOff>
    </xdr:from>
    <xdr:ext cx="469744" cy="259045"/>
    <xdr:sp macro="" textlink="">
      <xdr:nvSpPr>
        <xdr:cNvPr id="801" name="テキスト ボックス 800"/>
        <xdr:cNvSpPr txBox="1"/>
      </xdr:nvSpPr>
      <xdr:spPr>
        <a:xfrm>
          <a:off x="20199427" y="1001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147269</xdr:rowOff>
    </xdr:from>
    <xdr:to>
      <xdr:col>28</xdr:col>
      <xdr:colOff>365125</xdr:colOff>
      <xdr:row>58</xdr:row>
      <xdr:rowOff>77419</xdr:rowOff>
    </xdr:to>
    <xdr:sp macro="" textlink="">
      <xdr:nvSpPr>
        <xdr:cNvPr id="802" name="円/楕円 801"/>
        <xdr:cNvSpPr/>
      </xdr:nvSpPr>
      <xdr:spPr>
        <a:xfrm>
          <a:off x="19494500" y="99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68546</xdr:rowOff>
    </xdr:from>
    <xdr:ext cx="469744" cy="259045"/>
    <xdr:sp macro="" textlink="">
      <xdr:nvSpPr>
        <xdr:cNvPr id="803" name="テキスト ボックス 802"/>
        <xdr:cNvSpPr txBox="1"/>
      </xdr:nvSpPr>
      <xdr:spPr>
        <a:xfrm>
          <a:off x="19310427" y="1001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148717</xdr:rowOff>
    </xdr:from>
    <xdr:to>
      <xdr:col>27</xdr:col>
      <xdr:colOff>161925</xdr:colOff>
      <xdr:row>58</xdr:row>
      <xdr:rowOff>78867</xdr:rowOff>
    </xdr:to>
    <xdr:sp macro="" textlink="">
      <xdr:nvSpPr>
        <xdr:cNvPr id="804" name="円/楕円 803"/>
        <xdr:cNvSpPr/>
      </xdr:nvSpPr>
      <xdr:spPr>
        <a:xfrm>
          <a:off x="18605500" y="99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69994</xdr:rowOff>
    </xdr:from>
    <xdr:ext cx="469744" cy="259045"/>
    <xdr:sp macro="" textlink="">
      <xdr:nvSpPr>
        <xdr:cNvPr id="805" name="テキスト ボックス 804"/>
        <xdr:cNvSpPr txBox="1"/>
      </xdr:nvSpPr>
      <xdr:spPr>
        <a:xfrm>
          <a:off x="18421427" y="100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7665</xdr:rowOff>
    </xdr:from>
    <xdr:to>
      <xdr:col>32</xdr:col>
      <xdr:colOff>187325</xdr:colOff>
      <xdr:row>75</xdr:row>
      <xdr:rowOff>11075</xdr:rowOff>
    </xdr:to>
    <xdr:cxnSp macro="">
      <xdr:nvCxnSpPr>
        <xdr:cNvPr id="835" name="直線コネクタ 834"/>
        <xdr:cNvCxnSpPr/>
      </xdr:nvCxnSpPr>
      <xdr:spPr>
        <a:xfrm>
          <a:off x="21323300" y="12866415"/>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7665</xdr:rowOff>
    </xdr:from>
    <xdr:to>
      <xdr:col>31</xdr:col>
      <xdr:colOff>34925</xdr:colOff>
      <xdr:row>75</xdr:row>
      <xdr:rowOff>67576</xdr:rowOff>
    </xdr:to>
    <xdr:cxnSp macro="">
      <xdr:nvCxnSpPr>
        <xdr:cNvPr id="838" name="直線コネクタ 837"/>
        <xdr:cNvCxnSpPr/>
      </xdr:nvCxnSpPr>
      <xdr:spPr>
        <a:xfrm flipV="1">
          <a:off x="20434300" y="12866415"/>
          <a:ext cx="889000" cy="5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57061</xdr:rowOff>
    </xdr:from>
    <xdr:to>
      <xdr:col>29</xdr:col>
      <xdr:colOff>517525</xdr:colOff>
      <xdr:row>75</xdr:row>
      <xdr:rowOff>67576</xdr:rowOff>
    </xdr:to>
    <xdr:cxnSp macro="">
      <xdr:nvCxnSpPr>
        <xdr:cNvPr id="841" name="直線コネクタ 840"/>
        <xdr:cNvCxnSpPr/>
      </xdr:nvCxnSpPr>
      <xdr:spPr>
        <a:xfrm>
          <a:off x="19545300" y="129158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144081</xdr:rowOff>
    </xdr:from>
    <xdr:to>
      <xdr:col>28</xdr:col>
      <xdr:colOff>314325</xdr:colOff>
      <xdr:row>75</xdr:row>
      <xdr:rowOff>57061</xdr:rowOff>
    </xdr:to>
    <xdr:cxnSp macro="">
      <xdr:nvCxnSpPr>
        <xdr:cNvPr id="844" name="直線コネクタ 843"/>
        <xdr:cNvCxnSpPr/>
      </xdr:nvCxnSpPr>
      <xdr:spPr>
        <a:xfrm>
          <a:off x="18656300" y="12831381"/>
          <a:ext cx="889000" cy="8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46" name="テキスト ボックス 845"/>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48" name="テキスト ボックス 847"/>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131725</xdr:rowOff>
    </xdr:from>
    <xdr:to>
      <xdr:col>32</xdr:col>
      <xdr:colOff>238125</xdr:colOff>
      <xdr:row>75</xdr:row>
      <xdr:rowOff>61875</xdr:rowOff>
    </xdr:to>
    <xdr:sp macro="" textlink="">
      <xdr:nvSpPr>
        <xdr:cNvPr id="854" name="円/楕円 853"/>
        <xdr:cNvSpPr/>
      </xdr:nvSpPr>
      <xdr:spPr>
        <a:xfrm>
          <a:off x="22110700" y="128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154602</xdr:rowOff>
    </xdr:from>
    <xdr:ext cx="534377" cy="259045"/>
    <xdr:sp macro="" textlink="">
      <xdr:nvSpPr>
        <xdr:cNvPr id="855" name="繰出金該当値テキスト"/>
        <xdr:cNvSpPr txBox="1"/>
      </xdr:nvSpPr>
      <xdr:spPr>
        <a:xfrm>
          <a:off x="22212300" y="126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128315</xdr:rowOff>
    </xdr:from>
    <xdr:to>
      <xdr:col>31</xdr:col>
      <xdr:colOff>85725</xdr:colOff>
      <xdr:row>75</xdr:row>
      <xdr:rowOff>58465</xdr:rowOff>
    </xdr:to>
    <xdr:sp macro="" textlink="">
      <xdr:nvSpPr>
        <xdr:cNvPr id="856" name="円/楕円 855"/>
        <xdr:cNvSpPr/>
      </xdr:nvSpPr>
      <xdr:spPr>
        <a:xfrm>
          <a:off x="21272500" y="128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74992</xdr:rowOff>
    </xdr:from>
    <xdr:ext cx="534377" cy="259045"/>
    <xdr:sp macro="" textlink="">
      <xdr:nvSpPr>
        <xdr:cNvPr id="857" name="テキスト ボックス 856"/>
        <xdr:cNvSpPr txBox="1"/>
      </xdr:nvSpPr>
      <xdr:spPr>
        <a:xfrm>
          <a:off x="21056111" y="125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16776</xdr:rowOff>
    </xdr:from>
    <xdr:to>
      <xdr:col>29</xdr:col>
      <xdr:colOff>568325</xdr:colOff>
      <xdr:row>75</xdr:row>
      <xdr:rowOff>118376</xdr:rowOff>
    </xdr:to>
    <xdr:sp macro="" textlink="">
      <xdr:nvSpPr>
        <xdr:cNvPr id="858" name="円/楕円 857"/>
        <xdr:cNvSpPr/>
      </xdr:nvSpPr>
      <xdr:spPr>
        <a:xfrm>
          <a:off x="20383500" y="128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109503</xdr:rowOff>
    </xdr:from>
    <xdr:ext cx="534377" cy="259045"/>
    <xdr:sp macro="" textlink="">
      <xdr:nvSpPr>
        <xdr:cNvPr id="859" name="テキスト ボックス 858"/>
        <xdr:cNvSpPr txBox="1"/>
      </xdr:nvSpPr>
      <xdr:spPr>
        <a:xfrm>
          <a:off x="20167111" y="1296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6261</xdr:rowOff>
    </xdr:from>
    <xdr:to>
      <xdr:col>28</xdr:col>
      <xdr:colOff>365125</xdr:colOff>
      <xdr:row>75</xdr:row>
      <xdr:rowOff>107861</xdr:rowOff>
    </xdr:to>
    <xdr:sp macro="" textlink="">
      <xdr:nvSpPr>
        <xdr:cNvPr id="860" name="円/楕円 859"/>
        <xdr:cNvSpPr/>
      </xdr:nvSpPr>
      <xdr:spPr>
        <a:xfrm>
          <a:off x="19494500" y="1286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124388</xdr:rowOff>
    </xdr:from>
    <xdr:ext cx="534377" cy="259045"/>
    <xdr:sp macro="" textlink="">
      <xdr:nvSpPr>
        <xdr:cNvPr id="861" name="テキスト ボックス 860"/>
        <xdr:cNvSpPr txBox="1"/>
      </xdr:nvSpPr>
      <xdr:spPr>
        <a:xfrm>
          <a:off x="19278111" y="126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93281</xdr:rowOff>
    </xdr:from>
    <xdr:to>
      <xdr:col>27</xdr:col>
      <xdr:colOff>161925</xdr:colOff>
      <xdr:row>75</xdr:row>
      <xdr:rowOff>23431</xdr:rowOff>
    </xdr:to>
    <xdr:sp macro="" textlink="">
      <xdr:nvSpPr>
        <xdr:cNvPr id="862" name="円/楕円 861"/>
        <xdr:cNvSpPr/>
      </xdr:nvSpPr>
      <xdr:spPr>
        <a:xfrm>
          <a:off x="18605500" y="127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39958</xdr:rowOff>
    </xdr:from>
    <xdr:ext cx="534377" cy="259045"/>
    <xdr:sp macro="" textlink="">
      <xdr:nvSpPr>
        <xdr:cNvPr id="863" name="テキスト ボックス 862"/>
        <xdr:cNvSpPr txBox="1"/>
      </xdr:nvSpPr>
      <xdr:spPr>
        <a:xfrm>
          <a:off x="18389111" y="125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人件費，補助費等及び繰出金が，類似団体平均と比較して，住民一人あたりのコストが高くなっている。</a:t>
          </a:r>
          <a:endParaRPr lang="ja-JP" altLang="ja-JP" sz="1400">
            <a:effectLst/>
          </a:endParaRPr>
        </a:p>
        <a:p>
          <a:r>
            <a:rPr kumimoji="1" lang="ja-JP" altLang="ja-JP" sz="1100" baseline="0">
              <a:solidFill>
                <a:schemeClr val="dk1"/>
              </a:solidFill>
              <a:effectLst/>
              <a:latin typeface="+mn-lt"/>
              <a:ea typeface="+mn-ea"/>
              <a:cs typeface="+mn-cs"/>
            </a:rPr>
            <a:t>　人件費については，平成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年度までは類似団体平均を下回って</a:t>
          </a:r>
          <a:r>
            <a:rPr kumimoji="1" lang="ja-JP" altLang="en-US" sz="1100" baseline="0">
              <a:solidFill>
                <a:schemeClr val="dk1"/>
              </a:solidFill>
              <a:effectLst/>
              <a:latin typeface="+mn-lt"/>
              <a:ea typeface="+mn-ea"/>
              <a:cs typeface="+mn-cs"/>
            </a:rPr>
            <a:t>いたが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年度から類似団体平均を上回っており、</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類似団体平均を</a:t>
          </a:r>
          <a:r>
            <a:rPr kumimoji="1" lang="ja-JP" altLang="en-US" sz="1100" baseline="0">
              <a:solidFill>
                <a:schemeClr val="dk1"/>
              </a:solidFill>
              <a:effectLst/>
              <a:latin typeface="+mn-lt"/>
              <a:ea typeface="+mn-ea"/>
              <a:cs typeface="+mn-cs"/>
            </a:rPr>
            <a:t>上回り</a:t>
          </a:r>
          <a:r>
            <a:rPr kumimoji="1" lang="ja-JP" altLang="ja-JP" sz="1100" baseline="0">
              <a:solidFill>
                <a:schemeClr val="dk1"/>
              </a:solidFill>
              <a:effectLst/>
              <a:latin typeface="+mn-lt"/>
              <a:ea typeface="+mn-ea"/>
              <a:cs typeface="+mn-cs"/>
            </a:rPr>
            <a:t>，ほぼ横ばいの数値で推移している。補助費等については，一部事務組合への負担金</a:t>
          </a:r>
          <a:r>
            <a:rPr kumimoji="1" lang="ja-JP" altLang="ja-JP" sz="1100">
              <a:solidFill>
                <a:schemeClr val="dk1"/>
              </a:solidFill>
              <a:effectLst/>
              <a:latin typeface="+mn-lt"/>
              <a:ea typeface="+mn-ea"/>
              <a:cs typeface="+mn-cs"/>
            </a:rPr>
            <a:t>等が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ja-JP" sz="1100" baseline="0">
              <a:solidFill>
                <a:schemeClr val="dk1"/>
              </a:solidFill>
              <a:effectLst/>
              <a:latin typeface="+mn-lt"/>
              <a:ea typeface="+mn-ea"/>
              <a:cs typeface="+mn-cs"/>
            </a:rPr>
            <a:t>により類似団体平均</a:t>
          </a:r>
          <a:r>
            <a:rPr kumimoji="1" lang="ja-JP" altLang="en-US" sz="1100" baseline="0">
              <a:solidFill>
                <a:schemeClr val="dk1"/>
              </a:solidFill>
              <a:effectLst/>
              <a:latin typeface="+mn-lt"/>
              <a:ea typeface="+mn-ea"/>
              <a:cs typeface="+mn-cs"/>
            </a:rPr>
            <a:t>との乖離は縮まっているものの、依然として類似団体</a:t>
          </a:r>
          <a:r>
            <a:rPr kumimoji="1" lang="ja-JP" altLang="ja-JP" sz="1100" baseline="0">
              <a:solidFill>
                <a:schemeClr val="dk1"/>
              </a:solidFill>
              <a:effectLst/>
              <a:latin typeface="+mn-lt"/>
              <a:ea typeface="+mn-ea"/>
              <a:cs typeface="+mn-cs"/>
            </a:rPr>
            <a:t>を上回っている。繰出金については，保険基盤安定分の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に伴い国民健康保険事業特別会計等に対する繰出金が</a:t>
          </a:r>
          <a:r>
            <a:rPr kumimoji="1" lang="ja-JP" altLang="en-US" sz="1100" baseline="0">
              <a:solidFill>
                <a:schemeClr val="dk1"/>
              </a:solidFill>
              <a:effectLst/>
              <a:latin typeface="+mn-lt"/>
              <a:ea typeface="+mn-ea"/>
              <a:cs typeface="+mn-cs"/>
            </a:rPr>
            <a:t>減少したが，</a:t>
          </a:r>
          <a:r>
            <a:rPr kumimoji="1" lang="ja-JP" altLang="ja-JP" sz="1100" baseline="0">
              <a:solidFill>
                <a:schemeClr val="dk1"/>
              </a:solidFill>
              <a:effectLst/>
              <a:latin typeface="+mn-lt"/>
              <a:ea typeface="+mn-ea"/>
              <a:cs typeface="+mn-cs"/>
            </a:rPr>
            <a:t>公共下水道事業特別会計に対する繰出金が</a:t>
          </a:r>
          <a:r>
            <a:rPr kumimoji="1" lang="ja-JP" altLang="en-US" sz="1100" baseline="0">
              <a:solidFill>
                <a:schemeClr val="dk1"/>
              </a:solidFill>
              <a:effectLst/>
              <a:latin typeface="+mn-lt"/>
              <a:ea typeface="+mn-ea"/>
              <a:cs typeface="+mn-cs"/>
            </a:rPr>
            <a:t>増となり前年度と同程度となったことにより</a:t>
          </a:r>
          <a:r>
            <a:rPr kumimoji="1" lang="ja-JP" altLang="ja-JP" sz="1100" baseline="0">
              <a:solidFill>
                <a:schemeClr val="dk1"/>
              </a:solidFill>
              <a:effectLst/>
              <a:latin typeface="+mn-lt"/>
              <a:ea typeface="+mn-ea"/>
              <a:cs typeface="+mn-cs"/>
            </a:rPr>
            <a:t>類似団体平均を上回っている。</a:t>
          </a:r>
          <a:endParaRPr lang="ja-JP" altLang="ja-JP" sz="1400">
            <a:effectLst/>
          </a:endParaRPr>
        </a:p>
        <a:p>
          <a:r>
            <a:rPr kumimoji="1" lang="ja-JP" altLang="ja-JP" sz="1100" baseline="0">
              <a:solidFill>
                <a:schemeClr val="dk1"/>
              </a:solidFill>
              <a:effectLst/>
              <a:latin typeface="+mn-lt"/>
              <a:ea typeface="+mn-ea"/>
              <a:cs typeface="+mn-cs"/>
            </a:rPr>
            <a:t>　今後は</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年度に借入れした市民センター整備事業充当債の償還</a:t>
          </a:r>
          <a:r>
            <a:rPr kumimoji="1" lang="ja-JP" altLang="en-US" sz="1100" baseline="0">
              <a:solidFill>
                <a:schemeClr val="dk1"/>
              </a:solidFill>
              <a:effectLst/>
              <a:latin typeface="+mn-lt"/>
              <a:ea typeface="+mn-ea"/>
              <a:cs typeface="+mn-cs"/>
            </a:rPr>
            <a:t>や</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賑わいの交流拠点施設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道の駅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整備</a:t>
          </a:r>
          <a:r>
            <a:rPr kumimoji="1" lang="ja-JP" altLang="en-US" sz="1100" baseline="0">
              <a:solidFill>
                <a:schemeClr val="dk1"/>
              </a:solidFill>
              <a:effectLst/>
              <a:latin typeface="+mn-lt"/>
              <a:ea typeface="+mn-ea"/>
              <a:cs typeface="+mn-cs"/>
            </a:rPr>
            <a:t>事業についても</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多額の</a:t>
          </a:r>
          <a:r>
            <a:rPr kumimoji="1" lang="ja-JP" altLang="ja-JP" sz="1100" baseline="0">
              <a:solidFill>
                <a:schemeClr val="dk1"/>
              </a:solidFill>
              <a:effectLst/>
              <a:latin typeface="+mn-lt"/>
              <a:ea typeface="+mn-ea"/>
              <a:cs typeface="+mn-cs"/>
            </a:rPr>
            <a:t>起債を予定していることから，現状は類似団体平均を大きく下回っている公債費についても，今後は大幅な伸びが見込まれる。</a:t>
          </a:r>
          <a:endParaRPr lang="ja-JP" altLang="ja-JP" sz="1400">
            <a:effectLst/>
          </a:endParaRPr>
        </a:p>
        <a:p>
          <a:r>
            <a:rPr kumimoji="1" lang="ja-JP" altLang="ja-JP" sz="1100" baseline="0">
              <a:solidFill>
                <a:schemeClr val="dk1"/>
              </a:solidFill>
              <a:effectLst/>
              <a:latin typeface="+mn-lt"/>
              <a:ea typeface="+mn-ea"/>
              <a:cs typeface="+mn-cs"/>
            </a:rPr>
            <a:t>　以上のコスト高に対応するため，引き続き市税等の確保に努めるとともに，「角田市第３次行財政集中改革プラン」に掲げた定員適正化及び財政健全化等の取り組みを通じて，計画的かつ効率的な財政運営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宮城県角田市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30,097
29,926
147.53
13,596,751
13,187,489
364,345
7,763,291
13,955,778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82.9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108349</xdr:rowOff>
    </xdr:from>
    <xdr:to>
      <xdr:col>6</xdr:col>
      <xdr:colOff>511175</xdr:colOff>
      <xdr:row>34</xdr:row>
      <xdr:rowOff>4499</xdr:rowOff>
    </xdr:to>
    <xdr:cxnSp macro="">
      <xdr:nvCxnSpPr>
        <xdr:cNvPr id="63" name="直線コネクタ 62"/>
        <xdr:cNvCxnSpPr/>
      </xdr:nvCxnSpPr>
      <xdr:spPr>
        <a:xfrm>
          <a:off x="3797300" y="5766199"/>
          <a:ext cx="8382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108349</xdr:rowOff>
    </xdr:from>
    <xdr:to>
      <xdr:col>5</xdr:col>
      <xdr:colOff>358775</xdr:colOff>
      <xdr:row>34</xdr:row>
      <xdr:rowOff>54465</xdr:rowOff>
    </xdr:to>
    <xdr:cxnSp macro="">
      <xdr:nvCxnSpPr>
        <xdr:cNvPr id="66" name="直線コネクタ 65"/>
        <xdr:cNvCxnSpPr/>
      </xdr:nvCxnSpPr>
      <xdr:spPr>
        <a:xfrm flipV="1">
          <a:off x="2908300" y="5766199"/>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54465</xdr:rowOff>
    </xdr:from>
    <xdr:to>
      <xdr:col>4</xdr:col>
      <xdr:colOff>155575</xdr:colOff>
      <xdr:row>34</xdr:row>
      <xdr:rowOff>102798</xdr:rowOff>
    </xdr:to>
    <xdr:cxnSp macro="">
      <xdr:nvCxnSpPr>
        <xdr:cNvPr id="69" name="直線コネクタ 68"/>
        <xdr:cNvCxnSpPr/>
      </xdr:nvCxnSpPr>
      <xdr:spPr>
        <a:xfrm flipV="1">
          <a:off x="2019300" y="5883765"/>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19648</xdr:rowOff>
    </xdr:from>
    <xdr:ext cx="469744" cy="259045"/>
    <xdr:sp macro="" textlink="">
      <xdr:nvSpPr>
        <xdr:cNvPr id="71" name="テキスト ボックス 70"/>
        <xdr:cNvSpPr txBox="1"/>
      </xdr:nvSpPr>
      <xdr:spPr>
        <a:xfrm>
          <a:off x="2673427" y="619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162560</xdr:rowOff>
    </xdr:from>
    <xdr:to>
      <xdr:col>2</xdr:col>
      <xdr:colOff>638175</xdr:colOff>
      <xdr:row>34</xdr:row>
      <xdr:rowOff>102798</xdr:rowOff>
    </xdr:to>
    <xdr:cxnSp macro="">
      <xdr:nvCxnSpPr>
        <xdr:cNvPr id="72" name="直線コネクタ 71"/>
        <xdr:cNvCxnSpPr/>
      </xdr:nvCxnSpPr>
      <xdr:spPr>
        <a:xfrm>
          <a:off x="1130300" y="5820410"/>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38589</xdr:rowOff>
    </xdr:from>
    <xdr:ext cx="469744" cy="259045"/>
    <xdr:sp macro="" textlink="">
      <xdr:nvSpPr>
        <xdr:cNvPr id="74" name="テキスト ボックス 73"/>
        <xdr:cNvSpPr txBox="1"/>
      </xdr:nvSpPr>
      <xdr:spPr>
        <a:xfrm>
          <a:off x="1784427" y="621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142112</xdr:rowOff>
    </xdr:from>
    <xdr:ext cx="469744" cy="259045"/>
    <xdr:sp macro="" textlink="">
      <xdr:nvSpPr>
        <xdr:cNvPr id="76" name="テキスト ボックス 75"/>
        <xdr:cNvSpPr txBox="1"/>
      </xdr:nvSpPr>
      <xdr:spPr>
        <a:xfrm>
          <a:off x="895427"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125149</xdr:rowOff>
    </xdr:from>
    <xdr:to>
      <xdr:col>6</xdr:col>
      <xdr:colOff>561975</xdr:colOff>
      <xdr:row>34</xdr:row>
      <xdr:rowOff>55299</xdr:rowOff>
    </xdr:to>
    <xdr:sp macro="" textlink="">
      <xdr:nvSpPr>
        <xdr:cNvPr id="82" name="円/楕円 81"/>
        <xdr:cNvSpPr/>
      </xdr:nvSpPr>
      <xdr:spPr>
        <a:xfrm>
          <a:off x="45847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148026</xdr:rowOff>
    </xdr:from>
    <xdr:ext cx="469744" cy="259045"/>
    <xdr:sp macro="" textlink="">
      <xdr:nvSpPr>
        <xdr:cNvPr id="83" name="議会費該当値テキスト"/>
        <xdr:cNvSpPr txBox="1"/>
      </xdr:nvSpPr>
      <xdr:spPr>
        <a:xfrm>
          <a:off x="4686300" y="563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57549</xdr:rowOff>
    </xdr:from>
    <xdr:to>
      <xdr:col>5</xdr:col>
      <xdr:colOff>409575</xdr:colOff>
      <xdr:row>33</xdr:row>
      <xdr:rowOff>159149</xdr:rowOff>
    </xdr:to>
    <xdr:sp macro="" textlink="">
      <xdr:nvSpPr>
        <xdr:cNvPr id="84" name="円/楕円 83"/>
        <xdr:cNvSpPr/>
      </xdr:nvSpPr>
      <xdr:spPr>
        <a:xfrm>
          <a:off x="3746500" y="571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4226</xdr:rowOff>
    </xdr:from>
    <xdr:ext cx="469744" cy="259045"/>
    <xdr:sp macro="" textlink="">
      <xdr:nvSpPr>
        <xdr:cNvPr id="85" name="テキスト ボックス 84"/>
        <xdr:cNvSpPr txBox="1"/>
      </xdr:nvSpPr>
      <xdr:spPr>
        <a:xfrm>
          <a:off x="3562427" y="549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3665</xdr:rowOff>
    </xdr:from>
    <xdr:to>
      <xdr:col>4</xdr:col>
      <xdr:colOff>206375</xdr:colOff>
      <xdr:row>34</xdr:row>
      <xdr:rowOff>105265</xdr:rowOff>
    </xdr:to>
    <xdr:sp macro="" textlink="">
      <xdr:nvSpPr>
        <xdr:cNvPr id="86" name="円/楕円 85"/>
        <xdr:cNvSpPr/>
      </xdr:nvSpPr>
      <xdr:spPr>
        <a:xfrm>
          <a:off x="2857500" y="58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121792</xdr:rowOff>
    </xdr:from>
    <xdr:ext cx="469744" cy="259045"/>
    <xdr:sp macro="" textlink="">
      <xdr:nvSpPr>
        <xdr:cNvPr id="87" name="テキスト ボックス 86"/>
        <xdr:cNvSpPr txBox="1"/>
      </xdr:nvSpPr>
      <xdr:spPr>
        <a:xfrm>
          <a:off x="2673427" y="560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51998</xdr:rowOff>
    </xdr:from>
    <xdr:to>
      <xdr:col>3</xdr:col>
      <xdr:colOff>3175</xdr:colOff>
      <xdr:row>34</xdr:row>
      <xdr:rowOff>153598</xdr:rowOff>
    </xdr:to>
    <xdr:sp macro="" textlink="">
      <xdr:nvSpPr>
        <xdr:cNvPr id="88" name="円/楕円 87"/>
        <xdr:cNvSpPr/>
      </xdr:nvSpPr>
      <xdr:spPr>
        <a:xfrm>
          <a:off x="1968500" y="58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170125</xdr:rowOff>
    </xdr:from>
    <xdr:ext cx="469744" cy="259045"/>
    <xdr:sp macro="" textlink="">
      <xdr:nvSpPr>
        <xdr:cNvPr id="89" name="テキスト ボックス 88"/>
        <xdr:cNvSpPr txBox="1"/>
      </xdr:nvSpPr>
      <xdr:spPr>
        <a:xfrm>
          <a:off x="1784427" y="56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111760</xdr:rowOff>
    </xdr:from>
    <xdr:to>
      <xdr:col>1</xdr:col>
      <xdr:colOff>485775</xdr:colOff>
      <xdr:row>34</xdr:row>
      <xdr:rowOff>41910</xdr:rowOff>
    </xdr:to>
    <xdr:sp macro="" textlink="">
      <xdr:nvSpPr>
        <xdr:cNvPr id="90" name="円/楕円 89"/>
        <xdr:cNvSpPr/>
      </xdr:nvSpPr>
      <xdr:spPr>
        <a:xfrm>
          <a:off x="107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58437</xdr:rowOff>
    </xdr:from>
    <xdr:ext cx="469744" cy="259045"/>
    <xdr:sp macro="" textlink="">
      <xdr:nvSpPr>
        <xdr:cNvPr id="91" name="テキスト ボックス 90"/>
        <xdr:cNvSpPr txBox="1"/>
      </xdr:nvSpPr>
      <xdr:spPr>
        <a:xfrm>
          <a:off x="895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68159</xdr:rowOff>
    </xdr:from>
    <xdr:to>
      <xdr:col>6</xdr:col>
      <xdr:colOff>511175</xdr:colOff>
      <xdr:row>57</xdr:row>
      <xdr:rowOff>143971</xdr:rowOff>
    </xdr:to>
    <xdr:cxnSp macro="">
      <xdr:nvCxnSpPr>
        <xdr:cNvPr id="120" name="直線コネクタ 119"/>
        <xdr:cNvCxnSpPr/>
      </xdr:nvCxnSpPr>
      <xdr:spPr>
        <a:xfrm>
          <a:off x="3797300" y="9840809"/>
          <a:ext cx="838200" cy="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71951</xdr:rowOff>
    </xdr:from>
    <xdr:to>
      <xdr:col>5</xdr:col>
      <xdr:colOff>358775</xdr:colOff>
      <xdr:row>57</xdr:row>
      <xdr:rowOff>68159</xdr:rowOff>
    </xdr:to>
    <xdr:cxnSp macro="">
      <xdr:nvCxnSpPr>
        <xdr:cNvPr id="123" name="直線コネクタ 122"/>
        <xdr:cNvCxnSpPr/>
      </xdr:nvCxnSpPr>
      <xdr:spPr>
        <a:xfrm>
          <a:off x="2908300" y="9673151"/>
          <a:ext cx="889000" cy="1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71951</xdr:rowOff>
    </xdr:from>
    <xdr:to>
      <xdr:col>4</xdr:col>
      <xdr:colOff>155575</xdr:colOff>
      <xdr:row>57</xdr:row>
      <xdr:rowOff>130632</xdr:rowOff>
    </xdr:to>
    <xdr:cxnSp macro="">
      <xdr:nvCxnSpPr>
        <xdr:cNvPr id="126" name="直線コネクタ 125"/>
        <xdr:cNvCxnSpPr/>
      </xdr:nvCxnSpPr>
      <xdr:spPr>
        <a:xfrm flipV="1">
          <a:off x="2019300" y="9673151"/>
          <a:ext cx="889000" cy="2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146640</xdr:rowOff>
    </xdr:from>
    <xdr:ext cx="534377" cy="259045"/>
    <xdr:sp macro="" textlink="">
      <xdr:nvSpPr>
        <xdr:cNvPr id="128" name="テキスト ボックス 127"/>
        <xdr:cNvSpPr txBox="1"/>
      </xdr:nvSpPr>
      <xdr:spPr>
        <a:xfrm>
          <a:off x="2641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130632</xdr:rowOff>
    </xdr:from>
    <xdr:to>
      <xdr:col>2</xdr:col>
      <xdr:colOff>638175</xdr:colOff>
      <xdr:row>58</xdr:row>
      <xdr:rowOff>10774</xdr:rowOff>
    </xdr:to>
    <xdr:cxnSp macro="">
      <xdr:nvCxnSpPr>
        <xdr:cNvPr id="129" name="直線コネクタ 128"/>
        <xdr:cNvCxnSpPr/>
      </xdr:nvCxnSpPr>
      <xdr:spPr>
        <a:xfrm flipV="1">
          <a:off x="1130300" y="9903282"/>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93171</xdr:rowOff>
    </xdr:from>
    <xdr:to>
      <xdr:col>6</xdr:col>
      <xdr:colOff>561975</xdr:colOff>
      <xdr:row>58</xdr:row>
      <xdr:rowOff>23321</xdr:rowOff>
    </xdr:to>
    <xdr:sp macro="" textlink="">
      <xdr:nvSpPr>
        <xdr:cNvPr id="139" name="円/楕円 138"/>
        <xdr:cNvSpPr/>
      </xdr:nvSpPr>
      <xdr:spPr>
        <a:xfrm>
          <a:off x="4584700" y="98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17359</xdr:rowOff>
    </xdr:from>
    <xdr:to>
      <xdr:col>5</xdr:col>
      <xdr:colOff>409575</xdr:colOff>
      <xdr:row>57</xdr:row>
      <xdr:rowOff>118959</xdr:rowOff>
    </xdr:to>
    <xdr:sp macro="" textlink="">
      <xdr:nvSpPr>
        <xdr:cNvPr id="141" name="円/楕円 140"/>
        <xdr:cNvSpPr/>
      </xdr:nvSpPr>
      <xdr:spPr>
        <a:xfrm>
          <a:off x="3746500" y="9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135486</xdr:rowOff>
    </xdr:from>
    <xdr:ext cx="534377" cy="259045"/>
    <xdr:sp macro="" textlink="">
      <xdr:nvSpPr>
        <xdr:cNvPr id="142" name="テキスト ボックス 141"/>
        <xdr:cNvSpPr txBox="1"/>
      </xdr:nvSpPr>
      <xdr:spPr>
        <a:xfrm>
          <a:off x="3530111" y="95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21151</xdr:rowOff>
    </xdr:from>
    <xdr:to>
      <xdr:col>4</xdr:col>
      <xdr:colOff>206375</xdr:colOff>
      <xdr:row>56</xdr:row>
      <xdr:rowOff>122751</xdr:rowOff>
    </xdr:to>
    <xdr:sp macro="" textlink="">
      <xdr:nvSpPr>
        <xdr:cNvPr id="143" name="円/楕円 142"/>
        <xdr:cNvSpPr/>
      </xdr:nvSpPr>
      <xdr:spPr>
        <a:xfrm>
          <a:off x="2857500" y="96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139278</xdr:rowOff>
    </xdr:from>
    <xdr:ext cx="599010" cy="259045"/>
    <xdr:sp macro="" textlink="">
      <xdr:nvSpPr>
        <xdr:cNvPr id="144" name="テキスト ボックス 143"/>
        <xdr:cNvSpPr txBox="1"/>
      </xdr:nvSpPr>
      <xdr:spPr>
        <a:xfrm>
          <a:off x="2608794" y="939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127,782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79832</xdr:rowOff>
    </xdr:from>
    <xdr:to>
      <xdr:col>3</xdr:col>
      <xdr:colOff>3175</xdr:colOff>
      <xdr:row>58</xdr:row>
      <xdr:rowOff>9982</xdr:rowOff>
    </xdr:to>
    <xdr:sp macro="" textlink="">
      <xdr:nvSpPr>
        <xdr:cNvPr id="145" name="円/楕円 144"/>
        <xdr:cNvSpPr/>
      </xdr:nvSpPr>
      <xdr:spPr>
        <a:xfrm>
          <a:off x="1968500" y="98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1109</xdr:rowOff>
    </xdr:from>
    <xdr:ext cx="534377" cy="259045"/>
    <xdr:sp macro="" textlink="">
      <xdr:nvSpPr>
        <xdr:cNvPr id="146" name="テキスト ボックス 145"/>
        <xdr:cNvSpPr txBox="1"/>
      </xdr:nvSpPr>
      <xdr:spPr>
        <a:xfrm>
          <a:off x="1752111" y="99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131424</xdr:rowOff>
    </xdr:from>
    <xdr:to>
      <xdr:col>1</xdr:col>
      <xdr:colOff>485775</xdr:colOff>
      <xdr:row>58</xdr:row>
      <xdr:rowOff>61574</xdr:rowOff>
    </xdr:to>
    <xdr:sp macro="" textlink="">
      <xdr:nvSpPr>
        <xdr:cNvPr id="147" name="円/楕円 146"/>
        <xdr:cNvSpPr/>
      </xdr:nvSpPr>
      <xdr:spPr>
        <a:xfrm>
          <a:off x="1079500" y="99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52701</xdr:rowOff>
    </xdr:from>
    <xdr:ext cx="534377" cy="259045"/>
    <xdr:sp macro="" textlink="">
      <xdr:nvSpPr>
        <xdr:cNvPr id="148" name="テキスト ボックス 147"/>
        <xdr:cNvSpPr txBox="1"/>
      </xdr:nvSpPr>
      <xdr:spPr>
        <a:xfrm>
          <a:off x="863111" y="999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142892</xdr:rowOff>
    </xdr:from>
    <xdr:to>
      <xdr:col>6</xdr:col>
      <xdr:colOff>511175</xdr:colOff>
      <xdr:row>78</xdr:row>
      <xdr:rowOff>151416</xdr:rowOff>
    </xdr:to>
    <xdr:cxnSp macro="">
      <xdr:nvCxnSpPr>
        <xdr:cNvPr id="178" name="直線コネクタ 177"/>
        <xdr:cNvCxnSpPr/>
      </xdr:nvCxnSpPr>
      <xdr:spPr>
        <a:xfrm flipV="1">
          <a:off x="3797300" y="13515992"/>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151416</xdr:rowOff>
    </xdr:from>
    <xdr:to>
      <xdr:col>5</xdr:col>
      <xdr:colOff>358775</xdr:colOff>
      <xdr:row>78</xdr:row>
      <xdr:rowOff>152425</xdr:rowOff>
    </xdr:to>
    <xdr:cxnSp macro="">
      <xdr:nvCxnSpPr>
        <xdr:cNvPr id="181" name="直線コネクタ 180"/>
        <xdr:cNvCxnSpPr/>
      </xdr:nvCxnSpPr>
      <xdr:spPr>
        <a:xfrm flipV="1">
          <a:off x="2908300" y="13524516"/>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152425</xdr:rowOff>
    </xdr:from>
    <xdr:to>
      <xdr:col>4</xdr:col>
      <xdr:colOff>155575</xdr:colOff>
      <xdr:row>79</xdr:row>
      <xdr:rowOff>28769</xdr:rowOff>
    </xdr:to>
    <xdr:cxnSp macro="">
      <xdr:nvCxnSpPr>
        <xdr:cNvPr id="184" name="直線コネクタ 183"/>
        <xdr:cNvCxnSpPr/>
      </xdr:nvCxnSpPr>
      <xdr:spPr>
        <a:xfrm flipV="1">
          <a:off x="2019300" y="13525525"/>
          <a:ext cx="889000" cy="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23620</xdr:rowOff>
    </xdr:from>
    <xdr:to>
      <xdr:col>2</xdr:col>
      <xdr:colOff>638175</xdr:colOff>
      <xdr:row>79</xdr:row>
      <xdr:rowOff>28769</xdr:rowOff>
    </xdr:to>
    <xdr:cxnSp macro="">
      <xdr:nvCxnSpPr>
        <xdr:cNvPr id="187" name="直線コネクタ 186"/>
        <xdr:cNvCxnSpPr/>
      </xdr:nvCxnSpPr>
      <xdr:spPr>
        <a:xfrm>
          <a:off x="1130300" y="13568170"/>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92092</xdr:rowOff>
    </xdr:from>
    <xdr:to>
      <xdr:col>6</xdr:col>
      <xdr:colOff>561975</xdr:colOff>
      <xdr:row>79</xdr:row>
      <xdr:rowOff>22242</xdr:rowOff>
    </xdr:to>
    <xdr:sp macro="" textlink="">
      <xdr:nvSpPr>
        <xdr:cNvPr id="197" name="円/楕円 196"/>
        <xdr:cNvSpPr/>
      </xdr:nvSpPr>
      <xdr:spPr>
        <a:xfrm>
          <a:off x="4584700" y="1346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7019</xdr:rowOff>
    </xdr:from>
    <xdr:ext cx="599010" cy="259045"/>
    <xdr:sp macro="" textlink="">
      <xdr:nvSpPr>
        <xdr:cNvPr id="198" name="民生費該当値テキスト"/>
        <xdr:cNvSpPr txBox="1"/>
      </xdr:nvSpPr>
      <xdr:spPr>
        <a:xfrm>
          <a:off x="4686300" y="1338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100616</xdr:rowOff>
    </xdr:from>
    <xdr:to>
      <xdr:col>5</xdr:col>
      <xdr:colOff>409575</xdr:colOff>
      <xdr:row>79</xdr:row>
      <xdr:rowOff>30766</xdr:rowOff>
    </xdr:to>
    <xdr:sp macro="" textlink="">
      <xdr:nvSpPr>
        <xdr:cNvPr id="199" name="円/楕円 198"/>
        <xdr:cNvSpPr/>
      </xdr:nvSpPr>
      <xdr:spPr>
        <a:xfrm>
          <a:off x="3746500" y="134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21893</xdr:rowOff>
    </xdr:from>
    <xdr:ext cx="599010" cy="259045"/>
    <xdr:sp macro="" textlink="">
      <xdr:nvSpPr>
        <xdr:cNvPr id="200" name="テキスト ボックス 199"/>
        <xdr:cNvSpPr txBox="1"/>
      </xdr:nvSpPr>
      <xdr:spPr>
        <a:xfrm>
          <a:off x="3497794" y="135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101625</xdr:rowOff>
    </xdr:from>
    <xdr:to>
      <xdr:col>4</xdr:col>
      <xdr:colOff>206375</xdr:colOff>
      <xdr:row>79</xdr:row>
      <xdr:rowOff>31775</xdr:rowOff>
    </xdr:to>
    <xdr:sp macro="" textlink="">
      <xdr:nvSpPr>
        <xdr:cNvPr id="201" name="円/楕円 200"/>
        <xdr:cNvSpPr/>
      </xdr:nvSpPr>
      <xdr:spPr>
        <a:xfrm>
          <a:off x="2857500" y="134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22902</xdr:rowOff>
    </xdr:from>
    <xdr:ext cx="599010" cy="259045"/>
    <xdr:sp macro="" textlink="">
      <xdr:nvSpPr>
        <xdr:cNvPr id="202" name="テキスト ボックス 201"/>
        <xdr:cNvSpPr txBox="1"/>
      </xdr:nvSpPr>
      <xdr:spPr>
        <a:xfrm>
          <a:off x="2608794" y="1356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149419</xdr:rowOff>
    </xdr:from>
    <xdr:to>
      <xdr:col>3</xdr:col>
      <xdr:colOff>3175</xdr:colOff>
      <xdr:row>79</xdr:row>
      <xdr:rowOff>79569</xdr:rowOff>
    </xdr:to>
    <xdr:sp macro="" textlink="">
      <xdr:nvSpPr>
        <xdr:cNvPr id="203" name="円/楕円 202"/>
        <xdr:cNvSpPr/>
      </xdr:nvSpPr>
      <xdr:spPr>
        <a:xfrm>
          <a:off x="1968500" y="1352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70696</xdr:rowOff>
    </xdr:from>
    <xdr:ext cx="599010" cy="259045"/>
    <xdr:sp macro="" textlink="">
      <xdr:nvSpPr>
        <xdr:cNvPr id="204" name="テキスト ボックス 203"/>
        <xdr:cNvSpPr txBox="1"/>
      </xdr:nvSpPr>
      <xdr:spPr>
        <a:xfrm>
          <a:off x="1719794" y="1361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144270</xdr:rowOff>
    </xdr:from>
    <xdr:to>
      <xdr:col>1</xdr:col>
      <xdr:colOff>485775</xdr:colOff>
      <xdr:row>79</xdr:row>
      <xdr:rowOff>74420</xdr:rowOff>
    </xdr:to>
    <xdr:sp macro="" textlink="">
      <xdr:nvSpPr>
        <xdr:cNvPr id="205" name="円/楕円 204"/>
        <xdr:cNvSpPr/>
      </xdr:nvSpPr>
      <xdr:spPr>
        <a:xfrm>
          <a:off x="1079500" y="13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65547</xdr:rowOff>
    </xdr:from>
    <xdr:ext cx="599010" cy="259045"/>
    <xdr:sp macro="" textlink="">
      <xdr:nvSpPr>
        <xdr:cNvPr id="206" name="テキスト ボックス 205"/>
        <xdr:cNvSpPr txBox="1"/>
      </xdr:nvSpPr>
      <xdr:spPr>
        <a:xfrm>
          <a:off x="830794" y="1361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156730</xdr:rowOff>
    </xdr:from>
    <xdr:to>
      <xdr:col>6</xdr:col>
      <xdr:colOff>511175</xdr:colOff>
      <xdr:row>96</xdr:row>
      <xdr:rowOff>89788</xdr:rowOff>
    </xdr:to>
    <xdr:cxnSp macro="">
      <xdr:nvCxnSpPr>
        <xdr:cNvPr id="235" name="直線コネクタ 234"/>
        <xdr:cNvCxnSpPr/>
      </xdr:nvCxnSpPr>
      <xdr:spPr>
        <a:xfrm>
          <a:off x="3797300" y="16444480"/>
          <a:ext cx="838200" cy="10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156730</xdr:rowOff>
    </xdr:from>
    <xdr:to>
      <xdr:col>5</xdr:col>
      <xdr:colOff>358775</xdr:colOff>
      <xdr:row>96</xdr:row>
      <xdr:rowOff>120269</xdr:rowOff>
    </xdr:to>
    <xdr:cxnSp macro="">
      <xdr:nvCxnSpPr>
        <xdr:cNvPr id="238" name="直線コネクタ 237"/>
        <xdr:cNvCxnSpPr/>
      </xdr:nvCxnSpPr>
      <xdr:spPr>
        <a:xfrm flipV="1">
          <a:off x="2908300" y="16444480"/>
          <a:ext cx="889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120269</xdr:rowOff>
    </xdr:from>
    <xdr:to>
      <xdr:col>4</xdr:col>
      <xdr:colOff>155575</xdr:colOff>
      <xdr:row>97</xdr:row>
      <xdr:rowOff>46673</xdr:rowOff>
    </xdr:to>
    <xdr:cxnSp macro="">
      <xdr:nvCxnSpPr>
        <xdr:cNvPr id="241" name="直線コネクタ 240"/>
        <xdr:cNvCxnSpPr/>
      </xdr:nvCxnSpPr>
      <xdr:spPr>
        <a:xfrm flipV="1">
          <a:off x="2019300" y="16579469"/>
          <a:ext cx="889000" cy="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42571</xdr:rowOff>
    </xdr:from>
    <xdr:to>
      <xdr:col>2</xdr:col>
      <xdr:colOff>638175</xdr:colOff>
      <xdr:row>97</xdr:row>
      <xdr:rowOff>46673</xdr:rowOff>
    </xdr:to>
    <xdr:cxnSp macro="">
      <xdr:nvCxnSpPr>
        <xdr:cNvPr id="244" name="直線コネクタ 243"/>
        <xdr:cNvCxnSpPr/>
      </xdr:nvCxnSpPr>
      <xdr:spPr>
        <a:xfrm>
          <a:off x="1130300" y="16673221"/>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38988</xdr:rowOff>
    </xdr:from>
    <xdr:to>
      <xdr:col>6</xdr:col>
      <xdr:colOff>561975</xdr:colOff>
      <xdr:row>96</xdr:row>
      <xdr:rowOff>140588</xdr:rowOff>
    </xdr:to>
    <xdr:sp macro="" textlink="">
      <xdr:nvSpPr>
        <xdr:cNvPr id="254" name="円/楕円 253"/>
        <xdr:cNvSpPr/>
      </xdr:nvSpPr>
      <xdr:spPr>
        <a:xfrm>
          <a:off x="4584700" y="164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17415</xdr:rowOff>
    </xdr:from>
    <xdr:ext cx="534377" cy="259045"/>
    <xdr:sp macro="" textlink="">
      <xdr:nvSpPr>
        <xdr:cNvPr id="255" name="衛生費該当値テキスト"/>
        <xdr:cNvSpPr txBox="1"/>
      </xdr:nvSpPr>
      <xdr:spPr>
        <a:xfrm>
          <a:off x="4686300" y="164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105930</xdr:rowOff>
    </xdr:from>
    <xdr:to>
      <xdr:col>5</xdr:col>
      <xdr:colOff>409575</xdr:colOff>
      <xdr:row>96</xdr:row>
      <xdr:rowOff>36080</xdr:rowOff>
    </xdr:to>
    <xdr:sp macro="" textlink="">
      <xdr:nvSpPr>
        <xdr:cNvPr id="256" name="円/楕円 255"/>
        <xdr:cNvSpPr/>
      </xdr:nvSpPr>
      <xdr:spPr>
        <a:xfrm>
          <a:off x="3746500" y="16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52607</xdr:rowOff>
    </xdr:from>
    <xdr:ext cx="534377" cy="259045"/>
    <xdr:sp macro="" textlink="">
      <xdr:nvSpPr>
        <xdr:cNvPr id="257" name="テキスト ボックス 256"/>
        <xdr:cNvSpPr txBox="1"/>
      </xdr:nvSpPr>
      <xdr:spPr>
        <a:xfrm>
          <a:off x="3530111" y="161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69469</xdr:rowOff>
    </xdr:from>
    <xdr:to>
      <xdr:col>4</xdr:col>
      <xdr:colOff>206375</xdr:colOff>
      <xdr:row>96</xdr:row>
      <xdr:rowOff>171069</xdr:rowOff>
    </xdr:to>
    <xdr:sp macro="" textlink="">
      <xdr:nvSpPr>
        <xdr:cNvPr id="258" name="円/楕円 257"/>
        <xdr:cNvSpPr/>
      </xdr:nvSpPr>
      <xdr:spPr>
        <a:xfrm>
          <a:off x="2857500" y="165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162196</xdr:rowOff>
    </xdr:from>
    <xdr:ext cx="534377" cy="259045"/>
    <xdr:sp macro="" textlink="">
      <xdr:nvSpPr>
        <xdr:cNvPr id="259" name="テキスト ボックス 258"/>
        <xdr:cNvSpPr txBox="1"/>
      </xdr:nvSpPr>
      <xdr:spPr>
        <a:xfrm>
          <a:off x="2641111" y="166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167323</xdr:rowOff>
    </xdr:from>
    <xdr:to>
      <xdr:col>3</xdr:col>
      <xdr:colOff>3175</xdr:colOff>
      <xdr:row>97</xdr:row>
      <xdr:rowOff>97473</xdr:rowOff>
    </xdr:to>
    <xdr:sp macro="" textlink="">
      <xdr:nvSpPr>
        <xdr:cNvPr id="260" name="円/楕円 259"/>
        <xdr:cNvSpPr/>
      </xdr:nvSpPr>
      <xdr:spPr>
        <a:xfrm>
          <a:off x="1968500" y="166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88600</xdr:rowOff>
    </xdr:from>
    <xdr:ext cx="534377" cy="259045"/>
    <xdr:sp macro="" textlink="">
      <xdr:nvSpPr>
        <xdr:cNvPr id="261" name="テキスト ボックス 260"/>
        <xdr:cNvSpPr txBox="1"/>
      </xdr:nvSpPr>
      <xdr:spPr>
        <a:xfrm>
          <a:off x="1752111" y="167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163221</xdr:rowOff>
    </xdr:from>
    <xdr:to>
      <xdr:col>1</xdr:col>
      <xdr:colOff>485775</xdr:colOff>
      <xdr:row>97</xdr:row>
      <xdr:rowOff>93371</xdr:rowOff>
    </xdr:to>
    <xdr:sp macro="" textlink="">
      <xdr:nvSpPr>
        <xdr:cNvPr id="262" name="円/楕円 261"/>
        <xdr:cNvSpPr/>
      </xdr:nvSpPr>
      <xdr:spPr>
        <a:xfrm>
          <a:off x="1079500" y="166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84498</xdr:rowOff>
    </xdr:from>
    <xdr:ext cx="534377" cy="259045"/>
    <xdr:sp macro="" textlink="">
      <xdr:nvSpPr>
        <xdr:cNvPr id="263" name="テキスト ボックス 262"/>
        <xdr:cNvSpPr txBox="1"/>
      </xdr:nvSpPr>
      <xdr:spPr>
        <a:xfrm>
          <a:off x="863111" y="167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92075</xdr:rowOff>
    </xdr:from>
    <xdr:to>
      <xdr:col>15</xdr:col>
      <xdr:colOff>180975</xdr:colOff>
      <xdr:row>38</xdr:row>
      <xdr:rowOff>123507</xdr:rowOff>
    </xdr:to>
    <xdr:cxnSp macro="">
      <xdr:nvCxnSpPr>
        <xdr:cNvPr id="292" name="直線コネクタ 291"/>
        <xdr:cNvCxnSpPr/>
      </xdr:nvCxnSpPr>
      <xdr:spPr>
        <a:xfrm>
          <a:off x="9639300" y="660717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140081</xdr:rowOff>
    </xdr:from>
    <xdr:to>
      <xdr:col>14</xdr:col>
      <xdr:colOff>28575</xdr:colOff>
      <xdr:row>38</xdr:row>
      <xdr:rowOff>92075</xdr:rowOff>
    </xdr:to>
    <xdr:cxnSp macro="">
      <xdr:nvCxnSpPr>
        <xdr:cNvPr id="295" name="直線コネクタ 294"/>
        <xdr:cNvCxnSpPr/>
      </xdr:nvCxnSpPr>
      <xdr:spPr>
        <a:xfrm>
          <a:off x="8750300" y="631228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131128</xdr:rowOff>
    </xdr:from>
    <xdr:to>
      <xdr:col>12</xdr:col>
      <xdr:colOff>511175</xdr:colOff>
      <xdr:row>36</xdr:row>
      <xdr:rowOff>140081</xdr:rowOff>
    </xdr:to>
    <xdr:cxnSp macro="">
      <xdr:nvCxnSpPr>
        <xdr:cNvPr id="298" name="直線コネクタ 297"/>
        <xdr:cNvCxnSpPr/>
      </xdr:nvCxnSpPr>
      <xdr:spPr>
        <a:xfrm>
          <a:off x="7861300" y="630332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0" name="テキスト ボックス 299"/>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131128</xdr:rowOff>
    </xdr:from>
    <xdr:to>
      <xdr:col>11</xdr:col>
      <xdr:colOff>307975</xdr:colOff>
      <xdr:row>37</xdr:row>
      <xdr:rowOff>84646</xdr:rowOff>
    </xdr:to>
    <xdr:cxnSp macro="">
      <xdr:nvCxnSpPr>
        <xdr:cNvPr id="301" name="直線コネクタ 300"/>
        <xdr:cNvCxnSpPr/>
      </xdr:nvCxnSpPr>
      <xdr:spPr>
        <a:xfrm flipV="1">
          <a:off x="6972300" y="6303328"/>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72707</xdr:rowOff>
    </xdr:from>
    <xdr:to>
      <xdr:col>15</xdr:col>
      <xdr:colOff>231775</xdr:colOff>
      <xdr:row>39</xdr:row>
      <xdr:rowOff>2857</xdr:rowOff>
    </xdr:to>
    <xdr:sp macro="" textlink="">
      <xdr:nvSpPr>
        <xdr:cNvPr id="311" name="円/楕円 310"/>
        <xdr:cNvSpPr/>
      </xdr:nvSpPr>
      <xdr:spPr>
        <a:xfrm>
          <a:off x="104267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159084</xdr:rowOff>
    </xdr:from>
    <xdr:ext cx="378565" cy="259045"/>
    <xdr:sp macro="" textlink="">
      <xdr:nvSpPr>
        <xdr:cNvPr id="312" name="労働費該当値テキスト"/>
        <xdr:cNvSpPr txBox="1"/>
      </xdr:nvSpPr>
      <xdr:spPr>
        <a:xfrm>
          <a:off x="10528300" y="650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41275</xdr:rowOff>
    </xdr:from>
    <xdr:to>
      <xdr:col>14</xdr:col>
      <xdr:colOff>79375</xdr:colOff>
      <xdr:row>38</xdr:row>
      <xdr:rowOff>142875</xdr:rowOff>
    </xdr:to>
    <xdr:sp macro="" textlink="">
      <xdr:nvSpPr>
        <xdr:cNvPr id="313" name="円/楕円 312"/>
        <xdr:cNvSpPr/>
      </xdr:nvSpPr>
      <xdr:spPr>
        <a:xfrm>
          <a:off x="9588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134002</xdr:rowOff>
    </xdr:from>
    <xdr:ext cx="378565" cy="259045"/>
    <xdr:sp macro="" textlink="">
      <xdr:nvSpPr>
        <xdr:cNvPr id="314" name="テキスト ボックス 313"/>
        <xdr:cNvSpPr txBox="1"/>
      </xdr:nvSpPr>
      <xdr:spPr>
        <a:xfrm>
          <a:off x="9450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89281</xdr:rowOff>
    </xdr:from>
    <xdr:to>
      <xdr:col>12</xdr:col>
      <xdr:colOff>561975</xdr:colOff>
      <xdr:row>37</xdr:row>
      <xdr:rowOff>19431</xdr:rowOff>
    </xdr:to>
    <xdr:sp macro="" textlink="">
      <xdr:nvSpPr>
        <xdr:cNvPr id="315" name="円/楕円 314"/>
        <xdr:cNvSpPr/>
      </xdr:nvSpPr>
      <xdr:spPr>
        <a:xfrm>
          <a:off x="869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35958</xdr:rowOff>
    </xdr:from>
    <xdr:ext cx="469744" cy="259045"/>
    <xdr:sp macro="" textlink="">
      <xdr:nvSpPr>
        <xdr:cNvPr id="316" name="テキスト ボックス 315"/>
        <xdr:cNvSpPr txBox="1"/>
      </xdr:nvSpPr>
      <xdr:spPr>
        <a:xfrm>
          <a:off x="8515427"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80328</xdr:rowOff>
    </xdr:from>
    <xdr:to>
      <xdr:col>11</xdr:col>
      <xdr:colOff>358775</xdr:colOff>
      <xdr:row>37</xdr:row>
      <xdr:rowOff>10478</xdr:rowOff>
    </xdr:to>
    <xdr:sp macro="" textlink="">
      <xdr:nvSpPr>
        <xdr:cNvPr id="317" name="円/楕円 316"/>
        <xdr:cNvSpPr/>
      </xdr:nvSpPr>
      <xdr:spPr>
        <a:xfrm>
          <a:off x="7810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1605</xdr:rowOff>
    </xdr:from>
    <xdr:ext cx="469744" cy="259045"/>
    <xdr:sp macro="" textlink="">
      <xdr:nvSpPr>
        <xdr:cNvPr id="318" name="テキスト ボックス 317"/>
        <xdr:cNvSpPr txBox="1"/>
      </xdr:nvSpPr>
      <xdr:spPr>
        <a:xfrm>
          <a:off x="7626427"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33846</xdr:rowOff>
    </xdr:from>
    <xdr:to>
      <xdr:col>10</xdr:col>
      <xdr:colOff>155575</xdr:colOff>
      <xdr:row>37</xdr:row>
      <xdr:rowOff>135446</xdr:rowOff>
    </xdr:to>
    <xdr:sp macro="" textlink="">
      <xdr:nvSpPr>
        <xdr:cNvPr id="319" name="円/楕円 318"/>
        <xdr:cNvSpPr/>
      </xdr:nvSpPr>
      <xdr:spPr>
        <a:xfrm>
          <a:off x="6921500" y="63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126572</xdr:rowOff>
    </xdr:from>
    <xdr:ext cx="469744" cy="259045"/>
    <xdr:sp macro="" textlink="">
      <xdr:nvSpPr>
        <xdr:cNvPr id="320" name="テキスト ボックス 319"/>
        <xdr:cNvSpPr txBox="1"/>
      </xdr:nvSpPr>
      <xdr:spPr>
        <a:xfrm>
          <a:off x="6737427" y="64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115850</xdr:rowOff>
    </xdr:from>
    <xdr:to>
      <xdr:col>15</xdr:col>
      <xdr:colOff>180975</xdr:colOff>
      <xdr:row>57</xdr:row>
      <xdr:rowOff>130531</xdr:rowOff>
    </xdr:to>
    <xdr:cxnSp macro="">
      <xdr:nvCxnSpPr>
        <xdr:cNvPr id="349" name="直線コネクタ 348"/>
        <xdr:cNvCxnSpPr/>
      </xdr:nvCxnSpPr>
      <xdr:spPr>
        <a:xfrm flipV="1">
          <a:off x="9639300" y="9888500"/>
          <a:ext cx="8382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130531</xdr:rowOff>
    </xdr:from>
    <xdr:to>
      <xdr:col>14</xdr:col>
      <xdr:colOff>28575</xdr:colOff>
      <xdr:row>57</xdr:row>
      <xdr:rowOff>148310</xdr:rowOff>
    </xdr:to>
    <xdr:cxnSp macro="">
      <xdr:nvCxnSpPr>
        <xdr:cNvPr id="352" name="直線コネクタ 351"/>
        <xdr:cNvCxnSpPr/>
      </xdr:nvCxnSpPr>
      <xdr:spPr>
        <a:xfrm flipV="1">
          <a:off x="8750300" y="9903181"/>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148310</xdr:rowOff>
    </xdr:from>
    <xdr:to>
      <xdr:col>12</xdr:col>
      <xdr:colOff>511175</xdr:colOff>
      <xdr:row>57</xdr:row>
      <xdr:rowOff>157962</xdr:rowOff>
    </xdr:to>
    <xdr:cxnSp macro="">
      <xdr:nvCxnSpPr>
        <xdr:cNvPr id="355" name="直線コネクタ 354"/>
        <xdr:cNvCxnSpPr/>
      </xdr:nvCxnSpPr>
      <xdr:spPr>
        <a:xfrm flipV="1">
          <a:off x="7861300" y="9920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134658</xdr:rowOff>
    </xdr:from>
    <xdr:to>
      <xdr:col>11</xdr:col>
      <xdr:colOff>307975</xdr:colOff>
      <xdr:row>57</xdr:row>
      <xdr:rowOff>157962</xdr:rowOff>
    </xdr:to>
    <xdr:cxnSp macro="">
      <xdr:nvCxnSpPr>
        <xdr:cNvPr id="358" name="直線コネクタ 357"/>
        <xdr:cNvCxnSpPr/>
      </xdr:nvCxnSpPr>
      <xdr:spPr>
        <a:xfrm>
          <a:off x="6972300" y="9907308"/>
          <a:ext cx="8890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65050</xdr:rowOff>
    </xdr:from>
    <xdr:to>
      <xdr:col>15</xdr:col>
      <xdr:colOff>231775</xdr:colOff>
      <xdr:row>57</xdr:row>
      <xdr:rowOff>166650</xdr:rowOff>
    </xdr:to>
    <xdr:sp macro="" textlink="">
      <xdr:nvSpPr>
        <xdr:cNvPr id="368" name="円/楕円 367"/>
        <xdr:cNvSpPr/>
      </xdr:nvSpPr>
      <xdr:spPr>
        <a:xfrm>
          <a:off x="10426700" y="98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87927</xdr:rowOff>
    </xdr:from>
    <xdr:ext cx="534377" cy="259045"/>
    <xdr:sp macro="" textlink="">
      <xdr:nvSpPr>
        <xdr:cNvPr id="369" name="農林水産業費該当値テキスト"/>
        <xdr:cNvSpPr txBox="1"/>
      </xdr:nvSpPr>
      <xdr:spPr>
        <a:xfrm>
          <a:off x="10528300" y="96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79731</xdr:rowOff>
    </xdr:from>
    <xdr:to>
      <xdr:col>14</xdr:col>
      <xdr:colOff>79375</xdr:colOff>
      <xdr:row>58</xdr:row>
      <xdr:rowOff>9881</xdr:rowOff>
    </xdr:to>
    <xdr:sp macro="" textlink="">
      <xdr:nvSpPr>
        <xdr:cNvPr id="370" name="円/楕円 369"/>
        <xdr:cNvSpPr/>
      </xdr:nvSpPr>
      <xdr:spPr>
        <a:xfrm>
          <a:off x="9588500" y="98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1008</xdr:rowOff>
    </xdr:from>
    <xdr:ext cx="534377" cy="259045"/>
    <xdr:sp macro="" textlink="">
      <xdr:nvSpPr>
        <xdr:cNvPr id="371" name="テキスト ボックス 370"/>
        <xdr:cNvSpPr txBox="1"/>
      </xdr:nvSpPr>
      <xdr:spPr>
        <a:xfrm>
          <a:off x="9372111" y="99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97510</xdr:rowOff>
    </xdr:from>
    <xdr:to>
      <xdr:col>12</xdr:col>
      <xdr:colOff>561975</xdr:colOff>
      <xdr:row>58</xdr:row>
      <xdr:rowOff>27660</xdr:rowOff>
    </xdr:to>
    <xdr:sp macro="" textlink="">
      <xdr:nvSpPr>
        <xdr:cNvPr id="372" name="円/楕円 371"/>
        <xdr:cNvSpPr/>
      </xdr:nvSpPr>
      <xdr:spPr>
        <a:xfrm>
          <a:off x="8699500" y="98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18787</xdr:rowOff>
    </xdr:from>
    <xdr:ext cx="534377" cy="259045"/>
    <xdr:sp macro="" textlink="">
      <xdr:nvSpPr>
        <xdr:cNvPr id="373" name="テキスト ボックス 372"/>
        <xdr:cNvSpPr txBox="1"/>
      </xdr:nvSpPr>
      <xdr:spPr>
        <a:xfrm>
          <a:off x="8483111" y="99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107162</xdr:rowOff>
    </xdr:from>
    <xdr:to>
      <xdr:col>11</xdr:col>
      <xdr:colOff>358775</xdr:colOff>
      <xdr:row>58</xdr:row>
      <xdr:rowOff>37312</xdr:rowOff>
    </xdr:to>
    <xdr:sp macro="" textlink="">
      <xdr:nvSpPr>
        <xdr:cNvPr id="374" name="円/楕円 373"/>
        <xdr:cNvSpPr/>
      </xdr:nvSpPr>
      <xdr:spPr>
        <a:xfrm>
          <a:off x="7810500" y="98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28439</xdr:rowOff>
    </xdr:from>
    <xdr:ext cx="534377" cy="259045"/>
    <xdr:sp macro="" textlink="">
      <xdr:nvSpPr>
        <xdr:cNvPr id="375" name="テキスト ボックス 374"/>
        <xdr:cNvSpPr txBox="1"/>
      </xdr:nvSpPr>
      <xdr:spPr>
        <a:xfrm>
          <a:off x="7594111" y="997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83858</xdr:rowOff>
    </xdr:from>
    <xdr:to>
      <xdr:col>10</xdr:col>
      <xdr:colOff>155575</xdr:colOff>
      <xdr:row>58</xdr:row>
      <xdr:rowOff>14008</xdr:rowOff>
    </xdr:to>
    <xdr:sp macro="" textlink="">
      <xdr:nvSpPr>
        <xdr:cNvPr id="376" name="円/楕円 375"/>
        <xdr:cNvSpPr/>
      </xdr:nvSpPr>
      <xdr:spPr>
        <a:xfrm>
          <a:off x="6921500" y="98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5135</xdr:rowOff>
    </xdr:from>
    <xdr:ext cx="534377" cy="259045"/>
    <xdr:sp macro="" textlink="">
      <xdr:nvSpPr>
        <xdr:cNvPr id="377" name="テキスト ボックス 376"/>
        <xdr:cNvSpPr txBox="1"/>
      </xdr:nvSpPr>
      <xdr:spPr>
        <a:xfrm>
          <a:off x="6705111" y="9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16779</xdr:rowOff>
    </xdr:from>
    <xdr:to>
      <xdr:col>15</xdr:col>
      <xdr:colOff>180975</xdr:colOff>
      <xdr:row>77</xdr:row>
      <xdr:rowOff>36568</xdr:rowOff>
    </xdr:to>
    <xdr:cxnSp macro="">
      <xdr:nvCxnSpPr>
        <xdr:cNvPr id="408" name="直線コネクタ 407"/>
        <xdr:cNvCxnSpPr/>
      </xdr:nvCxnSpPr>
      <xdr:spPr>
        <a:xfrm flipV="1">
          <a:off x="9639300" y="13218429"/>
          <a:ext cx="8382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36568</xdr:rowOff>
    </xdr:from>
    <xdr:to>
      <xdr:col>14</xdr:col>
      <xdr:colOff>28575</xdr:colOff>
      <xdr:row>77</xdr:row>
      <xdr:rowOff>80133</xdr:rowOff>
    </xdr:to>
    <xdr:cxnSp macro="">
      <xdr:nvCxnSpPr>
        <xdr:cNvPr id="411" name="直線コネクタ 410"/>
        <xdr:cNvCxnSpPr/>
      </xdr:nvCxnSpPr>
      <xdr:spPr>
        <a:xfrm flipV="1">
          <a:off x="8750300" y="13238218"/>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80133</xdr:rowOff>
    </xdr:from>
    <xdr:to>
      <xdr:col>12</xdr:col>
      <xdr:colOff>511175</xdr:colOff>
      <xdr:row>77</xdr:row>
      <xdr:rowOff>83203</xdr:rowOff>
    </xdr:to>
    <xdr:cxnSp macro="">
      <xdr:nvCxnSpPr>
        <xdr:cNvPr id="414" name="直線コネクタ 413"/>
        <xdr:cNvCxnSpPr/>
      </xdr:nvCxnSpPr>
      <xdr:spPr>
        <a:xfrm flipV="1">
          <a:off x="7861300" y="1328178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58874</xdr:rowOff>
    </xdr:from>
    <xdr:to>
      <xdr:col>11</xdr:col>
      <xdr:colOff>307975</xdr:colOff>
      <xdr:row>77</xdr:row>
      <xdr:rowOff>83203</xdr:rowOff>
    </xdr:to>
    <xdr:cxnSp macro="">
      <xdr:nvCxnSpPr>
        <xdr:cNvPr id="417" name="直線コネクタ 416"/>
        <xdr:cNvCxnSpPr/>
      </xdr:nvCxnSpPr>
      <xdr:spPr>
        <a:xfrm>
          <a:off x="6972300" y="13260524"/>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137429</xdr:rowOff>
    </xdr:from>
    <xdr:to>
      <xdr:col>15</xdr:col>
      <xdr:colOff>231775</xdr:colOff>
      <xdr:row>77</xdr:row>
      <xdr:rowOff>67579</xdr:rowOff>
    </xdr:to>
    <xdr:sp macro="" textlink="">
      <xdr:nvSpPr>
        <xdr:cNvPr id="427" name="円/楕円 426"/>
        <xdr:cNvSpPr/>
      </xdr:nvSpPr>
      <xdr:spPr>
        <a:xfrm>
          <a:off x="104267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115856</xdr:rowOff>
    </xdr:from>
    <xdr:ext cx="534377" cy="259045"/>
    <xdr:sp macro="" textlink="">
      <xdr:nvSpPr>
        <xdr:cNvPr id="428" name="商工費該当値テキスト"/>
        <xdr:cNvSpPr txBox="1"/>
      </xdr:nvSpPr>
      <xdr:spPr>
        <a:xfrm>
          <a:off x="10528300" y="131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157218</xdr:rowOff>
    </xdr:from>
    <xdr:to>
      <xdr:col>14</xdr:col>
      <xdr:colOff>79375</xdr:colOff>
      <xdr:row>77</xdr:row>
      <xdr:rowOff>87368</xdr:rowOff>
    </xdr:to>
    <xdr:sp macro="" textlink="">
      <xdr:nvSpPr>
        <xdr:cNvPr id="429" name="円/楕円 428"/>
        <xdr:cNvSpPr/>
      </xdr:nvSpPr>
      <xdr:spPr>
        <a:xfrm>
          <a:off x="9588500" y="131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78495</xdr:rowOff>
    </xdr:from>
    <xdr:ext cx="534377" cy="259045"/>
    <xdr:sp macro="" textlink="">
      <xdr:nvSpPr>
        <xdr:cNvPr id="430" name="テキスト ボックス 429"/>
        <xdr:cNvSpPr txBox="1"/>
      </xdr:nvSpPr>
      <xdr:spPr>
        <a:xfrm>
          <a:off x="9372111" y="132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29333</xdr:rowOff>
    </xdr:from>
    <xdr:to>
      <xdr:col>12</xdr:col>
      <xdr:colOff>561975</xdr:colOff>
      <xdr:row>77</xdr:row>
      <xdr:rowOff>130933</xdr:rowOff>
    </xdr:to>
    <xdr:sp macro="" textlink="">
      <xdr:nvSpPr>
        <xdr:cNvPr id="431" name="円/楕円 430"/>
        <xdr:cNvSpPr/>
      </xdr:nvSpPr>
      <xdr:spPr>
        <a:xfrm>
          <a:off x="8699500" y="132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122060</xdr:rowOff>
    </xdr:from>
    <xdr:ext cx="534377" cy="259045"/>
    <xdr:sp macro="" textlink="">
      <xdr:nvSpPr>
        <xdr:cNvPr id="432" name="テキスト ボックス 431"/>
        <xdr:cNvSpPr txBox="1"/>
      </xdr:nvSpPr>
      <xdr:spPr>
        <a:xfrm>
          <a:off x="8483111" y="13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32403</xdr:rowOff>
    </xdr:from>
    <xdr:to>
      <xdr:col>11</xdr:col>
      <xdr:colOff>358775</xdr:colOff>
      <xdr:row>77</xdr:row>
      <xdr:rowOff>134003</xdr:rowOff>
    </xdr:to>
    <xdr:sp macro="" textlink="">
      <xdr:nvSpPr>
        <xdr:cNvPr id="433" name="円/楕円 432"/>
        <xdr:cNvSpPr/>
      </xdr:nvSpPr>
      <xdr:spPr>
        <a:xfrm>
          <a:off x="7810500" y="132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125130</xdr:rowOff>
    </xdr:from>
    <xdr:ext cx="534377" cy="259045"/>
    <xdr:sp macro="" textlink="">
      <xdr:nvSpPr>
        <xdr:cNvPr id="434" name="テキスト ボックス 433"/>
        <xdr:cNvSpPr txBox="1"/>
      </xdr:nvSpPr>
      <xdr:spPr>
        <a:xfrm>
          <a:off x="7594111" y="133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8074</xdr:rowOff>
    </xdr:from>
    <xdr:to>
      <xdr:col>10</xdr:col>
      <xdr:colOff>155575</xdr:colOff>
      <xdr:row>77</xdr:row>
      <xdr:rowOff>109674</xdr:rowOff>
    </xdr:to>
    <xdr:sp macro="" textlink="">
      <xdr:nvSpPr>
        <xdr:cNvPr id="435" name="円/楕円 434"/>
        <xdr:cNvSpPr/>
      </xdr:nvSpPr>
      <xdr:spPr>
        <a:xfrm>
          <a:off x="6921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100801</xdr:rowOff>
    </xdr:from>
    <xdr:ext cx="534377" cy="259045"/>
    <xdr:sp macro="" textlink="">
      <xdr:nvSpPr>
        <xdr:cNvPr id="436" name="テキスト ボックス 435"/>
        <xdr:cNvSpPr txBox="1"/>
      </xdr:nvSpPr>
      <xdr:spPr>
        <a:xfrm>
          <a:off x="6705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8179</xdr:rowOff>
    </xdr:from>
    <xdr:to>
      <xdr:col>15</xdr:col>
      <xdr:colOff>180975</xdr:colOff>
      <xdr:row>99</xdr:row>
      <xdr:rowOff>21895</xdr:rowOff>
    </xdr:to>
    <xdr:cxnSp macro="">
      <xdr:nvCxnSpPr>
        <xdr:cNvPr id="467" name="直線コネクタ 466"/>
        <xdr:cNvCxnSpPr/>
      </xdr:nvCxnSpPr>
      <xdr:spPr>
        <a:xfrm flipV="1">
          <a:off x="9639300" y="1698172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12497</xdr:rowOff>
    </xdr:from>
    <xdr:to>
      <xdr:col>14</xdr:col>
      <xdr:colOff>28575</xdr:colOff>
      <xdr:row>99</xdr:row>
      <xdr:rowOff>21895</xdr:rowOff>
    </xdr:to>
    <xdr:cxnSp macro="">
      <xdr:nvCxnSpPr>
        <xdr:cNvPr id="470" name="直線コネクタ 469"/>
        <xdr:cNvCxnSpPr/>
      </xdr:nvCxnSpPr>
      <xdr:spPr>
        <a:xfrm>
          <a:off x="8750300" y="1698604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153121</xdr:rowOff>
    </xdr:from>
    <xdr:to>
      <xdr:col>12</xdr:col>
      <xdr:colOff>511175</xdr:colOff>
      <xdr:row>99</xdr:row>
      <xdr:rowOff>12497</xdr:rowOff>
    </xdr:to>
    <xdr:cxnSp macro="">
      <xdr:nvCxnSpPr>
        <xdr:cNvPr id="473" name="直線コネクタ 472"/>
        <xdr:cNvCxnSpPr/>
      </xdr:nvCxnSpPr>
      <xdr:spPr>
        <a:xfrm>
          <a:off x="7861300" y="16955221"/>
          <a:ext cx="889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153121</xdr:rowOff>
    </xdr:from>
    <xdr:to>
      <xdr:col>11</xdr:col>
      <xdr:colOff>307975</xdr:colOff>
      <xdr:row>99</xdr:row>
      <xdr:rowOff>15681</xdr:rowOff>
    </xdr:to>
    <xdr:cxnSp macro="">
      <xdr:nvCxnSpPr>
        <xdr:cNvPr id="476" name="直線コネクタ 475"/>
        <xdr:cNvCxnSpPr/>
      </xdr:nvCxnSpPr>
      <xdr:spPr>
        <a:xfrm flipV="1">
          <a:off x="6972300" y="16955221"/>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48248</xdr:rowOff>
    </xdr:from>
    <xdr:ext cx="534377" cy="259045"/>
    <xdr:sp macro="" textlink="">
      <xdr:nvSpPr>
        <xdr:cNvPr id="478" name="テキスト ボックス 477"/>
        <xdr:cNvSpPr txBox="1"/>
      </xdr:nvSpPr>
      <xdr:spPr>
        <a:xfrm>
          <a:off x="7594111" y="170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60555</xdr:rowOff>
    </xdr:from>
    <xdr:ext cx="534377" cy="259045"/>
    <xdr:sp macro="" textlink="">
      <xdr:nvSpPr>
        <xdr:cNvPr id="480" name="テキスト ボックス 479"/>
        <xdr:cNvSpPr txBox="1"/>
      </xdr:nvSpPr>
      <xdr:spPr>
        <a:xfrm>
          <a:off x="6705111" y="1703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128829</xdr:rowOff>
    </xdr:from>
    <xdr:to>
      <xdr:col>15</xdr:col>
      <xdr:colOff>231775</xdr:colOff>
      <xdr:row>99</xdr:row>
      <xdr:rowOff>58979</xdr:rowOff>
    </xdr:to>
    <xdr:sp macro="" textlink="">
      <xdr:nvSpPr>
        <xdr:cNvPr id="486" name="円/楕円 485"/>
        <xdr:cNvSpPr/>
      </xdr:nvSpPr>
      <xdr:spPr>
        <a:xfrm>
          <a:off x="10426700" y="169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88206</xdr:rowOff>
    </xdr:from>
    <xdr:ext cx="534377" cy="259045"/>
    <xdr:sp macro="" textlink="">
      <xdr:nvSpPr>
        <xdr:cNvPr id="487" name="土木費該当値テキスト"/>
        <xdr:cNvSpPr txBox="1"/>
      </xdr:nvSpPr>
      <xdr:spPr>
        <a:xfrm>
          <a:off x="10528300" y="167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142545</xdr:rowOff>
    </xdr:from>
    <xdr:to>
      <xdr:col>14</xdr:col>
      <xdr:colOff>79375</xdr:colOff>
      <xdr:row>99</xdr:row>
      <xdr:rowOff>72695</xdr:rowOff>
    </xdr:to>
    <xdr:sp macro="" textlink="">
      <xdr:nvSpPr>
        <xdr:cNvPr id="488" name="円/楕円 487"/>
        <xdr:cNvSpPr/>
      </xdr:nvSpPr>
      <xdr:spPr>
        <a:xfrm>
          <a:off x="9588500" y="169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63822</xdr:rowOff>
    </xdr:from>
    <xdr:ext cx="534377" cy="259045"/>
    <xdr:sp macro="" textlink="">
      <xdr:nvSpPr>
        <xdr:cNvPr id="489" name="テキスト ボックス 488"/>
        <xdr:cNvSpPr txBox="1"/>
      </xdr:nvSpPr>
      <xdr:spPr>
        <a:xfrm>
          <a:off x="9372111" y="170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133147</xdr:rowOff>
    </xdr:from>
    <xdr:to>
      <xdr:col>12</xdr:col>
      <xdr:colOff>561975</xdr:colOff>
      <xdr:row>99</xdr:row>
      <xdr:rowOff>63297</xdr:rowOff>
    </xdr:to>
    <xdr:sp macro="" textlink="">
      <xdr:nvSpPr>
        <xdr:cNvPr id="490" name="円/楕円 489"/>
        <xdr:cNvSpPr/>
      </xdr:nvSpPr>
      <xdr:spPr>
        <a:xfrm>
          <a:off x="8699500" y="1693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54424</xdr:rowOff>
    </xdr:from>
    <xdr:ext cx="534377" cy="259045"/>
    <xdr:sp macro="" textlink="">
      <xdr:nvSpPr>
        <xdr:cNvPr id="491" name="テキスト ボックス 490"/>
        <xdr:cNvSpPr txBox="1"/>
      </xdr:nvSpPr>
      <xdr:spPr>
        <a:xfrm>
          <a:off x="8483111" y="170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102321</xdr:rowOff>
    </xdr:from>
    <xdr:to>
      <xdr:col>11</xdr:col>
      <xdr:colOff>358775</xdr:colOff>
      <xdr:row>99</xdr:row>
      <xdr:rowOff>32471</xdr:rowOff>
    </xdr:to>
    <xdr:sp macro="" textlink="">
      <xdr:nvSpPr>
        <xdr:cNvPr id="492" name="円/楕円 491"/>
        <xdr:cNvSpPr/>
      </xdr:nvSpPr>
      <xdr:spPr>
        <a:xfrm>
          <a:off x="7810500" y="1690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48998</xdr:rowOff>
    </xdr:from>
    <xdr:ext cx="534377" cy="259045"/>
    <xdr:sp macro="" textlink="">
      <xdr:nvSpPr>
        <xdr:cNvPr id="493" name="テキスト ボックス 492"/>
        <xdr:cNvSpPr txBox="1"/>
      </xdr:nvSpPr>
      <xdr:spPr>
        <a:xfrm>
          <a:off x="7594111" y="166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136331</xdr:rowOff>
    </xdr:from>
    <xdr:to>
      <xdr:col>10</xdr:col>
      <xdr:colOff>155575</xdr:colOff>
      <xdr:row>99</xdr:row>
      <xdr:rowOff>66481</xdr:rowOff>
    </xdr:to>
    <xdr:sp macro="" textlink="">
      <xdr:nvSpPr>
        <xdr:cNvPr id="494" name="円/楕円 493"/>
        <xdr:cNvSpPr/>
      </xdr:nvSpPr>
      <xdr:spPr>
        <a:xfrm>
          <a:off x="6921500" y="16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83008</xdr:rowOff>
    </xdr:from>
    <xdr:ext cx="534377" cy="259045"/>
    <xdr:sp macro="" textlink="">
      <xdr:nvSpPr>
        <xdr:cNvPr id="495" name="テキスト ボックス 494"/>
        <xdr:cNvSpPr txBox="1"/>
      </xdr:nvSpPr>
      <xdr:spPr>
        <a:xfrm>
          <a:off x="6705111" y="167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112973</xdr:rowOff>
    </xdr:from>
    <xdr:to>
      <xdr:col>23</xdr:col>
      <xdr:colOff>517525</xdr:colOff>
      <xdr:row>37</xdr:row>
      <xdr:rowOff>125203</xdr:rowOff>
    </xdr:to>
    <xdr:cxnSp macro="">
      <xdr:nvCxnSpPr>
        <xdr:cNvPr id="524" name="直線コネクタ 523"/>
        <xdr:cNvCxnSpPr/>
      </xdr:nvCxnSpPr>
      <xdr:spPr>
        <a:xfrm flipV="1">
          <a:off x="15481300" y="645662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119088</xdr:rowOff>
    </xdr:from>
    <xdr:to>
      <xdr:col>22</xdr:col>
      <xdr:colOff>365125</xdr:colOff>
      <xdr:row>37</xdr:row>
      <xdr:rowOff>125203</xdr:rowOff>
    </xdr:to>
    <xdr:cxnSp macro="">
      <xdr:nvCxnSpPr>
        <xdr:cNvPr id="527" name="直線コネクタ 526"/>
        <xdr:cNvCxnSpPr/>
      </xdr:nvCxnSpPr>
      <xdr:spPr>
        <a:xfrm>
          <a:off x="14592300" y="646273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119088</xdr:rowOff>
    </xdr:from>
    <xdr:to>
      <xdr:col>21</xdr:col>
      <xdr:colOff>161925</xdr:colOff>
      <xdr:row>37</xdr:row>
      <xdr:rowOff>124860</xdr:rowOff>
    </xdr:to>
    <xdr:cxnSp macro="">
      <xdr:nvCxnSpPr>
        <xdr:cNvPr id="530" name="直線コネクタ 529"/>
        <xdr:cNvCxnSpPr/>
      </xdr:nvCxnSpPr>
      <xdr:spPr>
        <a:xfrm flipV="1">
          <a:off x="13703300" y="646273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46888</xdr:rowOff>
    </xdr:from>
    <xdr:to>
      <xdr:col>19</xdr:col>
      <xdr:colOff>644525</xdr:colOff>
      <xdr:row>37</xdr:row>
      <xdr:rowOff>124860</xdr:rowOff>
    </xdr:to>
    <xdr:cxnSp macro="">
      <xdr:nvCxnSpPr>
        <xdr:cNvPr id="533" name="直線コネクタ 532"/>
        <xdr:cNvCxnSpPr/>
      </xdr:nvCxnSpPr>
      <xdr:spPr>
        <a:xfrm>
          <a:off x="12814300" y="6390538"/>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62173</xdr:rowOff>
    </xdr:from>
    <xdr:to>
      <xdr:col>23</xdr:col>
      <xdr:colOff>568325</xdr:colOff>
      <xdr:row>37</xdr:row>
      <xdr:rowOff>163773</xdr:rowOff>
    </xdr:to>
    <xdr:sp macro="" textlink="">
      <xdr:nvSpPr>
        <xdr:cNvPr id="543" name="円/楕円 542"/>
        <xdr:cNvSpPr/>
      </xdr:nvSpPr>
      <xdr:spPr>
        <a:xfrm>
          <a:off x="16268700" y="64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148550</xdr:rowOff>
    </xdr:from>
    <xdr:ext cx="534377" cy="259045"/>
    <xdr:sp macro="" textlink="">
      <xdr:nvSpPr>
        <xdr:cNvPr id="544" name="消防費該当値テキスト"/>
        <xdr:cNvSpPr txBox="1"/>
      </xdr:nvSpPr>
      <xdr:spPr>
        <a:xfrm>
          <a:off x="16370300" y="63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74403</xdr:rowOff>
    </xdr:from>
    <xdr:to>
      <xdr:col>22</xdr:col>
      <xdr:colOff>415925</xdr:colOff>
      <xdr:row>38</xdr:row>
      <xdr:rowOff>4553</xdr:rowOff>
    </xdr:to>
    <xdr:sp macro="" textlink="">
      <xdr:nvSpPr>
        <xdr:cNvPr id="545" name="円/楕円 544"/>
        <xdr:cNvSpPr/>
      </xdr:nvSpPr>
      <xdr:spPr>
        <a:xfrm>
          <a:off x="15430500" y="64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167130</xdr:rowOff>
    </xdr:from>
    <xdr:ext cx="534377" cy="259045"/>
    <xdr:sp macro="" textlink="">
      <xdr:nvSpPr>
        <xdr:cNvPr id="546" name="テキスト ボックス 545"/>
        <xdr:cNvSpPr txBox="1"/>
      </xdr:nvSpPr>
      <xdr:spPr>
        <a:xfrm>
          <a:off x="15214111" y="651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68288</xdr:rowOff>
    </xdr:from>
    <xdr:to>
      <xdr:col>21</xdr:col>
      <xdr:colOff>212725</xdr:colOff>
      <xdr:row>37</xdr:row>
      <xdr:rowOff>169888</xdr:rowOff>
    </xdr:to>
    <xdr:sp macro="" textlink="">
      <xdr:nvSpPr>
        <xdr:cNvPr id="547" name="円/楕円 546"/>
        <xdr:cNvSpPr/>
      </xdr:nvSpPr>
      <xdr:spPr>
        <a:xfrm>
          <a:off x="14541500" y="64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161015</xdr:rowOff>
    </xdr:from>
    <xdr:ext cx="534377" cy="259045"/>
    <xdr:sp macro="" textlink="">
      <xdr:nvSpPr>
        <xdr:cNvPr id="548" name="テキスト ボックス 547"/>
        <xdr:cNvSpPr txBox="1"/>
      </xdr:nvSpPr>
      <xdr:spPr>
        <a:xfrm>
          <a:off x="14325111" y="65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74060</xdr:rowOff>
    </xdr:from>
    <xdr:to>
      <xdr:col>20</xdr:col>
      <xdr:colOff>9525</xdr:colOff>
      <xdr:row>38</xdr:row>
      <xdr:rowOff>4211</xdr:rowOff>
    </xdr:to>
    <xdr:sp macro="" textlink="">
      <xdr:nvSpPr>
        <xdr:cNvPr id="549" name="円/楕円 548"/>
        <xdr:cNvSpPr/>
      </xdr:nvSpPr>
      <xdr:spPr>
        <a:xfrm>
          <a:off x="13652500" y="6417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166787</xdr:rowOff>
    </xdr:from>
    <xdr:ext cx="534377" cy="259045"/>
    <xdr:sp macro="" textlink="">
      <xdr:nvSpPr>
        <xdr:cNvPr id="550" name="テキスト ボックス 549"/>
        <xdr:cNvSpPr txBox="1"/>
      </xdr:nvSpPr>
      <xdr:spPr>
        <a:xfrm>
          <a:off x="13436111" y="65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167538</xdr:rowOff>
    </xdr:from>
    <xdr:to>
      <xdr:col>18</xdr:col>
      <xdr:colOff>492125</xdr:colOff>
      <xdr:row>37</xdr:row>
      <xdr:rowOff>97688</xdr:rowOff>
    </xdr:to>
    <xdr:sp macro="" textlink="">
      <xdr:nvSpPr>
        <xdr:cNvPr id="551" name="円/楕円 550"/>
        <xdr:cNvSpPr/>
      </xdr:nvSpPr>
      <xdr:spPr>
        <a:xfrm>
          <a:off x="12763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88815</xdr:rowOff>
    </xdr:from>
    <xdr:ext cx="534377" cy="259045"/>
    <xdr:sp macro="" textlink="">
      <xdr:nvSpPr>
        <xdr:cNvPr id="552" name="テキスト ボックス 551"/>
        <xdr:cNvSpPr txBox="1"/>
      </xdr:nvSpPr>
      <xdr:spPr>
        <a:xfrm>
          <a:off x="12547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24129</xdr:rowOff>
    </xdr:from>
    <xdr:to>
      <xdr:col>23</xdr:col>
      <xdr:colOff>517525</xdr:colOff>
      <xdr:row>55</xdr:row>
      <xdr:rowOff>107653</xdr:rowOff>
    </xdr:to>
    <xdr:cxnSp macro="">
      <xdr:nvCxnSpPr>
        <xdr:cNvPr id="586" name="直線コネクタ 585"/>
        <xdr:cNvCxnSpPr/>
      </xdr:nvCxnSpPr>
      <xdr:spPr>
        <a:xfrm>
          <a:off x="15481300" y="9453879"/>
          <a:ext cx="838200" cy="8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24129</xdr:rowOff>
    </xdr:from>
    <xdr:to>
      <xdr:col>22</xdr:col>
      <xdr:colOff>365125</xdr:colOff>
      <xdr:row>57</xdr:row>
      <xdr:rowOff>166632</xdr:rowOff>
    </xdr:to>
    <xdr:cxnSp macro="">
      <xdr:nvCxnSpPr>
        <xdr:cNvPr id="589" name="直線コネクタ 588"/>
        <xdr:cNvCxnSpPr/>
      </xdr:nvCxnSpPr>
      <xdr:spPr>
        <a:xfrm flipV="1">
          <a:off x="14592300" y="9453879"/>
          <a:ext cx="889000" cy="48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166632</xdr:rowOff>
    </xdr:from>
    <xdr:to>
      <xdr:col>21</xdr:col>
      <xdr:colOff>161925</xdr:colOff>
      <xdr:row>58</xdr:row>
      <xdr:rowOff>96966</xdr:rowOff>
    </xdr:to>
    <xdr:cxnSp macro="">
      <xdr:nvCxnSpPr>
        <xdr:cNvPr id="592" name="直線コネクタ 591"/>
        <xdr:cNvCxnSpPr/>
      </xdr:nvCxnSpPr>
      <xdr:spPr>
        <a:xfrm flipV="1">
          <a:off x="13703300" y="9939282"/>
          <a:ext cx="889000" cy="10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116060</xdr:rowOff>
    </xdr:from>
    <xdr:to>
      <xdr:col>21</xdr:col>
      <xdr:colOff>212725</xdr:colOff>
      <xdr:row>57</xdr:row>
      <xdr:rowOff>46210</xdr:rowOff>
    </xdr:to>
    <xdr:sp macro="" textlink="">
      <xdr:nvSpPr>
        <xdr:cNvPr id="593" name="フローチャート : 判断 592"/>
        <xdr:cNvSpPr/>
      </xdr:nvSpPr>
      <xdr:spPr>
        <a:xfrm>
          <a:off x="14541500" y="97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62737</xdr:rowOff>
    </xdr:from>
    <xdr:ext cx="534377" cy="259045"/>
    <xdr:sp macro="" textlink="">
      <xdr:nvSpPr>
        <xdr:cNvPr id="594" name="テキスト ボックス 593"/>
        <xdr:cNvSpPr txBox="1"/>
      </xdr:nvSpPr>
      <xdr:spPr>
        <a:xfrm>
          <a:off x="14325111" y="949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151744</xdr:rowOff>
    </xdr:from>
    <xdr:to>
      <xdr:col>19</xdr:col>
      <xdr:colOff>644525</xdr:colOff>
      <xdr:row>58</xdr:row>
      <xdr:rowOff>96966</xdr:rowOff>
    </xdr:to>
    <xdr:cxnSp macro="">
      <xdr:nvCxnSpPr>
        <xdr:cNvPr id="595" name="直線コネクタ 594"/>
        <xdr:cNvCxnSpPr/>
      </xdr:nvCxnSpPr>
      <xdr:spPr>
        <a:xfrm>
          <a:off x="12814300" y="9924394"/>
          <a:ext cx="889000" cy="1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77313</xdr:rowOff>
    </xdr:from>
    <xdr:to>
      <xdr:col>20</xdr:col>
      <xdr:colOff>9525</xdr:colOff>
      <xdr:row>57</xdr:row>
      <xdr:rowOff>7463</xdr:rowOff>
    </xdr:to>
    <xdr:sp macro="" textlink="">
      <xdr:nvSpPr>
        <xdr:cNvPr id="596" name="フローチャート : 判断 595"/>
        <xdr:cNvSpPr/>
      </xdr:nvSpPr>
      <xdr:spPr>
        <a:xfrm>
          <a:off x="13652500" y="96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23990</xdr:rowOff>
    </xdr:from>
    <xdr:ext cx="534377" cy="259045"/>
    <xdr:sp macro="" textlink="">
      <xdr:nvSpPr>
        <xdr:cNvPr id="597" name="テキスト ボックス 596"/>
        <xdr:cNvSpPr txBox="1"/>
      </xdr:nvSpPr>
      <xdr:spPr>
        <a:xfrm>
          <a:off x="13436111" y="945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101644</xdr:rowOff>
    </xdr:from>
    <xdr:to>
      <xdr:col>18</xdr:col>
      <xdr:colOff>492125</xdr:colOff>
      <xdr:row>57</xdr:row>
      <xdr:rowOff>31794</xdr:rowOff>
    </xdr:to>
    <xdr:sp macro="" textlink="">
      <xdr:nvSpPr>
        <xdr:cNvPr id="598" name="フローチャート : 判断 597"/>
        <xdr:cNvSpPr/>
      </xdr:nvSpPr>
      <xdr:spPr>
        <a:xfrm>
          <a:off x="12763500" y="970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48321</xdr:rowOff>
    </xdr:from>
    <xdr:ext cx="534377" cy="259045"/>
    <xdr:sp macro="" textlink="">
      <xdr:nvSpPr>
        <xdr:cNvPr id="599" name="テキスト ボックス 598"/>
        <xdr:cNvSpPr txBox="1"/>
      </xdr:nvSpPr>
      <xdr:spPr>
        <a:xfrm>
          <a:off x="12547111" y="9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56853</xdr:rowOff>
    </xdr:from>
    <xdr:to>
      <xdr:col>23</xdr:col>
      <xdr:colOff>568325</xdr:colOff>
      <xdr:row>55</xdr:row>
      <xdr:rowOff>158453</xdr:rowOff>
    </xdr:to>
    <xdr:sp macro="" textlink="">
      <xdr:nvSpPr>
        <xdr:cNvPr id="605" name="円/楕円 604"/>
        <xdr:cNvSpPr/>
      </xdr:nvSpPr>
      <xdr:spPr>
        <a:xfrm>
          <a:off x="16268700" y="9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79730</xdr:rowOff>
    </xdr:from>
    <xdr:ext cx="534377" cy="259045"/>
    <xdr:sp macro="" textlink="">
      <xdr:nvSpPr>
        <xdr:cNvPr id="606" name="教育費該当値テキスト"/>
        <xdr:cNvSpPr txBox="1"/>
      </xdr:nvSpPr>
      <xdr:spPr>
        <a:xfrm>
          <a:off x="16370300" y="93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70,243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144779</xdr:rowOff>
    </xdr:from>
    <xdr:to>
      <xdr:col>22</xdr:col>
      <xdr:colOff>415925</xdr:colOff>
      <xdr:row>55</xdr:row>
      <xdr:rowOff>74929</xdr:rowOff>
    </xdr:to>
    <xdr:sp macro="" textlink="">
      <xdr:nvSpPr>
        <xdr:cNvPr id="607" name="円/楕円 606"/>
        <xdr:cNvSpPr/>
      </xdr:nvSpPr>
      <xdr:spPr>
        <a:xfrm>
          <a:off x="15430500" y="94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91456</xdr:rowOff>
    </xdr:from>
    <xdr:ext cx="534377" cy="259045"/>
    <xdr:sp macro="" textlink="">
      <xdr:nvSpPr>
        <xdr:cNvPr id="608" name="テキスト ボックス 607"/>
        <xdr:cNvSpPr txBox="1"/>
      </xdr:nvSpPr>
      <xdr:spPr>
        <a:xfrm>
          <a:off x="15214111" y="91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115832</xdr:rowOff>
    </xdr:from>
    <xdr:to>
      <xdr:col>21</xdr:col>
      <xdr:colOff>212725</xdr:colOff>
      <xdr:row>58</xdr:row>
      <xdr:rowOff>45982</xdr:rowOff>
    </xdr:to>
    <xdr:sp macro="" textlink="">
      <xdr:nvSpPr>
        <xdr:cNvPr id="609" name="円/楕円 608"/>
        <xdr:cNvSpPr/>
      </xdr:nvSpPr>
      <xdr:spPr>
        <a:xfrm>
          <a:off x="14541500" y="9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37109</xdr:rowOff>
    </xdr:from>
    <xdr:ext cx="534377" cy="259045"/>
    <xdr:sp macro="" textlink="">
      <xdr:nvSpPr>
        <xdr:cNvPr id="610" name="テキスト ボックス 609"/>
        <xdr:cNvSpPr txBox="1"/>
      </xdr:nvSpPr>
      <xdr:spPr>
        <a:xfrm>
          <a:off x="14325111" y="99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46166</xdr:rowOff>
    </xdr:from>
    <xdr:to>
      <xdr:col>20</xdr:col>
      <xdr:colOff>9525</xdr:colOff>
      <xdr:row>58</xdr:row>
      <xdr:rowOff>147766</xdr:rowOff>
    </xdr:to>
    <xdr:sp macro="" textlink="">
      <xdr:nvSpPr>
        <xdr:cNvPr id="611" name="円/楕円 610"/>
        <xdr:cNvSpPr/>
      </xdr:nvSpPr>
      <xdr:spPr>
        <a:xfrm>
          <a:off x="13652500" y="99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138893</xdr:rowOff>
    </xdr:from>
    <xdr:ext cx="534377" cy="259045"/>
    <xdr:sp macro="" textlink="">
      <xdr:nvSpPr>
        <xdr:cNvPr id="612" name="テキスト ボックス 611"/>
        <xdr:cNvSpPr txBox="1"/>
      </xdr:nvSpPr>
      <xdr:spPr>
        <a:xfrm>
          <a:off x="13436111" y="100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100944</xdr:rowOff>
    </xdr:from>
    <xdr:to>
      <xdr:col>18</xdr:col>
      <xdr:colOff>492125</xdr:colOff>
      <xdr:row>58</xdr:row>
      <xdr:rowOff>31094</xdr:rowOff>
    </xdr:to>
    <xdr:sp macro="" textlink="">
      <xdr:nvSpPr>
        <xdr:cNvPr id="613" name="円/楕円 612"/>
        <xdr:cNvSpPr/>
      </xdr:nvSpPr>
      <xdr:spPr>
        <a:xfrm>
          <a:off x="12763500" y="98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22221</xdr:rowOff>
    </xdr:from>
    <xdr:ext cx="534377" cy="259045"/>
    <xdr:sp macro="" textlink="">
      <xdr:nvSpPr>
        <xdr:cNvPr id="614" name="テキスト ボックス 613"/>
        <xdr:cNvSpPr txBox="1"/>
      </xdr:nvSpPr>
      <xdr:spPr>
        <a:xfrm>
          <a:off x="12547111" y="996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20207</xdr:rowOff>
    </xdr:from>
    <xdr:to>
      <xdr:col>23</xdr:col>
      <xdr:colOff>517525</xdr:colOff>
      <xdr:row>79</xdr:row>
      <xdr:rowOff>32429</xdr:rowOff>
    </xdr:to>
    <xdr:cxnSp macro="">
      <xdr:nvCxnSpPr>
        <xdr:cNvPr id="643" name="直線コネクタ 642"/>
        <xdr:cNvCxnSpPr/>
      </xdr:nvCxnSpPr>
      <xdr:spPr>
        <a:xfrm>
          <a:off x="15481300" y="13564757"/>
          <a:ext cx="8382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135976</xdr:rowOff>
    </xdr:from>
    <xdr:ext cx="469744" cy="259045"/>
    <xdr:sp macro="" textlink="">
      <xdr:nvSpPr>
        <xdr:cNvPr id="644" name="災害復旧費平均値テキスト"/>
        <xdr:cNvSpPr txBox="1"/>
      </xdr:nvSpPr>
      <xdr:spPr>
        <a:xfrm>
          <a:off x="16370300" y="13509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20207</xdr:rowOff>
    </xdr:from>
    <xdr:to>
      <xdr:col>22</xdr:col>
      <xdr:colOff>365125</xdr:colOff>
      <xdr:row>79</xdr:row>
      <xdr:rowOff>20253</xdr:rowOff>
    </xdr:to>
    <xdr:cxnSp macro="">
      <xdr:nvCxnSpPr>
        <xdr:cNvPr id="646" name="直線コネクタ 645"/>
        <xdr:cNvCxnSpPr/>
      </xdr:nvCxnSpPr>
      <xdr:spPr>
        <a:xfrm flipV="1">
          <a:off x="14592300" y="1356475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75255</xdr:rowOff>
    </xdr:from>
    <xdr:ext cx="469744" cy="259045"/>
    <xdr:sp macro="" textlink="">
      <xdr:nvSpPr>
        <xdr:cNvPr id="648" name="テキスト ボックス 647"/>
        <xdr:cNvSpPr txBox="1"/>
      </xdr:nvSpPr>
      <xdr:spPr>
        <a:xfrm>
          <a:off x="15246427" y="136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16907</xdr:rowOff>
    </xdr:from>
    <xdr:to>
      <xdr:col>21</xdr:col>
      <xdr:colOff>161925</xdr:colOff>
      <xdr:row>79</xdr:row>
      <xdr:rowOff>20253</xdr:rowOff>
    </xdr:to>
    <xdr:cxnSp macro="">
      <xdr:nvCxnSpPr>
        <xdr:cNvPr id="649" name="直線コネクタ 648"/>
        <xdr:cNvCxnSpPr/>
      </xdr:nvCxnSpPr>
      <xdr:spPr>
        <a:xfrm>
          <a:off x="13703300" y="13561457"/>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50" name="フローチャート : 判断 649"/>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69373</xdr:rowOff>
    </xdr:from>
    <xdr:ext cx="469744" cy="259045"/>
    <xdr:sp macro="" textlink="">
      <xdr:nvSpPr>
        <xdr:cNvPr id="651" name="テキスト ボックス 650"/>
        <xdr:cNvSpPr txBox="1"/>
      </xdr:nvSpPr>
      <xdr:spPr>
        <a:xfrm>
          <a:off x="14357427" y="136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104026</xdr:rowOff>
    </xdr:from>
    <xdr:to>
      <xdr:col>19</xdr:col>
      <xdr:colOff>644525</xdr:colOff>
      <xdr:row>79</xdr:row>
      <xdr:rowOff>16907</xdr:rowOff>
    </xdr:to>
    <xdr:cxnSp macro="">
      <xdr:nvCxnSpPr>
        <xdr:cNvPr id="652" name="直線コネクタ 651"/>
        <xdr:cNvCxnSpPr/>
      </xdr:nvCxnSpPr>
      <xdr:spPr>
        <a:xfrm>
          <a:off x="12814300" y="1347712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53" name="フローチャート : 判断 652"/>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59878</xdr:rowOff>
    </xdr:from>
    <xdr:ext cx="469744" cy="259045"/>
    <xdr:sp macro="" textlink="">
      <xdr:nvSpPr>
        <xdr:cNvPr id="654" name="テキスト ボックス 653"/>
        <xdr:cNvSpPr txBox="1"/>
      </xdr:nvSpPr>
      <xdr:spPr>
        <a:xfrm>
          <a:off x="13468427" y="136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5" name="フローチャート : 判断 654"/>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55463</xdr:rowOff>
    </xdr:from>
    <xdr:ext cx="469744" cy="259045"/>
    <xdr:sp macro="" textlink="">
      <xdr:nvSpPr>
        <xdr:cNvPr id="656" name="テキスト ボックス 655"/>
        <xdr:cNvSpPr txBox="1"/>
      </xdr:nvSpPr>
      <xdr:spPr>
        <a:xfrm>
          <a:off x="12579427" y="1360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153079</xdr:rowOff>
    </xdr:from>
    <xdr:to>
      <xdr:col>23</xdr:col>
      <xdr:colOff>568325</xdr:colOff>
      <xdr:row>79</xdr:row>
      <xdr:rowOff>83229</xdr:rowOff>
    </xdr:to>
    <xdr:sp macro="" textlink="">
      <xdr:nvSpPr>
        <xdr:cNvPr id="662" name="円/楕円 661"/>
        <xdr:cNvSpPr/>
      </xdr:nvSpPr>
      <xdr:spPr>
        <a:xfrm>
          <a:off x="16268700" y="135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112456</xdr:rowOff>
    </xdr:from>
    <xdr:ext cx="469744" cy="259045"/>
    <xdr:sp macro="" textlink="">
      <xdr:nvSpPr>
        <xdr:cNvPr id="663" name="災害復旧費該当値テキスト"/>
        <xdr:cNvSpPr txBox="1"/>
      </xdr:nvSpPr>
      <xdr:spPr>
        <a:xfrm>
          <a:off x="16370300" y="133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140857</xdr:rowOff>
    </xdr:from>
    <xdr:to>
      <xdr:col>22</xdr:col>
      <xdr:colOff>415925</xdr:colOff>
      <xdr:row>79</xdr:row>
      <xdr:rowOff>71007</xdr:rowOff>
    </xdr:to>
    <xdr:sp macro="" textlink="">
      <xdr:nvSpPr>
        <xdr:cNvPr id="664" name="円/楕円 663"/>
        <xdr:cNvSpPr/>
      </xdr:nvSpPr>
      <xdr:spPr>
        <a:xfrm>
          <a:off x="15430500" y="13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87534</xdr:rowOff>
    </xdr:from>
    <xdr:ext cx="469744" cy="259045"/>
    <xdr:sp macro="" textlink="">
      <xdr:nvSpPr>
        <xdr:cNvPr id="665" name="テキスト ボックス 664"/>
        <xdr:cNvSpPr txBox="1"/>
      </xdr:nvSpPr>
      <xdr:spPr>
        <a:xfrm>
          <a:off x="15246427" y="1328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140903</xdr:rowOff>
    </xdr:from>
    <xdr:to>
      <xdr:col>21</xdr:col>
      <xdr:colOff>212725</xdr:colOff>
      <xdr:row>79</xdr:row>
      <xdr:rowOff>71053</xdr:rowOff>
    </xdr:to>
    <xdr:sp macro="" textlink="">
      <xdr:nvSpPr>
        <xdr:cNvPr id="666" name="円/楕円 665"/>
        <xdr:cNvSpPr/>
      </xdr:nvSpPr>
      <xdr:spPr>
        <a:xfrm>
          <a:off x="14541500" y="135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87580</xdr:rowOff>
    </xdr:from>
    <xdr:ext cx="469744" cy="259045"/>
    <xdr:sp macro="" textlink="">
      <xdr:nvSpPr>
        <xdr:cNvPr id="667" name="テキスト ボックス 666"/>
        <xdr:cNvSpPr txBox="1"/>
      </xdr:nvSpPr>
      <xdr:spPr>
        <a:xfrm>
          <a:off x="14357427" y="132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137557</xdr:rowOff>
    </xdr:from>
    <xdr:to>
      <xdr:col>20</xdr:col>
      <xdr:colOff>9525</xdr:colOff>
      <xdr:row>79</xdr:row>
      <xdr:rowOff>67707</xdr:rowOff>
    </xdr:to>
    <xdr:sp macro="" textlink="">
      <xdr:nvSpPr>
        <xdr:cNvPr id="668" name="円/楕円 667"/>
        <xdr:cNvSpPr/>
      </xdr:nvSpPr>
      <xdr:spPr>
        <a:xfrm>
          <a:off x="13652500" y="135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84234</xdr:rowOff>
    </xdr:from>
    <xdr:ext cx="469744" cy="259045"/>
    <xdr:sp macro="" textlink="">
      <xdr:nvSpPr>
        <xdr:cNvPr id="669" name="テキスト ボックス 668"/>
        <xdr:cNvSpPr txBox="1"/>
      </xdr:nvSpPr>
      <xdr:spPr>
        <a:xfrm>
          <a:off x="13468427" y="13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53226</xdr:rowOff>
    </xdr:from>
    <xdr:to>
      <xdr:col>18</xdr:col>
      <xdr:colOff>492125</xdr:colOff>
      <xdr:row>78</xdr:row>
      <xdr:rowOff>154826</xdr:rowOff>
    </xdr:to>
    <xdr:sp macro="" textlink="">
      <xdr:nvSpPr>
        <xdr:cNvPr id="670" name="円/楕円 669"/>
        <xdr:cNvSpPr/>
      </xdr:nvSpPr>
      <xdr:spPr>
        <a:xfrm>
          <a:off x="12763500" y="134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171353</xdr:rowOff>
    </xdr:from>
    <xdr:ext cx="534377" cy="259045"/>
    <xdr:sp macro="" textlink="">
      <xdr:nvSpPr>
        <xdr:cNvPr id="671" name="テキスト ボックス 670"/>
        <xdr:cNvSpPr txBox="1"/>
      </xdr:nvSpPr>
      <xdr:spPr>
        <a:xfrm>
          <a:off x="12547111" y="132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45560</xdr:rowOff>
    </xdr:from>
    <xdr:to>
      <xdr:col>23</xdr:col>
      <xdr:colOff>517525</xdr:colOff>
      <xdr:row>97</xdr:row>
      <xdr:rowOff>71044</xdr:rowOff>
    </xdr:to>
    <xdr:cxnSp macro="">
      <xdr:nvCxnSpPr>
        <xdr:cNvPr id="702" name="直線コネクタ 701"/>
        <xdr:cNvCxnSpPr/>
      </xdr:nvCxnSpPr>
      <xdr:spPr>
        <a:xfrm>
          <a:off x="15481300" y="16676210"/>
          <a:ext cx="838200" cy="2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36917</xdr:rowOff>
    </xdr:from>
    <xdr:to>
      <xdr:col>22</xdr:col>
      <xdr:colOff>365125</xdr:colOff>
      <xdr:row>97</xdr:row>
      <xdr:rowOff>45560</xdr:rowOff>
    </xdr:to>
    <xdr:cxnSp macro="">
      <xdr:nvCxnSpPr>
        <xdr:cNvPr id="705" name="直線コネクタ 704"/>
        <xdr:cNvCxnSpPr/>
      </xdr:nvCxnSpPr>
      <xdr:spPr>
        <a:xfrm>
          <a:off x="14592300" y="16667567"/>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19707</xdr:rowOff>
    </xdr:from>
    <xdr:to>
      <xdr:col>21</xdr:col>
      <xdr:colOff>161925</xdr:colOff>
      <xdr:row>97</xdr:row>
      <xdr:rowOff>36917</xdr:rowOff>
    </xdr:to>
    <xdr:cxnSp macro="">
      <xdr:nvCxnSpPr>
        <xdr:cNvPr id="708" name="直線コネクタ 707"/>
        <xdr:cNvCxnSpPr/>
      </xdr:nvCxnSpPr>
      <xdr:spPr>
        <a:xfrm>
          <a:off x="13703300" y="1665035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9" name="フローチャート : 判断 708"/>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10" name="テキスト ボックス 709"/>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170573</xdr:rowOff>
    </xdr:from>
    <xdr:to>
      <xdr:col>19</xdr:col>
      <xdr:colOff>644525</xdr:colOff>
      <xdr:row>97</xdr:row>
      <xdr:rowOff>19707</xdr:rowOff>
    </xdr:to>
    <xdr:cxnSp macro="">
      <xdr:nvCxnSpPr>
        <xdr:cNvPr id="711" name="直線コネクタ 710"/>
        <xdr:cNvCxnSpPr/>
      </xdr:nvCxnSpPr>
      <xdr:spPr>
        <a:xfrm>
          <a:off x="12814300" y="16629773"/>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12" name="フローチャート : 判断 711"/>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13" name="テキスト ボックス 712"/>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4" name="フローチャート : 判断 713"/>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5" name="テキスト ボックス 714"/>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20244</xdr:rowOff>
    </xdr:from>
    <xdr:to>
      <xdr:col>23</xdr:col>
      <xdr:colOff>568325</xdr:colOff>
      <xdr:row>97</xdr:row>
      <xdr:rowOff>121844</xdr:rowOff>
    </xdr:to>
    <xdr:sp macro="" textlink="">
      <xdr:nvSpPr>
        <xdr:cNvPr id="721" name="円/楕円 720"/>
        <xdr:cNvSpPr/>
      </xdr:nvSpPr>
      <xdr:spPr>
        <a:xfrm>
          <a:off x="16268700" y="166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170121</xdr:rowOff>
    </xdr:from>
    <xdr:ext cx="534377" cy="259045"/>
    <xdr:sp macro="" textlink="">
      <xdr:nvSpPr>
        <xdr:cNvPr id="722" name="公債費該当値テキスト"/>
        <xdr:cNvSpPr txBox="1"/>
      </xdr:nvSpPr>
      <xdr:spPr>
        <a:xfrm>
          <a:off x="16370300" y="166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34,057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166210</xdr:rowOff>
    </xdr:from>
    <xdr:to>
      <xdr:col>22</xdr:col>
      <xdr:colOff>415925</xdr:colOff>
      <xdr:row>97</xdr:row>
      <xdr:rowOff>96360</xdr:rowOff>
    </xdr:to>
    <xdr:sp macro="" textlink="">
      <xdr:nvSpPr>
        <xdr:cNvPr id="723" name="円/楕円 722"/>
        <xdr:cNvSpPr/>
      </xdr:nvSpPr>
      <xdr:spPr>
        <a:xfrm>
          <a:off x="15430500" y="16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87487</xdr:rowOff>
    </xdr:from>
    <xdr:ext cx="534377" cy="259045"/>
    <xdr:sp macro="" textlink="">
      <xdr:nvSpPr>
        <xdr:cNvPr id="724" name="テキスト ボックス 723"/>
        <xdr:cNvSpPr txBox="1"/>
      </xdr:nvSpPr>
      <xdr:spPr>
        <a:xfrm>
          <a:off x="15214111" y="1671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157567</xdr:rowOff>
    </xdr:from>
    <xdr:to>
      <xdr:col>21</xdr:col>
      <xdr:colOff>212725</xdr:colOff>
      <xdr:row>97</xdr:row>
      <xdr:rowOff>87717</xdr:rowOff>
    </xdr:to>
    <xdr:sp macro="" textlink="">
      <xdr:nvSpPr>
        <xdr:cNvPr id="725" name="円/楕円 724"/>
        <xdr:cNvSpPr/>
      </xdr:nvSpPr>
      <xdr:spPr>
        <a:xfrm>
          <a:off x="14541500" y="166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78844</xdr:rowOff>
    </xdr:from>
    <xdr:ext cx="534377" cy="259045"/>
    <xdr:sp macro="" textlink="">
      <xdr:nvSpPr>
        <xdr:cNvPr id="726" name="テキスト ボックス 725"/>
        <xdr:cNvSpPr txBox="1"/>
      </xdr:nvSpPr>
      <xdr:spPr>
        <a:xfrm>
          <a:off x="14325111" y="167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140357</xdr:rowOff>
    </xdr:from>
    <xdr:to>
      <xdr:col>20</xdr:col>
      <xdr:colOff>9525</xdr:colOff>
      <xdr:row>97</xdr:row>
      <xdr:rowOff>70507</xdr:rowOff>
    </xdr:to>
    <xdr:sp macro="" textlink="">
      <xdr:nvSpPr>
        <xdr:cNvPr id="727" name="円/楕円 726"/>
        <xdr:cNvSpPr/>
      </xdr:nvSpPr>
      <xdr:spPr>
        <a:xfrm>
          <a:off x="13652500" y="16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61634</xdr:rowOff>
    </xdr:from>
    <xdr:ext cx="534377" cy="259045"/>
    <xdr:sp macro="" textlink="">
      <xdr:nvSpPr>
        <xdr:cNvPr id="728" name="テキスト ボックス 727"/>
        <xdr:cNvSpPr txBox="1"/>
      </xdr:nvSpPr>
      <xdr:spPr>
        <a:xfrm>
          <a:off x="13436111" y="166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119773</xdr:rowOff>
    </xdr:from>
    <xdr:to>
      <xdr:col>18</xdr:col>
      <xdr:colOff>492125</xdr:colOff>
      <xdr:row>97</xdr:row>
      <xdr:rowOff>49923</xdr:rowOff>
    </xdr:to>
    <xdr:sp macro="" textlink="">
      <xdr:nvSpPr>
        <xdr:cNvPr id="729" name="円/楕円 728"/>
        <xdr:cNvSpPr/>
      </xdr:nvSpPr>
      <xdr:spPr>
        <a:xfrm>
          <a:off x="12763500" y="165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41050</xdr:rowOff>
    </xdr:from>
    <xdr:ext cx="534377" cy="259045"/>
    <xdr:sp macro="" textlink="">
      <xdr:nvSpPr>
        <xdr:cNvPr id="730" name="テキスト ボックス 729"/>
        <xdr:cNvSpPr txBox="1"/>
      </xdr:nvSpPr>
      <xdr:spPr>
        <a:xfrm>
          <a:off x="12547111" y="1667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6" name="フローチャート : 判断 765"/>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7" name="テキスト ボックス 766"/>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9" name="フローチャート : 判断 768"/>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70" name="テキスト ボックス 769"/>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71" name="フローチャート : 判断 770"/>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72" name="テキスト ボックス 771"/>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教育費等が，類似団体平均と比較して，住民一人あたりのコストが高くなっている。</a:t>
          </a:r>
          <a:endParaRPr lang="ja-JP" altLang="ja-JP" sz="1400">
            <a:effectLst/>
          </a:endParaRPr>
        </a:p>
        <a:p>
          <a:r>
            <a:rPr kumimoji="1" lang="ja-JP" altLang="ja-JP" sz="1100">
              <a:solidFill>
                <a:schemeClr val="dk1"/>
              </a:solidFill>
              <a:effectLst/>
              <a:latin typeface="+mn-lt"/>
              <a:ea typeface="+mn-ea"/>
              <a:cs typeface="+mn-cs"/>
            </a:rPr>
            <a:t>　教育費については，平成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年度において類似団体平均を下回っていたものの，平成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年度に学校給食センター整備事業等の増のため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年度については前年度に引き続き整備を進めた学校給食センター整備事業や陸上競技場整備事業の増のため類似団体平均を上回っている。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年度に借入れした市民センター整備事業充当債の償還</a:t>
          </a:r>
          <a:r>
            <a:rPr kumimoji="1" lang="ja-JP" altLang="en-US" sz="1100">
              <a:solidFill>
                <a:schemeClr val="dk1"/>
              </a:solidFill>
              <a:effectLst/>
              <a:latin typeface="+mn-lt"/>
              <a:ea typeface="+mn-ea"/>
              <a:cs typeface="+mn-cs"/>
            </a:rPr>
            <a:t>が開始となることに加え</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賑わいの交流拠点施設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道の駅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整備事業についてもの多額の起債を予定していることから，現状は類似団体平均を大きく下回っている公債費についても，今後は大幅な伸びが見込まれる。</a:t>
          </a:r>
          <a:endParaRPr kumimoji="1" lang="en-US" altLang="ja-JP" sz="1100" baseline="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以上のコスト高に対応するため，引き続き市税等の確保に努めるとともに，「角田市第３次行財政集中改革プラン」に掲げた定員適正化及び財政健全化等の取り組みを通じて，計画的かつ効率的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財政調整基金へ</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年度決算剰余金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9,630</a:t>
          </a:r>
          <a:r>
            <a:rPr kumimoji="1" lang="ja-JP" altLang="ja-JP" sz="1100">
              <a:solidFill>
                <a:schemeClr val="dk1"/>
              </a:solidFill>
              <a:effectLst/>
              <a:latin typeface="+mn-lt"/>
              <a:ea typeface="+mn-ea"/>
              <a:cs typeface="+mn-cs"/>
            </a:rPr>
            <a:t>万円を積立てした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歳入歳出財源不足に対応するため，財政調整基金より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円を取り崩したことにより，財政調整基金残高は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翌年度に繰り越すべき財源が</a:t>
          </a:r>
          <a:r>
            <a:rPr kumimoji="1" lang="ja-JP" altLang="en-US" sz="1100">
              <a:solidFill>
                <a:schemeClr val="dk1"/>
              </a:solidFill>
              <a:effectLst/>
              <a:latin typeface="+mn-lt"/>
              <a:ea typeface="+mn-ea"/>
              <a:cs typeface="+mn-cs"/>
            </a:rPr>
            <a:t>前年度に比べ減となったものの</a:t>
          </a:r>
          <a:r>
            <a:rPr kumimoji="1" lang="ja-JP" altLang="ja-JP" sz="1100">
              <a:solidFill>
                <a:schemeClr val="dk1"/>
              </a:solidFill>
              <a:effectLst/>
              <a:latin typeface="+mn-lt"/>
              <a:ea typeface="+mn-ea"/>
              <a:cs typeface="+mn-cs"/>
            </a:rPr>
            <a:t>，形式収支</a:t>
          </a:r>
          <a:r>
            <a:rPr kumimoji="1" lang="ja-JP" altLang="en-US" sz="1100">
              <a:solidFill>
                <a:schemeClr val="dk1"/>
              </a:solidFill>
              <a:effectLst/>
              <a:latin typeface="+mn-lt"/>
              <a:ea typeface="+mn-ea"/>
              <a:cs typeface="+mn-cs"/>
            </a:rPr>
            <a:t>が前年度に比べ減となったため</a:t>
          </a:r>
          <a:r>
            <a:rPr kumimoji="1" lang="ja-JP" altLang="ja-JP" sz="1100">
              <a:solidFill>
                <a:schemeClr val="dk1"/>
              </a:solidFill>
              <a:effectLst/>
              <a:latin typeface="+mn-lt"/>
              <a:ea typeface="+mn-ea"/>
              <a:cs typeface="+mn-cs"/>
            </a:rPr>
            <a:t>，実質収支額は</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年度以降も賑わいの交流拠点施設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道の駅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整備事業等の多額の一般財源を必要とする事業や市民センター，給食センターの</a:t>
          </a:r>
          <a:r>
            <a:rPr kumimoji="1" lang="ja-JP" altLang="ja-JP" sz="1100">
              <a:solidFill>
                <a:schemeClr val="dk1"/>
              </a:solidFill>
              <a:effectLst/>
              <a:latin typeface="+mn-lt"/>
              <a:ea typeface="+mn-ea"/>
              <a:cs typeface="+mn-cs"/>
            </a:rPr>
            <a:t>公債費の増により，基金残高は平成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年度以降減少する見込みとなっていることから，今後も基金の適正水準を確保していくため，引き続き経費の削減と事業の適正化に努める。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宮城県角田市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一般会計においては，翌年度へ繰り越すべき財源が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，形式収支については前年度比で</a:t>
          </a:r>
          <a:r>
            <a:rPr kumimoji="1" lang="ja-JP" altLang="en-US" sz="1100">
              <a:solidFill>
                <a:schemeClr val="dk1"/>
              </a:solidFill>
              <a:effectLst/>
              <a:latin typeface="+mn-lt"/>
              <a:ea typeface="+mn-ea"/>
              <a:cs typeface="+mn-cs"/>
            </a:rPr>
            <a:t>マイナスとなったため</a:t>
          </a:r>
          <a:r>
            <a:rPr kumimoji="1" lang="ja-JP" altLang="ja-JP" sz="1100">
              <a:solidFill>
                <a:schemeClr val="dk1"/>
              </a:solidFill>
              <a:effectLst/>
              <a:latin typeface="+mn-lt"/>
              <a:ea typeface="+mn-ea"/>
              <a:cs typeface="+mn-cs"/>
            </a:rPr>
            <a:t>，実質収支が</a:t>
          </a:r>
          <a:r>
            <a:rPr kumimoji="1" lang="en-US" altLang="ja-JP" sz="1100">
              <a:solidFill>
                <a:schemeClr val="dk1"/>
              </a:solidFill>
              <a:effectLst/>
              <a:latin typeface="+mn-lt"/>
              <a:ea typeface="+mn-ea"/>
              <a:cs typeface="+mn-cs"/>
            </a:rPr>
            <a:t>1,195</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その結果，黒字とはなっているものの，標準財政規模比で</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4.69</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その他の会計の連結実質赤字比率についても，全会計で黒字であり，赤字比率の算定には至っていない。</a:t>
          </a:r>
          <a:endParaRPr lang="ja-JP" altLang="ja-JP" sz="1400">
            <a:effectLst/>
          </a:endParaRPr>
        </a:p>
        <a:p>
          <a:r>
            <a:rPr kumimoji="1" lang="ja-JP" altLang="ja-JP" sz="1100">
              <a:solidFill>
                <a:schemeClr val="dk1"/>
              </a:solidFill>
              <a:effectLst/>
              <a:latin typeface="+mn-lt"/>
              <a:ea typeface="+mn-ea"/>
              <a:cs typeface="+mn-cs"/>
            </a:rPr>
            <a:t>　今後も計画的な事業運営を図り，健全な財政運営に努める。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13596751</v>
      </c>
      <c r="BO4" s="381"/>
      <c r="BP4" s="381"/>
      <c r="BQ4" s="381"/>
      <c r="BR4" s="381"/>
      <c r="BS4" s="381"/>
      <c r="BT4" s="381"/>
      <c r="BU4" s="382"/>
      <c r="BV4" s="380">
        <v>14707201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4.7</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13187489</v>
      </c>
      <c r="BO5" s="418"/>
      <c r="BP5" s="418"/>
      <c r="BQ5" s="418"/>
      <c r="BR5" s="418"/>
      <c r="BS5" s="418"/>
      <c r="BT5" s="418"/>
      <c r="BU5" s="419"/>
      <c r="BV5" s="417">
        <v>14150113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96.9</v>
      </c>
      <c r="CU5" s="415"/>
      <c r="CV5" s="415"/>
      <c r="CW5" s="415"/>
      <c r="CX5" s="415"/>
      <c r="CY5" s="415"/>
      <c r="CZ5" s="415"/>
      <c r="DA5" s="416"/>
      <c r="DB5" s="414">
        <v>97.5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409262</v>
      </c>
      <c r="BO6" s="418"/>
      <c r="BP6" s="418"/>
      <c r="BQ6" s="418"/>
      <c r="BR6" s="418"/>
      <c r="BS6" s="418"/>
      <c r="BT6" s="418"/>
      <c r="BU6" s="419"/>
      <c r="BV6" s="417">
        <v>557088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102.8</v>
      </c>
      <c r="CU6" s="455"/>
      <c r="CV6" s="455"/>
      <c r="CW6" s="455"/>
      <c r="CX6" s="455"/>
      <c r="CY6" s="455"/>
      <c r="CZ6" s="455"/>
      <c r="DA6" s="456"/>
      <c r="DB6" s="454">
        <v>104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44917</v>
      </c>
      <c r="BO7" s="418"/>
      <c r="BP7" s="418"/>
      <c r="BQ7" s="418"/>
      <c r="BR7" s="418"/>
      <c r="BS7" s="418"/>
      <c r="BT7" s="418"/>
      <c r="BU7" s="419"/>
      <c r="BV7" s="417">
        <v>180793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7763291</v>
      </c>
      <c r="CU7" s="418"/>
      <c r="CV7" s="418"/>
      <c r="CW7" s="418"/>
      <c r="CX7" s="418"/>
      <c r="CY7" s="418"/>
      <c r="CZ7" s="418"/>
      <c r="DA7" s="419"/>
      <c r="DB7" s="417">
        <v>7908881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364345</v>
      </c>
      <c r="BO8" s="418"/>
      <c r="BP8" s="418"/>
      <c r="BQ8" s="418"/>
      <c r="BR8" s="418"/>
      <c r="BS8" s="418"/>
      <c r="BT8" s="418"/>
      <c r="BU8" s="419"/>
      <c r="BV8" s="417">
        <v>376295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30180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-11950</v>
      </c>
      <c r="BO9" s="418"/>
      <c r="BP9" s="418"/>
      <c r="BQ9" s="418"/>
      <c r="BR9" s="418"/>
      <c r="BS9" s="418"/>
      <c r="BT9" s="418"/>
      <c r="BU9" s="419"/>
      <c r="BV9" s="417">
        <v>-23010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31336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120</v>
      </c>
      <c r="BO10" s="418"/>
      <c r="BP10" s="418"/>
      <c r="BQ10" s="418"/>
      <c r="BR10" s="418"/>
      <c r="BS10" s="418"/>
      <c r="BT10" s="418"/>
      <c r="BU10" s="419"/>
      <c r="BV10" s="417">
        <v>144288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30097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350000</v>
      </c>
      <c r="BO12" s="418"/>
      <c r="BP12" s="418"/>
      <c r="BQ12" s="418"/>
      <c r="BR12" s="418"/>
      <c r="BS12" s="418"/>
      <c r="BT12" s="418"/>
      <c r="BU12" s="419"/>
      <c r="BV12" s="417">
        <v>300000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29926</v>
      </c>
      <c r="S13" s="499"/>
      <c r="T13" s="499"/>
      <c r="U13" s="499"/>
      <c r="V13" s="500"/>
      <c r="W13" s="433" t="s">
        <v>123</v>
      </c>
      <c r="X13" s="434"/>
      <c r="Y13" s="434"/>
      <c r="Z13" s="434"/>
      <c r="AA13" s="434"/>
      <c r="AB13" s="424"/>
      <c r="AC13" s="468">
        <v>1099</v>
      </c>
      <c r="AD13" s="469"/>
      <c r="AE13" s="469"/>
      <c r="AF13" s="469"/>
      <c r="AG13" s="508"/>
      <c r="AH13" s="468">
        <v>1073</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-361830</v>
      </c>
      <c r="BO13" s="418"/>
      <c r="BP13" s="418"/>
      <c r="BQ13" s="418"/>
      <c r="BR13" s="418"/>
      <c r="BS13" s="418"/>
      <c r="BT13" s="418"/>
      <c r="BU13" s="419"/>
      <c r="BV13" s="417">
        <v>-178722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7</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30429</v>
      </c>
      <c r="S14" s="499"/>
      <c r="T14" s="499"/>
      <c r="U14" s="499"/>
      <c r="V14" s="500"/>
      <c r="W14" s="407"/>
      <c r="X14" s="408"/>
      <c r="Y14" s="408"/>
      <c r="Z14" s="408"/>
      <c r="AA14" s="408"/>
      <c r="AB14" s="397"/>
      <c r="AC14" s="501">
        <v>7.8</v>
      </c>
      <c r="AD14" s="502"/>
      <c r="AE14" s="502"/>
      <c r="AF14" s="502"/>
      <c r="AG14" s="503"/>
      <c r="AH14" s="501">
        <v>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82.9</v>
      </c>
      <c r="CU14" s="513"/>
      <c r="CV14" s="513"/>
      <c r="CW14" s="513"/>
      <c r="CX14" s="513"/>
      <c r="CY14" s="513"/>
      <c r="CZ14" s="513"/>
      <c r="DA14" s="514"/>
      <c r="DB14" s="512">
        <v>76.900000000000006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30270</v>
      </c>
      <c r="S15" s="499"/>
      <c r="T15" s="499"/>
      <c r="U15" s="499"/>
      <c r="V15" s="500"/>
      <c r="W15" s="433" t="s">
        <v>129</v>
      </c>
      <c r="X15" s="434"/>
      <c r="Y15" s="434"/>
      <c r="Z15" s="434"/>
      <c r="AA15" s="434"/>
      <c r="AB15" s="424"/>
      <c r="AC15" s="468">
        <v>5528</v>
      </c>
      <c r="AD15" s="469"/>
      <c r="AE15" s="469"/>
      <c r="AF15" s="469"/>
      <c r="AG15" s="508"/>
      <c r="AH15" s="468">
        <v>5714</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3186256</v>
      </c>
      <c r="BO15" s="381"/>
      <c r="BP15" s="381"/>
      <c r="BQ15" s="381"/>
      <c r="BR15" s="381"/>
      <c r="BS15" s="381"/>
      <c r="BT15" s="381"/>
      <c r="BU15" s="382"/>
      <c r="BV15" s="380">
        <v>3273547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39.200000000000003</v>
      </c>
      <c r="AD16" s="502"/>
      <c r="AE16" s="502"/>
      <c r="AF16" s="502"/>
      <c r="AG16" s="503"/>
      <c r="AH16" s="501">
        <v>39.9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6530792</v>
      </c>
      <c r="BO16" s="418"/>
      <c r="BP16" s="418"/>
      <c r="BQ16" s="418"/>
      <c r="BR16" s="418"/>
      <c r="BS16" s="418"/>
      <c r="BT16" s="418"/>
      <c r="BU16" s="419"/>
      <c r="BV16" s="417">
        <v>6575313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7458</v>
      </c>
      <c r="AD17" s="469"/>
      <c r="AE17" s="469"/>
      <c r="AF17" s="469"/>
      <c r="AG17" s="508"/>
      <c r="AH17" s="468">
        <v>7540</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4004716</v>
      </c>
      <c r="BO17" s="418"/>
      <c r="BP17" s="418"/>
      <c r="BQ17" s="418"/>
      <c r="BR17" s="418"/>
      <c r="BS17" s="418"/>
      <c r="BT17" s="418"/>
      <c r="BU17" s="419"/>
      <c r="BV17" s="417">
        <v>4118416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147.53</v>
      </c>
      <c r="M18" s="530"/>
      <c r="N18" s="530"/>
      <c r="O18" s="530"/>
      <c r="P18" s="530"/>
      <c r="Q18" s="530"/>
      <c r="R18" s="531"/>
      <c r="S18" s="531"/>
      <c r="T18" s="531"/>
      <c r="U18" s="531"/>
      <c r="V18" s="532"/>
      <c r="W18" s="435"/>
      <c r="X18" s="436"/>
      <c r="Y18" s="436"/>
      <c r="Z18" s="436"/>
      <c r="AA18" s="436"/>
      <c r="AB18" s="427"/>
      <c r="AC18" s="533">
        <v>52.9</v>
      </c>
      <c r="AD18" s="534"/>
      <c r="AE18" s="534"/>
      <c r="AF18" s="534"/>
      <c r="AG18" s="535"/>
      <c r="AH18" s="533">
        <v>52.6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7541922</v>
      </c>
      <c r="BO18" s="418"/>
      <c r="BP18" s="418"/>
      <c r="BQ18" s="418"/>
      <c r="BR18" s="418"/>
      <c r="BS18" s="418"/>
      <c r="BT18" s="418"/>
      <c r="BU18" s="419"/>
      <c r="BV18" s="417">
        <v>7643641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205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9444855</v>
      </c>
      <c r="BO19" s="418"/>
      <c r="BP19" s="418"/>
      <c r="BQ19" s="418"/>
      <c r="BR19" s="418"/>
      <c r="BS19" s="418"/>
      <c r="BT19" s="418"/>
      <c r="BU19" s="419"/>
      <c r="BV19" s="417">
        <v>9801074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10398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13955778</v>
      </c>
      <c r="BO23" s="418"/>
      <c r="BP23" s="418"/>
      <c r="BQ23" s="418"/>
      <c r="BR23" s="418"/>
      <c r="BS23" s="418"/>
      <c r="BT23" s="418"/>
      <c r="BU23" s="419"/>
      <c r="BV23" s="417">
        <v>13486504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7408</v>
      </c>
      <c r="R24" s="469"/>
      <c r="S24" s="469"/>
      <c r="T24" s="469"/>
      <c r="U24" s="469"/>
      <c r="V24" s="508"/>
      <c r="W24" s="563"/>
      <c r="X24" s="551"/>
      <c r="Y24" s="552"/>
      <c r="Z24" s="467" t="s">
        <v>152</v>
      </c>
      <c r="AA24" s="447"/>
      <c r="AB24" s="447"/>
      <c r="AC24" s="447"/>
      <c r="AD24" s="447"/>
      <c r="AE24" s="447"/>
      <c r="AF24" s="447"/>
      <c r="AG24" s="448"/>
      <c r="AH24" s="468">
        <v>238</v>
      </c>
      <c r="AI24" s="469"/>
      <c r="AJ24" s="469"/>
      <c r="AK24" s="469"/>
      <c r="AL24" s="508"/>
      <c r="AM24" s="468">
        <v>703290</v>
      </c>
      <c r="AN24" s="469"/>
      <c r="AO24" s="469"/>
      <c r="AP24" s="469"/>
      <c r="AQ24" s="469"/>
      <c r="AR24" s="508"/>
      <c r="AS24" s="468">
        <v>2955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9281386</v>
      </c>
      <c r="BO24" s="418"/>
      <c r="BP24" s="418"/>
      <c r="BQ24" s="418"/>
      <c r="BR24" s="418"/>
      <c r="BS24" s="418"/>
      <c r="BT24" s="418"/>
      <c r="BU24" s="419"/>
      <c r="BV24" s="417">
        <v>8861583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1</v>
      </c>
      <c r="M25" s="469"/>
      <c r="N25" s="469"/>
      <c r="O25" s="469"/>
      <c r="P25" s="508"/>
      <c r="Q25" s="468">
        <v>6222</v>
      </c>
      <c r="R25" s="469"/>
      <c r="S25" s="469"/>
      <c r="T25" s="469"/>
      <c r="U25" s="469"/>
      <c r="V25" s="508"/>
      <c r="W25" s="563"/>
      <c r="X25" s="551"/>
      <c r="Y25" s="552"/>
      <c r="Z25" s="467" t="s">
        <v>155</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1949004</v>
      </c>
      <c r="BO25" s="381"/>
      <c r="BP25" s="381"/>
      <c r="BQ25" s="381"/>
      <c r="BR25" s="381"/>
      <c r="BS25" s="381"/>
      <c r="BT25" s="381"/>
      <c r="BU25" s="382"/>
      <c r="BV25" s="380">
        <v>1775857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5420</v>
      </c>
      <c r="R26" s="469"/>
      <c r="S26" s="469"/>
      <c r="T26" s="469"/>
      <c r="U26" s="469"/>
      <c r="V26" s="508"/>
      <c r="W26" s="563"/>
      <c r="X26" s="551"/>
      <c r="Y26" s="552"/>
      <c r="Z26" s="467" t="s">
        <v>158</v>
      </c>
      <c r="AA26" s="573"/>
      <c r="AB26" s="573"/>
      <c r="AC26" s="573"/>
      <c r="AD26" s="573"/>
      <c r="AE26" s="573"/>
      <c r="AF26" s="573"/>
      <c r="AG26" s="574"/>
      <c r="AH26" s="468">
        <v>8</v>
      </c>
      <c r="AI26" s="469"/>
      <c r="AJ26" s="469"/>
      <c r="AK26" s="469"/>
      <c r="AL26" s="508"/>
      <c r="AM26" s="468">
        <v>23440</v>
      </c>
      <c r="AN26" s="469"/>
      <c r="AO26" s="469"/>
      <c r="AP26" s="469"/>
      <c r="AQ26" s="469"/>
      <c r="AR26" s="508"/>
      <c r="AS26" s="468">
        <v>2930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4480</v>
      </c>
      <c r="R27" s="469"/>
      <c r="S27" s="469"/>
      <c r="T27" s="469"/>
      <c r="U27" s="469"/>
      <c r="V27" s="508"/>
      <c r="W27" s="563"/>
      <c r="X27" s="551"/>
      <c r="Y27" s="552"/>
      <c r="Z27" s="467" t="s">
        <v>161</v>
      </c>
      <c r="AA27" s="447"/>
      <c r="AB27" s="447"/>
      <c r="AC27" s="447"/>
      <c r="AD27" s="447"/>
      <c r="AE27" s="447"/>
      <c r="AF27" s="447"/>
      <c r="AG27" s="448"/>
      <c r="AH27" s="468">
        <v>5</v>
      </c>
      <c r="AI27" s="469"/>
      <c r="AJ27" s="469"/>
      <c r="AK27" s="469"/>
      <c r="AL27" s="508"/>
      <c r="AM27" s="468">
        <v>15421</v>
      </c>
      <c r="AN27" s="469"/>
      <c r="AO27" s="469"/>
      <c r="AP27" s="469"/>
      <c r="AQ27" s="469"/>
      <c r="AR27" s="508"/>
      <c r="AS27" s="468">
        <v>3084</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450000</v>
      </c>
      <c r="BO27" s="587"/>
      <c r="BP27" s="587"/>
      <c r="BQ27" s="587"/>
      <c r="BR27" s="587"/>
      <c r="BS27" s="587"/>
      <c r="BT27" s="587"/>
      <c r="BU27" s="588"/>
      <c r="BV27" s="586">
        <v>450000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3770</v>
      </c>
      <c r="R28" s="469"/>
      <c r="S28" s="469"/>
      <c r="T28" s="469"/>
      <c r="U28" s="469"/>
      <c r="V28" s="508"/>
      <c r="W28" s="563"/>
      <c r="X28" s="551"/>
      <c r="Y28" s="552"/>
      <c r="Z28" s="467" t="s">
        <v>164</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1825870</v>
      </c>
      <c r="BO28" s="381"/>
      <c r="BP28" s="381"/>
      <c r="BQ28" s="381"/>
      <c r="BR28" s="381"/>
      <c r="BS28" s="381"/>
      <c r="BT28" s="381"/>
      <c r="BU28" s="382"/>
      <c r="BV28" s="380">
        <v>1979455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15</v>
      </c>
      <c r="M29" s="469"/>
      <c r="N29" s="469"/>
      <c r="O29" s="469"/>
      <c r="P29" s="508"/>
      <c r="Q29" s="468">
        <v>3530</v>
      </c>
      <c r="R29" s="469"/>
      <c r="S29" s="469"/>
      <c r="T29" s="469"/>
      <c r="U29" s="469"/>
      <c r="V29" s="508"/>
      <c r="W29" s="564"/>
      <c r="X29" s="565"/>
      <c r="Y29" s="566"/>
      <c r="Z29" s="467" t="s">
        <v>168</v>
      </c>
      <c r="AA29" s="447"/>
      <c r="AB29" s="447"/>
      <c r="AC29" s="447"/>
      <c r="AD29" s="447"/>
      <c r="AE29" s="447"/>
      <c r="AF29" s="447"/>
      <c r="AG29" s="448"/>
      <c r="AH29" s="468">
        <v>243</v>
      </c>
      <c r="AI29" s="469"/>
      <c r="AJ29" s="469"/>
      <c r="AK29" s="469"/>
      <c r="AL29" s="508"/>
      <c r="AM29" s="468">
        <v>718711</v>
      </c>
      <c r="AN29" s="469"/>
      <c r="AO29" s="469"/>
      <c r="AP29" s="469"/>
      <c r="AQ29" s="469"/>
      <c r="AR29" s="508"/>
      <c r="AS29" s="468">
        <v>2958</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681555</v>
      </c>
      <c r="BO29" s="418"/>
      <c r="BP29" s="418"/>
      <c r="BQ29" s="418"/>
      <c r="BR29" s="418"/>
      <c r="BS29" s="418"/>
      <c r="BT29" s="418"/>
      <c r="BU29" s="419"/>
      <c r="BV29" s="417">
        <v>481435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393853</v>
      </c>
      <c r="BO30" s="587"/>
      <c r="BP30" s="587"/>
      <c r="BQ30" s="587"/>
      <c r="BR30" s="587"/>
      <c r="BS30" s="587"/>
      <c r="BT30" s="587"/>
      <c r="BU30" s="588"/>
      <c r="BV30" s="586">
        <v>454073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仙南地域広域行政事務組合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角田市地域振興公社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みやぎ県南中核病院企業団</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角田市農業振興公社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宮城県市町村非常勤消防団員補償報償組合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角田市土地開発公社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宮城県市町村職員退職手当組合</v>
      </c>
      <c r="BZ37" s="599"/>
      <c r="CA37" s="599"/>
      <c r="CB37" s="599"/>
      <c r="CC37" s="599"/>
      <c r="CD37" s="599"/>
      <c r="CE37" s="599"/>
      <c r="CF37" s="599"/>
      <c r="CG37" s="599"/>
      <c r="CH37" s="599"/>
      <c r="CI37" s="599"/>
      <c r="CJ37" s="599"/>
      <c r="CK37" s="599"/>
      <c r="CL37" s="599"/>
      <c r="CM37" s="599"/>
      <c r="CN37" s="167"/>
      <c r="CO37" s="598">
        <f t="shared" si="3"/>
        <v>18</v>
      </c>
      <c r="CP37" s="598"/>
      <c r="CQ37" s="599" t="str">
        <f>IF('各会計、関係団体の財政状況及び健全化判断比率'!BS10="","",'各会計、関係団体の財政状況及び健全化判断比率'!BS10)</f>
        <v>阿武隈急行株式会社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宮城県市町村自治振興センター</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宮城県後期高齢者医療広域連合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宮城県後期高齢者医療事業会計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1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19.41</v>
      </c>
      <c r="G34" s="33">
        <v>18.2</v>
      </c>
      <c r="H34" s="33">
        <v>15.29</v>
      </c>
      <c r="I34" s="33">
        <v>15.18</v>
      </c>
      <c r="J34" s="34">
        <v>12.6</v>
      </c>
      <c r="K34" s="22"/>
      <c r="L34" s="22"/>
      <c r="M34" s="22"/>
      <c r="N34" s="22"/>
      <c r="O34" s="22"/>
      <c r="P34" s="22"/>
    </row>
    <row r="35" spans="1:16" ht="39" customHeight="1" x14ac:dyDescent="0.15">
      <c r="A35" s="22"/>
      <c r="B35" s="35"/>
      <c r="C35" s="1178" t="s">
        <v>524</v>
      </c>
      <c r="D35" s="1179"/>
      <c r="E35" s="1180"/>
      <c r="F35" s="36">
        <v>5.7</v>
      </c>
      <c r="G35" s="37">
        <v>7.2</v>
      </c>
      <c r="H35" s="37">
        <v>5.07</v>
      </c>
      <c r="I35" s="37">
        <v>4.75</v>
      </c>
      <c r="J35" s="38">
        <v>4.6900000000000004</v>
      </c>
      <c r="K35" s="22"/>
      <c r="L35" s="22"/>
      <c r="M35" s="22"/>
      <c r="N35" s="22"/>
      <c r="O35" s="22"/>
      <c r="P35" s="22"/>
    </row>
    <row r="36" spans="1:16" ht="39" customHeight="1" x14ac:dyDescent="0.15">
      <c r="A36" s="22"/>
      <c r="B36" s="35"/>
      <c r="C36" s="1178" t="s">
        <v>525</v>
      </c>
      <c r="D36" s="1179"/>
      <c r="E36" s="1180"/>
      <c r="F36" s="36">
        <v>0.52</v>
      </c>
      <c r="G36" s="37">
        <v>0.3</v>
      </c>
      <c r="H36" s="37">
        <v>0.95</v>
      </c>
      <c r="I36" s="37">
        <v>1.06</v>
      </c>
      <c r="J36" s="38">
        <v>1.8</v>
      </c>
      <c r="K36" s="22"/>
      <c r="L36" s="22"/>
      <c r="M36" s="22"/>
      <c r="N36" s="22"/>
      <c r="O36" s="22"/>
      <c r="P36" s="22"/>
    </row>
    <row r="37" spans="1:16" ht="39" customHeight="1" x14ac:dyDescent="0.15">
      <c r="A37" s="22"/>
      <c r="B37" s="35"/>
      <c r="C37" s="1178" t="s">
        <v>526</v>
      </c>
      <c r="D37" s="1179"/>
      <c r="E37" s="1180"/>
      <c r="F37" s="36">
        <v>2.0499999999999998</v>
      </c>
      <c r="G37" s="37">
        <v>1.77</v>
      </c>
      <c r="H37" s="37">
        <v>2.0299999999999998</v>
      </c>
      <c r="I37" s="37">
        <v>2.25</v>
      </c>
      <c r="J37" s="38">
        <v>0.61</v>
      </c>
      <c r="K37" s="22"/>
      <c r="L37" s="22"/>
      <c r="M37" s="22"/>
      <c r="N37" s="22"/>
      <c r="O37" s="22"/>
      <c r="P37" s="22"/>
    </row>
    <row r="38" spans="1:16" ht="39" customHeight="1" x14ac:dyDescent="0.15">
      <c r="A38" s="22"/>
      <c r="B38" s="35"/>
      <c r="C38" s="1178" t="s">
        <v>527</v>
      </c>
      <c r="D38" s="1179"/>
      <c r="E38" s="1180"/>
      <c r="F38" s="36">
        <v>0</v>
      </c>
      <c r="G38" s="37">
        <v>0</v>
      </c>
      <c r="H38" s="37">
        <v>0.02</v>
      </c>
      <c r="I38" s="37">
        <v>0.01</v>
      </c>
      <c r="J38" s="38">
        <v>0.01</v>
      </c>
      <c r="K38" s="22"/>
      <c r="L38" s="22"/>
      <c r="M38" s="22"/>
      <c r="N38" s="22"/>
      <c r="O38" s="22"/>
      <c r="P38" s="22"/>
    </row>
    <row r="39" spans="1:16" ht="39" customHeight="1" x14ac:dyDescent="0.15">
      <c r="A39" s="22"/>
      <c r="B39" s="35"/>
      <c r="C39" s="1178" t="s">
        <v>528</v>
      </c>
      <c r="D39" s="1179"/>
      <c r="E39" s="1180"/>
      <c r="F39" s="36">
        <v>12.32</v>
      </c>
      <c r="G39" s="37">
        <v>0.04</v>
      </c>
      <c r="H39" s="37">
        <v>7.0000000000000007E-2</v>
      </c>
      <c r="I39" s="37">
        <v>0</v>
      </c>
      <c r="J39" s="38">
        <v>0</v>
      </c>
      <c r="K39" s="22"/>
      <c r="L39" s="22"/>
      <c r="M39" s="22"/>
      <c r="N39" s="22"/>
      <c r="O39" s="22"/>
      <c r="P39" s="22"/>
    </row>
    <row r="40" spans="1:16" ht="39" customHeight="1" x14ac:dyDescent="0.15">
      <c r="A40" s="22"/>
      <c r="B40" s="35"/>
      <c r="C40" s="1178" t="s">
        <v>529</v>
      </c>
      <c r="D40" s="1179"/>
      <c r="E40" s="1180"/>
      <c r="F40" s="36">
        <v>0.02</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475</v>
      </c>
      <c r="G42" s="37" t="s">
        <v>475</v>
      </c>
      <c r="H42" s="37" t="s">
        <v>475</v>
      </c>
      <c r="I42" s="37" t="s">
        <v>475</v>
      </c>
      <c r="J42" s="38" t="s">
        <v>475</v>
      </c>
      <c r="K42" s="22"/>
      <c r="L42" s="22"/>
      <c r="M42" s="22"/>
      <c r="N42" s="22"/>
      <c r="O42" s="22"/>
      <c r="P42" s="22"/>
    </row>
    <row r="43" spans="1:16" ht="39" customHeight="1" thickBot="1" x14ac:dyDescent="0.2">
      <c r="A43" s="22"/>
      <c r="B43" s="40"/>
      <c r="C43" s="1181" t="s">
        <v>531</v>
      </c>
      <c r="D43" s="1182"/>
      <c r="E43" s="1183"/>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1275</v>
      </c>
      <c r="L45" s="60">
        <v>1204</v>
      </c>
      <c r="M45" s="60">
        <v>1144</v>
      </c>
      <c r="N45" s="60">
        <v>1107</v>
      </c>
      <c r="O45" s="61">
        <v>1025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x14ac:dyDescent="0.15">
      <c r="A48" s="48"/>
      <c r="B48" s="1196"/>
      <c r="C48" s="1197"/>
      <c r="D48" s="62"/>
      <c r="E48" s="1188" t="s">
        <v>15</v>
      </c>
      <c r="F48" s="1188"/>
      <c r="G48" s="1188"/>
      <c r="H48" s="1188"/>
      <c r="I48" s="1188"/>
      <c r="J48" s="1189"/>
      <c r="K48" s="63">
        <v>539</v>
      </c>
      <c r="L48" s="64">
        <v>549</v>
      </c>
      <c r="M48" s="64">
        <v>523</v>
      </c>
      <c r="N48" s="64">
        <v>531</v>
      </c>
      <c r="O48" s="65">
        <v>545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157</v>
      </c>
      <c r="L49" s="64">
        <v>126</v>
      </c>
      <c r="M49" s="64">
        <v>138</v>
      </c>
      <c r="N49" s="64">
        <v>144</v>
      </c>
      <c r="O49" s="65">
        <v>142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106</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1217</v>
      </c>
      <c r="L52" s="64">
        <v>1229</v>
      </c>
      <c r="M52" s="64">
        <v>1307</v>
      </c>
      <c r="N52" s="64">
        <v>1279</v>
      </c>
      <c r="O52" s="65">
        <v>1281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860</v>
      </c>
      <c r="L53" s="69">
        <v>650</v>
      </c>
      <c r="M53" s="69">
        <v>498</v>
      </c>
      <c r="N53" s="69">
        <v>503</v>
      </c>
      <c r="O53" s="70">
        <v>431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202" t="s">
        <v>24</v>
      </c>
      <c r="C41" s="1203"/>
      <c r="D41" s="81"/>
      <c r="E41" s="1208" t="s">
        <v>25</v>
      </c>
      <c r="F41" s="1208"/>
      <c r="G41" s="1208"/>
      <c r="H41" s="1209"/>
      <c r="I41" s="82">
        <v>10534</v>
      </c>
      <c r="J41" s="83">
        <v>10830</v>
      </c>
      <c r="K41" s="83">
        <v>12539</v>
      </c>
      <c r="L41" s="83">
        <v>13487</v>
      </c>
      <c r="M41" s="84">
        <v>13956</v>
      </c>
    </row>
    <row r="42" spans="2:13" ht="27.75" customHeight="1" x14ac:dyDescent="0.15">
      <c r="B42" s="1204"/>
      <c r="C42" s="1205"/>
      <c r="D42" s="85"/>
      <c r="E42" s="1210" t="s">
        <v>26</v>
      </c>
      <c r="F42" s="1210"/>
      <c r="G42" s="1210"/>
      <c r="H42" s="1211"/>
      <c r="I42" s="86" t="s">
        <v>475</v>
      </c>
      <c r="J42" s="87" t="s">
        <v>475</v>
      </c>
      <c r="K42" s="87" t="s">
        <v>475</v>
      </c>
      <c r="L42" s="87" t="s">
        <v>475</v>
      </c>
      <c r="M42" s="88" t="s">
        <v>475</v>
      </c>
    </row>
    <row r="43" spans="2:13" ht="27.75" customHeight="1" x14ac:dyDescent="0.15">
      <c r="B43" s="1204"/>
      <c r="C43" s="1205"/>
      <c r="D43" s="85"/>
      <c r="E43" s="1210" t="s">
        <v>27</v>
      </c>
      <c r="F43" s="1210"/>
      <c r="G43" s="1210"/>
      <c r="H43" s="1211"/>
      <c r="I43" s="86">
        <v>9340</v>
      </c>
      <c r="J43" s="87">
        <v>9661</v>
      </c>
      <c r="K43" s="87">
        <v>9786</v>
      </c>
      <c r="L43" s="87">
        <v>9497</v>
      </c>
      <c r="M43" s="88">
        <v>9509</v>
      </c>
    </row>
    <row r="44" spans="2:13" ht="27.75" customHeight="1" x14ac:dyDescent="0.15">
      <c r="B44" s="1204"/>
      <c r="C44" s="1205"/>
      <c r="D44" s="85"/>
      <c r="E44" s="1210" t="s">
        <v>28</v>
      </c>
      <c r="F44" s="1210"/>
      <c r="G44" s="1210"/>
      <c r="H44" s="1211"/>
      <c r="I44" s="86">
        <v>1897</v>
      </c>
      <c r="J44" s="87">
        <v>1951</v>
      </c>
      <c r="K44" s="87">
        <v>1900</v>
      </c>
      <c r="L44" s="87">
        <v>1914</v>
      </c>
      <c r="M44" s="88">
        <v>1979</v>
      </c>
    </row>
    <row r="45" spans="2:13" ht="27.75" customHeight="1" x14ac:dyDescent="0.15">
      <c r="B45" s="1204"/>
      <c r="C45" s="1205"/>
      <c r="D45" s="85"/>
      <c r="E45" s="1210" t="s">
        <v>29</v>
      </c>
      <c r="F45" s="1210"/>
      <c r="G45" s="1210"/>
      <c r="H45" s="1211"/>
      <c r="I45" s="86">
        <v>2436</v>
      </c>
      <c r="J45" s="87">
        <v>2418</v>
      </c>
      <c r="K45" s="87">
        <v>2177</v>
      </c>
      <c r="L45" s="87">
        <v>2171</v>
      </c>
      <c r="M45" s="88">
        <v>2030</v>
      </c>
    </row>
    <row r="46" spans="2:13" ht="27.75" customHeight="1" x14ac:dyDescent="0.15">
      <c r="B46" s="1204"/>
      <c r="C46" s="1205"/>
      <c r="D46" s="89"/>
      <c r="E46" s="1210" t="s">
        <v>30</v>
      </c>
      <c r="F46" s="1210"/>
      <c r="G46" s="1210"/>
      <c r="H46" s="1211"/>
      <c r="I46" s="86" t="s">
        <v>475</v>
      </c>
      <c r="J46" s="87" t="s">
        <v>475</v>
      </c>
      <c r="K46" s="87" t="s">
        <v>475</v>
      </c>
      <c r="L46" s="87" t="s">
        <v>475</v>
      </c>
      <c r="M46" s="88" t="s">
        <v>475</v>
      </c>
    </row>
    <row r="47" spans="2:13" ht="27.75" customHeight="1" x14ac:dyDescent="0.15">
      <c r="B47" s="1204"/>
      <c r="C47" s="1205"/>
      <c r="D47" s="90"/>
      <c r="E47" s="1212" t="s">
        <v>31</v>
      </c>
      <c r="F47" s="1213"/>
      <c r="G47" s="1213"/>
      <c r="H47" s="1214"/>
      <c r="I47" s="86" t="s">
        <v>475</v>
      </c>
      <c r="J47" s="87" t="s">
        <v>475</v>
      </c>
      <c r="K47" s="87" t="s">
        <v>475</v>
      </c>
      <c r="L47" s="87" t="s">
        <v>475</v>
      </c>
      <c r="M47" s="88" t="s">
        <v>475</v>
      </c>
    </row>
    <row r="48" spans="2:13" ht="27.75" customHeight="1" x14ac:dyDescent="0.15">
      <c r="B48" s="1204"/>
      <c r="C48" s="1205"/>
      <c r="D48" s="85"/>
      <c r="E48" s="1210" t="s">
        <v>32</v>
      </c>
      <c r="F48" s="1210"/>
      <c r="G48" s="1210"/>
      <c r="H48" s="1211"/>
      <c r="I48" s="86" t="s">
        <v>475</v>
      </c>
      <c r="J48" s="87" t="s">
        <v>475</v>
      </c>
      <c r="K48" s="87" t="s">
        <v>475</v>
      </c>
      <c r="L48" s="87" t="s">
        <v>475</v>
      </c>
      <c r="M48" s="88" t="s">
        <v>475</v>
      </c>
    </row>
    <row r="49" spans="2:13" ht="27.75" customHeight="1" x14ac:dyDescent="0.15">
      <c r="B49" s="1206"/>
      <c r="C49" s="1207"/>
      <c r="D49" s="85"/>
      <c r="E49" s="1210" t="s">
        <v>33</v>
      </c>
      <c r="F49" s="1210"/>
      <c r="G49" s="1210"/>
      <c r="H49" s="1211"/>
      <c r="I49" s="86" t="s">
        <v>475</v>
      </c>
      <c r="J49" s="87" t="s">
        <v>475</v>
      </c>
      <c r="K49" s="87" t="s">
        <v>475</v>
      </c>
      <c r="L49" s="87" t="s">
        <v>475</v>
      </c>
      <c r="M49" s="88" t="s">
        <v>475</v>
      </c>
    </row>
    <row r="50" spans="2:13" ht="27.75" customHeight="1" x14ac:dyDescent="0.15">
      <c r="B50" s="1215" t="s">
        <v>34</v>
      </c>
      <c r="C50" s="1216"/>
      <c r="D50" s="91"/>
      <c r="E50" s="1210" t="s">
        <v>35</v>
      </c>
      <c r="F50" s="1210"/>
      <c r="G50" s="1210"/>
      <c r="H50" s="1211"/>
      <c r="I50" s="86">
        <v>3365</v>
      </c>
      <c r="J50" s="87">
        <v>3742</v>
      </c>
      <c r="K50" s="87">
        <v>3673</v>
      </c>
      <c r="L50" s="87">
        <v>3829</v>
      </c>
      <c r="M50" s="88">
        <v>3942</v>
      </c>
    </row>
    <row r="51" spans="2:13" ht="27.75" customHeight="1" x14ac:dyDescent="0.15">
      <c r="B51" s="1204"/>
      <c r="C51" s="1205"/>
      <c r="D51" s="85"/>
      <c r="E51" s="1210" t="s">
        <v>36</v>
      </c>
      <c r="F51" s="1210"/>
      <c r="G51" s="1210"/>
      <c r="H51" s="1211"/>
      <c r="I51" s="86">
        <v>2181</v>
      </c>
      <c r="J51" s="87">
        <v>1985</v>
      </c>
      <c r="K51" s="87">
        <v>2362</v>
      </c>
      <c r="L51" s="87">
        <v>2559</v>
      </c>
      <c r="M51" s="88">
        <v>2735</v>
      </c>
    </row>
    <row r="52" spans="2:13" ht="27.75" customHeight="1" x14ac:dyDescent="0.15">
      <c r="B52" s="1206"/>
      <c r="C52" s="1207"/>
      <c r="D52" s="85"/>
      <c r="E52" s="1210" t="s">
        <v>37</v>
      </c>
      <c r="F52" s="1210"/>
      <c r="G52" s="1210"/>
      <c r="H52" s="1211"/>
      <c r="I52" s="86">
        <v>14121</v>
      </c>
      <c r="J52" s="87">
        <v>14245</v>
      </c>
      <c r="K52" s="87">
        <v>15446</v>
      </c>
      <c r="L52" s="87">
        <v>15434</v>
      </c>
      <c r="M52" s="88">
        <v>15273</v>
      </c>
    </row>
    <row r="53" spans="2:13" ht="27.75" customHeight="1" thickBot="1" x14ac:dyDescent="0.2">
      <c r="B53" s="1217" t="s">
        <v>21</v>
      </c>
      <c r="C53" s="1218"/>
      <c r="D53" s="92"/>
      <c r="E53" s="1219" t="s">
        <v>38</v>
      </c>
      <c r="F53" s="1219"/>
      <c r="G53" s="1219"/>
      <c r="H53" s="1220"/>
      <c r="I53" s="93">
        <v>4540</v>
      </c>
      <c r="J53" s="94">
        <v>4889</v>
      </c>
      <c r="K53" s="94">
        <v>4920</v>
      </c>
      <c r="L53" s="94">
        <v>5245</v>
      </c>
      <c r="M53" s="95">
        <v>5523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555</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555</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551</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47" t="s">
        <v>515</v>
      </c>
      <c r="L50" s="347" t="s">
        <v>516</v>
      </c>
      <c r="M50" s="347" t="s">
        <v>517</v>
      </c>
      <c r="N50" s="347" t="s">
        <v>518</v>
      </c>
      <c r="O50" s="347" t="s">
        <v>519</v>
      </c>
    </row>
    <row r="51" spans="1:17" x14ac:dyDescent="0.15">
      <c r="B51" s="250"/>
      <c r="C51" s="246"/>
      <c r="D51" s="246"/>
      <c r="E51" s="246"/>
      <c r="F51" s="246"/>
      <c r="G51" s="1233" t="s">
        <v>549</v>
      </c>
      <c r="H51" s="1234"/>
      <c r="I51" s="1239" t="s">
        <v>547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548</v>
      </c>
      <c r="H55" s="1245"/>
      <c r="I55" s="1243" t="s">
        <v>547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63"/>
      <c r="Q57" s="358"/>
    </row>
    <row r="58" spans="1:17" s="357" customFormat="1" x14ac:dyDescent="0.15">
      <c r="A58" s="245"/>
      <c r="B58" s="358"/>
      <c r="C58" s="354"/>
      <c r="D58" s="354"/>
      <c r="E58" s="354"/>
      <c r="F58" s="354"/>
      <c r="G58" s="1248"/>
      <c r="H58" s="1249"/>
      <c r="I58" s="1252"/>
      <c r="J58" s="1252"/>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5" t="s">
        <v>551</v>
      </c>
      <c r="I64" s="354"/>
      <c r="J64" s="354"/>
      <c r="K64" s="354"/>
      <c r="L64" s="246"/>
      <c r="M64" s="246"/>
      <c r="N64" s="246"/>
      <c r="O64" s="246"/>
    </row>
    <row r="65" spans="2:30" x14ac:dyDescent="0.15">
      <c r="B65" s="250"/>
      <c r="C65" s="246"/>
      <c r="D65" s="246"/>
      <c r="E65" s="246"/>
      <c r="F65" s="246"/>
      <c r="G65" s="1221" t="s">
        <v>557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550</v>
      </c>
      <c r="I71" s="351"/>
      <c r="J71" s="350"/>
      <c r="K71" s="350"/>
      <c r="L71" s="349"/>
      <c r="M71" s="350"/>
      <c r="N71" s="349"/>
      <c r="O71" s="348"/>
    </row>
    <row r="72" spans="2:30" x14ac:dyDescent="0.15">
      <c r="B72" s="250"/>
      <c r="C72" s="246"/>
      <c r="D72" s="246"/>
      <c r="E72" s="246"/>
      <c r="F72" s="246"/>
      <c r="G72" s="1230"/>
      <c r="H72" s="1231"/>
      <c r="I72" s="1231"/>
      <c r="J72" s="1232"/>
      <c r="K72" s="347" t="s">
        <v>515</v>
      </c>
      <c r="L72" s="347" t="s">
        <v>516</v>
      </c>
      <c r="M72" s="347" t="s">
        <v>517</v>
      </c>
      <c r="N72" s="347" t="s">
        <v>518</v>
      </c>
      <c r="O72" s="347" t="s">
        <v>519</v>
      </c>
    </row>
    <row r="73" spans="2:30" x14ac:dyDescent="0.15">
      <c r="B73" s="250"/>
      <c r="C73" s="246"/>
      <c r="D73" s="246"/>
      <c r="E73" s="246"/>
      <c r="F73" s="246"/>
      <c r="G73" s="1233" t="s">
        <v>549</v>
      </c>
      <c r="H73" s="1234"/>
      <c r="I73" s="1239" t="s">
        <v>547</v>
      </c>
      <c r="J73" s="1239"/>
      <c r="K73" s="1253">
        <v>66.8</v>
      </c>
      <c r="L73" s="1253">
        <v>70.900000000000006</v>
      </c>
      <c r="M73" s="1242">
        <v>72.900000000000006</v>
      </c>
      <c r="N73" s="1242">
        <v>76.900000000000006</v>
      </c>
      <c r="O73" s="1242">
        <v>82.9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546</v>
      </c>
      <c r="J75" s="1243"/>
      <c r="K75" s="1254">
        <v>11.4</v>
      </c>
      <c r="L75" s="1254">
        <v>11.2</v>
      </c>
      <c r="M75" s="1254">
        <v>9.8000000000000007</v>
      </c>
      <c r="N75" s="1254">
        <v>8</v>
      </c>
      <c r="O75" s="1254">
        <v>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548</v>
      </c>
      <c r="H77" s="1245"/>
      <c r="I77" s="1243" t="s">
        <v>547</v>
      </c>
      <c r="J77" s="1243"/>
      <c r="K77" s="1253">
        <v>64.599999999999994</v>
      </c>
      <c r="L77" s="1253">
        <v>52.8</v>
      </c>
      <c r="M77" s="1242">
        <v>48.6</v>
      </c>
      <c r="N77" s="1242">
        <v>56.8</v>
      </c>
      <c r="O77" s="1242">
        <v>52.3</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546</v>
      </c>
      <c r="J79" s="1252"/>
      <c r="K79" s="1256">
        <v>12.4</v>
      </c>
      <c r="L79" s="1256">
        <v>11.5</v>
      </c>
      <c r="M79" s="1256">
        <v>10.4</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514</v>
      </c>
      <c r="G2" s="113"/>
      <c r="H2" s="114"/>
    </row>
    <row r="3" spans="1:8" x14ac:dyDescent="0.15">
      <c r="A3" s="110" t="s">
        <v>507</v>
      </c>
      <c r="B3" s="115"/>
      <c r="C3" s="116"/>
      <c r="D3" s="117">
        <v>34383</v>
      </c>
      <c r="E3" s="118"/>
      <c r="F3" s="119">
        <v>70489</v>
      </c>
      <c r="G3" s="120"/>
      <c r="H3" s="121"/>
    </row>
    <row r="4" spans="1:8" x14ac:dyDescent="0.15">
      <c r="A4" s="122"/>
      <c r="B4" s="123"/>
      <c r="C4" s="124"/>
      <c r="D4" s="125">
        <v>19417</v>
      </c>
      <c r="E4" s="126"/>
      <c r="F4" s="127">
        <v>37817</v>
      </c>
      <c r="G4" s="128"/>
      <c r="H4" s="129"/>
    </row>
    <row r="5" spans="1:8" x14ac:dyDescent="0.15">
      <c r="A5" s="110" t="s">
        <v>509</v>
      </c>
      <c r="B5" s="115"/>
      <c r="C5" s="116"/>
      <c r="D5" s="117">
        <v>61770</v>
      </c>
      <c r="E5" s="118"/>
      <c r="F5" s="119">
        <v>84389</v>
      </c>
      <c r="G5" s="120"/>
      <c r="H5" s="121"/>
    </row>
    <row r="6" spans="1:8" x14ac:dyDescent="0.15">
      <c r="A6" s="122"/>
      <c r="B6" s="123"/>
      <c r="C6" s="124"/>
      <c r="D6" s="125">
        <v>37752</v>
      </c>
      <c r="E6" s="126"/>
      <c r="F6" s="127">
        <v>44339</v>
      </c>
      <c r="G6" s="128"/>
      <c r="H6" s="129"/>
    </row>
    <row r="7" spans="1:8" x14ac:dyDescent="0.15">
      <c r="A7" s="110" t="s">
        <v>510</v>
      </c>
      <c r="B7" s="115"/>
      <c r="C7" s="116"/>
      <c r="D7" s="117">
        <v>119332</v>
      </c>
      <c r="E7" s="118"/>
      <c r="F7" s="119">
        <v>83623</v>
      </c>
      <c r="G7" s="120"/>
      <c r="H7" s="121"/>
    </row>
    <row r="8" spans="1:8" x14ac:dyDescent="0.15">
      <c r="A8" s="122"/>
      <c r="B8" s="123"/>
      <c r="C8" s="124"/>
      <c r="D8" s="125">
        <v>95691</v>
      </c>
      <c r="E8" s="126"/>
      <c r="F8" s="127">
        <v>48787</v>
      </c>
      <c r="G8" s="128"/>
      <c r="H8" s="129"/>
    </row>
    <row r="9" spans="1:8" x14ac:dyDescent="0.15">
      <c r="A9" s="110" t="s">
        <v>511</v>
      </c>
      <c r="B9" s="115"/>
      <c r="C9" s="116"/>
      <c r="D9" s="117">
        <v>78428</v>
      </c>
      <c r="E9" s="118"/>
      <c r="F9" s="119">
        <v>81768</v>
      </c>
      <c r="G9" s="120"/>
      <c r="H9" s="121"/>
    </row>
    <row r="10" spans="1:8" x14ac:dyDescent="0.15">
      <c r="A10" s="122"/>
      <c r="B10" s="123"/>
      <c r="C10" s="124"/>
      <c r="D10" s="125">
        <v>53516</v>
      </c>
      <c r="E10" s="126"/>
      <c r="F10" s="127">
        <v>37917</v>
      </c>
      <c r="G10" s="128"/>
      <c r="H10" s="129"/>
    </row>
    <row r="11" spans="1:8" x14ac:dyDescent="0.15">
      <c r="A11" s="110" t="s">
        <v>512</v>
      </c>
      <c r="B11" s="115"/>
      <c r="C11" s="116"/>
      <c r="D11" s="117">
        <v>73219</v>
      </c>
      <c r="E11" s="118"/>
      <c r="F11" s="119">
        <v>65876</v>
      </c>
      <c r="G11" s="120"/>
      <c r="H11" s="121"/>
    </row>
    <row r="12" spans="1:8" x14ac:dyDescent="0.15">
      <c r="A12" s="122"/>
      <c r="B12" s="123"/>
      <c r="C12" s="130"/>
      <c r="D12" s="125">
        <v>40983</v>
      </c>
      <c r="E12" s="126"/>
      <c r="F12" s="127">
        <v>36484</v>
      </c>
      <c r="G12" s="128"/>
      <c r="H12" s="129"/>
    </row>
    <row r="13" spans="1:8" x14ac:dyDescent="0.15">
      <c r="A13" s="110"/>
      <c r="B13" s="115"/>
      <c r="C13" s="131"/>
      <c r="D13" s="132">
        <v>73426</v>
      </c>
      <c r="E13" s="133"/>
      <c r="F13" s="134">
        <v>77229</v>
      </c>
      <c r="G13" s="135"/>
      <c r="H13" s="121"/>
    </row>
    <row r="14" spans="1:8" x14ac:dyDescent="0.15">
      <c r="A14" s="122"/>
      <c r="B14" s="123"/>
      <c r="C14" s="124"/>
      <c r="D14" s="125">
        <v>49472</v>
      </c>
      <c r="E14" s="126"/>
      <c r="F14" s="127">
        <v>41069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5.71</v>
      </c>
      <c r="C19" s="136">
        <f>ROUND(VALUE(SUBSTITUTE(実質収支比率等に係る経年分析!G$48,"▲","-")),2)</f>
        <v>7.21</v>
      </c>
      <c r="D19" s="136">
        <f>ROUND(VALUE(SUBSTITUTE(実質収支比率等に係る経年分析!H$48,"▲","-")),2)</f>
        <v>5.08</v>
      </c>
      <c r="E19" s="136">
        <f>ROUND(VALUE(SUBSTITUTE(実質収支比率等に係る経年分析!I$48,"▲","-")),2)</f>
        <v>4.76</v>
      </c>
      <c r="F19" s="136">
        <f>ROUND(VALUE(SUBSTITUTE(実質収支比率等に係る経年分析!J$48,"▲","-")),2)</f>
        <v>4.6900000000000004</v>
      </c>
    </row>
    <row r="20" spans="1:11" x14ac:dyDescent="0.15">
      <c r="A20" s="136" t="s">
        <v>43</v>
      </c>
      <c r="B20" s="136">
        <f>ROUND(VALUE(SUBSTITUTE(実質収支比率等に係る経年分析!F$47,"▲","-")),2)</f>
        <v>24.53</v>
      </c>
      <c r="C20" s="136">
        <f>ROUND(VALUE(SUBSTITUTE(実質収支比率等に係る経年分析!G$47,"▲","-")),2)</f>
        <v>27.16</v>
      </c>
      <c r="D20" s="136">
        <f>ROUND(VALUE(SUBSTITUTE(実質収支比率等に係る経年分析!H$47,"▲","-")),2)</f>
        <v>24.49</v>
      </c>
      <c r="E20" s="136">
        <f>ROUND(VALUE(SUBSTITUTE(実質収支比率等に係る経年分析!I$47,"▲","-")),2)</f>
        <v>25.03</v>
      </c>
      <c r="F20" s="136">
        <f>ROUND(VALUE(SUBSTITUTE(実質収支比率等に係る経年分析!J$47,"▲","-")),2)</f>
        <v>23.52</v>
      </c>
    </row>
    <row r="21" spans="1:11" x14ac:dyDescent="0.15">
      <c r="A21" s="136" t="s">
        <v>44</v>
      </c>
      <c r="B21" s="136">
        <f>IF(ISNUMBER(VALUE(SUBSTITUTE(実質収支比率等に係る経年分析!F$49,"▲","-"))),ROUND(VALUE(SUBSTITUTE(実質収支比率等に係る経年分析!F$49,"▲","-")),2),NA())</f>
        <v>0.61</v>
      </c>
      <c r="C21" s="136">
        <f>IF(ISNUMBER(VALUE(SUBSTITUTE(実質収支比率等に係る経年分析!G$49,"▲","-"))),ROUND(VALUE(SUBSTITUTE(実質収支比率等に係る経年分析!G$49,"▲","-")),2),NA())</f>
        <v>1.58</v>
      </c>
      <c r="D21" s="136">
        <f>IF(ISNUMBER(VALUE(SUBSTITUTE(実質収支比率等に係る経年分析!H$49,"▲","-"))),ROUND(VALUE(SUBSTITUTE(実質収支比率等に係る経年分析!H$49,"▲","-")),2),NA())</f>
        <v>-8.94</v>
      </c>
      <c r="E21" s="136">
        <f>IF(ISNUMBER(VALUE(SUBSTITUTE(実質収支比率等に係る経年分析!I$49,"▲","-"))),ROUND(VALUE(SUBSTITUTE(実質収支比率等に係る経年分析!I$49,"▲","-")),2),NA())</f>
        <v>-2.2599999999999998</v>
      </c>
      <c r="F21" s="136">
        <f>IF(ISNUMBER(VALUE(SUBSTITUTE(実質収支比率等に係る経年分析!J$49,"▲","-"))),ROUND(VALUE(SUBSTITUTE(実質収支比率等に係る経年分析!J$49,"▲","-")),2),NA())</f>
        <v>-4.66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12.32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2.0499999999999998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2.0299999999999998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4.6900000000000004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19.41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1217</v>
      </c>
      <c r="E42" s="138"/>
      <c r="F42" s="138"/>
      <c r="G42" s="138">
        <f>'実質公債費比率（分子）の構造'!L$52</f>
        <v>1229</v>
      </c>
      <c r="H42" s="138"/>
      <c r="I42" s="138"/>
      <c r="J42" s="138">
        <f>'実質公債費比率（分子）の構造'!M$52</f>
        <v>1307</v>
      </c>
      <c r="K42" s="138"/>
      <c r="L42" s="138"/>
      <c r="M42" s="138">
        <f>'実質公債費比率（分子）の構造'!N$52</f>
        <v>1279</v>
      </c>
      <c r="N42" s="138"/>
      <c r="O42" s="138"/>
      <c r="P42" s="138">
        <f>'実質公債費比率（分子）の構造'!O$52</f>
        <v>1281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106</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157</v>
      </c>
      <c r="C45" s="138"/>
      <c r="D45" s="138"/>
      <c r="E45" s="138">
        <f>'実質公債費比率（分子）の構造'!L$49</f>
        <v>126</v>
      </c>
      <c r="F45" s="138"/>
      <c r="G45" s="138"/>
      <c r="H45" s="138">
        <f>'実質公債費比率（分子）の構造'!M$49</f>
        <v>138</v>
      </c>
      <c r="I45" s="138"/>
      <c r="J45" s="138"/>
      <c r="K45" s="138">
        <f>'実質公債費比率（分子）の構造'!N$49</f>
        <v>144</v>
      </c>
      <c r="L45" s="138"/>
      <c r="M45" s="138"/>
      <c r="N45" s="138">
        <f>'実質公債費比率（分子）の構造'!O$49</f>
        <v>142</v>
      </c>
      <c r="O45" s="138"/>
      <c r="P45" s="138"/>
    </row>
    <row r="46" spans="1:16" x14ac:dyDescent="0.15">
      <c r="A46" s="138" t="s">
        <v>55</v>
      </c>
      <c r="B46" s="138">
        <f>'実質公債費比率（分子）の構造'!K$48</f>
        <v>539</v>
      </c>
      <c r="C46" s="138"/>
      <c r="D46" s="138"/>
      <c r="E46" s="138">
        <f>'実質公債費比率（分子）の構造'!L$48</f>
        <v>549</v>
      </c>
      <c r="F46" s="138"/>
      <c r="G46" s="138"/>
      <c r="H46" s="138">
        <f>'実質公債費比率（分子）の構造'!M$48</f>
        <v>523</v>
      </c>
      <c r="I46" s="138"/>
      <c r="J46" s="138"/>
      <c r="K46" s="138">
        <f>'実質公債費比率（分子）の構造'!N$48</f>
        <v>531</v>
      </c>
      <c r="L46" s="138"/>
      <c r="M46" s="138"/>
      <c r="N46" s="138">
        <f>'実質公債費比率（分子）の構造'!O$48</f>
        <v>545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1275</v>
      </c>
      <c r="C49" s="138"/>
      <c r="D49" s="138"/>
      <c r="E49" s="138">
        <f>'実質公債費比率（分子）の構造'!L$45</f>
        <v>1204</v>
      </c>
      <c r="F49" s="138"/>
      <c r="G49" s="138"/>
      <c r="H49" s="138">
        <f>'実質公債費比率（分子）の構造'!M$45</f>
        <v>1144</v>
      </c>
      <c r="I49" s="138"/>
      <c r="J49" s="138"/>
      <c r="K49" s="138">
        <f>'実質公債費比率（分子）の構造'!N$45</f>
        <v>1107</v>
      </c>
      <c r="L49" s="138"/>
      <c r="M49" s="138"/>
      <c r="N49" s="138">
        <f>'実質公債費比率（分子）の構造'!O$45</f>
        <v>1025</v>
      </c>
      <c r="O49" s="138"/>
      <c r="P49" s="138"/>
    </row>
    <row r="50" spans="1:16" x14ac:dyDescent="0.15">
      <c r="A50" s="138" t="s">
        <v>59</v>
      </c>
      <c r="B50" s="138" t="e">
        <f>NA()</f>
        <v>#N/A</v>
      </c>
      <c r="C50" s="138">
        <f>IF(ISNUMBER('実質公債費比率（分子）の構造'!K$53),'実質公債費比率（分子）の構造'!K$53,NA())</f>
        <v>860</v>
      </c>
      <c r="D50" s="138" t="e">
        <f>NA()</f>
        <v>#N/A</v>
      </c>
      <c r="E50" s="138" t="e">
        <f>NA()</f>
        <v>#N/A</v>
      </c>
      <c r="F50" s="138">
        <f>IF(ISNUMBER('実質公債費比率（分子）の構造'!L$53),'実質公債費比率（分子）の構造'!L$53,NA())</f>
        <v>650</v>
      </c>
      <c r="G50" s="138" t="e">
        <f>NA()</f>
        <v>#N/A</v>
      </c>
      <c r="H50" s="138" t="e">
        <f>NA()</f>
        <v>#N/A</v>
      </c>
      <c r="I50" s="138">
        <f>IF(ISNUMBER('実質公債費比率（分子）の構造'!M$53),'実質公債費比率（分子）の構造'!M$53,NA())</f>
        <v>498</v>
      </c>
      <c r="J50" s="138" t="e">
        <f>NA()</f>
        <v>#N/A</v>
      </c>
      <c r="K50" s="138" t="e">
        <f>NA()</f>
        <v>#N/A</v>
      </c>
      <c r="L50" s="138">
        <f>IF(ISNUMBER('実質公債費比率（分子）の構造'!N$53),'実質公債費比率（分子）の構造'!N$53,NA())</f>
        <v>503</v>
      </c>
      <c r="M50" s="138" t="e">
        <f>NA()</f>
        <v>#N/A</v>
      </c>
      <c r="N50" s="138" t="e">
        <f>NA()</f>
        <v>#N/A</v>
      </c>
      <c r="O50" s="138">
        <f>IF(ISNUMBER('実質公債費比率（分子）の構造'!O$53),'実質公債費比率（分子）の構造'!O$53,NA())</f>
        <v>431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14121</v>
      </c>
      <c r="E56" s="137"/>
      <c r="F56" s="137"/>
      <c r="G56" s="137">
        <f>'将来負担比率（分子）の構造'!J$52</f>
        <v>14245</v>
      </c>
      <c r="H56" s="137"/>
      <c r="I56" s="137"/>
      <c r="J56" s="137">
        <f>'将来負担比率（分子）の構造'!K$52</f>
        <v>15446</v>
      </c>
      <c r="K56" s="137"/>
      <c r="L56" s="137"/>
      <c r="M56" s="137">
        <f>'将来負担比率（分子）の構造'!L$52</f>
        <v>15434</v>
      </c>
      <c r="N56" s="137"/>
      <c r="O56" s="137"/>
      <c r="P56" s="137">
        <f>'将来負担比率（分子）の構造'!M$52</f>
        <v>15273</v>
      </c>
    </row>
    <row r="57" spans="1:16" x14ac:dyDescent="0.15">
      <c r="A57" s="137" t="s">
        <v>36</v>
      </c>
      <c r="B57" s="137"/>
      <c r="C57" s="137"/>
      <c r="D57" s="137">
        <f>'将来負担比率（分子）の構造'!I$51</f>
        <v>2181</v>
      </c>
      <c r="E57" s="137"/>
      <c r="F57" s="137"/>
      <c r="G57" s="137">
        <f>'将来負担比率（分子）の構造'!J$51</f>
        <v>1985</v>
      </c>
      <c r="H57" s="137"/>
      <c r="I57" s="137"/>
      <c r="J57" s="137">
        <f>'将来負担比率（分子）の構造'!K$51</f>
        <v>2362</v>
      </c>
      <c r="K57" s="137"/>
      <c r="L57" s="137"/>
      <c r="M57" s="137">
        <f>'将来負担比率（分子）の構造'!L$51</f>
        <v>2559</v>
      </c>
      <c r="N57" s="137"/>
      <c r="O57" s="137"/>
      <c r="P57" s="137">
        <f>'将来負担比率（分子）の構造'!M$51</f>
        <v>2735</v>
      </c>
    </row>
    <row r="58" spans="1:16" x14ac:dyDescent="0.15">
      <c r="A58" s="137" t="s">
        <v>35</v>
      </c>
      <c r="B58" s="137"/>
      <c r="C58" s="137"/>
      <c r="D58" s="137">
        <f>'将来負担比率（分子）の構造'!I$50</f>
        <v>3365</v>
      </c>
      <c r="E58" s="137"/>
      <c r="F58" s="137"/>
      <c r="G58" s="137">
        <f>'将来負担比率（分子）の構造'!J$50</f>
        <v>3742</v>
      </c>
      <c r="H58" s="137"/>
      <c r="I58" s="137"/>
      <c r="J58" s="137">
        <f>'将来負担比率（分子）の構造'!K$50</f>
        <v>3673</v>
      </c>
      <c r="K58" s="137"/>
      <c r="L58" s="137"/>
      <c r="M58" s="137">
        <f>'将来負担比率（分子）の構造'!L$50</f>
        <v>3829</v>
      </c>
      <c r="N58" s="137"/>
      <c r="O58" s="137"/>
      <c r="P58" s="137">
        <f>'将来負担比率（分子）の構造'!M$50</f>
        <v>3942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2436</v>
      </c>
      <c r="C62" s="137"/>
      <c r="D62" s="137"/>
      <c r="E62" s="137">
        <f>'将来負担比率（分子）の構造'!J$45</f>
        <v>2418</v>
      </c>
      <c r="F62" s="137"/>
      <c r="G62" s="137"/>
      <c r="H62" s="137">
        <f>'将来負担比率（分子）の構造'!K$45</f>
        <v>2177</v>
      </c>
      <c r="I62" s="137"/>
      <c r="J62" s="137"/>
      <c r="K62" s="137">
        <f>'将来負担比率（分子）の構造'!L$45</f>
        <v>2171</v>
      </c>
      <c r="L62" s="137"/>
      <c r="M62" s="137"/>
      <c r="N62" s="137">
        <f>'将来負担比率（分子）の構造'!M$45</f>
        <v>2030</v>
      </c>
      <c r="O62" s="137"/>
      <c r="P62" s="137"/>
    </row>
    <row r="63" spans="1:16" x14ac:dyDescent="0.15">
      <c r="A63" s="137" t="s">
        <v>28</v>
      </c>
      <c r="B63" s="137">
        <f>'将来負担比率（分子）の構造'!I$44</f>
        <v>1897</v>
      </c>
      <c r="C63" s="137"/>
      <c r="D63" s="137"/>
      <c r="E63" s="137">
        <f>'将来負担比率（分子）の構造'!J$44</f>
        <v>1951</v>
      </c>
      <c r="F63" s="137"/>
      <c r="G63" s="137"/>
      <c r="H63" s="137">
        <f>'将来負担比率（分子）の構造'!K$44</f>
        <v>1900</v>
      </c>
      <c r="I63" s="137"/>
      <c r="J63" s="137"/>
      <c r="K63" s="137">
        <f>'将来負担比率（分子）の構造'!L$44</f>
        <v>1914</v>
      </c>
      <c r="L63" s="137"/>
      <c r="M63" s="137"/>
      <c r="N63" s="137">
        <f>'将来負担比率（分子）の構造'!M$44</f>
        <v>1979</v>
      </c>
      <c r="O63" s="137"/>
      <c r="P63" s="137"/>
    </row>
    <row r="64" spans="1:16" x14ac:dyDescent="0.15">
      <c r="A64" s="137" t="s">
        <v>27</v>
      </c>
      <c r="B64" s="137">
        <f>'将来負担比率（分子）の構造'!I$43</f>
        <v>9340</v>
      </c>
      <c r="C64" s="137"/>
      <c r="D64" s="137"/>
      <c r="E64" s="137">
        <f>'将来負担比率（分子）の構造'!J$43</f>
        <v>9661</v>
      </c>
      <c r="F64" s="137"/>
      <c r="G64" s="137"/>
      <c r="H64" s="137">
        <f>'将来負担比率（分子）の構造'!K$43</f>
        <v>9786</v>
      </c>
      <c r="I64" s="137"/>
      <c r="J64" s="137"/>
      <c r="K64" s="137">
        <f>'将来負担比率（分子）の構造'!L$43</f>
        <v>9497</v>
      </c>
      <c r="L64" s="137"/>
      <c r="M64" s="137"/>
      <c r="N64" s="137">
        <f>'将来負担比率（分子）の構造'!M$43</f>
        <v>9509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10534</v>
      </c>
      <c r="C66" s="137"/>
      <c r="D66" s="137"/>
      <c r="E66" s="137">
        <f>'将来負担比率（分子）の構造'!J$41</f>
        <v>10830</v>
      </c>
      <c r="F66" s="137"/>
      <c r="G66" s="137"/>
      <c r="H66" s="137">
        <f>'将来負担比率（分子）の構造'!K$41</f>
        <v>12539</v>
      </c>
      <c r="I66" s="137"/>
      <c r="J66" s="137"/>
      <c r="K66" s="137">
        <f>'将来負担比率（分子）の構造'!L$41</f>
        <v>13487</v>
      </c>
      <c r="L66" s="137"/>
      <c r="M66" s="137"/>
      <c r="N66" s="137">
        <f>'将来負担比率（分子）の構造'!M$41</f>
        <v>13956</v>
      </c>
      <c r="O66" s="137"/>
      <c r="P66" s="137"/>
    </row>
    <row r="67" spans="1:16" x14ac:dyDescent="0.15">
      <c r="A67" s="137" t="s">
        <v>63</v>
      </c>
      <c r="B67" s="137" t="e">
        <f>NA()</f>
        <v>#N/A</v>
      </c>
      <c r="C67" s="137">
        <f>IF(ISNUMBER('将来負担比率（分子）の構造'!I$53), IF('将来負担比率（分子）の構造'!I$53 &lt; 0, 0, '将来負担比率（分子）の構造'!I$53), NA())</f>
        <v>4540</v>
      </c>
      <c r="D67" s="137" t="e">
        <f>NA()</f>
        <v>#N/A</v>
      </c>
      <c r="E67" s="137" t="e">
        <f>NA()</f>
        <v>#N/A</v>
      </c>
      <c r="F67" s="137">
        <f>IF(ISNUMBER('将来負担比率（分子）の構造'!J$53), IF('将来負担比率（分子）の構造'!J$53 &lt; 0, 0, '将来負担比率（分子）の構造'!J$53), NA())</f>
        <v>4889</v>
      </c>
      <c r="G67" s="137" t="e">
        <f>NA()</f>
        <v>#N/A</v>
      </c>
      <c r="H67" s="137" t="e">
        <f>NA()</f>
        <v>#N/A</v>
      </c>
      <c r="I67" s="137">
        <f>IF(ISNUMBER('将来負担比率（分子）の構造'!K$53), IF('将来負担比率（分子）の構造'!K$53 &lt; 0, 0, '将来負担比率（分子）の構造'!K$53), NA())</f>
        <v>4920</v>
      </c>
      <c r="J67" s="137" t="e">
        <f>NA()</f>
        <v>#N/A</v>
      </c>
      <c r="K67" s="137" t="e">
        <f>NA()</f>
        <v>#N/A</v>
      </c>
      <c r="L67" s="137">
        <f>IF(ISNUMBER('将来負担比率（分子）の構造'!L$53), IF('将来負担比率（分子）の構造'!L$53 &lt; 0, 0, '将来負担比率（分子）の構造'!L$53), NA())</f>
        <v>5245</v>
      </c>
      <c r="M67" s="137" t="e">
        <f>NA()</f>
        <v>#N/A</v>
      </c>
      <c r="N67" s="137" t="e">
        <f>NA()</f>
        <v>#N/A</v>
      </c>
      <c r="O67" s="137">
        <f>IF(ISNUMBER('将来負担比率（分子）の構造'!M$53), IF('将来負担比率（分子）の構造'!M$53 &lt; 0, 0, '将来負担比率（分子）の構造'!M$53), NA())</f>
        <v>5523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3349418</v>
      </c>
      <c r="S5" s="615"/>
      <c r="T5" s="615"/>
      <c r="U5" s="615"/>
      <c r="V5" s="615"/>
      <c r="W5" s="615"/>
      <c r="X5" s="615"/>
      <c r="Y5" s="616"/>
      <c r="Z5" s="617">
        <v>24.6</v>
      </c>
      <c r="AA5" s="617"/>
      <c r="AB5" s="617"/>
      <c r="AC5" s="617"/>
      <c r="AD5" s="618">
        <v>3181078</v>
      </c>
      <c r="AE5" s="618"/>
      <c r="AF5" s="618"/>
      <c r="AG5" s="618"/>
      <c r="AH5" s="618"/>
      <c r="AI5" s="618"/>
      <c r="AJ5" s="618"/>
      <c r="AK5" s="618"/>
      <c r="AL5" s="619">
        <v>43.3</v>
      </c>
      <c r="AM5" s="620"/>
      <c r="AN5" s="620"/>
      <c r="AO5" s="621"/>
      <c r="AP5" s="611" t="s">
        <v>207</v>
      </c>
      <c r="AQ5" s="612"/>
      <c r="AR5" s="612"/>
      <c r="AS5" s="612"/>
      <c r="AT5" s="612"/>
      <c r="AU5" s="612"/>
      <c r="AV5" s="612"/>
      <c r="AW5" s="612"/>
      <c r="AX5" s="612"/>
      <c r="AY5" s="612"/>
      <c r="AZ5" s="612"/>
      <c r="BA5" s="612"/>
      <c r="BB5" s="612"/>
      <c r="BC5" s="612"/>
      <c r="BD5" s="612"/>
      <c r="BE5" s="612"/>
      <c r="BF5" s="613"/>
      <c r="BG5" s="625">
        <v>3181078</v>
      </c>
      <c r="BH5" s="626"/>
      <c r="BI5" s="626"/>
      <c r="BJ5" s="626"/>
      <c r="BK5" s="626"/>
      <c r="BL5" s="626"/>
      <c r="BM5" s="626"/>
      <c r="BN5" s="627"/>
      <c r="BO5" s="628">
        <v>95</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185157</v>
      </c>
      <c r="S6" s="626"/>
      <c r="T6" s="626"/>
      <c r="U6" s="626"/>
      <c r="V6" s="626"/>
      <c r="W6" s="626"/>
      <c r="X6" s="626"/>
      <c r="Y6" s="627"/>
      <c r="Z6" s="628">
        <v>1.4</v>
      </c>
      <c r="AA6" s="628"/>
      <c r="AB6" s="628"/>
      <c r="AC6" s="628"/>
      <c r="AD6" s="629">
        <v>185157</v>
      </c>
      <c r="AE6" s="629"/>
      <c r="AF6" s="629"/>
      <c r="AG6" s="629"/>
      <c r="AH6" s="629"/>
      <c r="AI6" s="629"/>
      <c r="AJ6" s="629"/>
      <c r="AK6" s="629"/>
      <c r="AL6" s="630">
        <v>2.5</v>
      </c>
      <c r="AM6" s="631"/>
      <c r="AN6" s="631"/>
      <c r="AO6" s="632"/>
      <c r="AP6" s="622" t="s">
        <v>213</v>
      </c>
      <c r="AQ6" s="623"/>
      <c r="AR6" s="623"/>
      <c r="AS6" s="623"/>
      <c r="AT6" s="623"/>
      <c r="AU6" s="623"/>
      <c r="AV6" s="623"/>
      <c r="AW6" s="623"/>
      <c r="AX6" s="623"/>
      <c r="AY6" s="623"/>
      <c r="AZ6" s="623"/>
      <c r="BA6" s="623"/>
      <c r="BB6" s="623"/>
      <c r="BC6" s="623"/>
      <c r="BD6" s="623"/>
      <c r="BE6" s="623"/>
      <c r="BF6" s="624"/>
      <c r="BG6" s="625">
        <v>3181078</v>
      </c>
      <c r="BH6" s="626"/>
      <c r="BI6" s="626"/>
      <c r="BJ6" s="626"/>
      <c r="BK6" s="626"/>
      <c r="BL6" s="626"/>
      <c r="BM6" s="626"/>
      <c r="BN6" s="627"/>
      <c r="BO6" s="628">
        <v>95</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177998</v>
      </c>
      <c r="CS6" s="626"/>
      <c r="CT6" s="626"/>
      <c r="CU6" s="626"/>
      <c r="CV6" s="626"/>
      <c r="CW6" s="626"/>
      <c r="CX6" s="626"/>
      <c r="CY6" s="627"/>
      <c r="CZ6" s="628">
        <v>1.3</v>
      </c>
      <c r="DA6" s="628"/>
      <c r="DB6" s="628"/>
      <c r="DC6" s="628"/>
      <c r="DD6" s="634" t="s">
        <v>208</v>
      </c>
      <c r="DE6" s="626"/>
      <c r="DF6" s="626"/>
      <c r="DG6" s="626"/>
      <c r="DH6" s="626"/>
      <c r="DI6" s="626"/>
      <c r="DJ6" s="626"/>
      <c r="DK6" s="626"/>
      <c r="DL6" s="626"/>
      <c r="DM6" s="626"/>
      <c r="DN6" s="626"/>
      <c r="DO6" s="626"/>
      <c r="DP6" s="627"/>
      <c r="DQ6" s="634">
        <v>177998</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2408</v>
      </c>
      <c r="S7" s="626"/>
      <c r="T7" s="626"/>
      <c r="U7" s="626"/>
      <c r="V7" s="626"/>
      <c r="W7" s="626"/>
      <c r="X7" s="626"/>
      <c r="Y7" s="627"/>
      <c r="Z7" s="628">
        <v>0</v>
      </c>
      <c r="AA7" s="628"/>
      <c r="AB7" s="628"/>
      <c r="AC7" s="628"/>
      <c r="AD7" s="629">
        <v>2408</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1388798</v>
      </c>
      <c r="BH7" s="626"/>
      <c r="BI7" s="626"/>
      <c r="BJ7" s="626"/>
      <c r="BK7" s="626"/>
      <c r="BL7" s="626"/>
      <c r="BM7" s="626"/>
      <c r="BN7" s="627"/>
      <c r="BO7" s="628">
        <v>41.5</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1922554</v>
      </c>
      <c r="CS7" s="626"/>
      <c r="CT7" s="626"/>
      <c r="CU7" s="626"/>
      <c r="CV7" s="626"/>
      <c r="CW7" s="626"/>
      <c r="CX7" s="626"/>
      <c r="CY7" s="627"/>
      <c r="CZ7" s="628">
        <v>14.6</v>
      </c>
      <c r="DA7" s="628"/>
      <c r="DB7" s="628"/>
      <c r="DC7" s="628"/>
      <c r="DD7" s="634">
        <v>69159</v>
      </c>
      <c r="DE7" s="626"/>
      <c r="DF7" s="626"/>
      <c r="DG7" s="626"/>
      <c r="DH7" s="626"/>
      <c r="DI7" s="626"/>
      <c r="DJ7" s="626"/>
      <c r="DK7" s="626"/>
      <c r="DL7" s="626"/>
      <c r="DM7" s="626"/>
      <c r="DN7" s="626"/>
      <c r="DO7" s="626"/>
      <c r="DP7" s="627"/>
      <c r="DQ7" s="634">
        <v>1716091</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6919</v>
      </c>
      <c r="S8" s="626"/>
      <c r="T8" s="626"/>
      <c r="U8" s="626"/>
      <c r="V8" s="626"/>
      <c r="W8" s="626"/>
      <c r="X8" s="626"/>
      <c r="Y8" s="627"/>
      <c r="Z8" s="628">
        <v>0.1</v>
      </c>
      <c r="AA8" s="628"/>
      <c r="AB8" s="628"/>
      <c r="AC8" s="628"/>
      <c r="AD8" s="629">
        <v>6919</v>
      </c>
      <c r="AE8" s="629"/>
      <c r="AF8" s="629"/>
      <c r="AG8" s="629"/>
      <c r="AH8" s="629"/>
      <c r="AI8" s="629"/>
      <c r="AJ8" s="629"/>
      <c r="AK8" s="629"/>
      <c r="AL8" s="630">
        <v>0.1</v>
      </c>
      <c r="AM8" s="631"/>
      <c r="AN8" s="631"/>
      <c r="AO8" s="632"/>
      <c r="AP8" s="622" t="s">
        <v>219</v>
      </c>
      <c r="AQ8" s="623"/>
      <c r="AR8" s="623"/>
      <c r="AS8" s="623"/>
      <c r="AT8" s="623"/>
      <c r="AU8" s="623"/>
      <c r="AV8" s="623"/>
      <c r="AW8" s="623"/>
      <c r="AX8" s="623"/>
      <c r="AY8" s="623"/>
      <c r="AZ8" s="623"/>
      <c r="BA8" s="623"/>
      <c r="BB8" s="623"/>
      <c r="BC8" s="623"/>
      <c r="BD8" s="623"/>
      <c r="BE8" s="623"/>
      <c r="BF8" s="624"/>
      <c r="BG8" s="625">
        <v>47349</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3586425</v>
      </c>
      <c r="CS8" s="626"/>
      <c r="CT8" s="626"/>
      <c r="CU8" s="626"/>
      <c r="CV8" s="626"/>
      <c r="CW8" s="626"/>
      <c r="CX8" s="626"/>
      <c r="CY8" s="627"/>
      <c r="CZ8" s="628">
        <v>27.2</v>
      </c>
      <c r="DA8" s="628"/>
      <c r="DB8" s="628"/>
      <c r="DC8" s="628"/>
      <c r="DD8" s="634">
        <v>6940</v>
      </c>
      <c r="DE8" s="626"/>
      <c r="DF8" s="626"/>
      <c r="DG8" s="626"/>
      <c r="DH8" s="626"/>
      <c r="DI8" s="626"/>
      <c r="DJ8" s="626"/>
      <c r="DK8" s="626"/>
      <c r="DL8" s="626"/>
      <c r="DM8" s="626"/>
      <c r="DN8" s="626"/>
      <c r="DO8" s="626"/>
      <c r="DP8" s="627"/>
      <c r="DQ8" s="634">
        <v>2072615</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3941</v>
      </c>
      <c r="S9" s="626"/>
      <c r="T9" s="626"/>
      <c r="U9" s="626"/>
      <c r="V9" s="626"/>
      <c r="W9" s="626"/>
      <c r="X9" s="626"/>
      <c r="Y9" s="627"/>
      <c r="Z9" s="628">
        <v>0</v>
      </c>
      <c r="AA9" s="628"/>
      <c r="AB9" s="628"/>
      <c r="AC9" s="628"/>
      <c r="AD9" s="629">
        <v>3941</v>
      </c>
      <c r="AE9" s="629"/>
      <c r="AF9" s="629"/>
      <c r="AG9" s="629"/>
      <c r="AH9" s="629"/>
      <c r="AI9" s="629"/>
      <c r="AJ9" s="629"/>
      <c r="AK9" s="629"/>
      <c r="AL9" s="630">
        <v>0.1</v>
      </c>
      <c r="AM9" s="631"/>
      <c r="AN9" s="631"/>
      <c r="AO9" s="632"/>
      <c r="AP9" s="622" t="s">
        <v>222</v>
      </c>
      <c r="AQ9" s="623"/>
      <c r="AR9" s="623"/>
      <c r="AS9" s="623"/>
      <c r="AT9" s="623"/>
      <c r="AU9" s="623"/>
      <c r="AV9" s="623"/>
      <c r="AW9" s="623"/>
      <c r="AX9" s="623"/>
      <c r="AY9" s="623"/>
      <c r="AZ9" s="623"/>
      <c r="BA9" s="623"/>
      <c r="BB9" s="623"/>
      <c r="BC9" s="623"/>
      <c r="BD9" s="623"/>
      <c r="BE9" s="623"/>
      <c r="BF9" s="624"/>
      <c r="BG9" s="625">
        <v>1147598</v>
      </c>
      <c r="BH9" s="626"/>
      <c r="BI9" s="626"/>
      <c r="BJ9" s="626"/>
      <c r="BK9" s="626"/>
      <c r="BL9" s="626"/>
      <c r="BM9" s="626"/>
      <c r="BN9" s="627"/>
      <c r="BO9" s="628">
        <v>34.299999999999997</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1111479</v>
      </c>
      <c r="CS9" s="626"/>
      <c r="CT9" s="626"/>
      <c r="CU9" s="626"/>
      <c r="CV9" s="626"/>
      <c r="CW9" s="626"/>
      <c r="CX9" s="626"/>
      <c r="CY9" s="627"/>
      <c r="CZ9" s="628">
        <v>8.4</v>
      </c>
      <c r="DA9" s="628"/>
      <c r="DB9" s="628"/>
      <c r="DC9" s="628"/>
      <c r="DD9" s="634">
        <v>19257</v>
      </c>
      <c r="DE9" s="626"/>
      <c r="DF9" s="626"/>
      <c r="DG9" s="626"/>
      <c r="DH9" s="626"/>
      <c r="DI9" s="626"/>
      <c r="DJ9" s="626"/>
      <c r="DK9" s="626"/>
      <c r="DL9" s="626"/>
      <c r="DM9" s="626"/>
      <c r="DN9" s="626"/>
      <c r="DO9" s="626"/>
      <c r="DP9" s="627"/>
      <c r="DQ9" s="634">
        <v>1056064</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530991</v>
      </c>
      <c r="S10" s="626"/>
      <c r="T10" s="626"/>
      <c r="U10" s="626"/>
      <c r="V10" s="626"/>
      <c r="W10" s="626"/>
      <c r="X10" s="626"/>
      <c r="Y10" s="627"/>
      <c r="Z10" s="628">
        <v>3.9</v>
      </c>
      <c r="AA10" s="628"/>
      <c r="AB10" s="628"/>
      <c r="AC10" s="628"/>
      <c r="AD10" s="629">
        <v>530991</v>
      </c>
      <c r="AE10" s="629"/>
      <c r="AF10" s="629"/>
      <c r="AG10" s="629"/>
      <c r="AH10" s="629"/>
      <c r="AI10" s="629"/>
      <c r="AJ10" s="629"/>
      <c r="AK10" s="629"/>
      <c r="AL10" s="630">
        <v>7.2</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68366</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14593</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14198</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4235</v>
      </c>
      <c r="S11" s="626"/>
      <c r="T11" s="626"/>
      <c r="U11" s="626"/>
      <c r="V11" s="626"/>
      <c r="W11" s="626"/>
      <c r="X11" s="626"/>
      <c r="Y11" s="627"/>
      <c r="Z11" s="628">
        <v>0</v>
      </c>
      <c r="AA11" s="628"/>
      <c r="AB11" s="628"/>
      <c r="AC11" s="628"/>
      <c r="AD11" s="629">
        <v>4235</v>
      </c>
      <c r="AE11" s="629"/>
      <c r="AF11" s="629"/>
      <c r="AG11" s="629"/>
      <c r="AH11" s="629"/>
      <c r="AI11" s="629"/>
      <c r="AJ11" s="629"/>
      <c r="AK11" s="629"/>
      <c r="AL11" s="630">
        <v>0.1</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125485</v>
      </c>
      <c r="BH11" s="626"/>
      <c r="BI11" s="626"/>
      <c r="BJ11" s="626"/>
      <c r="BK11" s="626"/>
      <c r="BL11" s="626"/>
      <c r="BM11" s="626"/>
      <c r="BN11" s="627"/>
      <c r="BO11" s="628">
        <v>3.7</v>
      </c>
      <c r="BP11" s="628"/>
      <c r="BQ11" s="628"/>
      <c r="BR11" s="628"/>
      <c r="BS11" s="634" t="s">
        <v>111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643400</v>
      </c>
      <c r="CS11" s="626"/>
      <c r="CT11" s="626"/>
      <c r="CU11" s="626"/>
      <c r="CV11" s="626"/>
      <c r="CW11" s="626"/>
      <c r="CX11" s="626"/>
      <c r="CY11" s="627"/>
      <c r="CZ11" s="628">
        <v>4.9000000000000004</v>
      </c>
      <c r="DA11" s="628"/>
      <c r="DB11" s="628"/>
      <c r="DC11" s="628"/>
      <c r="DD11" s="634">
        <v>205657</v>
      </c>
      <c r="DE11" s="626"/>
      <c r="DF11" s="626"/>
      <c r="DG11" s="626"/>
      <c r="DH11" s="626"/>
      <c r="DI11" s="626"/>
      <c r="DJ11" s="626"/>
      <c r="DK11" s="626"/>
      <c r="DL11" s="626"/>
      <c r="DM11" s="626"/>
      <c r="DN11" s="626"/>
      <c r="DO11" s="626"/>
      <c r="DP11" s="627"/>
      <c r="DQ11" s="634">
        <v>376228</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1440560</v>
      </c>
      <c r="BH12" s="626"/>
      <c r="BI12" s="626"/>
      <c r="BJ12" s="626"/>
      <c r="BK12" s="626"/>
      <c r="BL12" s="626"/>
      <c r="BM12" s="626"/>
      <c r="BN12" s="627"/>
      <c r="BO12" s="628">
        <v>43</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391690</v>
      </c>
      <c r="CS12" s="626"/>
      <c r="CT12" s="626"/>
      <c r="CU12" s="626"/>
      <c r="CV12" s="626"/>
      <c r="CW12" s="626"/>
      <c r="CX12" s="626"/>
      <c r="CY12" s="627"/>
      <c r="CZ12" s="628">
        <v>3</v>
      </c>
      <c r="DA12" s="628"/>
      <c r="DB12" s="628"/>
      <c r="DC12" s="628"/>
      <c r="DD12" s="634">
        <v>65176</v>
      </c>
      <c r="DE12" s="626"/>
      <c r="DF12" s="626"/>
      <c r="DG12" s="626"/>
      <c r="DH12" s="626"/>
      <c r="DI12" s="626"/>
      <c r="DJ12" s="626"/>
      <c r="DK12" s="626"/>
      <c r="DL12" s="626"/>
      <c r="DM12" s="626"/>
      <c r="DN12" s="626"/>
      <c r="DO12" s="626"/>
      <c r="DP12" s="627"/>
      <c r="DQ12" s="634">
        <v>197752</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44157</v>
      </c>
      <c r="S13" s="626"/>
      <c r="T13" s="626"/>
      <c r="U13" s="626"/>
      <c r="V13" s="626"/>
      <c r="W13" s="626"/>
      <c r="X13" s="626"/>
      <c r="Y13" s="627"/>
      <c r="Z13" s="628">
        <v>0.3</v>
      </c>
      <c r="AA13" s="628"/>
      <c r="AB13" s="628"/>
      <c r="AC13" s="628"/>
      <c r="AD13" s="629">
        <v>44157</v>
      </c>
      <c r="AE13" s="629"/>
      <c r="AF13" s="629"/>
      <c r="AG13" s="629"/>
      <c r="AH13" s="629"/>
      <c r="AI13" s="629"/>
      <c r="AJ13" s="629"/>
      <c r="AK13" s="629"/>
      <c r="AL13" s="630">
        <v>0.6</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1439603</v>
      </c>
      <c r="BH13" s="626"/>
      <c r="BI13" s="626"/>
      <c r="BJ13" s="626"/>
      <c r="BK13" s="626"/>
      <c r="BL13" s="626"/>
      <c r="BM13" s="626"/>
      <c r="BN13" s="627"/>
      <c r="BO13" s="628">
        <v>43</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1671768</v>
      </c>
      <c r="CS13" s="626"/>
      <c r="CT13" s="626"/>
      <c r="CU13" s="626"/>
      <c r="CV13" s="626"/>
      <c r="CW13" s="626"/>
      <c r="CX13" s="626"/>
      <c r="CY13" s="627"/>
      <c r="CZ13" s="628">
        <v>12.7</v>
      </c>
      <c r="DA13" s="628"/>
      <c r="DB13" s="628"/>
      <c r="DC13" s="628"/>
      <c r="DD13" s="634">
        <v>862310</v>
      </c>
      <c r="DE13" s="626"/>
      <c r="DF13" s="626"/>
      <c r="DG13" s="626"/>
      <c r="DH13" s="626"/>
      <c r="DI13" s="626"/>
      <c r="DJ13" s="626"/>
      <c r="DK13" s="626"/>
      <c r="DL13" s="626"/>
      <c r="DM13" s="626"/>
      <c r="DN13" s="626"/>
      <c r="DO13" s="626"/>
      <c r="DP13" s="627"/>
      <c r="DQ13" s="634">
        <v>877967</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100442</v>
      </c>
      <c r="BH14" s="626"/>
      <c r="BI14" s="626"/>
      <c r="BJ14" s="626"/>
      <c r="BK14" s="626"/>
      <c r="BL14" s="626"/>
      <c r="BM14" s="626"/>
      <c r="BN14" s="627"/>
      <c r="BO14" s="628">
        <v>3</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433489</v>
      </c>
      <c r="CS14" s="626"/>
      <c r="CT14" s="626"/>
      <c r="CU14" s="626"/>
      <c r="CV14" s="626"/>
      <c r="CW14" s="626"/>
      <c r="CX14" s="626"/>
      <c r="CY14" s="627"/>
      <c r="CZ14" s="628">
        <v>3.3</v>
      </c>
      <c r="DA14" s="628"/>
      <c r="DB14" s="628"/>
      <c r="DC14" s="628"/>
      <c r="DD14" s="634">
        <v>29386</v>
      </c>
      <c r="DE14" s="626"/>
      <c r="DF14" s="626"/>
      <c r="DG14" s="626"/>
      <c r="DH14" s="626"/>
      <c r="DI14" s="626"/>
      <c r="DJ14" s="626"/>
      <c r="DK14" s="626"/>
      <c r="DL14" s="626"/>
      <c r="DM14" s="626"/>
      <c r="DN14" s="626"/>
      <c r="DO14" s="626"/>
      <c r="DP14" s="627"/>
      <c r="DQ14" s="634">
        <v>401043</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12249</v>
      </c>
      <c r="S15" s="626"/>
      <c r="T15" s="626"/>
      <c r="U15" s="626"/>
      <c r="V15" s="626"/>
      <c r="W15" s="626"/>
      <c r="X15" s="626"/>
      <c r="Y15" s="627"/>
      <c r="Z15" s="628">
        <v>0.1</v>
      </c>
      <c r="AA15" s="628"/>
      <c r="AB15" s="628"/>
      <c r="AC15" s="628"/>
      <c r="AD15" s="629">
        <v>12249</v>
      </c>
      <c r="AE15" s="629"/>
      <c r="AF15" s="629"/>
      <c r="AG15" s="629"/>
      <c r="AH15" s="629"/>
      <c r="AI15" s="629"/>
      <c r="AJ15" s="629"/>
      <c r="AK15" s="629"/>
      <c r="AL15" s="630">
        <v>0.2</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251278</v>
      </c>
      <c r="BH15" s="626"/>
      <c r="BI15" s="626"/>
      <c r="BJ15" s="626"/>
      <c r="BK15" s="626"/>
      <c r="BL15" s="626"/>
      <c r="BM15" s="626"/>
      <c r="BN15" s="627"/>
      <c r="BO15" s="628">
        <v>7.5</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2114113</v>
      </c>
      <c r="CS15" s="626"/>
      <c r="CT15" s="626"/>
      <c r="CU15" s="626"/>
      <c r="CV15" s="626"/>
      <c r="CW15" s="626"/>
      <c r="CX15" s="626"/>
      <c r="CY15" s="627"/>
      <c r="CZ15" s="628">
        <v>16</v>
      </c>
      <c r="DA15" s="628"/>
      <c r="DB15" s="628"/>
      <c r="DC15" s="628"/>
      <c r="DD15" s="634">
        <v>945802</v>
      </c>
      <c r="DE15" s="626"/>
      <c r="DF15" s="626"/>
      <c r="DG15" s="626"/>
      <c r="DH15" s="626"/>
      <c r="DI15" s="626"/>
      <c r="DJ15" s="626"/>
      <c r="DK15" s="626"/>
      <c r="DL15" s="626"/>
      <c r="DM15" s="626"/>
      <c r="DN15" s="626"/>
      <c r="DO15" s="626"/>
      <c r="DP15" s="627"/>
      <c r="DQ15" s="634">
        <v>1126421</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4017916</v>
      </c>
      <c r="S16" s="626"/>
      <c r="T16" s="626"/>
      <c r="U16" s="626"/>
      <c r="V16" s="626"/>
      <c r="W16" s="626"/>
      <c r="X16" s="626"/>
      <c r="Y16" s="627"/>
      <c r="Z16" s="628">
        <v>29.6</v>
      </c>
      <c r="AA16" s="628"/>
      <c r="AB16" s="628"/>
      <c r="AC16" s="628"/>
      <c r="AD16" s="629">
        <v>3317085</v>
      </c>
      <c r="AE16" s="629"/>
      <c r="AF16" s="629"/>
      <c r="AG16" s="629"/>
      <c r="AH16" s="629"/>
      <c r="AI16" s="629"/>
      <c r="AJ16" s="629"/>
      <c r="AK16" s="629"/>
      <c r="AL16" s="630">
        <v>45.2</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94955</v>
      </c>
      <c r="CS16" s="626"/>
      <c r="CT16" s="626"/>
      <c r="CU16" s="626"/>
      <c r="CV16" s="626"/>
      <c r="CW16" s="626"/>
      <c r="CX16" s="626"/>
      <c r="CY16" s="627"/>
      <c r="CZ16" s="628">
        <v>0.7</v>
      </c>
      <c r="DA16" s="628"/>
      <c r="DB16" s="628"/>
      <c r="DC16" s="628"/>
      <c r="DD16" s="634" t="s">
        <v>111</v>
      </c>
      <c r="DE16" s="626"/>
      <c r="DF16" s="626"/>
      <c r="DG16" s="626"/>
      <c r="DH16" s="626"/>
      <c r="DI16" s="626"/>
      <c r="DJ16" s="626"/>
      <c r="DK16" s="626"/>
      <c r="DL16" s="626"/>
      <c r="DM16" s="626"/>
      <c r="DN16" s="626"/>
      <c r="DO16" s="626"/>
      <c r="DP16" s="627"/>
      <c r="DQ16" s="634">
        <v>3367</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3317085</v>
      </c>
      <c r="S17" s="626"/>
      <c r="T17" s="626"/>
      <c r="U17" s="626"/>
      <c r="V17" s="626"/>
      <c r="W17" s="626"/>
      <c r="X17" s="626"/>
      <c r="Y17" s="627"/>
      <c r="Z17" s="628">
        <v>24.4</v>
      </c>
      <c r="AA17" s="628"/>
      <c r="AB17" s="628"/>
      <c r="AC17" s="628"/>
      <c r="AD17" s="629">
        <v>3317085</v>
      </c>
      <c r="AE17" s="629"/>
      <c r="AF17" s="629"/>
      <c r="AG17" s="629"/>
      <c r="AH17" s="629"/>
      <c r="AI17" s="629"/>
      <c r="AJ17" s="629"/>
      <c r="AK17" s="629"/>
      <c r="AL17" s="630">
        <v>45.2</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1025025</v>
      </c>
      <c r="CS17" s="626"/>
      <c r="CT17" s="626"/>
      <c r="CU17" s="626"/>
      <c r="CV17" s="626"/>
      <c r="CW17" s="626"/>
      <c r="CX17" s="626"/>
      <c r="CY17" s="627"/>
      <c r="CZ17" s="628">
        <v>7.8</v>
      </c>
      <c r="DA17" s="628"/>
      <c r="DB17" s="628"/>
      <c r="DC17" s="628"/>
      <c r="DD17" s="634" t="s">
        <v>111</v>
      </c>
      <c r="DE17" s="626"/>
      <c r="DF17" s="626"/>
      <c r="DG17" s="626"/>
      <c r="DH17" s="626"/>
      <c r="DI17" s="626"/>
      <c r="DJ17" s="626"/>
      <c r="DK17" s="626"/>
      <c r="DL17" s="626"/>
      <c r="DM17" s="626"/>
      <c r="DN17" s="626"/>
      <c r="DO17" s="626"/>
      <c r="DP17" s="627"/>
      <c r="DQ17" s="634">
        <v>1015849</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434374</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v>266457</v>
      </c>
      <c r="S19" s="626"/>
      <c r="T19" s="626"/>
      <c r="U19" s="626"/>
      <c r="V19" s="626"/>
      <c r="W19" s="626"/>
      <c r="X19" s="626"/>
      <c r="Y19" s="627"/>
      <c r="Z19" s="628">
        <v>2</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168340</v>
      </c>
      <c r="BH19" s="626"/>
      <c r="BI19" s="626"/>
      <c r="BJ19" s="626"/>
      <c r="BK19" s="626"/>
      <c r="BL19" s="626"/>
      <c r="BM19" s="626"/>
      <c r="BN19" s="627"/>
      <c r="BO19" s="628">
        <v>5</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8157391</v>
      </c>
      <c r="S20" s="626"/>
      <c r="T20" s="626"/>
      <c r="U20" s="626"/>
      <c r="V20" s="626"/>
      <c r="W20" s="626"/>
      <c r="X20" s="626"/>
      <c r="Y20" s="627"/>
      <c r="Z20" s="628">
        <v>60</v>
      </c>
      <c r="AA20" s="628"/>
      <c r="AB20" s="628"/>
      <c r="AC20" s="628"/>
      <c r="AD20" s="629">
        <v>7288220</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168340</v>
      </c>
      <c r="BH20" s="626"/>
      <c r="BI20" s="626"/>
      <c r="BJ20" s="626"/>
      <c r="BK20" s="626"/>
      <c r="BL20" s="626"/>
      <c r="BM20" s="626"/>
      <c r="BN20" s="627"/>
      <c r="BO20" s="628">
        <v>5</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13187489</v>
      </c>
      <c r="CS20" s="626"/>
      <c r="CT20" s="626"/>
      <c r="CU20" s="626"/>
      <c r="CV20" s="626"/>
      <c r="CW20" s="626"/>
      <c r="CX20" s="626"/>
      <c r="CY20" s="627"/>
      <c r="CZ20" s="628">
        <v>100</v>
      </c>
      <c r="DA20" s="628"/>
      <c r="DB20" s="628"/>
      <c r="DC20" s="628"/>
      <c r="DD20" s="634">
        <v>2203687</v>
      </c>
      <c r="DE20" s="626"/>
      <c r="DF20" s="626"/>
      <c r="DG20" s="626"/>
      <c r="DH20" s="626"/>
      <c r="DI20" s="626"/>
      <c r="DJ20" s="626"/>
      <c r="DK20" s="626"/>
      <c r="DL20" s="626"/>
      <c r="DM20" s="626"/>
      <c r="DN20" s="626"/>
      <c r="DO20" s="626"/>
      <c r="DP20" s="627"/>
      <c r="DQ20" s="634">
        <v>9035593</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4018</v>
      </c>
      <c r="S21" s="626"/>
      <c r="T21" s="626"/>
      <c r="U21" s="626"/>
      <c r="V21" s="626"/>
      <c r="W21" s="626"/>
      <c r="X21" s="626"/>
      <c r="Y21" s="627"/>
      <c r="Z21" s="628">
        <v>0</v>
      </c>
      <c r="AA21" s="628"/>
      <c r="AB21" s="628"/>
      <c r="AC21" s="628"/>
      <c r="AD21" s="629">
        <v>4018</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20404</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181349</v>
      </c>
      <c r="S23" s="626"/>
      <c r="T23" s="626"/>
      <c r="U23" s="626"/>
      <c r="V23" s="626"/>
      <c r="W23" s="626"/>
      <c r="X23" s="626"/>
      <c r="Y23" s="627"/>
      <c r="Z23" s="628">
        <v>1.3</v>
      </c>
      <c r="AA23" s="628"/>
      <c r="AB23" s="628"/>
      <c r="AC23" s="628"/>
      <c r="AD23" s="629">
        <v>6097</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168340</v>
      </c>
      <c r="BH23" s="626"/>
      <c r="BI23" s="626"/>
      <c r="BJ23" s="626"/>
      <c r="BK23" s="626"/>
      <c r="BL23" s="626"/>
      <c r="BM23" s="626"/>
      <c r="BN23" s="627"/>
      <c r="BO23" s="628">
        <v>5</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20196</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5052863</v>
      </c>
      <c r="CS24" s="615"/>
      <c r="CT24" s="615"/>
      <c r="CU24" s="615"/>
      <c r="CV24" s="615"/>
      <c r="CW24" s="615"/>
      <c r="CX24" s="615"/>
      <c r="CY24" s="616"/>
      <c r="CZ24" s="652">
        <v>38.299999999999997</v>
      </c>
      <c r="DA24" s="653"/>
      <c r="DB24" s="653"/>
      <c r="DC24" s="654"/>
      <c r="DD24" s="651">
        <v>3721120</v>
      </c>
      <c r="DE24" s="615"/>
      <c r="DF24" s="615"/>
      <c r="DG24" s="615"/>
      <c r="DH24" s="615"/>
      <c r="DI24" s="615"/>
      <c r="DJ24" s="615"/>
      <c r="DK24" s="616"/>
      <c r="DL24" s="651">
        <v>3682114</v>
      </c>
      <c r="DM24" s="615"/>
      <c r="DN24" s="615"/>
      <c r="DO24" s="615"/>
      <c r="DP24" s="615"/>
      <c r="DQ24" s="615"/>
      <c r="DR24" s="615"/>
      <c r="DS24" s="615"/>
      <c r="DT24" s="615"/>
      <c r="DU24" s="615"/>
      <c r="DV24" s="616"/>
      <c r="DW24" s="619">
        <v>47.3</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1488914</v>
      </c>
      <c r="S25" s="626"/>
      <c r="T25" s="626"/>
      <c r="U25" s="626"/>
      <c r="V25" s="626"/>
      <c r="W25" s="626"/>
      <c r="X25" s="626"/>
      <c r="Y25" s="627"/>
      <c r="Z25" s="628">
        <v>11</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2295767</v>
      </c>
      <c r="CS25" s="657"/>
      <c r="CT25" s="657"/>
      <c r="CU25" s="657"/>
      <c r="CV25" s="657"/>
      <c r="CW25" s="657"/>
      <c r="CX25" s="657"/>
      <c r="CY25" s="658"/>
      <c r="CZ25" s="659">
        <v>17.399999999999999</v>
      </c>
      <c r="DA25" s="660"/>
      <c r="DB25" s="660"/>
      <c r="DC25" s="661"/>
      <c r="DD25" s="634">
        <v>2142891</v>
      </c>
      <c r="DE25" s="657"/>
      <c r="DF25" s="657"/>
      <c r="DG25" s="657"/>
      <c r="DH25" s="657"/>
      <c r="DI25" s="657"/>
      <c r="DJ25" s="657"/>
      <c r="DK25" s="658"/>
      <c r="DL25" s="634">
        <v>2103885</v>
      </c>
      <c r="DM25" s="657"/>
      <c r="DN25" s="657"/>
      <c r="DO25" s="657"/>
      <c r="DP25" s="657"/>
      <c r="DQ25" s="657"/>
      <c r="DR25" s="657"/>
      <c r="DS25" s="657"/>
      <c r="DT25" s="657"/>
      <c r="DU25" s="657"/>
      <c r="DV25" s="658"/>
      <c r="DW25" s="630">
        <v>27</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v>13415</v>
      </c>
      <c r="S26" s="626"/>
      <c r="T26" s="626"/>
      <c r="U26" s="626"/>
      <c r="V26" s="626"/>
      <c r="W26" s="626"/>
      <c r="X26" s="626"/>
      <c r="Y26" s="627"/>
      <c r="Z26" s="628">
        <v>0.1</v>
      </c>
      <c r="AA26" s="628"/>
      <c r="AB26" s="628"/>
      <c r="AC26" s="628"/>
      <c r="AD26" s="629">
        <v>13415</v>
      </c>
      <c r="AE26" s="629"/>
      <c r="AF26" s="629"/>
      <c r="AG26" s="629"/>
      <c r="AH26" s="629"/>
      <c r="AI26" s="629"/>
      <c r="AJ26" s="629"/>
      <c r="AK26" s="629"/>
      <c r="AL26" s="630">
        <v>0.2</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1342986</v>
      </c>
      <c r="CS26" s="626"/>
      <c r="CT26" s="626"/>
      <c r="CU26" s="626"/>
      <c r="CV26" s="626"/>
      <c r="CW26" s="626"/>
      <c r="CX26" s="626"/>
      <c r="CY26" s="627"/>
      <c r="CZ26" s="659">
        <v>10.199999999999999</v>
      </c>
      <c r="DA26" s="660"/>
      <c r="DB26" s="660"/>
      <c r="DC26" s="661"/>
      <c r="DD26" s="634">
        <v>1215892</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758626</v>
      </c>
      <c r="S27" s="626"/>
      <c r="T27" s="626"/>
      <c r="U27" s="626"/>
      <c r="V27" s="626"/>
      <c r="W27" s="626"/>
      <c r="X27" s="626"/>
      <c r="Y27" s="627"/>
      <c r="Z27" s="628">
        <v>5.6</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3349418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1732071</v>
      </c>
      <c r="CS27" s="657"/>
      <c r="CT27" s="657"/>
      <c r="CU27" s="657"/>
      <c r="CV27" s="657"/>
      <c r="CW27" s="657"/>
      <c r="CX27" s="657"/>
      <c r="CY27" s="658"/>
      <c r="CZ27" s="659">
        <v>13.1</v>
      </c>
      <c r="DA27" s="660"/>
      <c r="DB27" s="660"/>
      <c r="DC27" s="661"/>
      <c r="DD27" s="634">
        <v>562380</v>
      </c>
      <c r="DE27" s="657"/>
      <c r="DF27" s="657"/>
      <c r="DG27" s="657"/>
      <c r="DH27" s="657"/>
      <c r="DI27" s="657"/>
      <c r="DJ27" s="657"/>
      <c r="DK27" s="658"/>
      <c r="DL27" s="634">
        <v>562380</v>
      </c>
      <c r="DM27" s="657"/>
      <c r="DN27" s="657"/>
      <c r="DO27" s="657"/>
      <c r="DP27" s="657"/>
      <c r="DQ27" s="657"/>
      <c r="DR27" s="657"/>
      <c r="DS27" s="657"/>
      <c r="DT27" s="657"/>
      <c r="DU27" s="657"/>
      <c r="DV27" s="658"/>
      <c r="DW27" s="630">
        <v>7.2</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19532</v>
      </c>
      <c r="S28" s="626"/>
      <c r="T28" s="626"/>
      <c r="U28" s="626"/>
      <c r="V28" s="626"/>
      <c r="W28" s="626"/>
      <c r="X28" s="626"/>
      <c r="Y28" s="627"/>
      <c r="Z28" s="628">
        <v>0.1</v>
      </c>
      <c r="AA28" s="628"/>
      <c r="AB28" s="628"/>
      <c r="AC28" s="628"/>
      <c r="AD28" s="629">
        <v>13650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1025025</v>
      </c>
      <c r="CS28" s="626"/>
      <c r="CT28" s="626"/>
      <c r="CU28" s="626"/>
      <c r="CV28" s="626"/>
      <c r="CW28" s="626"/>
      <c r="CX28" s="626"/>
      <c r="CY28" s="627"/>
      <c r="CZ28" s="659">
        <v>7.8</v>
      </c>
      <c r="DA28" s="660"/>
      <c r="DB28" s="660"/>
      <c r="DC28" s="661"/>
      <c r="DD28" s="634">
        <v>1015849</v>
      </c>
      <c r="DE28" s="626"/>
      <c r="DF28" s="626"/>
      <c r="DG28" s="626"/>
      <c r="DH28" s="626"/>
      <c r="DI28" s="626"/>
      <c r="DJ28" s="626"/>
      <c r="DK28" s="627"/>
      <c r="DL28" s="634">
        <v>1015849</v>
      </c>
      <c r="DM28" s="626"/>
      <c r="DN28" s="626"/>
      <c r="DO28" s="626"/>
      <c r="DP28" s="626"/>
      <c r="DQ28" s="626"/>
      <c r="DR28" s="626"/>
      <c r="DS28" s="626"/>
      <c r="DT28" s="626"/>
      <c r="DU28" s="626"/>
      <c r="DV28" s="627"/>
      <c r="DW28" s="630">
        <v>13.1</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223933</v>
      </c>
      <c r="S29" s="626"/>
      <c r="T29" s="626"/>
      <c r="U29" s="626"/>
      <c r="V29" s="626"/>
      <c r="W29" s="626"/>
      <c r="X29" s="626"/>
      <c r="Y29" s="627"/>
      <c r="Z29" s="628">
        <v>1.6</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1024967</v>
      </c>
      <c r="CS29" s="657"/>
      <c r="CT29" s="657"/>
      <c r="CU29" s="657"/>
      <c r="CV29" s="657"/>
      <c r="CW29" s="657"/>
      <c r="CX29" s="657"/>
      <c r="CY29" s="658"/>
      <c r="CZ29" s="659">
        <v>7.8</v>
      </c>
      <c r="DA29" s="660"/>
      <c r="DB29" s="660"/>
      <c r="DC29" s="661"/>
      <c r="DD29" s="634">
        <v>1015791</v>
      </c>
      <c r="DE29" s="657"/>
      <c r="DF29" s="657"/>
      <c r="DG29" s="657"/>
      <c r="DH29" s="657"/>
      <c r="DI29" s="657"/>
      <c r="DJ29" s="657"/>
      <c r="DK29" s="658"/>
      <c r="DL29" s="634">
        <v>1015791</v>
      </c>
      <c r="DM29" s="657"/>
      <c r="DN29" s="657"/>
      <c r="DO29" s="657"/>
      <c r="DP29" s="657"/>
      <c r="DQ29" s="657"/>
      <c r="DR29" s="657"/>
      <c r="DS29" s="657"/>
      <c r="DT29" s="657"/>
      <c r="DU29" s="657"/>
      <c r="DV29" s="658"/>
      <c r="DW29" s="630">
        <v>13.1</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410324</v>
      </c>
      <c r="S30" s="626"/>
      <c r="T30" s="626"/>
      <c r="U30" s="626"/>
      <c r="V30" s="626"/>
      <c r="W30" s="626"/>
      <c r="X30" s="626"/>
      <c r="Y30" s="627"/>
      <c r="Z30" s="628">
        <v>3</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98.6</v>
      </c>
      <c r="BH30" s="684"/>
      <c r="BI30" s="684"/>
      <c r="BJ30" s="684"/>
      <c r="BK30" s="684"/>
      <c r="BL30" s="684"/>
      <c r="BM30" s="620">
        <v>93.7</v>
      </c>
      <c r="BN30" s="684"/>
      <c r="BO30" s="684"/>
      <c r="BP30" s="684"/>
      <c r="BQ30" s="685"/>
      <c r="BR30" s="683">
        <v>98.6</v>
      </c>
      <c r="BS30" s="684"/>
      <c r="BT30" s="684"/>
      <c r="BU30" s="684"/>
      <c r="BV30" s="684"/>
      <c r="BW30" s="684"/>
      <c r="BX30" s="620">
        <v>93.3</v>
      </c>
      <c r="BY30" s="684"/>
      <c r="BZ30" s="684"/>
      <c r="CA30" s="684"/>
      <c r="CB30" s="685"/>
      <c r="CD30" s="688"/>
      <c r="CE30" s="689"/>
      <c r="CF30" s="639" t="s">
        <v>290</v>
      </c>
      <c r="CG30" s="640"/>
      <c r="CH30" s="640"/>
      <c r="CI30" s="640"/>
      <c r="CJ30" s="640"/>
      <c r="CK30" s="640"/>
      <c r="CL30" s="640"/>
      <c r="CM30" s="640"/>
      <c r="CN30" s="640"/>
      <c r="CO30" s="640"/>
      <c r="CP30" s="640"/>
      <c r="CQ30" s="641"/>
      <c r="CR30" s="625">
        <v>921816</v>
      </c>
      <c r="CS30" s="626"/>
      <c r="CT30" s="626"/>
      <c r="CU30" s="626"/>
      <c r="CV30" s="626"/>
      <c r="CW30" s="626"/>
      <c r="CX30" s="626"/>
      <c r="CY30" s="627"/>
      <c r="CZ30" s="659">
        <v>7</v>
      </c>
      <c r="DA30" s="660"/>
      <c r="DB30" s="660"/>
      <c r="DC30" s="661"/>
      <c r="DD30" s="634">
        <v>913573</v>
      </c>
      <c r="DE30" s="626"/>
      <c r="DF30" s="626"/>
      <c r="DG30" s="626"/>
      <c r="DH30" s="626"/>
      <c r="DI30" s="626"/>
      <c r="DJ30" s="626"/>
      <c r="DK30" s="627"/>
      <c r="DL30" s="634">
        <v>913573</v>
      </c>
      <c r="DM30" s="626"/>
      <c r="DN30" s="626"/>
      <c r="DO30" s="626"/>
      <c r="DP30" s="626"/>
      <c r="DQ30" s="626"/>
      <c r="DR30" s="626"/>
      <c r="DS30" s="626"/>
      <c r="DT30" s="626"/>
      <c r="DU30" s="626"/>
      <c r="DV30" s="627"/>
      <c r="DW30" s="630">
        <v>11.7</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360793</v>
      </c>
      <c r="S31" s="626"/>
      <c r="T31" s="626"/>
      <c r="U31" s="626"/>
      <c r="V31" s="626"/>
      <c r="W31" s="626"/>
      <c r="X31" s="626"/>
      <c r="Y31" s="627"/>
      <c r="Z31" s="628">
        <v>2.7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98.7</v>
      </c>
      <c r="BH31" s="657"/>
      <c r="BI31" s="657"/>
      <c r="BJ31" s="657"/>
      <c r="BK31" s="657"/>
      <c r="BL31" s="657"/>
      <c r="BM31" s="631">
        <v>94.8</v>
      </c>
      <c r="BN31" s="681"/>
      <c r="BO31" s="681"/>
      <c r="BP31" s="681"/>
      <c r="BQ31" s="682"/>
      <c r="BR31" s="680">
        <v>98.7</v>
      </c>
      <c r="BS31" s="657"/>
      <c r="BT31" s="657"/>
      <c r="BU31" s="657"/>
      <c r="BV31" s="657"/>
      <c r="BW31" s="657"/>
      <c r="BX31" s="631">
        <v>94.5</v>
      </c>
      <c r="BY31" s="681"/>
      <c r="BZ31" s="681"/>
      <c r="CA31" s="681"/>
      <c r="CB31" s="682"/>
      <c r="CD31" s="688"/>
      <c r="CE31" s="689"/>
      <c r="CF31" s="639" t="s">
        <v>294</v>
      </c>
      <c r="CG31" s="640"/>
      <c r="CH31" s="640"/>
      <c r="CI31" s="640"/>
      <c r="CJ31" s="640"/>
      <c r="CK31" s="640"/>
      <c r="CL31" s="640"/>
      <c r="CM31" s="640"/>
      <c r="CN31" s="640"/>
      <c r="CO31" s="640"/>
      <c r="CP31" s="640"/>
      <c r="CQ31" s="641"/>
      <c r="CR31" s="625">
        <v>103151</v>
      </c>
      <c r="CS31" s="657"/>
      <c r="CT31" s="657"/>
      <c r="CU31" s="657"/>
      <c r="CV31" s="657"/>
      <c r="CW31" s="657"/>
      <c r="CX31" s="657"/>
      <c r="CY31" s="658"/>
      <c r="CZ31" s="659">
        <v>0.8</v>
      </c>
      <c r="DA31" s="660"/>
      <c r="DB31" s="660"/>
      <c r="DC31" s="661"/>
      <c r="DD31" s="634">
        <v>102218</v>
      </c>
      <c r="DE31" s="657"/>
      <c r="DF31" s="657"/>
      <c r="DG31" s="657"/>
      <c r="DH31" s="657"/>
      <c r="DI31" s="657"/>
      <c r="DJ31" s="657"/>
      <c r="DK31" s="658"/>
      <c r="DL31" s="634">
        <v>102218</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546766</v>
      </c>
      <c r="S32" s="626"/>
      <c r="T32" s="626"/>
      <c r="U32" s="626"/>
      <c r="V32" s="626"/>
      <c r="W32" s="626"/>
      <c r="X32" s="626"/>
      <c r="Y32" s="627"/>
      <c r="Z32" s="628">
        <v>4</v>
      </c>
      <c r="AA32" s="628"/>
      <c r="AB32" s="628"/>
      <c r="AC32" s="628"/>
      <c r="AD32" s="629">
        <v>12752</v>
      </c>
      <c r="AE32" s="629"/>
      <c r="AF32" s="629"/>
      <c r="AG32" s="629"/>
      <c r="AH32" s="629"/>
      <c r="AI32" s="629"/>
      <c r="AJ32" s="629"/>
      <c r="AK32" s="629"/>
      <c r="AL32" s="630">
        <v>0.2</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98.5</v>
      </c>
      <c r="BH32" s="693"/>
      <c r="BI32" s="693"/>
      <c r="BJ32" s="693"/>
      <c r="BK32" s="693"/>
      <c r="BL32" s="693"/>
      <c r="BM32" s="694">
        <v>92.2</v>
      </c>
      <c r="BN32" s="693"/>
      <c r="BO32" s="693"/>
      <c r="BP32" s="693"/>
      <c r="BQ32" s="695"/>
      <c r="BR32" s="692">
        <v>98.3</v>
      </c>
      <c r="BS32" s="693"/>
      <c r="BT32" s="693"/>
      <c r="BU32" s="693"/>
      <c r="BV32" s="693"/>
      <c r="BW32" s="693"/>
      <c r="BX32" s="694">
        <v>91.7</v>
      </c>
      <c r="BY32" s="693"/>
      <c r="BZ32" s="693"/>
      <c r="CA32" s="693"/>
      <c r="CB32" s="695"/>
      <c r="CD32" s="690"/>
      <c r="CE32" s="691"/>
      <c r="CF32" s="639" t="s">
        <v>297</v>
      </c>
      <c r="CG32" s="640"/>
      <c r="CH32" s="640"/>
      <c r="CI32" s="640"/>
      <c r="CJ32" s="640"/>
      <c r="CK32" s="640"/>
      <c r="CL32" s="640"/>
      <c r="CM32" s="640"/>
      <c r="CN32" s="640"/>
      <c r="CO32" s="640"/>
      <c r="CP32" s="640"/>
      <c r="CQ32" s="641"/>
      <c r="CR32" s="625">
        <v>58</v>
      </c>
      <c r="CS32" s="626"/>
      <c r="CT32" s="626"/>
      <c r="CU32" s="626"/>
      <c r="CV32" s="626"/>
      <c r="CW32" s="626"/>
      <c r="CX32" s="626"/>
      <c r="CY32" s="627"/>
      <c r="CZ32" s="659">
        <v>0</v>
      </c>
      <c r="DA32" s="660"/>
      <c r="DB32" s="660"/>
      <c r="DC32" s="661"/>
      <c r="DD32" s="634">
        <v>58</v>
      </c>
      <c r="DE32" s="626"/>
      <c r="DF32" s="626"/>
      <c r="DG32" s="626"/>
      <c r="DH32" s="626"/>
      <c r="DI32" s="626"/>
      <c r="DJ32" s="626"/>
      <c r="DK32" s="627"/>
      <c r="DL32" s="634">
        <v>58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1391090</v>
      </c>
      <c r="S33" s="626"/>
      <c r="T33" s="626"/>
      <c r="U33" s="626"/>
      <c r="V33" s="626"/>
      <c r="W33" s="626"/>
      <c r="X33" s="626"/>
      <c r="Y33" s="627"/>
      <c r="Z33" s="628">
        <v>10.199999999999999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5835984</v>
      </c>
      <c r="CS33" s="657"/>
      <c r="CT33" s="657"/>
      <c r="CU33" s="657"/>
      <c r="CV33" s="657"/>
      <c r="CW33" s="657"/>
      <c r="CX33" s="657"/>
      <c r="CY33" s="658"/>
      <c r="CZ33" s="659">
        <v>44.3</v>
      </c>
      <c r="DA33" s="660"/>
      <c r="DB33" s="660"/>
      <c r="DC33" s="661"/>
      <c r="DD33" s="634">
        <v>4886630</v>
      </c>
      <c r="DE33" s="657"/>
      <c r="DF33" s="657"/>
      <c r="DG33" s="657"/>
      <c r="DH33" s="657"/>
      <c r="DI33" s="657"/>
      <c r="DJ33" s="657"/>
      <c r="DK33" s="658"/>
      <c r="DL33" s="634">
        <v>3859808</v>
      </c>
      <c r="DM33" s="657"/>
      <c r="DN33" s="657"/>
      <c r="DO33" s="657"/>
      <c r="DP33" s="657"/>
      <c r="DQ33" s="657"/>
      <c r="DR33" s="657"/>
      <c r="DS33" s="657"/>
      <c r="DT33" s="657"/>
      <c r="DU33" s="657"/>
      <c r="DV33" s="658"/>
      <c r="DW33" s="630">
        <v>49.6</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1697722</v>
      </c>
      <c r="CS34" s="626"/>
      <c r="CT34" s="626"/>
      <c r="CU34" s="626"/>
      <c r="CV34" s="626"/>
      <c r="CW34" s="626"/>
      <c r="CX34" s="626"/>
      <c r="CY34" s="627"/>
      <c r="CZ34" s="659">
        <v>12.9</v>
      </c>
      <c r="DA34" s="660"/>
      <c r="DB34" s="660"/>
      <c r="DC34" s="661"/>
      <c r="DD34" s="634">
        <v>1337054</v>
      </c>
      <c r="DE34" s="626"/>
      <c r="DF34" s="626"/>
      <c r="DG34" s="626"/>
      <c r="DH34" s="626"/>
      <c r="DI34" s="626"/>
      <c r="DJ34" s="626"/>
      <c r="DK34" s="627"/>
      <c r="DL34" s="634">
        <v>1109043</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441490</v>
      </c>
      <c r="S35" s="626"/>
      <c r="T35" s="626"/>
      <c r="U35" s="626"/>
      <c r="V35" s="626"/>
      <c r="W35" s="626"/>
      <c r="X35" s="626"/>
      <c r="Y35" s="627"/>
      <c r="Z35" s="628">
        <v>3.2</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2073817</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47726</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191536</v>
      </c>
      <c r="CS35" s="657"/>
      <c r="CT35" s="657"/>
      <c r="CU35" s="657"/>
      <c r="CV35" s="657"/>
      <c r="CW35" s="657"/>
      <c r="CX35" s="657"/>
      <c r="CY35" s="658"/>
      <c r="CZ35" s="659">
        <v>1.5</v>
      </c>
      <c r="DA35" s="660"/>
      <c r="DB35" s="660"/>
      <c r="DC35" s="661"/>
      <c r="DD35" s="634">
        <v>159270</v>
      </c>
      <c r="DE35" s="657"/>
      <c r="DF35" s="657"/>
      <c r="DG35" s="657"/>
      <c r="DH35" s="657"/>
      <c r="DI35" s="657"/>
      <c r="DJ35" s="657"/>
      <c r="DK35" s="658"/>
      <c r="DL35" s="634">
        <v>158641</v>
      </c>
      <c r="DM35" s="657"/>
      <c r="DN35" s="657"/>
      <c r="DO35" s="657"/>
      <c r="DP35" s="657"/>
      <c r="DQ35" s="657"/>
      <c r="DR35" s="657"/>
      <c r="DS35" s="657"/>
      <c r="DT35" s="657"/>
      <c r="DU35" s="657"/>
      <c r="DV35" s="658"/>
      <c r="DW35" s="630">
        <v>2</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13596751</v>
      </c>
      <c r="S36" s="698"/>
      <c r="T36" s="698"/>
      <c r="U36" s="698"/>
      <c r="V36" s="698"/>
      <c r="W36" s="698"/>
      <c r="X36" s="698"/>
      <c r="Y36" s="699"/>
      <c r="Z36" s="700">
        <v>100</v>
      </c>
      <c r="AA36" s="700"/>
      <c r="AB36" s="700"/>
      <c r="AC36" s="700"/>
      <c r="AD36" s="701">
        <v>7338152</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569621</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-12819</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1837450</v>
      </c>
      <c r="CS36" s="626"/>
      <c r="CT36" s="626"/>
      <c r="CU36" s="626"/>
      <c r="CV36" s="626"/>
      <c r="CW36" s="626"/>
      <c r="CX36" s="626"/>
      <c r="CY36" s="627"/>
      <c r="CZ36" s="659">
        <v>13.9</v>
      </c>
      <c r="DA36" s="660"/>
      <c r="DB36" s="660"/>
      <c r="DC36" s="661"/>
      <c r="DD36" s="634">
        <v>1628390</v>
      </c>
      <c r="DE36" s="626"/>
      <c r="DF36" s="626"/>
      <c r="DG36" s="626"/>
      <c r="DH36" s="626"/>
      <c r="DI36" s="626"/>
      <c r="DJ36" s="626"/>
      <c r="DK36" s="627"/>
      <c r="DL36" s="634">
        <v>1090902</v>
      </c>
      <c r="DM36" s="626"/>
      <c r="DN36" s="626"/>
      <c r="DO36" s="626"/>
      <c r="DP36" s="626"/>
      <c r="DQ36" s="626"/>
      <c r="DR36" s="626"/>
      <c r="DS36" s="626"/>
      <c r="DT36" s="626"/>
      <c r="DU36" s="626"/>
      <c r="DV36" s="627"/>
      <c r="DW36" s="630">
        <v>14</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308827</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4511</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775236</v>
      </c>
      <c r="CS37" s="657"/>
      <c r="CT37" s="657"/>
      <c r="CU37" s="657"/>
      <c r="CV37" s="657"/>
      <c r="CW37" s="657"/>
      <c r="CX37" s="657"/>
      <c r="CY37" s="658"/>
      <c r="CZ37" s="659">
        <v>5.9</v>
      </c>
      <c r="DA37" s="660"/>
      <c r="DB37" s="660"/>
      <c r="DC37" s="661"/>
      <c r="DD37" s="634">
        <v>775236</v>
      </c>
      <c r="DE37" s="657"/>
      <c r="DF37" s="657"/>
      <c r="DG37" s="657"/>
      <c r="DH37" s="657"/>
      <c r="DI37" s="657"/>
      <c r="DJ37" s="657"/>
      <c r="DK37" s="658"/>
      <c r="DL37" s="634">
        <v>488572</v>
      </c>
      <c r="DM37" s="657"/>
      <c r="DN37" s="657"/>
      <c r="DO37" s="657"/>
      <c r="DP37" s="657"/>
      <c r="DQ37" s="657"/>
      <c r="DR37" s="657"/>
      <c r="DS37" s="657"/>
      <c r="DT37" s="657"/>
      <c r="DU37" s="657"/>
      <c r="DV37" s="658"/>
      <c r="DW37" s="630">
        <v>6.3</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v>26831</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7496</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1738159</v>
      </c>
      <c r="CS38" s="626"/>
      <c r="CT38" s="626"/>
      <c r="CU38" s="626"/>
      <c r="CV38" s="626"/>
      <c r="CW38" s="626"/>
      <c r="CX38" s="626"/>
      <c r="CY38" s="627"/>
      <c r="CZ38" s="659">
        <v>13.2</v>
      </c>
      <c r="DA38" s="660"/>
      <c r="DB38" s="660"/>
      <c r="DC38" s="661"/>
      <c r="DD38" s="634">
        <v>1541598</v>
      </c>
      <c r="DE38" s="626"/>
      <c r="DF38" s="626"/>
      <c r="DG38" s="626"/>
      <c r="DH38" s="626"/>
      <c r="DI38" s="626"/>
      <c r="DJ38" s="626"/>
      <c r="DK38" s="627"/>
      <c r="DL38" s="634">
        <v>1480904</v>
      </c>
      <c r="DM38" s="626"/>
      <c r="DN38" s="626"/>
      <c r="DO38" s="626"/>
      <c r="DP38" s="626"/>
      <c r="DQ38" s="626"/>
      <c r="DR38" s="626"/>
      <c r="DS38" s="626"/>
      <c r="DT38" s="626"/>
      <c r="DU38" s="626"/>
      <c r="DV38" s="627"/>
      <c r="DW38" s="630">
        <v>19</v>
      </c>
      <c r="DX38" s="655"/>
      <c r="DY38" s="655"/>
      <c r="DZ38" s="655"/>
      <c r="EA38" s="655"/>
      <c r="EB38" s="655"/>
      <c r="EC38" s="656"/>
    </row>
    <row r="39" spans="2:133" ht="11.25" customHeight="1" x14ac:dyDescent="0.15">
      <c r="AQ39" s="704" t="s">
        <v>318</v>
      </c>
      <c r="AR39" s="705"/>
      <c r="AS39" s="705"/>
      <c r="AT39" s="705"/>
      <c r="AU39" s="705"/>
      <c r="AV39" s="705"/>
      <c r="AW39" s="705"/>
      <c r="AX39" s="705"/>
      <c r="AY39" s="706"/>
      <c r="AZ39" s="625" t="s">
        <v>319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88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200337</v>
      </c>
      <c r="CS39" s="657"/>
      <c r="CT39" s="657"/>
      <c r="CU39" s="657"/>
      <c r="CV39" s="657"/>
      <c r="CW39" s="657"/>
      <c r="CX39" s="657"/>
      <c r="CY39" s="658"/>
      <c r="CZ39" s="659">
        <v>1.5</v>
      </c>
      <c r="DA39" s="660"/>
      <c r="DB39" s="660"/>
      <c r="DC39" s="661"/>
      <c r="DD39" s="634">
        <v>200000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287029</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120</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170780</v>
      </c>
      <c r="CS40" s="626"/>
      <c r="CT40" s="626"/>
      <c r="CU40" s="626"/>
      <c r="CV40" s="626"/>
      <c r="CW40" s="626"/>
      <c r="CX40" s="626"/>
      <c r="CY40" s="627"/>
      <c r="CZ40" s="659">
        <v>1.3</v>
      </c>
      <c r="DA40" s="660"/>
      <c r="DB40" s="660"/>
      <c r="DC40" s="661"/>
      <c r="DD40" s="634">
        <v>20318</v>
      </c>
      <c r="DE40" s="626"/>
      <c r="DF40" s="626"/>
      <c r="DG40" s="626"/>
      <c r="DH40" s="626"/>
      <c r="DI40" s="626"/>
      <c r="DJ40" s="626"/>
      <c r="DK40" s="627"/>
      <c r="DL40" s="634">
        <v>20318</v>
      </c>
      <c r="DM40" s="626"/>
      <c r="DN40" s="626"/>
      <c r="DO40" s="626"/>
      <c r="DP40" s="626"/>
      <c r="DQ40" s="626"/>
      <c r="DR40" s="626"/>
      <c r="DS40" s="626"/>
      <c r="DT40" s="626"/>
      <c r="DU40" s="626"/>
      <c r="DV40" s="627"/>
      <c r="DW40" s="630">
        <v>0.3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881509</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306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2298642</v>
      </c>
      <c r="CS42" s="626"/>
      <c r="CT42" s="626"/>
      <c r="CU42" s="626"/>
      <c r="CV42" s="626"/>
      <c r="CW42" s="626"/>
      <c r="CX42" s="626"/>
      <c r="CY42" s="627"/>
      <c r="CZ42" s="659">
        <v>17.399999999999999</v>
      </c>
      <c r="DA42" s="708"/>
      <c r="DB42" s="708"/>
      <c r="DC42" s="709"/>
      <c r="DD42" s="634">
        <v>427843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53785</v>
      </c>
      <c r="CS43" s="657"/>
      <c r="CT43" s="657"/>
      <c r="CU43" s="657"/>
      <c r="CV43" s="657"/>
      <c r="CW43" s="657"/>
      <c r="CX43" s="657"/>
      <c r="CY43" s="658"/>
      <c r="CZ43" s="659">
        <v>0.4</v>
      </c>
      <c r="DA43" s="660"/>
      <c r="DB43" s="660"/>
      <c r="DC43" s="661"/>
      <c r="DD43" s="634">
        <v>38896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2203687</v>
      </c>
      <c r="CS44" s="626"/>
      <c r="CT44" s="626"/>
      <c r="CU44" s="626"/>
      <c r="CV44" s="626"/>
      <c r="CW44" s="626"/>
      <c r="CX44" s="626"/>
      <c r="CY44" s="627"/>
      <c r="CZ44" s="659">
        <v>16.7</v>
      </c>
      <c r="DA44" s="708"/>
      <c r="DB44" s="708"/>
      <c r="DC44" s="709"/>
      <c r="DD44" s="634">
        <v>424476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914068</v>
      </c>
      <c r="CS45" s="657"/>
      <c r="CT45" s="657"/>
      <c r="CU45" s="657"/>
      <c r="CV45" s="657"/>
      <c r="CW45" s="657"/>
      <c r="CX45" s="657"/>
      <c r="CY45" s="658"/>
      <c r="CZ45" s="659">
        <v>6.9</v>
      </c>
      <c r="DA45" s="660"/>
      <c r="DB45" s="660"/>
      <c r="DC45" s="661"/>
      <c r="DD45" s="634">
        <v>54460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1233451</v>
      </c>
      <c r="CS46" s="626"/>
      <c r="CT46" s="626"/>
      <c r="CU46" s="626"/>
      <c r="CV46" s="626"/>
      <c r="CW46" s="626"/>
      <c r="CX46" s="626"/>
      <c r="CY46" s="627"/>
      <c r="CZ46" s="659">
        <v>9.4</v>
      </c>
      <c r="DA46" s="708"/>
      <c r="DB46" s="708"/>
      <c r="DC46" s="709"/>
      <c r="DD46" s="634">
        <v>355848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v>94955</v>
      </c>
      <c r="CS47" s="657"/>
      <c r="CT47" s="657"/>
      <c r="CU47" s="657"/>
      <c r="CV47" s="657"/>
      <c r="CW47" s="657"/>
      <c r="CX47" s="657"/>
      <c r="CY47" s="658"/>
      <c r="CZ47" s="659">
        <v>0.7</v>
      </c>
      <c r="DA47" s="660"/>
      <c r="DB47" s="660"/>
      <c r="DC47" s="661"/>
      <c r="DD47" s="634">
        <v>3367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13187489</v>
      </c>
      <c r="CS49" s="693"/>
      <c r="CT49" s="693"/>
      <c r="CU49" s="693"/>
      <c r="CV49" s="693"/>
      <c r="CW49" s="693"/>
      <c r="CX49" s="693"/>
      <c r="CY49" s="720"/>
      <c r="CZ49" s="721">
        <v>100</v>
      </c>
      <c r="DA49" s="722"/>
      <c r="DB49" s="722"/>
      <c r="DC49" s="723"/>
      <c r="DD49" s="724">
        <v>9035593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1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13614</v>
      </c>
      <c r="R7" s="755"/>
      <c r="S7" s="755"/>
      <c r="T7" s="755"/>
      <c r="U7" s="755"/>
      <c r="V7" s="755">
        <v>13205</v>
      </c>
      <c r="W7" s="755"/>
      <c r="X7" s="755"/>
      <c r="Y7" s="755"/>
      <c r="Z7" s="755"/>
      <c r="AA7" s="755">
        <v>409</v>
      </c>
      <c r="AB7" s="755"/>
      <c r="AC7" s="755"/>
      <c r="AD7" s="755"/>
      <c r="AE7" s="756"/>
      <c r="AF7" s="757">
        <v>364</v>
      </c>
      <c r="AG7" s="758"/>
      <c r="AH7" s="758"/>
      <c r="AI7" s="758"/>
      <c r="AJ7" s="759"/>
      <c r="AK7" s="794">
        <v>410</v>
      </c>
      <c r="AL7" s="795"/>
      <c r="AM7" s="795"/>
      <c r="AN7" s="795"/>
      <c r="AO7" s="795"/>
      <c r="AP7" s="795">
        <v>13956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532</v>
      </c>
      <c r="BT7" s="799"/>
      <c r="BU7" s="799"/>
      <c r="BV7" s="799"/>
      <c r="BW7" s="799"/>
      <c r="BX7" s="799"/>
      <c r="BY7" s="799"/>
      <c r="BZ7" s="799"/>
      <c r="CA7" s="799"/>
      <c r="CB7" s="799"/>
      <c r="CC7" s="799"/>
      <c r="CD7" s="799"/>
      <c r="CE7" s="799"/>
      <c r="CF7" s="799"/>
      <c r="CG7" s="800"/>
      <c r="CH7" s="791">
        <v>3</v>
      </c>
      <c r="CI7" s="792"/>
      <c r="CJ7" s="792"/>
      <c r="CK7" s="792"/>
      <c r="CL7" s="793"/>
      <c r="CM7" s="791">
        <v>91</v>
      </c>
      <c r="CN7" s="792"/>
      <c r="CO7" s="792"/>
      <c r="CP7" s="792"/>
      <c r="CQ7" s="793"/>
      <c r="CR7" s="791">
        <v>45</v>
      </c>
      <c r="CS7" s="792"/>
      <c r="CT7" s="792"/>
      <c r="CU7" s="792"/>
      <c r="CV7" s="793"/>
      <c r="CW7" s="791">
        <v>100</v>
      </c>
      <c r="CX7" s="792"/>
      <c r="CY7" s="792"/>
      <c r="CZ7" s="792"/>
      <c r="DA7" s="793"/>
      <c r="DB7" s="791">
        <v>0</v>
      </c>
      <c r="DC7" s="792"/>
      <c r="DD7" s="792"/>
      <c r="DE7" s="792"/>
      <c r="DF7" s="793"/>
      <c r="DG7" s="791" t="s">
        <v>536</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533</v>
      </c>
      <c r="BT8" s="789"/>
      <c r="BU8" s="789"/>
      <c r="BV8" s="789"/>
      <c r="BW8" s="789"/>
      <c r="BX8" s="789"/>
      <c r="BY8" s="789"/>
      <c r="BZ8" s="789"/>
      <c r="CA8" s="789"/>
      <c r="CB8" s="789"/>
      <c r="CC8" s="789"/>
      <c r="CD8" s="789"/>
      <c r="CE8" s="789"/>
      <c r="CF8" s="789"/>
      <c r="CG8" s="790"/>
      <c r="CH8" s="801">
        <v>-2</v>
      </c>
      <c r="CI8" s="802"/>
      <c r="CJ8" s="802"/>
      <c r="CK8" s="802"/>
      <c r="CL8" s="803"/>
      <c r="CM8" s="801">
        <v>21</v>
      </c>
      <c r="CN8" s="802"/>
      <c r="CO8" s="802"/>
      <c r="CP8" s="802"/>
      <c r="CQ8" s="803"/>
      <c r="CR8" s="801">
        <v>10</v>
      </c>
      <c r="CS8" s="802"/>
      <c r="CT8" s="802"/>
      <c r="CU8" s="802"/>
      <c r="CV8" s="803"/>
      <c r="CW8" s="801">
        <v>7</v>
      </c>
      <c r="CX8" s="802"/>
      <c r="CY8" s="802"/>
      <c r="CZ8" s="802"/>
      <c r="DA8" s="803"/>
      <c r="DB8" s="801">
        <v>0</v>
      </c>
      <c r="DC8" s="802"/>
      <c r="DD8" s="802"/>
      <c r="DE8" s="802"/>
      <c r="DF8" s="803"/>
      <c r="DG8" s="801" t="s">
        <v>536</v>
      </c>
      <c r="DH8" s="802"/>
      <c r="DI8" s="802"/>
      <c r="DJ8" s="802"/>
      <c r="DK8" s="803"/>
      <c r="DL8" s="801" t="s">
        <v>536</v>
      </c>
      <c r="DM8" s="802"/>
      <c r="DN8" s="802"/>
      <c r="DO8" s="802"/>
      <c r="DP8" s="803"/>
      <c r="DQ8" s="801" t="s">
        <v>536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534</v>
      </c>
      <c r="BT9" s="789"/>
      <c r="BU9" s="789"/>
      <c r="BV9" s="789"/>
      <c r="BW9" s="789"/>
      <c r="BX9" s="789"/>
      <c r="BY9" s="789"/>
      <c r="BZ9" s="789"/>
      <c r="CA9" s="789"/>
      <c r="CB9" s="789"/>
      <c r="CC9" s="789"/>
      <c r="CD9" s="789"/>
      <c r="CE9" s="789"/>
      <c r="CF9" s="789"/>
      <c r="CG9" s="790"/>
      <c r="CH9" s="801">
        <v>0</v>
      </c>
      <c r="CI9" s="802"/>
      <c r="CJ9" s="802"/>
      <c r="CK9" s="802"/>
      <c r="CL9" s="803"/>
      <c r="CM9" s="801">
        <v>6</v>
      </c>
      <c r="CN9" s="802"/>
      <c r="CO9" s="802"/>
      <c r="CP9" s="802"/>
      <c r="CQ9" s="803"/>
      <c r="CR9" s="801">
        <v>5</v>
      </c>
      <c r="CS9" s="802"/>
      <c r="CT9" s="802"/>
      <c r="CU9" s="802"/>
      <c r="CV9" s="803"/>
      <c r="CW9" s="801">
        <v>0</v>
      </c>
      <c r="CX9" s="802"/>
      <c r="CY9" s="802"/>
      <c r="CZ9" s="802"/>
      <c r="DA9" s="803"/>
      <c r="DB9" s="801">
        <v>0</v>
      </c>
      <c r="DC9" s="802"/>
      <c r="DD9" s="802"/>
      <c r="DE9" s="802"/>
      <c r="DF9" s="803"/>
      <c r="DG9" s="801" t="s">
        <v>536</v>
      </c>
      <c r="DH9" s="802"/>
      <c r="DI9" s="802"/>
      <c r="DJ9" s="802"/>
      <c r="DK9" s="803"/>
      <c r="DL9" s="801" t="s">
        <v>536</v>
      </c>
      <c r="DM9" s="802"/>
      <c r="DN9" s="802"/>
      <c r="DO9" s="802"/>
      <c r="DP9" s="803"/>
      <c r="DQ9" s="801" t="s">
        <v>536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535</v>
      </c>
      <c r="BT10" s="789"/>
      <c r="BU10" s="789"/>
      <c r="BV10" s="789"/>
      <c r="BW10" s="789"/>
      <c r="BX10" s="789"/>
      <c r="BY10" s="789"/>
      <c r="BZ10" s="789"/>
      <c r="CA10" s="789"/>
      <c r="CB10" s="789"/>
      <c r="CC10" s="789"/>
      <c r="CD10" s="789"/>
      <c r="CE10" s="789"/>
      <c r="CF10" s="789"/>
      <c r="CG10" s="790"/>
      <c r="CH10" s="801">
        <v>-81</v>
      </c>
      <c r="CI10" s="802"/>
      <c r="CJ10" s="802"/>
      <c r="CK10" s="802"/>
      <c r="CL10" s="803"/>
      <c r="CM10" s="801">
        <v>468</v>
      </c>
      <c r="CN10" s="802"/>
      <c r="CO10" s="802"/>
      <c r="CP10" s="802"/>
      <c r="CQ10" s="803"/>
      <c r="CR10" s="801">
        <v>75</v>
      </c>
      <c r="CS10" s="802"/>
      <c r="CT10" s="802"/>
      <c r="CU10" s="802"/>
      <c r="CV10" s="803"/>
      <c r="CW10" s="801">
        <v>10</v>
      </c>
      <c r="CX10" s="802"/>
      <c r="CY10" s="802"/>
      <c r="CZ10" s="802"/>
      <c r="DA10" s="803"/>
      <c r="DB10" s="801">
        <v>0</v>
      </c>
      <c r="DC10" s="802"/>
      <c r="DD10" s="802"/>
      <c r="DE10" s="802"/>
      <c r="DF10" s="803"/>
      <c r="DG10" s="801" t="s">
        <v>536</v>
      </c>
      <c r="DH10" s="802"/>
      <c r="DI10" s="802"/>
      <c r="DJ10" s="802"/>
      <c r="DK10" s="803"/>
      <c r="DL10" s="801" t="s">
        <v>536</v>
      </c>
      <c r="DM10" s="802"/>
      <c r="DN10" s="802"/>
      <c r="DO10" s="802"/>
      <c r="DP10" s="803"/>
      <c r="DQ10" s="801" t="s">
        <v>536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365</v>
      </c>
      <c r="B23" s="810" t="s">
        <v>366</v>
      </c>
      <c r="C23" s="811"/>
      <c r="D23" s="811"/>
      <c r="E23" s="811"/>
      <c r="F23" s="811"/>
      <c r="G23" s="811"/>
      <c r="H23" s="811"/>
      <c r="I23" s="811"/>
      <c r="J23" s="811"/>
      <c r="K23" s="811"/>
      <c r="L23" s="811"/>
      <c r="M23" s="811"/>
      <c r="N23" s="811"/>
      <c r="O23" s="811"/>
      <c r="P23" s="812"/>
      <c r="Q23" s="813">
        <v>13597</v>
      </c>
      <c r="R23" s="814"/>
      <c r="S23" s="814"/>
      <c r="T23" s="814"/>
      <c r="U23" s="814"/>
      <c r="V23" s="814">
        <v>13188</v>
      </c>
      <c r="W23" s="814"/>
      <c r="X23" s="814"/>
      <c r="Y23" s="814"/>
      <c r="Z23" s="814"/>
      <c r="AA23" s="814">
        <v>409</v>
      </c>
      <c r="AB23" s="814"/>
      <c r="AC23" s="814"/>
      <c r="AD23" s="814"/>
      <c r="AE23" s="815"/>
      <c r="AF23" s="816">
        <v>364</v>
      </c>
      <c r="AG23" s="814"/>
      <c r="AH23" s="814"/>
      <c r="AI23" s="814"/>
      <c r="AJ23" s="817"/>
      <c r="AK23" s="818"/>
      <c r="AL23" s="819"/>
      <c r="AM23" s="819"/>
      <c r="AN23" s="819"/>
      <c r="AO23" s="819"/>
      <c r="AP23" s="814">
        <v>13956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377</v>
      </c>
      <c r="C28" s="752"/>
      <c r="D28" s="752"/>
      <c r="E28" s="752"/>
      <c r="F28" s="752"/>
      <c r="G28" s="752"/>
      <c r="H28" s="752"/>
      <c r="I28" s="752"/>
      <c r="J28" s="752"/>
      <c r="K28" s="752"/>
      <c r="L28" s="752"/>
      <c r="M28" s="752"/>
      <c r="N28" s="752"/>
      <c r="O28" s="752"/>
      <c r="P28" s="753"/>
      <c r="Q28" s="842">
        <v>3801</v>
      </c>
      <c r="R28" s="843"/>
      <c r="S28" s="843"/>
      <c r="T28" s="843"/>
      <c r="U28" s="843"/>
      <c r="V28" s="843">
        <v>3753</v>
      </c>
      <c r="W28" s="843"/>
      <c r="X28" s="843"/>
      <c r="Y28" s="843"/>
      <c r="Z28" s="843"/>
      <c r="AA28" s="843">
        <v>48</v>
      </c>
      <c r="AB28" s="843"/>
      <c r="AC28" s="843"/>
      <c r="AD28" s="843"/>
      <c r="AE28" s="844"/>
      <c r="AF28" s="845">
        <v>48</v>
      </c>
      <c r="AG28" s="843"/>
      <c r="AH28" s="843"/>
      <c r="AI28" s="843"/>
      <c r="AJ28" s="846"/>
      <c r="AK28" s="847">
        <v>234</v>
      </c>
      <c r="AL28" s="838"/>
      <c r="AM28" s="838"/>
      <c r="AN28" s="838"/>
      <c r="AO28" s="838"/>
      <c r="AP28" s="838" t="s">
        <v>475</v>
      </c>
      <c r="AQ28" s="838"/>
      <c r="AR28" s="838"/>
      <c r="AS28" s="838"/>
      <c r="AT28" s="838"/>
      <c r="AU28" s="838" t="s">
        <v>475</v>
      </c>
      <c r="AV28" s="838"/>
      <c r="AW28" s="838"/>
      <c r="AX28" s="838"/>
      <c r="AY28" s="838"/>
      <c r="AZ28" s="839" t="s">
        <v>475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378</v>
      </c>
      <c r="C29" s="776"/>
      <c r="D29" s="776"/>
      <c r="E29" s="776"/>
      <c r="F29" s="776"/>
      <c r="G29" s="776"/>
      <c r="H29" s="776"/>
      <c r="I29" s="776"/>
      <c r="J29" s="776"/>
      <c r="K29" s="776"/>
      <c r="L29" s="776"/>
      <c r="M29" s="776"/>
      <c r="N29" s="776"/>
      <c r="O29" s="776"/>
      <c r="P29" s="777"/>
      <c r="Q29" s="778">
        <v>3018</v>
      </c>
      <c r="R29" s="779"/>
      <c r="S29" s="779"/>
      <c r="T29" s="779"/>
      <c r="U29" s="779"/>
      <c r="V29" s="779">
        <v>2878</v>
      </c>
      <c r="W29" s="779"/>
      <c r="X29" s="779"/>
      <c r="Y29" s="779"/>
      <c r="Z29" s="779"/>
      <c r="AA29" s="779">
        <v>140</v>
      </c>
      <c r="AB29" s="779"/>
      <c r="AC29" s="779"/>
      <c r="AD29" s="779"/>
      <c r="AE29" s="780"/>
      <c r="AF29" s="781">
        <v>140</v>
      </c>
      <c r="AG29" s="782"/>
      <c r="AH29" s="782"/>
      <c r="AI29" s="782"/>
      <c r="AJ29" s="783"/>
      <c r="AK29" s="850">
        <v>398</v>
      </c>
      <c r="AL29" s="851"/>
      <c r="AM29" s="851"/>
      <c r="AN29" s="851"/>
      <c r="AO29" s="851"/>
      <c r="AP29" s="851" t="s">
        <v>475</v>
      </c>
      <c r="AQ29" s="851"/>
      <c r="AR29" s="851"/>
      <c r="AS29" s="851"/>
      <c r="AT29" s="851"/>
      <c r="AU29" s="851" t="s">
        <v>475</v>
      </c>
      <c r="AV29" s="851"/>
      <c r="AW29" s="851"/>
      <c r="AX29" s="851"/>
      <c r="AY29" s="851"/>
      <c r="AZ29" s="852" t="s">
        <v>475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379</v>
      </c>
      <c r="C30" s="776"/>
      <c r="D30" s="776"/>
      <c r="E30" s="776"/>
      <c r="F30" s="776"/>
      <c r="G30" s="776"/>
      <c r="H30" s="776"/>
      <c r="I30" s="776"/>
      <c r="J30" s="776"/>
      <c r="K30" s="776"/>
      <c r="L30" s="776"/>
      <c r="M30" s="776"/>
      <c r="N30" s="776"/>
      <c r="O30" s="776"/>
      <c r="P30" s="777"/>
      <c r="Q30" s="778">
        <v>321</v>
      </c>
      <c r="R30" s="779"/>
      <c r="S30" s="779"/>
      <c r="T30" s="779"/>
      <c r="U30" s="779"/>
      <c r="V30" s="779">
        <v>320</v>
      </c>
      <c r="W30" s="779"/>
      <c r="X30" s="779"/>
      <c r="Y30" s="779"/>
      <c r="Z30" s="779"/>
      <c r="AA30" s="779">
        <v>1</v>
      </c>
      <c r="AB30" s="779"/>
      <c r="AC30" s="779"/>
      <c r="AD30" s="779"/>
      <c r="AE30" s="780"/>
      <c r="AF30" s="781">
        <v>1</v>
      </c>
      <c r="AG30" s="782"/>
      <c r="AH30" s="782"/>
      <c r="AI30" s="782"/>
      <c r="AJ30" s="783"/>
      <c r="AK30" s="850">
        <v>98</v>
      </c>
      <c r="AL30" s="851"/>
      <c r="AM30" s="851"/>
      <c r="AN30" s="851"/>
      <c r="AO30" s="851"/>
      <c r="AP30" s="851" t="s">
        <v>475</v>
      </c>
      <c r="AQ30" s="851"/>
      <c r="AR30" s="851"/>
      <c r="AS30" s="851"/>
      <c r="AT30" s="851"/>
      <c r="AU30" s="851" t="s">
        <v>475</v>
      </c>
      <c r="AV30" s="851"/>
      <c r="AW30" s="851"/>
      <c r="AX30" s="851"/>
      <c r="AY30" s="851"/>
      <c r="AZ30" s="852" t="s">
        <v>475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380</v>
      </c>
      <c r="C31" s="776"/>
      <c r="D31" s="776"/>
      <c r="E31" s="776"/>
      <c r="F31" s="776"/>
      <c r="G31" s="776"/>
      <c r="H31" s="776"/>
      <c r="I31" s="776"/>
      <c r="J31" s="776"/>
      <c r="K31" s="776"/>
      <c r="L31" s="776"/>
      <c r="M31" s="776"/>
      <c r="N31" s="776"/>
      <c r="O31" s="776"/>
      <c r="P31" s="777"/>
      <c r="Q31" s="778">
        <v>948</v>
      </c>
      <c r="R31" s="779"/>
      <c r="S31" s="779"/>
      <c r="T31" s="779"/>
      <c r="U31" s="779"/>
      <c r="V31" s="779">
        <v>954</v>
      </c>
      <c r="W31" s="779"/>
      <c r="X31" s="779"/>
      <c r="Y31" s="779"/>
      <c r="Z31" s="779"/>
      <c r="AA31" s="779">
        <v>-6</v>
      </c>
      <c r="AB31" s="779"/>
      <c r="AC31" s="779"/>
      <c r="AD31" s="779"/>
      <c r="AE31" s="780"/>
      <c r="AF31" s="781">
        <v>978</v>
      </c>
      <c r="AG31" s="782"/>
      <c r="AH31" s="782"/>
      <c r="AI31" s="782"/>
      <c r="AJ31" s="783"/>
      <c r="AK31" s="850">
        <v>27</v>
      </c>
      <c r="AL31" s="851"/>
      <c r="AM31" s="851"/>
      <c r="AN31" s="851"/>
      <c r="AO31" s="851"/>
      <c r="AP31" s="851">
        <v>1000</v>
      </c>
      <c r="AQ31" s="851"/>
      <c r="AR31" s="851"/>
      <c r="AS31" s="851"/>
      <c r="AT31" s="851"/>
      <c r="AU31" s="851">
        <v>22</v>
      </c>
      <c r="AV31" s="851"/>
      <c r="AW31" s="851"/>
      <c r="AX31" s="851"/>
      <c r="AY31" s="851"/>
      <c r="AZ31" s="852" t="s">
        <v>475</v>
      </c>
      <c r="BA31" s="852"/>
      <c r="BB31" s="852"/>
      <c r="BC31" s="852"/>
      <c r="BD31" s="852"/>
      <c r="BE31" s="848" t="s">
        <v>381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2289</v>
      </c>
      <c r="R32" s="779"/>
      <c r="S32" s="779"/>
      <c r="T32" s="779"/>
      <c r="U32" s="779"/>
      <c r="V32" s="779">
        <v>2287</v>
      </c>
      <c r="W32" s="779"/>
      <c r="X32" s="779"/>
      <c r="Y32" s="779"/>
      <c r="Z32" s="779"/>
      <c r="AA32" s="779">
        <v>2</v>
      </c>
      <c r="AB32" s="779"/>
      <c r="AC32" s="779"/>
      <c r="AD32" s="779"/>
      <c r="AE32" s="780"/>
      <c r="AF32" s="781">
        <v>1</v>
      </c>
      <c r="AG32" s="782"/>
      <c r="AH32" s="782"/>
      <c r="AI32" s="782"/>
      <c r="AJ32" s="783"/>
      <c r="AK32" s="850">
        <v>512</v>
      </c>
      <c r="AL32" s="851"/>
      <c r="AM32" s="851"/>
      <c r="AN32" s="851"/>
      <c r="AO32" s="851"/>
      <c r="AP32" s="851">
        <v>10489</v>
      </c>
      <c r="AQ32" s="851"/>
      <c r="AR32" s="851"/>
      <c r="AS32" s="851"/>
      <c r="AT32" s="851"/>
      <c r="AU32" s="851">
        <v>8748</v>
      </c>
      <c r="AV32" s="851"/>
      <c r="AW32" s="851"/>
      <c r="AX32" s="851"/>
      <c r="AY32" s="851"/>
      <c r="AZ32" s="852" t="s">
        <v>475</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99</v>
      </c>
      <c r="R33" s="779"/>
      <c r="S33" s="779"/>
      <c r="T33" s="779"/>
      <c r="U33" s="779"/>
      <c r="V33" s="779">
        <v>99</v>
      </c>
      <c r="W33" s="779"/>
      <c r="X33" s="779"/>
      <c r="Y33" s="779"/>
      <c r="Z33" s="779"/>
      <c r="AA33" s="779">
        <v>0</v>
      </c>
      <c r="AB33" s="779"/>
      <c r="AC33" s="779"/>
      <c r="AD33" s="779"/>
      <c r="AE33" s="780"/>
      <c r="AF33" s="781">
        <v>0</v>
      </c>
      <c r="AG33" s="782"/>
      <c r="AH33" s="782"/>
      <c r="AI33" s="782"/>
      <c r="AJ33" s="783"/>
      <c r="AK33" s="850">
        <v>58</v>
      </c>
      <c r="AL33" s="851"/>
      <c r="AM33" s="851"/>
      <c r="AN33" s="851"/>
      <c r="AO33" s="851"/>
      <c r="AP33" s="851">
        <v>754</v>
      </c>
      <c r="AQ33" s="851"/>
      <c r="AR33" s="851"/>
      <c r="AS33" s="851"/>
      <c r="AT33" s="851"/>
      <c r="AU33" s="851">
        <v>739</v>
      </c>
      <c r="AV33" s="851"/>
      <c r="AW33" s="851"/>
      <c r="AX33" s="851"/>
      <c r="AY33" s="851"/>
      <c r="AZ33" s="852" t="s">
        <v>475</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365</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1168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389</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7764</v>
      </c>
      <c r="R68" s="886"/>
      <c r="S68" s="886"/>
      <c r="T68" s="886"/>
      <c r="U68" s="886"/>
      <c r="V68" s="886">
        <v>7622</v>
      </c>
      <c r="W68" s="886"/>
      <c r="X68" s="886"/>
      <c r="Y68" s="886"/>
      <c r="Z68" s="886"/>
      <c r="AA68" s="886">
        <v>142</v>
      </c>
      <c r="AB68" s="886"/>
      <c r="AC68" s="886"/>
      <c r="AD68" s="886"/>
      <c r="AE68" s="886"/>
      <c r="AF68" s="886">
        <v>95</v>
      </c>
      <c r="AG68" s="886"/>
      <c r="AH68" s="886"/>
      <c r="AI68" s="886"/>
      <c r="AJ68" s="886"/>
      <c r="AK68" s="886">
        <v>194</v>
      </c>
      <c r="AL68" s="886"/>
      <c r="AM68" s="886"/>
      <c r="AN68" s="886"/>
      <c r="AO68" s="886"/>
      <c r="AP68" s="886">
        <v>3266</v>
      </c>
      <c r="AQ68" s="886"/>
      <c r="AR68" s="886"/>
      <c r="AS68" s="886"/>
      <c r="AT68" s="886"/>
      <c r="AU68" s="886">
        <v>532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8757</v>
      </c>
      <c r="R69" s="851"/>
      <c r="S69" s="851"/>
      <c r="T69" s="851"/>
      <c r="U69" s="851"/>
      <c r="V69" s="851">
        <v>9792</v>
      </c>
      <c r="W69" s="851"/>
      <c r="X69" s="851"/>
      <c r="Y69" s="851"/>
      <c r="Z69" s="851"/>
      <c r="AA69" s="851">
        <v>-1035</v>
      </c>
      <c r="AB69" s="851"/>
      <c r="AC69" s="851"/>
      <c r="AD69" s="851"/>
      <c r="AE69" s="851"/>
      <c r="AF69" s="851">
        <v>208</v>
      </c>
      <c r="AG69" s="851"/>
      <c r="AH69" s="851"/>
      <c r="AI69" s="851"/>
      <c r="AJ69" s="851"/>
      <c r="AK69" s="851">
        <v>1599</v>
      </c>
      <c r="AL69" s="851"/>
      <c r="AM69" s="851"/>
      <c r="AN69" s="851"/>
      <c r="AO69" s="851"/>
      <c r="AP69" s="851">
        <v>9680</v>
      </c>
      <c r="AQ69" s="851"/>
      <c r="AR69" s="851"/>
      <c r="AS69" s="851"/>
      <c r="AT69" s="851"/>
      <c r="AU69" s="851">
        <v>1447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968</v>
      </c>
      <c r="R70" s="851"/>
      <c r="S70" s="851"/>
      <c r="T70" s="851"/>
      <c r="U70" s="851"/>
      <c r="V70" s="851">
        <v>965</v>
      </c>
      <c r="W70" s="851"/>
      <c r="X70" s="851"/>
      <c r="Y70" s="851"/>
      <c r="Z70" s="851"/>
      <c r="AA70" s="851">
        <v>2</v>
      </c>
      <c r="AB70" s="851"/>
      <c r="AC70" s="851"/>
      <c r="AD70" s="851"/>
      <c r="AE70" s="851"/>
      <c r="AF70" s="851">
        <v>2</v>
      </c>
      <c r="AG70" s="851"/>
      <c r="AH70" s="851"/>
      <c r="AI70" s="851"/>
      <c r="AJ70" s="851"/>
      <c r="AK70" s="851">
        <v>3</v>
      </c>
      <c r="AL70" s="851"/>
      <c r="AM70" s="851"/>
      <c r="AN70" s="851"/>
      <c r="AO70" s="851"/>
      <c r="AP70" s="851" t="s">
        <v>544</v>
      </c>
      <c r="AQ70" s="851"/>
      <c r="AR70" s="851"/>
      <c r="AS70" s="851"/>
      <c r="AT70" s="851"/>
      <c r="AU70" s="851" t="s">
        <v>544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15360</v>
      </c>
      <c r="R71" s="851"/>
      <c r="S71" s="851"/>
      <c r="T71" s="851"/>
      <c r="U71" s="851"/>
      <c r="V71" s="851">
        <v>14634</v>
      </c>
      <c r="W71" s="851"/>
      <c r="X71" s="851"/>
      <c r="Y71" s="851"/>
      <c r="Z71" s="851"/>
      <c r="AA71" s="851">
        <v>726</v>
      </c>
      <c r="AB71" s="851"/>
      <c r="AC71" s="851"/>
      <c r="AD71" s="851"/>
      <c r="AE71" s="851"/>
      <c r="AF71" s="851">
        <v>726</v>
      </c>
      <c r="AG71" s="851"/>
      <c r="AH71" s="851"/>
      <c r="AI71" s="851"/>
      <c r="AJ71" s="851"/>
      <c r="AK71" s="851" t="s">
        <v>544</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162</v>
      </c>
      <c r="R72" s="851"/>
      <c r="S72" s="851"/>
      <c r="T72" s="851"/>
      <c r="U72" s="851"/>
      <c r="V72" s="851">
        <v>155</v>
      </c>
      <c r="W72" s="851"/>
      <c r="X72" s="851"/>
      <c r="Y72" s="851"/>
      <c r="Z72" s="851"/>
      <c r="AA72" s="851">
        <v>7</v>
      </c>
      <c r="AB72" s="851"/>
      <c r="AC72" s="851"/>
      <c r="AD72" s="851"/>
      <c r="AE72" s="851"/>
      <c r="AF72" s="851">
        <v>7</v>
      </c>
      <c r="AG72" s="851"/>
      <c r="AH72" s="851"/>
      <c r="AI72" s="851"/>
      <c r="AJ72" s="851"/>
      <c r="AK72" s="851" t="s">
        <v>544</v>
      </c>
      <c r="AL72" s="851"/>
      <c r="AM72" s="851"/>
      <c r="AN72" s="851"/>
      <c r="AO72" s="851"/>
      <c r="AP72" s="851" t="s">
        <v>545</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239</v>
      </c>
      <c r="R73" s="851"/>
      <c r="S73" s="851"/>
      <c r="T73" s="851"/>
      <c r="U73" s="851"/>
      <c r="V73" s="851">
        <v>177</v>
      </c>
      <c r="W73" s="851"/>
      <c r="X73" s="851"/>
      <c r="Y73" s="851"/>
      <c r="Z73" s="851"/>
      <c r="AA73" s="851">
        <v>62</v>
      </c>
      <c r="AB73" s="851"/>
      <c r="AC73" s="851"/>
      <c r="AD73" s="851"/>
      <c r="AE73" s="851"/>
      <c r="AF73" s="851">
        <v>62</v>
      </c>
      <c r="AG73" s="851"/>
      <c r="AH73" s="851"/>
      <c r="AI73" s="851"/>
      <c r="AJ73" s="851"/>
      <c r="AK73" s="851">
        <v>10</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252207</v>
      </c>
      <c r="R74" s="851"/>
      <c r="S74" s="851"/>
      <c r="T74" s="851"/>
      <c r="U74" s="851"/>
      <c r="V74" s="851">
        <v>242204</v>
      </c>
      <c r="W74" s="851"/>
      <c r="X74" s="851"/>
      <c r="Y74" s="851"/>
      <c r="Z74" s="851"/>
      <c r="AA74" s="851">
        <v>10004</v>
      </c>
      <c r="AB74" s="851"/>
      <c r="AC74" s="851"/>
      <c r="AD74" s="851"/>
      <c r="AE74" s="851"/>
      <c r="AF74" s="851">
        <v>9972</v>
      </c>
      <c r="AG74" s="851"/>
      <c r="AH74" s="851"/>
      <c r="AI74" s="851"/>
      <c r="AJ74" s="851"/>
      <c r="AK74" s="851">
        <v>7823</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365</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11072</v>
      </c>
      <c r="AG88" s="862"/>
      <c r="AH88" s="862"/>
      <c r="AI88" s="862"/>
      <c r="AJ88" s="862"/>
      <c r="AK88" s="859"/>
      <c r="AL88" s="859"/>
      <c r="AM88" s="859"/>
      <c r="AN88" s="859"/>
      <c r="AO88" s="859"/>
      <c r="AP88" s="862">
        <v>12946</v>
      </c>
      <c r="AQ88" s="862"/>
      <c r="AR88" s="862"/>
      <c r="AS88" s="862"/>
      <c r="AT88" s="862"/>
      <c r="AU88" s="862">
        <v>1979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CR7+CR8+CR9+CR10</f>
        <v>135</v>
      </c>
      <c r="CS102" s="870"/>
      <c r="CT102" s="870"/>
      <c r="CU102" s="870"/>
      <c r="CV102" s="913"/>
      <c r="CW102" s="912">
        <f t="shared" ref="CW102" si="0">CW7+CW8+CW9+CW10</f>
        <v>117</v>
      </c>
      <c r="CX102" s="870"/>
      <c r="CY102" s="870"/>
      <c r="CZ102" s="870"/>
      <c r="DA102" s="913"/>
      <c r="DB102" s="912">
        <f t="shared" ref="DB102" si="1">DB7+DB8+DB9+DB10</f>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285</v>
      </c>
      <c r="AG109" s="915"/>
      <c r="AH109" s="915"/>
      <c r="AI109" s="915"/>
      <c r="AJ109" s="916"/>
      <c r="AK109" s="914" t="s">
        <v>284</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285</v>
      </c>
      <c r="BW109" s="915"/>
      <c r="BX109" s="915"/>
      <c r="BY109" s="915"/>
      <c r="BZ109" s="916"/>
      <c r="CA109" s="914" t="s">
        <v>284</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285</v>
      </c>
      <c r="DM109" s="915"/>
      <c r="DN109" s="915"/>
      <c r="DO109" s="915"/>
      <c r="DP109" s="916"/>
      <c r="DQ109" s="914" t="s">
        <v>284</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1143512</v>
      </c>
      <c r="AB110" s="922"/>
      <c r="AC110" s="922"/>
      <c r="AD110" s="922"/>
      <c r="AE110" s="923"/>
      <c r="AF110" s="924">
        <v>1107082</v>
      </c>
      <c r="AG110" s="922"/>
      <c r="AH110" s="922"/>
      <c r="AI110" s="922"/>
      <c r="AJ110" s="923"/>
      <c r="AK110" s="924">
        <v>1024967</v>
      </c>
      <c r="AL110" s="922"/>
      <c r="AM110" s="922"/>
      <c r="AN110" s="922"/>
      <c r="AO110" s="923"/>
      <c r="AP110" s="925">
        <v>15.4</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12539378</v>
      </c>
      <c r="BR110" s="957"/>
      <c r="BS110" s="957"/>
      <c r="BT110" s="957"/>
      <c r="BU110" s="957"/>
      <c r="BV110" s="957">
        <v>13486504</v>
      </c>
      <c r="BW110" s="957"/>
      <c r="BX110" s="957"/>
      <c r="BY110" s="957"/>
      <c r="BZ110" s="957"/>
      <c r="CA110" s="957">
        <v>13955778</v>
      </c>
      <c r="CB110" s="957"/>
      <c r="CC110" s="957"/>
      <c r="CD110" s="957"/>
      <c r="CE110" s="957"/>
      <c r="CF110" s="971">
        <v>209.7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9785589</v>
      </c>
      <c r="BR112" s="950"/>
      <c r="BS112" s="950"/>
      <c r="BT112" s="950"/>
      <c r="BU112" s="950"/>
      <c r="BV112" s="950">
        <v>9496860</v>
      </c>
      <c r="BW112" s="950"/>
      <c r="BX112" s="950"/>
      <c r="BY112" s="950"/>
      <c r="BZ112" s="950"/>
      <c r="CA112" s="950">
        <v>9508926</v>
      </c>
      <c r="CB112" s="950"/>
      <c r="CC112" s="950"/>
      <c r="CD112" s="950"/>
      <c r="CE112" s="950"/>
      <c r="CF112" s="944">
        <v>142.9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522579</v>
      </c>
      <c r="AB113" s="964"/>
      <c r="AC113" s="964"/>
      <c r="AD113" s="964"/>
      <c r="AE113" s="965"/>
      <c r="AF113" s="966">
        <v>531398</v>
      </c>
      <c r="AG113" s="964"/>
      <c r="AH113" s="964"/>
      <c r="AI113" s="964"/>
      <c r="AJ113" s="965"/>
      <c r="AK113" s="966">
        <v>544788</v>
      </c>
      <c r="AL113" s="964"/>
      <c r="AM113" s="964"/>
      <c r="AN113" s="964"/>
      <c r="AO113" s="965"/>
      <c r="AP113" s="967">
        <v>8.1999999999999993</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1899575</v>
      </c>
      <c r="BR113" s="950"/>
      <c r="BS113" s="950"/>
      <c r="BT113" s="950"/>
      <c r="BU113" s="950"/>
      <c r="BV113" s="950">
        <v>1913851</v>
      </c>
      <c r="BW113" s="950"/>
      <c r="BX113" s="950"/>
      <c r="BY113" s="950"/>
      <c r="BZ113" s="950"/>
      <c r="CA113" s="950">
        <v>1978762</v>
      </c>
      <c r="CB113" s="950"/>
      <c r="CC113" s="950"/>
      <c r="CD113" s="950"/>
      <c r="CE113" s="950"/>
      <c r="CF113" s="944">
        <v>29.7</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138200</v>
      </c>
      <c r="AB114" s="989"/>
      <c r="AC114" s="989"/>
      <c r="AD114" s="989"/>
      <c r="AE114" s="990"/>
      <c r="AF114" s="991">
        <v>143510</v>
      </c>
      <c r="AG114" s="989"/>
      <c r="AH114" s="989"/>
      <c r="AI114" s="989"/>
      <c r="AJ114" s="990"/>
      <c r="AK114" s="991">
        <v>142460</v>
      </c>
      <c r="AL114" s="989"/>
      <c r="AM114" s="989"/>
      <c r="AN114" s="989"/>
      <c r="AO114" s="990"/>
      <c r="AP114" s="992">
        <v>2.1</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2176612</v>
      </c>
      <c r="BR114" s="950"/>
      <c r="BS114" s="950"/>
      <c r="BT114" s="950"/>
      <c r="BU114" s="950"/>
      <c r="BV114" s="950">
        <v>2170816</v>
      </c>
      <c r="BW114" s="950"/>
      <c r="BX114" s="950"/>
      <c r="BY114" s="950"/>
      <c r="BZ114" s="950"/>
      <c r="CA114" s="950">
        <v>2029714</v>
      </c>
      <c r="CB114" s="950"/>
      <c r="CC114" s="950"/>
      <c r="CD114" s="950"/>
      <c r="CE114" s="950"/>
      <c r="CF114" s="944">
        <v>30.5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343</v>
      </c>
      <c r="AB115" s="964"/>
      <c r="AC115" s="964"/>
      <c r="AD115" s="964"/>
      <c r="AE115" s="965"/>
      <c r="AF115" s="966">
        <v>274</v>
      </c>
      <c r="AG115" s="964"/>
      <c r="AH115" s="964"/>
      <c r="AI115" s="964"/>
      <c r="AJ115" s="965"/>
      <c r="AK115" s="966">
        <v>148</v>
      </c>
      <c r="AL115" s="964"/>
      <c r="AM115" s="964"/>
      <c r="AN115" s="964"/>
      <c r="AO115" s="965"/>
      <c r="AP115" s="967">
        <v>0</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1804634</v>
      </c>
      <c r="AB117" s="1007"/>
      <c r="AC117" s="1007"/>
      <c r="AD117" s="1007"/>
      <c r="AE117" s="1008"/>
      <c r="AF117" s="1009">
        <v>1782264</v>
      </c>
      <c r="AG117" s="1007"/>
      <c r="AH117" s="1007"/>
      <c r="AI117" s="1007"/>
      <c r="AJ117" s="1008"/>
      <c r="AK117" s="1009">
        <v>1712363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285</v>
      </c>
      <c r="AG118" s="915"/>
      <c r="AH118" s="915"/>
      <c r="AI118" s="915"/>
      <c r="AJ118" s="916"/>
      <c r="AK118" s="914" t="s">
        <v>284</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430</v>
      </c>
      <c r="BP119" s="1036"/>
      <c r="BQ119" s="1027">
        <v>26401154</v>
      </c>
      <c r="BR119" s="1028"/>
      <c r="BS119" s="1028"/>
      <c r="BT119" s="1028"/>
      <c r="BU119" s="1028"/>
      <c r="BV119" s="1028">
        <v>27068031</v>
      </c>
      <c r="BW119" s="1028"/>
      <c r="BX119" s="1028"/>
      <c r="BY119" s="1028"/>
      <c r="BZ119" s="1028"/>
      <c r="CA119" s="1028">
        <v>27473180</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3673081</v>
      </c>
      <c r="BR120" s="957"/>
      <c r="BS120" s="957"/>
      <c r="BT120" s="957"/>
      <c r="BU120" s="957"/>
      <c r="BV120" s="957">
        <v>3829336</v>
      </c>
      <c r="BW120" s="957"/>
      <c r="BX120" s="957"/>
      <c r="BY120" s="957"/>
      <c r="BZ120" s="957"/>
      <c r="CA120" s="957">
        <v>3942461</v>
      </c>
      <c r="CB120" s="957"/>
      <c r="CC120" s="957"/>
      <c r="CD120" s="957"/>
      <c r="CE120" s="957"/>
      <c r="CF120" s="971">
        <v>59.2</v>
      </c>
      <c r="CG120" s="972"/>
      <c r="CH120" s="972"/>
      <c r="CI120" s="972"/>
      <c r="CJ120" s="972"/>
      <c r="CK120" s="1037" t="s">
        <v>434</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8936288</v>
      </c>
      <c r="DH120" s="957"/>
      <c r="DI120" s="957"/>
      <c r="DJ120" s="957"/>
      <c r="DK120" s="957"/>
      <c r="DL120" s="957">
        <v>8710913</v>
      </c>
      <c r="DM120" s="957"/>
      <c r="DN120" s="957"/>
      <c r="DO120" s="957"/>
      <c r="DP120" s="957"/>
      <c r="DQ120" s="957">
        <v>8748237</v>
      </c>
      <c r="DR120" s="957"/>
      <c r="DS120" s="957"/>
      <c r="DT120" s="957"/>
      <c r="DU120" s="957"/>
      <c r="DV120" s="958">
        <v>131.4</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2362356</v>
      </c>
      <c r="BR121" s="950"/>
      <c r="BS121" s="950"/>
      <c r="BT121" s="950"/>
      <c r="BU121" s="950"/>
      <c r="BV121" s="950">
        <v>2559442</v>
      </c>
      <c r="BW121" s="950"/>
      <c r="BX121" s="950"/>
      <c r="BY121" s="950"/>
      <c r="BZ121" s="950"/>
      <c r="CA121" s="950">
        <v>2734657</v>
      </c>
      <c r="CB121" s="950"/>
      <c r="CC121" s="950"/>
      <c r="CD121" s="950"/>
      <c r="CE121" s="950"/>
      <c r="CF121" s="944">
        <v>41.1</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799348</v>
      </c>
      <c r="DH121" s="950"/>
      <c r="DI121" s="950"/>
      <c r="DJ121" s="950"/>
      <c r="DK121" s="950"/>
      <c r="DL121" s="950">
        <v>764671</v>
      </c>
      <c r="DM121" s="950"/>
      <c r="DN121" s="950"/>
      <c r="DO121" s="950"/>
      <c r="DP121" s="950"/>
      <c r="DQ121" s="950">
        <v>738690</v>
      </c>
      <c r="DR121" s="950"/>
      <c r="DS121" s="950"/>
      <c r="DT121" s="950"/>
      <c r="DU121" s="950"/>
      <c r="DV121" s="951">
        <v>11.1</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15445649</v>
      </c>
      <c r="BR122" s="1028"/>
      <c r="BS122" s="1028"/>
      <c r="BT122" s="1028"/>
      <c r="BU122" s="1028"/>
      <c r="BV122" s="1028">
        <v>15434243</v>
      </c>
      <c r="BW122" s="1028"/>
      <c r="BX122" s="1028"/>
      <c r="BY122" s="1028"/>
      <c r="BZ122" s="1028"/>
      <c r="CA122" s="1028">
        <v>15273346</v>
      </c>
      <c r="CB122" s="1028"/>
      <c r="CC122" s="1028"/>
      <c r="CD122" s="1028"/>
      <c r="CE122" s="1028"/>
      <c r="CF122" s="1048">
        <v>229.5</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v>49953</v>
      </c>
      <c r="DH122" s="950"/>
      <c r="DI122" s="950"/>
      <c r="DJ122" s="950"/>
      <c r="DK122" s="950"/>
      <c r="DL122" s="950">
        <v>21276</v>
      </c>
      <c r="DM122" s="950"/>
      <c r="DN122" s="950"/>
      <c r="DO122" s="950"/>
      <c r="DP122" s="950"/>
      <c r="DQ122" s="950">
        <v>21999</v>
      </c>
      <c r="DR122" s="950"/>
      <c r="DS122" s="950"/>
      <c r="DT122" s="950"/>
      <c r="DU122" s="950"/>
      <c r="DV122" s="951">
        <v>0.3</v>
      </c>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438</v>
      </c>
      <c r="BP123" s="1036"/>
      <c r="BQ123" s="1095">
        <v>21481086</v>
      </c>
      <c r="BR123" s="1096"/>
      <c r="BS123" s="1096"/>
      <c r="BT123" s="1096"/>
      <c r="BU123" s="1096"/>
      <c r="BV123" s="1096">
        <v>21823021</v>
      </c>
      <c r="BW123" s="1096"/>
      <c r="BX123" s="1096"/>
      <c r="BY123" s="1096"/>
      <c r="BZ123" s="1096"/>
      <c r="CA123" s="1096">
        <v>21950464</v>
      </c>
      <c r="CB123" s="1096"/>
      <c r="CC123" s="1096"/>
      <c r="CD123" s="1096"/>
      <c r="CE123" s="1096"/>
      <c r="CF123" s="1029"/>
      <c r="CG123" s="1030"/>
      <c r="CH123" s="1030"/>
      <c r="CI123" s="1030"/>
      <c r="CJ123" s="1031"/>
      <c r="CK123" s="1040"/>
      <c r="CL123" s="1041"/>
      <c r="CM123" s="1041"/>
      <c r="CN123" s="1041"/>
      <c r="CO123" s="1042"/>
      <c r="CP123" s="1050" t="s">
        <v>378</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72.900000000000006</v>
      </c>
      <c r="BR124" s="1058"/>
      <c r="BS124" s="1058"/>
      <c r="BT124" s="1058"/>
      <c r="BU124" s="1058"/>
      <c r="BV124" s="1058">
        <v>76.900000000000006</v>
      </c>
      <c r="BW124" s="1058"/>
      <c r="BX124" s="1058"/>
      <c r="BY124" s="1058"/>
      <c r="BZ124" s="1058"/>
      <c r="CA124" s="1058">
        <v>82.9</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343</v>
      </c>
      <c r="AB127" s="989"/>
      <c r="AC127" s="989"/>
      <c r="AD127" s="989"/>
      <c r="AE127" s="990"/>
      <c r="AF127" s="991">
        <v>274</v>
      </c>
      <c r="AG127" s="989"/>
      <c r="AH127" s="989"/>
      <c r="AI127" s="989"/>
      <c r="AJ127" s="990"/>
      <c r="AK127" s="991">
        <v>148</v>
      </c>
      <c r="AL127" s="989"/>
      <c r="AM127" s="989"/>
      <c r="AN127" s="989"/>
      <c r="AO127" s="990"/>
      <c r="AP127" s="992">
        <v>0</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186434</v>
      </c>
      <c r="AB128" s="1078"/>
      <c r="AC128" s="1078"/>
      <c r="AD128" s="1078"/>
      <c r="AE128" s="1079"/>
      <c r="AF128" s="1080">
        <v>185018</v>
      </c>
      <c r="AG128" s="1078"/>
      <c r="AH128" s="1078"/>
      <c r="AI128" s="1078"/>
      <c r="AJ128" s="1079"/>
      <c r="AK128" s="1080">
        <v>172551</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111</v>
      </c>
      <c r="BG128" s="1085"/>
      <c r="BH128" s="1085"/>
      <c r="BI128" s="1085"/>
      <c r="BJ128" s="1085"/>
      <c r="BK128" s="1085"/>
      <c r="BL128" s="1086"/>
      <c r="BM128" s="1084">
        <v>13.81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7861917</v>
      </c>
      <c r="AB129" s="989"/>
      <c r="AC129" s="989"/>
      <c r="AD129" s="989"/>
      <c r="AE129" s="990"/>
      <c r="AF129" s="991">
        <v>7908881</v>
      </c>
      <c r="AG129" s="989"/>
      <c r="AH129" s="989"/>
      <c r="AI129" s="989"/>
      <c r="AJ129" s="990"/>
      <c r="AK129" s="991">
        <v>7763291</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111</v>
      </c>
      <c r="BG129" s="1099"/>
      <c r="BH129" s="1099"/>
      <c r="BI129" s="1099"/>
      <c r="BJ129" s="1099"/>
      <c r="BK129" s="1099"/>
      <c r="BL129" s="1100"/>
      <c r="BM129" s="1098">
        <v>18.809999999999999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1120962</v>
      </c>
      <c r="AB130" s="989"/>
      <c r="AC130" s="989"/>
      <c r="AD130" s="989"/>
      <c r="AE130" s="990"/>
      <c r="AF130" s="991">
        <v>1094328</v>
      </c>
      <c r="AG130" s="989"/>
      <c r="AH130" s="989"/>
      <c r="AI130" s="989"/>
      <c r="AJ130" s="990"/>
      <c r="AK130" s="991">
        <v>1107931</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6740955</v>
      </c>
      <c r="AB131" s="1014"/>
      <c r="AC131" s="1014"/>
      <c r="AD131" s="1014"/>
      <c r="AE131" s="1015"/>
      <c r="AF131" s="1013">
        <v>6814553</v>
      </c>
      <c r="AG131" s="1014"/>
      <c r="AH131" s="1014"/>
      <c r="AI131" s="1014"/>
      <c r="AJ131" s="1015"/>
      <c r="AK131" s="1013">
        <v>6655360</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v>82.9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7.3763732290000004</v>
      </c>
      <c r="AB132" s="1130"/>
      <c r="AC132" s="1130"/>
      <c r="AD132" s="1130"/>
      <c r="AE132" s="1131"/>
      <c r="AF132" s="1132">
        <v>7.3800585310000004</v>
      </c>
      <c r="AG132" s="1130"/>
      <c r="AH132" s="1130"/>
      <c r="AI132" s="1130"/>
      <c r="AJ132" s="1131"/>
      <c r="AK132" s="1132">
        <v>6.4892207180000003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9.8000000000000007</v>
      </c>
      <c r="AB133" s="1113"/>
      <c r="AC133" s="1113"/>
      <c r="AD133" s="1113"/>
      <c r="AE133" s="1114"/>
      <c r="AF133" s="1112">
        <v>8</v>
      </c>
      <c r="AG133" s="1113"/>
      <c r="AH133" s="1113"/>
      <c r="AI133" s="1113"/>
      <c r="AJ133" s="1114"/>
      <c r="AK133" s="1112">
        <v>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1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1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2295767</v>
      </c>
      <c r="L9" s="266">
        <v>76279</v>
      </c>
      <c r="M9" s="267">
        <v>68135</v>
      </c>
      <c r="N9" s="268">
        <v>12</v>
      </c>
    </row>
    <row r="10" spans="1:16" x14ac:dyDescent="0.15">
      <c r="A10" s="250"/>
      <c r="B10" s="246"/>
      <c r="C10" s="246"/>
      <c r="D10" s="246"/>
      <c r="E10" s="246"/>
      <c r="F10" s="246"/>
      <c r="G10" s="1152" t="s">
        <v>472</v>
      </c>
      <c r="H10" s="1153"/>
      <c r="I10" s="1153"/>
      <c r="J10" s="1154"/>
      <c r="K10" s="269">
        <v>103833</v>
      </c>
      <c r="L10" s="270">
        <v>3450</v>
      </c>
      <c r="M10" s="271">
        <v>7843</v>
      </c>
      <c r="N10" s="272">
        <v>-56</v>
      </c>
    </row>
    <row r="11" spans="1:16" ht="13.5" customHeight="1" x14ac:dyDescent="0.15">
      <c r="A11" s="250"/>
      <c r="B11" s="246"/>
      <c r="C11" s="246"/>
      <c r="D11" s="246"/>
      <c r="E11" s="246"/>
      <c r="F11" s="246"/>
      <c r="G11" s="1152" t="s">
        <v>473</v>
      </c>
      <c r="H11" s="1153"/>
      <c r="I11" s="1153"/>
      <c r="J11" s="1154"/>
      <c r="K11" s="269">
        <v>333580</v>
      </c>
      <c r="L11" s="270">
        <v>11083</v>
      </c>
      <c r="M11" s="271">
        <v>8431</v>
      </c>
      <c r="N11" s="272">
        <v>31.5</v>
      </c>
    </row>
    <row r="12" spans="1:16" ht="13.5" customHeight="1" x14ac:dyDescent="0.15">
      <c r="A12" s="250"/>
      <c r="B12" s="246"/>
      <c r="C12" s="246"/>
      <c r="D12" s="246"/>
      <c r="E12" s="246"/>
      <c r="F12" s="246"/>
      <c r="G12" s="1152" t="s">
        <v>474</v>
      </c>
      <c r="H12" s="1153"/>
      <c r="I12" s="1153"/>
      <c r="J12" s="1154"/>
      <c r="K12" s="269" t="s">
        <v>475</v>
      </c>
      <c r="L12" s="270" t="s">
        <v>475</v>
      </c>
      <c r="M12" s="271">
        <v>1146</v>
      </c>
      <c r="N12" s="272" t="s">
        <v>475</v>
      </c>
    </row>
    <row r="13" spans="1:16" ht="13.5" customHeight="1" x14ac:dyDescent="0.15">
      <c r="A13" s="250"/>
      <c r="B13" s="246"/>
      <c r="C13" s="246"/>
      <c r="D13" s="246"/>
      <c r="E13" s="246"/>
      <c r="F13" s="246"/>
      <c r="G13" s="1152" t="s">
        <v>476</v>
      </c>
      <c r="H13" s="1153"/>
      <c r="I13" s="1153"/>
      <c r="J13" s="1154"/>
      <c r="K13" s="269" t="s">
        <v>475</v>
      </c>
      <c r="L13" s="270" t="s">
        <v>475</v>
      </c>
      <c r="M13" s="271">
        <v>13</v>
      </c>
      <c r="N13" s="272" t="s">
        <v>475</v>
      </c>
    </row>
    <row r="14" spans="1:16" ht="13.5" customHeight="1" x14ac:dyDescent="0.15">
      <c r="A14" s="250"/>
      <c r="B14" s="246"/>
      <c r="C14" s="246"/>
      <c r="D14" s="246"/>
      <c r="E14" s="246"/>
      <c r="F14" s="246"/>
      <c r="G14" s="1152" t="s">
        <v>477</v>
      </c>
      <c r="H14" s="1153"/>
      <c r="I14" s="1153"/>
      <c r="J14" s="1154"/>
      <c r="K14" s="269">
        <v>112393</v>
      </c>
      <c r="L14" s="270">
        <v>3734</v>
      </c>
      <c r="M14" s="271">
        <v>2999</v>
      </c>
      <c r="N14" s="272">
        <v>24.5</v>
      </c>
    </row>
    <row r="15" spans="1:16" ht="13.5" customHeight="1" x14ac:dyDescent="0.15">
      <c r="A15" s="250"/>
      <c r="B15" s="246"/>
      <c r="C15" s="246"/>
      <c r="D15" s="246"/>
      <c r="E15" s="246"/>
      <c r="F15" s="246"/>
      <c r="G15" s="1152" t="s">
        <v>478</v>
      </c>
      <c r="H15" s="1153"/>
      <c r="I15" s="1153"/>
      <c r="J15" s="1154"/>
      <c r="K15" s="269">
        <v>53785</v>
      </c>
      <c r="L15" s="270">
        <v>1787</v>
      </c>
      <c r="M15" s="271">
        <v>1559</v>
      </c>
      <c r="N15" s="272">
        <v>14.6</v>
      </c>
    </row>
    <row r="16" spans="1:16" x14ac:dyDescent="0.15">
      <c r="A16" s="250"/>
      <c r="B16" s="246"/>
      <c r="C16" s="246"/>
      <c r="D16" s="246"/>
      <c r="E16" s="246"/>
      <c r="F16" s="246"/>
      <c r="G16" s="1155" t="s">
        <v>479</v>
      </c>
      <c r="H16" s="1156"/>
      <c r="I16" s="1156"/>
      <c r="J16" s="1157"/>
      <c r="K16" s="270">
        <v>-205792</v>
      </c>
      <c r="L16" s="270">
        <v>-6838</v>
      </c>
      <c r="M16" s="271">
        <v>-6577</v>
      </c>
      <c r="N16" s="272">
        <v>4</v>
      </c>
    </row>
    <row r="17" spans="1:16" x14ac:dyDescent="0.15">
      <c r="A17" s="250"/>
      <c r="B17" s="246"/>
      <c r="C17" s="246"/>
      <c r="D17" s="246"/>
      <c r="E17" s="246"/>
      <c r="F17" s="246"/>
      <c r="G17" s="1155" t="s">
        <v>168</v>
      </c>
      <c r="H17" s="1156"/>
      <c r="I17" s="1156"/>
      <c r="J17" s="1157"/>
      <c r="K17" s="270">
        <v>2693566</v>
      </c>
      <c r="L17" s="270">
        <v>89496</v>
      </c>
      <c r="M17" s="271">
        <v>83548</v>
      </c>
      <c r="N17" s="272">
        <v>7.1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8.07</v>
      </c>
      <c r="L21" s="283">
        <v>8.0299999999999994</v>
      </c>
      <c r="M21" s="284">
        <v>0.04</v>
      </c>
      <c r="N21" s="251"/>
      <c r="O21" s="285"/>
      <c r="P21" s="281"/>
    </row>
    <row r="22" spans="1:16" s="286" customFormat="1" x14ac:dyDescent="0.15">
      <c r="A22" s="281"/>
      <c r="B22" s="251"/>
      <c r="C22" s="251"/>
      <c r="D22" s="251"/>
      <c r="E22" s="251"/>
      <c r="F22" s="251"/>
      <c r="G22" s="1147" t="s">
        <v>485</v>
      </c>
      <c r="H22" s="1148"/>
      <c r="I22" s="1148"/>
      <c r="J22" s="1149"/>
      <c r="K22" s="287">
        <v>95.4</v>
      </c>
      <c r="L22" s="288">
        <v>97.6</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1024967</v>
      </c>
      <c r="L32" s="296">
        <v>34055</v>
      </c>
      <c r="M32" s="297">
        <v>50382</v>
      </c>
      <c r="N32" s="298">
        <v>-32.4</v>
      </c>
    </row>
    <row r="33" spans="1:16" ht="13.5" customHeight="1" x14ac:dyDescent="0.15">
      <c r="A33" s="250"/>
      <c r="B33" s="246"/>
      <c r="C33" s="246"/>
      <c r="D33" s="246"/>
      <c r="E33" s="246"/>
      <c r="F33" s="246"/>
      <c r="G33" s="1163" t="s">
        <v>490</v>
      </c>
      <c r="H33" s="1164"/>
      <c r="I33" s="1164"/>
      <c r="J33" s="1165"/>
      <c r="K33" s="296" t="s">
        <v>475</v>
      </c>
      <c r="L33" s="296" t="s">
        <v>475</v>
      </c>
      <c r="M33" s="297" t="s">
        <v>475</v>
      </c>
      <c r="N33" s="298" t="s">
        <v>475</v>
      </c>
    </row>
    <row r="34" spans="1:16" ht="27" customHeight="1" x14ac:dyDescent="0.15">
      <c r="A34" s="250"/>
      <c r="B34" s="246"/>
      <c r="C34" s="246"/>
      <c r="D34" s="246"/>
      <c r="E34" s="246"/>
      <c r="F34" s="246"/>
      <c r="G34" s="1163" t="s">
        <v>491</v>
      </c>
      <c r="H34" s="1164"/>
      <c r="I34" s="1164"/>
      <c r="J34" s="1165"/>
      <c r="K34" s="296" t="s">
        <v>475</v>
      </c>
      <c r="L34" s="296" t="s">
        <v>475</v>
      </c>
      <c r="M34" s="297">
        <v>67</v>
      </c>
      <c r="N34" s="298" t="s">
        <v>475</v>
      </c>
    </row>
    <row r="35" spans="1:16" ht="27" customHeight="1" x14ac:dyDescent="0.15">
      <c r="A35" s="250"/>
      <c r="B35" s="246"/>
      <c r="C35" s="246"/>
      <c r="D35" s="246"/>
      <c r="E35" s="246"/>
      <c r="F35" s="246"/>
      <c r="G35" s="1163" t="s">
        <v>492</v>
      </c>
      <c r="H35" s="1164"/>
      <c r="I35" s="1164"/>
      <c r="J35" s="1165"/>
      <c r="K35" s="296">
        <v>544788</v>
      </c>
      <c r="L35" s="296">
        <v>18101</v>
      </c>
      <c r="M35" s="297">
        <v>21211</v>
      </c>
      <c r="N35" s="298">
        <v>-14.7</v>
      </c>
    </row>
    <row r="36" spans="1:16" ht="27" customHeight="1" x14ac:dyDescent="0.15">
      <c r="A36" s="250"/>
      <c r="B36" s="246"/>
      <c r="C36" s="246"/>
      <c r="D36" s="246"/>
      <c r="E36" s="246"/>
      <c r="F36" s="246"/>
      <c r="G36" s="1163" t="s">
        <v>493</v>
      </c>
      <c r="H36" s="1164"/>
      <c r="I36" s="1164"/>
      <c r="J36" s="1165"/>
      <c r="K36" s="296">
        <v>142460</v>
      </c>
      <c r="L36" s="296">
        <v>4733</v>
      </c>
      <c r="M36" s="297">
        <v>3327</v>
      </c>
      <c r="N36" s="298">
        <v>42.3</v>
      </c>
    </row>
    <row r="37" spans="1:16" ht="13.5" customHeight="1" x14ac:dyDescent="0.15">
      <c r="A37" s="250"/>
      <c r="B37" s="246"/>
      <c r="C37" s="246"/>
      <c r="D37" s="246"/>
      <c r="E37" s="246"/>
      <c r="F37" s="246"/>
      <c r="G37" s="1163" t="s">
        <v>494</v>
      </c>
      <c r="H37" s="1164"/>
      <c r="I37" s="1164"/>
      <c r="J37" s="1165"/>
      <c r="K37" s="296">
        <v>148</v>
      </c>
      <c r="L37" s="296">
        <v>5</v>
      </c>
      <c r="M37" s="297">
        <v>797</v>
      </c>
      <c r="N37" s="298">
        <v>-99.4</v>
      </c>
    </row>
    <row r="38" spans="1:16" ht="27" customHeight="1" x14ac:dyDescent="0.15">
      <c r="A38" s="250"/>
      <c r="B38" s="246"/>
      <c r="C38" s="246"/>
      <c r="D38" s="246"/>
      <c r="E38" s="246"/>
      <c r="F38" s="246"/>
      <c r="G38" s="1166" t="s">
        <v>495</v>
      </c>
      <c r="H38" s="1167"/>
      <c r="I38" s="1167"/>
      <c r="J38" s="1168"/>
      <c r="K38" s="299" t="s">
        <v>475</v>
      </c>
      <c r="L38" s="299" t="s">
        <v>475</v>
      </c>
      <c r="M38" s="300">
        <v>3</v>
      </c>
      <c r="N38" s="301" t="s">
        <v>475</v>
      </c>
      <c r="O38" s="295"/>
    </row>
    <row r="39" spans="1:16" x14ac:dyDescent="0.15">
      <c r="A39" s="250"/>
      <c r="B39" s="246"/>
      <c r="C39" s="246"/>
      <c r="D39" s="246"/>
      <c r="E39" s="246"/>
      <c r="F39" s="246"/>
      <c r="G39" s="1166" t="s">
        <v>496</v>
      </c>
      <c r="H39" s="1167"/>
      <c r="I39" s="1167"/>
      <c r="J39" s="1168"/>
      <c r="K39" s="302">
        <v>-172551</v>
      </c>
      <c r="L39" s="302">
        <v>-5733</v>
      </c>
      <c r="M39" s="303">
        <v>-4757</v>
      </c>
      <c r="N39" s="304">
        <v>20.5</v>
      </c>
      <c r="O39" s="295"/>
    </row>
    <row r="40" spans="1:16" ht="27" customHeight="1" x14ac:dyDescent="0.15">
      <c r="A40" s="250"/>
      <c r="B40" s="246"/>
      <c r="C40" s="246"/>
      <c r="D40" s="246"/>
      <c r="E40" s="246"/>
      <c r="F40" s="246"/>
      <c r="G40" s="1163" t="s">
        <v>497</v>
      </c>
      <c r="H40" s="1164"/>
      <c r="I40" s="1164"/>
      <c r="J40" s="1165"/>
      <c r="K40" s="302">
        <v>-1107931</v>
      </c>
      <c r="L40" s="302">
        <v>-36812</v>
      </c>
      <c r="M40" s="303">
        <v>-48278</v>
      </c>
      <c r="N40" s="304">
        <v>-23.7</v>
      </c>
      <c r="O40" s="295"/>
    </row>
    <row r="41" spans="1:16" x14ac:dyDescent="0.15">
      <c r="A41" s="250"/>
      <c r="B41" s="246"/>
      <c r="C41" s="246"/>
      <c r="D41" s="246"/>
      <c r="E41" s="246"/>
      <c r="F41" s="246"/>
      <c r="G41" s="1169" t="s">
        <v>279</v>
      </c>
      <c r="H41" s="1170"/>
      <c r="I41" s="1170"/>
      <c r="J41" s="1171"/>
      <c r="K41" s="296">
        <v>431881</v>
      </c>
      <c r="L41" s="302">
        <v>14350</v>
      </c>
      <c r="M41" s="303">
        <v>22752</v>
      </c>
      <c r="N41" s="304">
        <v>-36.9</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1078376</v>
      </c>
      <c r="J51" s="322">
        <v>34383</v>
      </c>
      <c r="K51" s="323">
        <v>-26.4</v>
      </c>
      <c r="L51" s="324">
        <v>70489</v>
      </c>
      <c r="M51" s="325">
        <v>5.0999999999999996</v>
      </c>
      <c r="N51" s="326">
        <v>-31.5</v>
      </c>
    </row>
    <row r="52" spans="1:14" x14ac:dyDescent="0.15">
      <c r="A52" s="250"/>
      <c r="B52" s="246"/>
      <c r="C52" s="246"/>
      <c r="D52" s="246"/>
      <c r="E52" s="246"/>
      <c r="F52" s="246"/>
      <c r="G52" s="327"/>
      <c r="H52" s="328" t="s">
        <v>508</v>
      </c>
      <c r="I52" s="329">
        <v>608987</v>
      </c>
      <c r="J52" s="330">
        <v>19417</v>
      </c>
      <c r="K52" s="331">
        <v>-20.6</v>
      </c>
      <c r="L52" s="332">
        <v>37817</v>
      </c>
      <c r="M52" s="333">
        <v>1.8</v>
      </c>
      <c r="N52" s="334">
        <v>-22.4</v>
      </c>
    </row>
    <row r="53" spans="1:14" x14ac:dyDescent="0.15">
      <c r="A53" s="250"/>
      <c r="B53" s="246"/>
      <c r="C53" s="246"/>
      <c r="D53" s="246"/>
      <c r="E53" s="246"/>
      <c r="F53" s="246"/>
      <c r="G53" s="312" t="s">
        <v>509</v>
      </c>
      <c r="H53" s="313"/>
      <c r="I53" s="321">
        <v>1918959</v>
      </c>
      <c r="J53" s="322">
        <v>61770</v>
      </c>
      <c r="K53" s="323">
        <v>79.7</v>
      </c>
      <c r="L53" s="324">
        <v>84389</v>
      </c>
      <c r="M53" s="325">
        <v>19.7</v>
      </c>
      <c r="N53" s="326">
        <v>60</v>
      </c>
    </row>
    <row r="54" spans="1:14" x14ac:dyDescent="0.15">
      <c r="A54" s="250"/>
      <c r="B54" s="246"/>
      <c r="C54" s="246"/>
      <c r="D54" s="246"/>
      <c r="E54" s="246"/>
      <c r="F54" s="246"/>
      <c r="G54" s="327"/>
      <c r="H54" s="328" t="s">
        <v>508</v>
      </c>
      <c r="I54" s="329">
        <v>1172812</v>
      </c>
      <c r="J54" s="330">
        <v>37752</v>
      </c>
      <c r="K54" s="331">
        <v>94.4</v>
      </c>
      <c r="L54" s="332">
        <v>44339</v>
      </c>
      <c r="M54" s="333">
        <v>17.2</v>
      </c>
      <c r="N54" s="334">
        <v>77.2</v>
      </c>
    </row>
    <row r="55" spans="1:14" x14ac:dyDescent="0.15">
      <c r="A55" s="250"/>
      <c r="B55" s="246"/>
      <c r="C55" s="246"/>
      <c r="D55" s="246"/>
      <c r="E55" s="246"/>
      <c r="F55" s="246"/>
      <c r="G55" s="312" t="s">
        <v>510</v>
      </c>
      <c r="H55" s="313"/>
      <c r="I55" s="321">
        <v>3669820</v>
      </c>
      <c r="J55" s="322">
        <v>119332</v>
      </c>
      <c r="K55" s="323">
        <v>93.2</v>
      </c>
      <c r="L55" s="324">
        <v>83623</v>
      </c>
      <c r="M55" s="325">
        <v>-0.9</v>
      </c>
      <c r="N55" s="326">
        <v>94.1</v>
      </c>
    </row>
    <row r="56" spans="1:14" x14ac:dyDescent="0.15">
      <c r="A56" s="250"/>
      <c r="B56" s="246"/>
      <c r="C56" s="246"/>
      <c r="D56" s="246"/>
      <c r="E56" s="246"/>
      <c r="F56" s="246"/>
      <c r="G56" s="327"/>
      <c r="H56" s="328" t="s">
        <v>508</v>
      </c>
      <c r="I56" s="329">
        <v>2942776</v>
      </c>
      <c r="J56" s="330">
        <v>95691</v>
      </c>
      <c r="K56" s="331">
        <v>153.5</v>
      </c>
      <c r="L56" s="332">
        <v>48787</v>
      </c>
      <c r="M56" s="333">
        <v>10</v>
      </c>
      <c r="N56" s="334">
        <v>143.5</v>
      </c>
    </row>
    <row r="57" spans="1:14" x14ac:dyDescent="0.15">
      <c r="A57" s="250"/>
      <c r="B57" s="246"/>
      <c r="C57" s="246"/>
      <c r="D57" s="246"/>
      <c r="E57" s="246"/>
      <c r="F57" s="246"/>
      <c r="G57" s="312" t="s">
        <v>511</v>
      </c>
      <c r="H57" s="313"/>
      <c r="I57" s="321">
        <v>2386477</v>
      </c>
      <c r="J57" s="322">
        <v>78428</v>
      </c>
      <c r="K57" s="323">
        <v>-34.299999999999997</v>
      </c>
      <c r="L57" s="324">
        <v>81768</v>
      </c>
      <c r="M57" s="325">
        <v>-2.2000000000000002</v>
      </c>
      <c r="N57" s="326">
        <v>-32.1</v>
      </c>
    </row>
    <row r="58" spans="1:14" x14ac:dyDescent="0.15">
      <c r="A58" s="250"/>
      <c r="B58" s="246"/>
      <c r="C58" s="246"/>
      <c r="D58" s="246"/>
      <c r="E58" s="246"/>
      <c r="F58" s="246"/>
      <c r="G58" s="327"/>
      <c r="H58" s="328" t="s">
        <v>508</v>
      </c>
      <c r="I58" s="329">
        <v>1628443</v>
      </c>
      <c r="J58" s="330">
        <v>53516</v>
      </c>
      <c r="K58" s="331">
        <v>-44.1</v>
      </c>
      <c r="L58" s="332">
        <v>37917</v>
      </c>
      <c r="M58" s="333">
        <v>-22.3</v>
      </c>
      <c r="N58" s="334">
        <v>-21.8</v>
      </c>
    </row>
    <row r="59" spans="1:14" x14ac:dyDescent="0.15">
      <c r="A59" s="250"/>
      <c r="B59" s="246"/>
      <c r="C59" s="246"/>
      <c r="D59" s="246"/>
      <c r="E59" s="246"/>
      <c r="F59" s="246"/>
      <c r="G59" s="312" t="s">
        <v>512</v>
      </c>
      <c r="H59" s="313"/>
      <c r="I59" s="321">
        <v>2203687</v>
      </c>
      <c r="J59" s="322">
        <v>73219</v>
      </c>
      <c r="K59" s="323">
        <v>-6.6</v>
      </c>
      <c r="L59" s="324">
        <v>65876</v>
      </c>
      <c r="M59" s="325">
        <v>-19.399999999999999</v>
      </c>
      <c r="N59" s="326">
        <v>12.8</v>
      </c>
    </row>
    <row r="60" spans="1:14" x14ac:dyDescent="0.15">
      <c r="A60" s="250"/>
      <c r="B60" s="246"/>
      <c r="C60" s="246"/>
      <c r="D60" s="246"/>
      <c r="E60" s="246"/>
      <c r="F60" s="246"/>
      <c r="G60" s="327"/>
      <c r="H60" s="328" t="s">
        <v>508</v>
      </c>
      <c r="I60" s="335">
        <v>1233451</v>
      </c>
      <c r="J60" s="330">
        <v>40983</v>
      </c>
      <c r="K60" s="331">
        <v>-23.4</v>
      </c>
      <c r="L60" s="332">
        <v>36484</v>
      </c>
      <c r="M60" s="333">
        <v>-3.8</v>
      </c>
      <c r="N60" s="334">
        <v>-19.600000000000001</v>
      </c>
    </row>
    <row r="61" spans="1:14" x14ac:dyDescent="0.15">
      <c r="A61" s="250"/>
      <c r="B61" s="246"/>
      <c r="C61" s="246"/>
      <c r="D61" s="246"/>
      <c r="E61" s="246"/>
      <c r="F61" s="246"/>
      <c r="G61" s="312" t="s">
        <v>513</v>
      </c>
      <c r="H61" s="336"/>
      <c r="I61" s="337">
        <v>2251464</v>
      </c>
      <c r="J61" s="338">
        <v>73426</v>
      </c>
      <c r="K61" s="339">
        <v>21.1</v>
      </c>
      <c r="L61" s="340">
        <v>77229</v>
      </c>
      <c r="M61" s="341">
        <v>0.5</v>
      </c>
      <c r="N61" s="326">
        <v>20.6</v>
      </c>
    </row>
    <row r="62" spans="1:14" x14ac:dyDescent="0.15">
      <c r="A62" s="250"/>
      <c r="B62" s="246"/>
      <c r="C62" s="246"/>
      <c r="D62" s="246"/>
      <c r="E62" s="246"/>
      <c r="F62" s="246"/>
      <c r="G62" s="327"/>
      <c r="H62" s="328" t="s">
        <v>508</v>
      </c>
      <c r="I62" s="329">
        <v>1517294</v>
      </c>
      <c r="J62" s="330">
        <v>49472</v>
      </c>
      <c r="K62" s="331">
        <v>32</v>
      </c>
      <c r="L62" s="332">
        <v>41069</v>
      </c>
      <c r="M62" s="333">
        <v>0.6</v>
      </c>
      <c r="N62" s="334">
        <v>31.4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1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24.53</v>
      </c>
      <c r="G47" s="12">
        <v>27.16</v>
      </c>
      <c r="H47" s="12">
        <v>24.49</v>
      </c>
      <c r="I47" s="12">
        <v>25.03</v>
      </c>
      <c r="J47" s="13">
        <v>23.52</v>
      </c>
    </row>
    <row r="48" spans="2:10" ht="57.75" customHeight="1" x14ac:dyDescent="0.15">
      <c r="B48" s="14"/>
      <c r="C48" s="1174" t="s">
        <v>4</v>
      </c>
      <c r="D48" s="1174"/>
      <c r="E48" s="1175"/>
      <c r="F48" s="15">
        <v>5.71</v>
      </c>
      <c r="G48" s="16">
        <v>7.21</v>
      </c>
      <c r="H48" s="16">
        <v>5.08</v>
      </c>
      <c r="I48" s="16">
        <v>4.76</v>
      </c>
      <c r="J48" s="17">
        <v>4.6900000000000004</v>
      </c>
    </row>
    <row r="49" spans="2:10" ht="57.75" customHeight="1" thickBot="1" x14ac:dyDescent="0.2">
      <c r="B49" s="18"/>
      <c r="C49" s="1176" t="s">
        <v>5</v>
      </c>
      <c r="D49" s="1176"/>
      <c r="E49" s="1177"/>
      <c r="F49" s="19">
        <v>0.61</v>
      </c>
      <c r="G49" s="20">
        <v>1.58</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2018-10-31T02:02:05Z</cp:lastPrinted>
  <dcterms:created xsi:type="dcterms:W3CDTF">2018-01-24T03:41:00Z</dcterms:created>
  <dcterms:modified xsi:type="dcterms:W3CDTF">2018-11-06T08:51:11Z</dcterms:modified>
  <cp:category/>
</cp:coreProperties>
</file>