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E36" i="9" s="1"/>
  <c r="BW34" i="9" l="1"/>
  <c r="BW35" i="9" s="1"/>
  <c r="BW36" i="9" s="1"/>
  <c r="BW37" i="9" s="1"/>
  <c r="BW38" i="9" s="1"/>
  <c r="BW39" i="9" s="1"/>
  <c r="BW40" i="9" s="1"/>
  <c r="CO34" i="9"/>
  <c r="CO35" i="9" s="1"/>
</calcChain>
</file>

<file path=xl/sharedStrings.xml><?xml version="1.0" encoding="utf-8"?>
<sst xmlns="http://schemas.openxmlformats.org/spreadsheetml/2006/main" count="1105" uniqueCount="559">
  <si>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</si>
  <si>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</si>
  <si>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</si>
  <si>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</si>
  <si>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</si>
  <si>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</si>
  <si>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</si>
  <si>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</si>
  <si>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</si>
  <si>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</si>
  <si>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</si>
  <si>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</si>
  <si>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</si>
  <si>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</si>
  <si>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</si>
  <si>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</si>
  <si>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</si>
  <si>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</si>
  <si>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</si>
  <si>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</si>
  <si>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</si>
  <si>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</si>
  <si>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</si>
  <si>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</si>
  <si>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</si>
  <si>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</si>
  <si>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</si>
  <si>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</si>
  <si>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</si>
  <si>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</si>
  <si>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</si>
  <si>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</si>
  <si>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</si>
  <si>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</si>
  <si>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</si>
  <si>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</si>
  <si>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</si>
  <si>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</si>
  <si>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</si>
  <si>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</si>
  <si>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</si>
  <si>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</si>
  <si>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</si>
  <si>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</si>
  <si>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</si>
  <si>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</si>
  <si>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</si>
  <si>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</si>
  <si>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</si>
  <si>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</si>
  <si>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</si>
  <si>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</si>
  <si>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</si>
  <si>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</si>
  <si>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</si>
  <si>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</si>
  <si>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</si>
  <si>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</si>
  <si>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</si>
  <si>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</si>
  <si>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</si>
  <si>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</si>
  <si>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</si>
  <si>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</si>
  <si>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</si>
  <si>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</si>
  <si>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</si>
  <si>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</si>
  <si>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</si>
  <si>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</si>
  <si>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</si>
  <si>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</si>
  <si>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</si>
  <si>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</si>
  <si>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</si>
  <si>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</si>
  <si>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</si>
  <si>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</si>
  <si>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</si>
  <si>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</si>
  <si>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</si>
  <si>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</si>
  <si>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</si>
  <si>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</si>
  <si>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</si>
  <si>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</si>
  <si>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</si>
  <si>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</si>
  <si>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</si>
  <si>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</si>
  <si>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</si>
  <si>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</si>
  <si>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</si>
  <si>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</si>
  <si>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</si>
  <si>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</si>
  <si>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</si>
  <si>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</si>
  <si>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</si>
  <si>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</si>
  <si>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</si>
  <si>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</si>
  <si>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</si>
  <si>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</si>
  <si>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</si>
  <si>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</si>
  <si>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</si>
  <si>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</si>
  <si>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</si>
  <si>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</si>
  <si>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</si>
  <si>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</si>
  <si>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</si>
  <si>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</si>
  <si>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</si>
  <si>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</si>
  <si>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</si>
  <si>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</si>
  <si>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</si>
  <si>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</si>
  <si>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</si>
  <si>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</si>
  <si>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</si>
  <si>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</si>
  <si>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</si>
  <si>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</si>
  <si>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</si>
  <si>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</si>
  <si>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</si>
  <si>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</si>
  <si>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</si>
  <si>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</si>
  <si>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</si>
  <si>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</si>
  <si>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</si>
  <si>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</si>
  <si>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</si>
  <si>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</si>
  <si>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</si>
  <si>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</si>
  <si>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</si>
  <si>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</si>
  <si>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</si>
  <si>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</si>
  <si>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</si>
  <si>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</si>
  <si>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</si>
  <si>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</si>
  <si>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</si>
  <si>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</si>
  <si>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</si>
  <si>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</si>
  <si>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</si>
  <si>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</si>
  <si>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</si>
  <si>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</si>
  <si>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</si>
  <si>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</si>
  <si>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</si>
  <si>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</si>
  <si>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</si>
  <si>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</si>
  <si>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</si>
  <si>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</si>
  <si>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</si>
  <si>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</si>
  <si>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</si>
  <si>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</si>
  <si>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</si>
  <si>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</si>
  <si>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</si>
  <si>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</si>
  <si>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</si>
  <si>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</si>
  <si>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</si>
  <si>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</si>
  <si>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</si>
  <si>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</si>
  <si>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</si>
  <si>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</si>
  <si>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</si>
  <si>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</si>
  <si>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</si>
  <si>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</si>
  <si>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</si>
  <si>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</si>
  <si>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</si>
  <si>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</si>
  <si>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</si>
  <si>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</si>
  <si>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</si>
  <si>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</si>
  <si>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</si>
  <si>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</si>
  <si>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</si>
  <si>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宮城県大河原町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</si>
  <si>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</si>
  <si>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</si>
  <si>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</si>
  <si>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</si>
  <si>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</si>
  <si>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</si>
  <si>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</si>
  <si>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</si>
  <si>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</si>
  <si>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</si>
  <si>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</si>
  <si>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</si>
  <si>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</si>
  <si>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</si>
  <si>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</si>
  <si>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</si>
  <si>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</si>
  <si>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</si>
  <si>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</si>
  <si>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</si>
  <si>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</si>
  <si>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</si>
  <si>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</si>
  <si>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</si>
  <si>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</si>
  <si>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</si>
  <si>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</si>
  <si>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</si>
  <si>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</si>
  <si>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</si>
  <si>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</si>
  <si>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</si>
  <si>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</si>
  <si>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</si>
  <si>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</si>
  <si>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</si>
  <si>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</si>
  <si>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</si>
  <si>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</si>
  <si>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</si>
  <si>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</si>
  <si>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</si>
  <si>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</si>
  <si>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</si>
  <si>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</si>
  <si>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</si>
  <si>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</si>
  <si>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</si>
  <si>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</si>
  <si>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</si>
  <si>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</si>
  <si>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</si>
  <si>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</si>
  <si>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</si>
  <si>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</si>
  <si>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</si>
  <si>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</si>
  <si>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</si>
  <si>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</si>
  <si>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</si>
  <si>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</si>
  <si>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</si>
  <si>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</si>
  <si>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</si>
  <si>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</si>
  <si>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</si>
  <si>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</si>
  <si>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</si>
  <si>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</si>
  <si>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</si>
  <si>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</si>
  <si>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</si>
  <si>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</si>
  <si>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</si>
  <si>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</si>
  <si>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</si>
  <si>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</si>
  <si>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</si>
  <si>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</si>
  <si>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</si>
  <si>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</si>
  <si>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</si>
  <si>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</si>
  <si>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</si>
  <si>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</si>
  <si>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</si>
  <si>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</si>
  <si>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</si>
  <si>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</si>
  <si>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</si>
  <si>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</si>
  <si>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</si>
  <si>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</si>
  <si>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</si>
  <si>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</si>
  <si>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</si>
  <si>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</si>
  <si>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</si>
  <si>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</si>
  <si>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</si>
  <si>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</si>
  <si>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</si>
  <si>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</si>
  <si>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</si>
  <si>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</si>
  <si>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</si>
  <si>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</si>
  <si>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</si>
  <si>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</si>
  <si>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</si>
  <si>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</si>
  <si>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</si>
  <si>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</si>
  <si>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</si>
  <si>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</si>
  <si>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</si>
  <si>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</si>
  <si>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</si>
  <si>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</si>
  <si>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</si>
  <si>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</si>
  <si>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</si>
  <si>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</si>
  <si>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</si>
  <si>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</si>
  <si>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</si>
  <si>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</si>
  <si>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</si>
  <si>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</si>
  <si>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</si>
  <si>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</si>
  <si>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</si>
  <si>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</si>
  <si>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</si>
  <si>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</si>
  <si>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</si>
  <si>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</si>
  <si>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</si>
  <si>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</si>
  <si>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</si>
  <si>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</si>
  <si>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</si>
  <si>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</si>
  <si>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</si>
  <si>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</si>
  <si>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</si>
  <si>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</si>
  <si>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</si>
  <si>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宮城県大河原町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</si>
  <si>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</si>
  <si>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</si>
  <si>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</si>
  <si>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</si>
  <si>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</si>
  <si>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</si>
  <si>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</si>
  <si>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</si>
  <si>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</si>
  <si>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</si>
  <si>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</si>
  <si>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</si>
  <si>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</si>
  <si>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</si>
  <si>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</si>
  <si>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</si>
  <si>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</si>
  <si>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</si>
  <si>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</si>
  <si>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</si>
  <si>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</si>
  <si>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</si>
  <si>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</si>
  <si>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</si>
  <si>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</si>
  <si>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</si>
  <si>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</si>
  <si>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</si>
  <si>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</si>
  <si>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</si>
  <si>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</si>
  <si>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</si>
  <si>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</si>
  <si>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</si>
  <si>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</si>
  <si>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</si>
  <si>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</si>
  <si>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</si>
  <si>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</si>
  <si>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</si>
  <si>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</si>
  <si>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</si>
  <si>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</si>
  <si>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</si>
  <si>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</si>
  <si>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</si>
  <si>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</si>
  <si>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</si>
  <si>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</si>
  <si>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</si>
  <si>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</si>
  <si>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</si>
  <si>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</si>
  <si>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</si>
  <si>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</si>
  <si>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</si>
  <si>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</si>
  <si>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</si>
  <si>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</si>
  <si>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</si>
  <si>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</si>
  <si>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</si>
  <si>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</si>
  <si>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</si>
  <si>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</si>
  <si>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</si>
  <si>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</si>
  <si>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</si>
  <si>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</si>
  <si>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</si>
  <si>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</si>
  <si>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</si>
  <si>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</si>
  <si>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</si>
  <si>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</si>
  <si>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</si>
  <si>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</si>
  <si>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</si>
  <si>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</si>
  <si>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</si>
  <si>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</si>
  <si>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</si>
  <si>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</si>
  <si>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</si>
  <si>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</si>
  <si>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</si>
  <si>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</si>
  <si>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</si>
  <si>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</si>
  <si>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</si>
  <si>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</si>
  <si>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</si>
  <si>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</si>
  <si>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</si>
  <si>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</si>
  <si>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</si>
  <si>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</si>
  <si>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</si>
  <si>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</si>
  <si>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</si>
  <si>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</si>
  <si>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</si>
  <si>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</si>
  <si>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</si>
  <si>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</si>
  <si>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</si>
  <si>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</si>
  <si>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</si>
  <si>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</si>
  <si>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</si>
  <si>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</si>
  <si>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</si>
  <si>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</si>
  <si>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</si>
  <si>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</si>
  <si>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</si>
  <si>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</si>
  <si>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</si>
  <si>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</si>
  <si>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</si>
  <si>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</si>
  <si>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</si>
  <si>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</si>
  <si>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</si>
  <si>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</si>
  <si>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</si>
  <si>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</si>
  <si>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</si>
  <si>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</si>
  <si>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</si>
  <si>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</si>
  <si>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</si>
  <si>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</si>
  <si>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</si>
  <si>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</si>
  <si>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</si>
  <si>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</si>
  <si>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</si>
  <si>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</si>
  <si>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</si>
  <si>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</si>
  <si>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</si>
  <si>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</si>
  <si>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</si>
  <si>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</si>
  <si>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</si>
  <si>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</si>
  <si>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</si>
  <si>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</si>
  <si>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</si>
  <si>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</si>
  <si>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</si>
  <si>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</si>
  <si>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</si>
  <si>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</si>
  <si>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</si>
  <si>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</si>
  <si>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</si>
  <si>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</si>
  <si>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</si>
  <si>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</si>
  <si>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</si>
  <si>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</si>
  <si>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</si>
  <si>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</si>
  <si>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</si>
  <si>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</si>
  <si>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</si>
  <si>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</si>
  <si>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</si>
  <si>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</si>
  <si>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</si>
  <si>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</si>
  <si>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</si>
  <si>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</si>
  <si>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</si>
  <si>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</si>
  <si>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</si>
  <si>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2.23</t>
  </si>
  <si>
    <t>▲ 1.54</t>
  </si>
  <si>
    <t>▲ 2.98</t>
  </si>
  <si>
    <t>水道事業会計</t>
  </si>
  <si>
    <t>一般会計</t>
  </si>
  <si>
    <t>国民健康保険特別会計</t>
  </si>
  <si>
    <t>介護保険特別会計</t>
  </si>
  <si>
    <t>工業用地造成事業特別会計</t>
  </si>
  <si>
    <t>公共下水道事業特別会計</t>
  </si>
  <si>
    <t>後期高齢者医療特別会計</t>
  </si>
  <si>
    <t>仙南夜間初期急患センター事業特別会計</t>
  </si>
  <si>
    <t>その他会計（赤字）</t>
  </si>
  <si>
    <t>その他会計（黒字）</t>
  </si>
  <si>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</si>
  <si>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</si>
  <si>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</si>
  <si>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</si>
  <si>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</si>
  <si>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</si>
  <si>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まちづくりオーガ</t>
    <phoneticPr fontId="2"/>
  </si>
  <si>
    <t>-</t>
    <phoneticPr fontId="2"/>
  </si>
  <si>
    <t>宮城県市町村自治振興センター</t>
    <rPh sb="0" eb="3">
      <t>ミヤギケン</t>
    </rPh>
    <rPh sb="3" eb="6">
      <t>シチョウソン</t>
    </rPh>
    <rPh sb="6" eb="8">
      <t>ジチ</t>
    </rPh>
    <rPh sb="8" eb="10">
      <t>シンコウ</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</si>
  <si>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</si>
  <si>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</si>
  <si>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</si>
  <si>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</si>
  <si>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</si>
  <si>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</si>
  <si>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</si>
  <si>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</si>
  <si>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</si>
  <si>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</si>
  <si>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</si>
  <si>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</si>
  <si>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有形固定資産減価償却率が類似団体平均よりも高い要因は、地区集会所や町営住宅など減価償却率が７０％を超えている施設があることが挙げられる。今後は公共施設等総合管理計画に基づき施設の統廃合や更新など積極的な取組みが求められてい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2" eb="23">
      <t>タカ</t>
    </rPh>
    <rPh sb="24" eb="26">
      <t>ヨウイン</t>
    </rPh>
    <rPh sb="28" eb="30">
      <t>チク</t>
    </rPh>
    <rPh sb="30" eb="32">
      <t>シュウカイ</t>
    </rPh>
    <rPh sb="32" eb="33">
      <t>ジョ</t>
    </rPh>
    <rPh sb="34" eb="36">
      <t>チョウエイ</t>
    </rPh>
    <rPh sb="36" eb="38">
      <t>ジュウタク</t>
    </rPh>
    <rPh sb="40" eb="42">
      <t>ゲンカ</t>
    </rPh>
    <rPh sb="42" eb="44">
      <t>ショウキャク</t>
    </rPh>
    <rPh sb="44" eb="45">
      <t>リツ</t>
    </rPh>
    <rPh sb="50" eb="51">
      <t>コ</t>
    </rPh>
    <rPh sb="55" eb="57">
      <t>シセツ</t>
    </rPh>
    <rPh sb="63" eb="64">
      <t>ア</t>
    </rPh>
    <rPh sb="69" eb="71">
      <t>コンゴ</t>
    </rPh>
    <rPh sb="72" eb="74">
      <t>コウキョウ</t>
    </rPh>
    <rPh sb="74" eb="76">
      <t>シセツ</t>
    </rPh>
    <rPh sb="76" eb="77">
      <t>トウ</t>
    </rPh>
    <rPh sb="77" eb="79">
      <t>ソウゴウ</t>
    </rPh>
    <rPh sb="79" eb="81">
      <t>カンリ</t>
    </rPh>
    <rPh sb="81" eb="83">
      <t>ケイカク</t>
    </rPh>
    <rPh sb="84" eb="85">
      <t>モト</t>
    </rPh>
    <rPh sb="87" eb="89">
      <t>シセツ</t>
    </rPh>
    <rPh sb="90" eb="93">
      <t>トウハイゴウ</t>
    </rPh>
    <rPh sb="94" eb="96">
      <t>コウシン</t>
    </rPh>
    <rPh sb="98" eb="101">
      <t>セッキョクテキ</t>
    </rPh>
    <rPh sb="102" eb="104">
      <t>トリク</t>
    </rPh>
    <rPh sb="106" eb="107">
      <t>モト</t>
    </rPh>
    <phoneticPr fontId="5"/>
  </si>
  <si>
    <t>　将来負担比率、実質公債費率は類似団体平均と比較して低い水準にある。この要因としては大規模な建設事業を抑制してきたことと、近年繰上償還を実施し地方債残高の縮減に努めてきたことによるものである。今後、給食センター、保育所等の更新事業が予定されているため、これまで以上に公債費の適正化に取り組んでいく。</t>
    <rPh sb="1" eb="3">
      <t>ショウライ</t>
    </rPh>
    <rPh sb="3" eb="5">
      <t>フタン</t>
    </rPh>
    <rPh sb="5" eb="7">
      <t>ヒリツ</t>
    </rPh>
    <rPh sb="8" eb="10">
      <t>ジッシツ</t>
    </rPh>
    <rPh sb="10" eb="13">
      <t>コウサイヒ</t>
    </rPh>
    <rPh sb="13" eb="14">
      <t>リツ</t>
    </rPh>
    <rPh sb="15" eb="17">
      <t>ルイジ</t>
    </rPh>
    <rPh sb="17" eb="19">
      <t>ダンタイ</t>
    </rPh>
    <rPh sb="19" eb="21">
      <t>ヘイキン</t>
    </rPh>
    <rPh sb="22" eb="24">
      <t>ヒカク</t>
    </rPh>
    <rPh sb="26" eb="27">
      <t>ヒク</t>
    </rPh>
    <rPh sb="28" eb="30">
      <t>スイジュン</t>
    </rPh>
    <rPh sb="36" eb="38">
      <t>ヨウイン</t>
    </rPh>
    <rPh sb="42" eb="45">
      <t>ダイキボ</t>
    </rPh>
    <rPh sb="46" eb="48">
      <t>ケンセツ</t>
    </rPh>
    <rPh sb="48" eb="50">
      <t>ジギョウ</t>
    </rPh>
    <rPh sb="51" eb="53">
      <t>ヨクセイ</t>
    </rPh>
    <rPh sb="61" eb="63">
      <t>キンネン</t>
    </rPh>
    <rPh sb="63" eb="65">
      <t>クリアゲ</t>
    </rPh>
    <rPh sb="65" eb="67">
      <t>ショウカン</t>
    </rPh>
    <rPh sb="68" eb="70">
      <t>ジッシ</t>
    </rPh>
    <rPh sb="71" eb="74">
      <t>チホウサイ</t>
    </rPh>
    <rPh sb="74" eb="76">
      <t>ザンダカ</t>
    </rPh>
    <rPh sb="77" eb="79">
      <t>シュクゲン</t>
    </rPh>
    <rPh sb="80" eb="81">
      <t>ツト</t>
    </rPh>
    <rPh sb="96" eb="98">
      <t>コンゴ</t>
    </rPh>
    <rPh sb="99" eb="101">
      <t>キュウショク</t>
    </rPh>
    <rPh sb="106" eb="108">
      <t>ホイク</t>
    </rPh>
    <rPh sb="108" eb="109">
      <t>ショ</t>
    </rPh>
    <rPh sb="109" eb="110">
      <t>トウ</t>
    </rPh>
    <rPh sb="111" eb="113">
      <t>コウシン</t>
    </rPh>
    <rPh sb="113" eb="115">
      <t>ジギョウ</t>
    </rPh>
    <rPh sb="116" eb="118">
      <t>ヨテイ</t>
    </rPh>
    <rPh sb="130" eb="132">
      <t>イジョウ</t>
    </rPh>
    <rPh sb="133" eb="136">
      <t>コウサイヒ</t>
    </rPh>
    <rPh sb="137" eb="140">
      <t>テキセイカ</t>
    </rPh>
    <rPh sb="141" eb="142">
      <t>ト</t>
    </rPh>
    <rPh sb="143" eb="14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</si>
</sst>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22335</c:v>
                </c:pt>
                <c:pt idx="1">
                  <c:v>43378</c:v>
                </c:pt>
                <c:pt idx="2">
                  <c:v>38849</c:v>
                </c:pt>
                <c:pt idx="3">
                  <c:v>52740</c:v>
                </c:pt>
                <c:pt idx="4">
                  <c:v>16506</c:v>
                </c:pt>
              </c:numCache>
            </c:numRef>
          </c:val>
          <c:smooth val="0"/>
        </c:ser>
        <c:dLbls>
          <c:showLegendKey val="0"/>
          <c:showVal val="0"/>
          <c:showCatName val="0"/>
          <c:showSerName val="0"/>
          <c:showPercent val="0"/>
          <c:showBubbleSize val="0"/>
        </c:dLbls>
        <c:marker val="1"/>
        <c:smooth val="0"/>
        <c:axId val="129105280"/>
        <c:axId val="121463936"/>
      </c:lineChart>
      <c:catAx>
        <c:axId val="12910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63936"/>
        <c:crosses val="autoZero"/>
        <c:auto val="1"/>
        <c:lblAlgn val="ctr"/>
        <c:lblOffset val="100"/>
        <c:tickLblSkip val="1"/>
        <c:tickMarkSkip val="1"/>
        <c:noMultiLvlLbl val="0"/>
      </c:catAx>
      <c:valAx>
        <c:axId val="1214639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0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8.6300000000000008</c:v>
                </c:pt>
                <c:pt idx="1">
                  <c:v>8.89</c:v>
                </c:pt>
                <c:pt idx="2">
                  <c:v>4.87</c:v>
                </c:pt>
                <c:pt idx="3">
                  <c:v>8.36</c:v>
                </c:pt>
                <c:pt idx="4">
                  <c:v>6.23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34.619999999999997</c:v>
                </c:pt>
                <c:pt idx="1">
                  <c:v>36.04</c:v>
                </c:pt>
                <c:pt idx="2">
                  <c:v>40.36</c:v>
                </c:pt>
                <c:pt idx="3">
                  <c:v>40.659999999999997</c:v>
                </c:pt>
                <c:pt idx="4">
                  <c:v>44.12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766464"/>
        <c:axId val="146772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1.79</c:v>
                </c:pt>
                <c:pt idx="1">
                  <c:v>-2.23</c:v>
                </c:pt>
                <c:pt idx="2">
                  <c:v>-1.54</c:v>
                </c:pt>
                <c:pt idx="3">
                  <c:v>5.01</c:v>
                </c:pt>
                <c:pt idx="4">
                  <c:v>-2.98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766464"/>
        <c:axId val="146772736"/>
      </c:lineChart>
      <c:catAx>
        <c:axId val="1467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772736"/>
        <c:crosses val="autoZero"/>
        <c:auto val="1"/>
        <c:lblAlgn val="ctr"/>
        <c:lblOffset val="100"/>
        <c:tickLblSkip val="1"/>
        <c:tickMarkSkip val="1"/>
        <c:noMultiLvlLbl val="0"/>
      </c:catAx>
      <c:valAx>
        <c:axId val="14677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仙南夜間初期急患センター事業特別会計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0.12</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7.0000000000000007E-2</c:v>
                </c:pt>
                <c:pt idx="4">
                  <c:v>#N/A</c:v>
                </c:pt>
                <c:pt idx="5">
                  <c:v>7.0000000000000007E-2</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1.1000000000000001</c:v>
                </c:pt>
                <c:pt idx="2">
                  <c:v>#N/A</c:v>
                </c:pt>
                <c:pt idx="3">
                  <c:v>7.22</c:v>
                </c:pt>
                <c:pt idx="4">
                  <c:v>#N/A</c:v>
                </c:pt>
                <c:pt idx="5">
                  <c:v>1.32</c:v>
                </c:pt>
                <c:pt idx="6">
                  <c:v>#N/A</c:v>
                </c:pt>
                <c:pt idx="7">
                  <c:v>0.28999999999999998</c:v>
                </c:pt>
                <c:pt idx="8">
                  <c:v>#N/A</c:v>
                </c:pt>
                <c:pt idx="9">
                  <c:v>0.38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1.19</c:v>
                </c:pt>
                <c:pt idx="2">
                  <c:v>#N/A</c:v>
                </c:pt>
                <c:pt idx="3">
                  <c:v>1.06</c:v>
                </c:pt>
                <c:pt idx="4">
                  <c:v>#N/A</c:v>
                </c:pt>
                <c:pt idx="5">
                  <c:v>0.94</c:v>
                </c:pt>
                <c:pt idx="6">
                  <c:v>#N/A</c:v>
                </c:pt>
                <c:pt idx="7">
                  <c:v>1.45</c:v>
                </c:pt>
                <c:pt idx="8">
                  <c:v>#N/A</c:v>
                </c:pt>
                <c:pt idx="9">
                  <c:v>2.14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3.25</c:v>
                </c:pt>
                <c:pt idx="2">
                  <c:v>#N/A</c:v>
                </c:pt>
                <c:pt idx="3">
                  <c:v>3.39</c:v>
                </c:pt>
                <c:pt idx="4">
                  <c:v>#N/A</c:v>
                </c:pt>
                <c:pt idx="5">
                  <c:v>2.79</c:v>
                </c:pt>
                <c:pt idx="6">
                  <c:v>#N/A</c:v>
                </c:pt>
                <c:pt idx="7">
                  <c:v>3.12</c:v>
                </c:pt>
                <c:pt idx="8">
                  <c:v>#N/A</c:v>
                </c:pt>
                <c:pt idx="9">
                  <c:v>3.73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8.6300000000000008</c:v>
                </c:pt>
                <c:pt idx="2">
                  <c:v>#N/A</c:v>
                </c:pt>
                <c:pt idx="3">
                  <c:v>8.89</c:v>
                </c:pt>
                <c:pt idx="4">
                  <c:v>#N/A</c:v>
                </c:pt>
                <c:pt idx="5">
                  <c:v>4.87</c:v>
                </c:pt>
                <c:pt idx="6">
                  <c:v>#N/A</c:v>
                </c:pt>
                <c:pt idx="7">
                  <c:v>8.23</c:v>
                </c:pt>
                <c:pt idx="8">
                  <c:v>#N/A</c:v>
                </c:pt>
                <c:pt idx="9">
                  <c:v>6.17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17.57</c:v>
                </c:pt>
                <c:pt idx="2">
                  <c:v>#N/A</c:v>
                </c:pt>
                <c:pt idx="3">
                  <c:v>17.579999999999998</c:v>
                </c:pt>
                <c:pt idx="4">
                  <c:v>#N/A</c:v>
                </c:pt>
                <c:pt idx="5">
                  <c:v>18.64</c:v>
                </c:pt>
                <c:pt idx="6">
                  <c:v>#N/A</c:v>
                </c:pt>
                <c:pt idx="7">
                  <c:v>17.95</c:v>
                </c:pt>
                <c:pt idx="8">
                  <c:v>#N/A</c:v>
                </c:pt>
                <c:pt idx="9">
                  <c:v>17.489999999999998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6846848"/>
        <c:axId val="146848384"/>
      </c:barChart>
      <c:catAx>
        <c:axId val="1468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848384"/>
        <c:crosses val="autoZero"/>
        <c:auto val="1"/>
        <c:lblAlgn val="ctr"/>
        <c:lblOffset val="100"/>
        <c:tickLblSkip val="1"/>
        <c:tickMarkSkip val="1"/>
        <c:noMultiLvlLbl val="0"/>
      </c:catAx>
      <c:valAx>
        <c:axId val="1468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4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824</c:v>
                </c:pt>
                <c:pt idx="5">
                  <c:v>845</c:v>
                </c:pt>
                <c:pt idx="8">
                  <c:v>920</c:v>
                </c:pt>
                <c:pt idx="11">
                  <c:v>867</c:v>
                </c:pt>
                <c:pt idx="14">
                  <c:v>884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266</c:v>
                </c:pt>
                <c:pt idx="3">
                  <c:v>272</c:v>
                </c:pt>
                <c:pt idx="6">
                  <c:v>282</c:v>
                </c:pt>
                <c:pt idx="9">
                  <c:v>290</c:v>
                </c:pt>
                <c:pt idx="12">
                  <c:v>273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104</c:v>
                </c:pt>
                <c:pt idx="3">
                  <c:v>189</c:v>
                </c:pt>
                <c:pt idx="6">
                  <c:v>123</c:v>
                </c:pt>
                <c:pt idx="9">
                  <c:v>94</c:v>
                </c:pt>
                <c:pt idx="12">
                  <c:v>150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559</c:v>
                </c:pt>
                <c:pt idx="3">
                  <c:v>544</c:v>
                </c:pt>
                <c:pt idx="6">
                  <c:v>488</c:v>
                </c:pt>
                <c:pt idx="9">
                  <c:v>441</c:v>
                </c:pt>
                <c:pt idx="12">
                  <c:v>442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3910784"/>
        <c:axId val="14404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105</c:v>
                </c:pt>
                <c:pt idx="2">
                  <c:v>#N/A</c:v>
                </c:pt>
                <c:pt idx="3">
                  <c:v>#N/A</c:v>
                </c:pt>
                <c:pt idx="4">
                  <c:v>160</c:v>
                </c:pt>
                <c:pt idx="5">
                  <c:v>#N/A</c:v>
                </c:pt>
                <c:pt idx="6">
                  <c:v>#N/A</c:v>
                </c:pt>
                <c:pt idx="7">
                  <c:v>-27</c:v>
                </c:pt>
                <c:pt idx="8">
                  <c:v>#N/A</c:v>
                </c:pt>
                <c:pt idx="9">
                  <c:v>#N/A</c:v>
                </c:pt>
                <c:pt idx="10">
                  <c:v>-42</c:v>
                </c:pt>
                <c:pt idx="11">
                  <c:v>#N/A</c:v>
                </c:pt>
                <c:pt idx="12">
                  <c:v>#N/A</c:v>
                </c:pt>
                <c:pt idx="13">
                  <c:v>-19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3910784"/>
        <c:axId val="144048128"/>
      </c:lineChart>
      <c:catAx>
        <c:axId val="1439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48128"/>
        <c:crosses val="autoZero"/>
        <c:auto val="1"/>
        <c:lblAlgn val="ctr"/>
        <c:lblOffset val="100"/>
        <c:tickLblSkip val="1"/>
        <c:tickMarkSkip val="1"/>
        <c:noMultiLvlLbl val="0"/>
      </c:catAx>
      <c:valAx>
        <c:axId val="14404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9369</c:v>
                </c:pt>
                <c:pt idx="5">
                  <c:v>9244</c:v>
                </c:pt>
                <c:pt idx="8">
                  <c:v>8466</c:v>
                </c:pt>
                <c:pt idx="11">
                  <c:v>8372</c:v>
                </c:pt>
                <c:pt idx="14">
                  <c:v>8337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2009</c:v>
                </c:pt>
                <c:pt idx="5">
                  <c:v>1602</c:v>
                </c:pt>
                <c:pt idx="8">
                  <c:v>1568</c:v>
                </c:pt>
                <c:pt idx="11">
                  <c:v>1344</c:v>
                </c:pt>
                <c:pt idx="14">
                  <c:v>1274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2314</c:v>
                </c:pt>
                <c:pt idx="5">
                  <c:v>2423</c:v>
                </c:pt>
                <c:pt idx="8">
                  <c:v>2739</c:v>
                </c:pt>
                <c:pt idx="11">
                  <c:v>3031</c:v>
                </c:pt>
                <c:pt idx="14">
                  <c:v>3329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1278</c:v>
                </c:pt>
                <c:pt idx="3">
                  <c:v>1232</c:v>
                </c:pt>
                <c:pt idx="6">
                  <c:v>1062</c:v>
                </c:pt>
                <c:pt idx="9">
                  <c:v>937</c:v>
                </c:pt>
                <c:pt idx="12">
                  <c:v>974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5773</c:v>
                </c:pt>
                <c:pt idx="3">
                  <c:v>5646</c:v>
                </c:pt>
                <c:pt idx="6">
                  <c:v>5409</c:v>
                </c:pt>
                <c:pt idx="9">
                  <c:v>5212</c:v>
                </c:pt>
                <c:pt idx="12">
                  <c:v>5052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2185</c:v>
                </c:pt>
                <c:pt idx="3">
                  <c:v>2027</c:v>
                </c:pt>
                <c:pt idx="6">
                  <c:v>1525</c:v>
                </c:pt>
                <c:pt idx="9">
                  <c:v>1356</c:v>
                </c:pt>
                <c:pt idx="12">
                  <c:v>1078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5231</c:v>
                </c:pt>
                <c:pt idx="3">
                  <c:v>5592</c:v>
                </c:pt>
                <c:pt idx="6">
                  <c:v>5596</c:v>
                </c:pt>
                <c:pt idx="9">
                  <c:v>5865</c:v>
                </c:pt>
                <c:pt idx="12">
                  <c:v>5746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6691200"/>
        <c:axId val="14669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776</c:v>
                </c:pt>
                <c:pt idx="2">
                  <c:v>#N/A</c:v>
                </c:pt>
                <c:pt idx="3">
                  <c:v>#N/A</c:v>
                </c:pt>
                <c:pt idx="4">
                  <c:v>1228</c:v>
                </c:pt>
                <c:pt idx="5">
                  <c:v>#N/A</c:v>
                </c:pt>
                <c:pt idx="6">
                  <c:v>#N/A</c:v>
                </c:pt>
                <c:pt idx="7">
                  <c:v>821</c:v>
                </c:pt>
                <c:pt idx="8">
                  <c:v>#N/A</c:v>
                </c:pt>
                <c:pt idx="9">
                  <c:v>#N/A</c:v>
                </c:pt>
                <c:pt idx="10">
                  <c:v>624</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6691200"/>
        <c:axId val="146693120"/>
      </c:lineChart>
      <c:catAx>
        <c:axId val="1466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693120"/>
        <c:crosses val="autoZero"/>
        <c:auto val="1"/>
        <c:lblAlgn val="ctr"/>
        <c:lblOffset val="100"/>
        <c:tickLblSkip val="1"/>
        <c:tickMarkSkip val="1"/>
        <c:noMultiLvlLbl val="0"/>
      </c:catAx>
      <c:valAx>
        <c:axId val="14669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9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{B124FD2B-6E57-44F0-82FD-4D821C8CBC2A}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{DC9C420A-5C1E-4014-8F46-50BF96E67B8D}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{754FF193-2278-4B2D-8D8E-A48B9FB53A3C}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{55FFD30C-CE9A-4133-A6DF-607122D3C608}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{B42A6751-AE33-4881-9B8A-5CF2943883AB}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c:v>
                </c:pt>
              </c:numCache>
            </c:numRef>
          </c:xVal>
          <c:yVal>
            <c:numRef>
              <c:f>公会計指標分析・財政指標組合せ分析表!$K$51:$O$51</c:f>
              <c:numCache>
                <c:formatCode>#,##0.0;"▲ "#,##0.0</c:formatCode>
                <c:ptCount val="5"/>
                <c:pt idx="3">
                  <c:v>14.5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{6278CBBA-2027-4C3A-9FAA-4CE4ADBFCD5E}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{AA63851A-26B7-49D5-B18D-0980FB032F59}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{AF29D7C2-2738-4B43-A900-1F3B467BA3AE}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{CADD90F3-E8D1-4E3E-A632-D0DA6DC390A3}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{B1D8620E-A17C-4511-9EC6-070A7A3DBEB8}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055552"/>
        <c:axId val="148057472"/>
      </c:scatterChart>
      <c:valAx>
        <c:axId val="148055552"/>
        <c:scaling>
          <c:orientation val="minMax"/>
          <c:max val="60.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057472"/>
        <c:crosses val="autoZero"/>
        <c:crossBetween val="midCat"/>
      </c:valAx>
      <c:valAx>
        <c:axId val="148057472"/>
        <c:scaling>
          <c:orientation val="minMax"/>
          <c:max val="14.799999999999999"/>
          <c:min val="1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055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{2A7F751D-5067-400C-B680-31420AEFD27A}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{3EE0DF04-D31B-4CE1-9858-ABF8C9483A7E}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{E9C7BB13-C6E7-49E9-AEFD-C81948CCD2E6}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{470F797A-0852-4148-9C09-774F3F1A0D6A}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{18B1C46D-0ED0-4985-805E-FD8F9A6B06DD}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3.8</c:v>
                </c:pt>
                <c:pt idx="1">
                  <c:v>3.8</c:v>
                </c:pt>
                <c:pt idx="2">
                  <c:v>1.8</c:v>
                </c:pt>
                <c:pt idx="3">
                  <c:v>0.7</c:v>
                </c:pt>
                <c:pt idx="4">
                  <c:v>-0.6</c:v>
                </c:pt>
              </c:numCache>
            </c:numRef>
          </c:xVal>
          <c:yVal>
            <c:numRef>
              <c:f>公会計指標分析・財政指標組合せ分析表!$K$73:$O$73</c:f>
              <c:numCache>
                <c:formatCode>#,##0.0;"▲ "#,##0.0</c:formatCode>
                <c:ptCount val="5"/>
                <c:pt idx="0">
                  <c:v>18.5</c:v>
                </c:pt>
                <c:pt idx="1">
                  <c:v>28.7</c:v>
                </c:pt>
                <c:pt idx="2">
                  <c:v>19.399999999999999</c:v>
                </c:pt>
                <c:pt idx="3">
                  <c:v>14.5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{D52FD9D5-7782-44A2-B517-3603ECA3812F}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{8CD42333-1C31-4408-8280-A660D6FC0675}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{5AFA8EE4-7598-4D15-9C20-DE113B510ECA}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{B201BCD9-6139-47C3-ABEF-B278DB0DAEDD}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{B0593DAC-8610-4819-9E7C-068B4BDCC806}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527552"/>
        <c:axId val="147554304"/>
      </c:scatterChart>
      <c:valAx>
        <c:axId val="147527552"/>
        <c:scaling>
          <c:orientation val="minMax"/>
          <c:max val="10"/>
          <c:min val="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54304"/>
        <c:crosses val="autoZero"/>
        <c:crossBetween val="midCat"/>
      </c:valAx>
      <c:valAx>
        <c:axId val="147554304"/>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27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継続して行い元利償還金の縮減に努めていることに加え、組合等が起こした地方債の元利償還金に対する負担金等が減少したことにより、算入公債費等の額が元利償還金等額を上回り実質公債比率の分子がマイナス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継続的に行い一般会計等に係る地方債の現在高の縮減に努めていることに加えて、公営企業債等繰入見込額及び組合等負担等見込額が減少したこと、充当可能基金の額が増えたことにより、将来負担比率の分子が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23,624
23,532
24.99
7,718,251
7,397,099
310,251
4,976,589
5,745,819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有形固定資産減価償却率は、全国、県、類似団体の平均を上回っている。今後は公共施設等総合管理計画に基づき、各施設毎の個別管理計画を作成し、計画的な更新・改修を行っていく必要がある。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3" name="テキスト ボックス 52"/>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5" name="テキスト ボックス 54"/>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7" name="テキスト ボックス 56"/>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9" name="テキスト ボックス 58"/>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1" name="テキスト ボックス 60"/>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3" name="テキスト ボックス 62"/>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7" name="直線コネクタ 66"/>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8"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9" name="直線コネクタ 68"/>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0"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1" name="直線コネクタ 70"/>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2"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3" name="フローチャート : 判断 72"/>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4" name="フローチャート : 判断 73"/>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108857</xdr:rowOff>
    </xdr:from>
    <xdr:to>
      <xdr:col>3</xdr:col>
      <xdr:colOff>511175</xdr:colOff>
      <xdr:row>28</xdr:row>
      <xdr:rowOff>39007</xdr:rowOff>
    </xdr:to>
    <xdr:sp macro="" textlink="">
      <xdr:nvSpPr>
        <xdr:cNvPr id="80" name="円/楕円 79"/>
        <xdr:cNvSpPr/>
      </xdr:nvSpPr>
      <xdr:spPr>
        <a:xfrm>
          <a:off x="4000500" y="55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1"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55534</xdr:rowOff>
    </xdr:from>
    <xdr:ext cx="405111" cy="259045"/>
    <xdr:sp macro="" textlink="">
      <xdr:nvSpPr>
        <xdr:cNvPr id="82" name="n_1mainValue有形固定資産減価償却率"/>
        <xdr:cNvSpPr txBox="1"/>
      </xdr:nvSpPr>
      <xdr:spPr>
        <a:xfrm>
          <a:off x="3836043" y="529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23,624
23,532
24.99
7,718,251
7,397,099
310,251
4,976,589
5,745,819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145415</xdr:rowOff>
    </xdr:from>
    <xdr:to>
      <xdr:col>5</xdr:col>
      <xdr:colOff>409575</xdr:colOff>
      <xdr:row>36</xdr:row>
      <xdr:rowOff>75565</xdr:rowOff>
    </xdr:to>
    <xdr:sp macro="" textlink="">
      <xdr:nvSpPr>
        <xdr:cNvPr id="70" name="円/楕円 69"/>
        <xdr:cNvSpPr/>
      </xdr:nvSpPr>
      <xdr:spPr>
        <a:xfrm>
          <a:off x="3746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92092</xdr:rowOff>
    </xdr:from>
    <xdr:ext cx="405111" cy="259045"/>
    <xdr:sp macro="" textlink="">
      <xdr:nvSpPr>
        <xdr:cNvPr id="72" name="n_1mainValue【道路】&#10;有形固定資産減価償却率"/>
        <xdr:cNvSpPr txBox="1"/>
      </xdr:nvSpPr>
      <xdr:spPr>
        <a:xfrm>
          <a:off x="3582043"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163</xdr:rowOff>
    </xdr:from>
    <xdr:to>
      <xdr:col>14</xdr:col>
      <xdr:colOff>79375</xdr:colOff>
      <xdr:row>40</xdr:row>
      <xdr:rowOff>101763</xdr:rowOff>
    </xdr:to>
    <xdr:sp macro="" textlink="">
      <xdr:nvSpPr>
        <xdr:cNvPr id="108" name="円/楕円 107"/>
        <xdr:cNvSpPr/>
      </xdr:nvSpPr>
      <xdr:spPr>
        <a:xfrm>
          <a:off x="9588500" y="68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92890</xdr:rowOff>
    </xdr:from>
    <xdr:ext cx="469744" cy="259045"/>
    <xdr:sp macro="" textlink="">
      <xdr:nvSpPr>
        <xdr:cNvPr id="110" name="n_1mainValue【道路】&#10;一人当たり延長"/>
        <xdr:cNvSpPr txBox="1"/>
      </xdr:nvSpPr>
      <xdr:spPr>
        <a:xfrm>
          <a:off x="9391727" y="69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64770</xdr:rowOff>
    </xdr:from>
    <xdr:to>
      <xdr:col>6</xdr:col>
      <xdr:colOff>510540</xdr:colOff>
      <xdr:row>59</xdr:row>
      <xdr:rowOff>104775</xdr:rowOff>
    </xdr:to>
    <xdr:cxnSp macro="">
      <xdr:nvCxnSpPr>
        <xdr:cNvPr id="134" name="直線コネクタ 133"/>
        <xdr:cNvCxnSpPr/>
      </xdr:nvCxnSpPr>
      <xdr:spPr>
        <a:xfrm flipV="1">
          <a:off x="4634865" y="9665970"/>
          <a:ext cx="0" cy="55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108602</xdr:rowOff>
    </xdr:from>
    <xdr:ext cx="405111" cy="259045"/>
    <xdr:sp macro="" textlink="">
      <xdr:nvSpPr>
        <xdr:cNvPr id="135" name="【橋りょう・トンネル】&#10;有形固定資産減価償却率最小値テキスト"/>
        <xdr:cNvSpPr txBox="1"/>
      </xdr:nvSpPr>
      <xdr:spPr>
        <a:xfrm>
          <a:off x="47244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59</xdr:row>
      <xdr:rowOff>104775</xdr:rowOff>
    </xdr:from>
    <xdr:to>
      <xdr:col>6</xdr:col>
      <xdr:colOff>600075</xdr:colOff>
      <xdr:row>59</xdr:row>
      <xdr:rowOff>104775</xdr:rowOff>
    </xdr:to>
    <xdr:cxnSp macro="">
      <xdr:nvCxnSpPr>
        <xdr:cNvPr id="136" name="直線コネクタ 135"/>
        <xdr:cNvCxnSpPr/>
      </xdr:nvCxnSpPr>
      <xdr:spPr>
        <a:xfrm>
          <a:off x="4546600" y="1022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11447</xdr:rowOff>
    </xdr:from>
    <xdr:ext cx="405111" cy="259045"/>
    <xdr:sp macro="" textlink="">
      <xdr:nvSpPr>
        <xdr:cNvPr id="137" name="【橋りょう・トンネル】&#10;有形固定資産減価償却率最大値テキスト"/>
        <xdr:cNvSpPr txBox="1"/>
      </xdr:nvSpPr>
      <xdr:spPr>
        <a:xfrm>
          <a:off x="47244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56</xdr:row>
      <xdr:rowOff>64770</xdr:rowOff>
    </xdr:from>
    <xdr:to>
      <xdr:col>6</xdr:col>
      <xdr:colOff>600075</xdr:colOff>
      <xdr:row>56</xdr:row>
      <xdr:rowOff>64770</xdr:rowOff>
    </xdr:to>
    <xdr:cxnSp macro="">
      <xdr:nvCxnSpPr>
        <xdr:cNvPr id="138" name="直線コネクタ 137"/>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123842</xdr:rowOff>
    </xdr:from>
    <xdr:ext cx="405111" cy="259045"/>
    <xdr:sp macro="" textlink="">
      <xdr:nvSpPr>
        <xdr:cNvPr id="139" name="【橋りょう・トンネル】&#10;有形固定資産減価償却率平均値テキスト"/>
        <xdr:cNvSpPr txBox="1"/>
      </xdr:nvSpPr>
      <xdr:spPr>
        <a:xfrm>
          <a:off x="4724400" y="9896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145415</xdr:rowOff>
    </xdr:from>
    <xdr:to>
      <xdr:col>6</xdr:col>
      <xdr:colOff>561975</xdr:colOff>
      <xdr:row>58</xdr:row>
      <xdr:rowOff>75565</xdr:rowOff>
    </xdr:to>
    <xdr:sp macro="" textlink="">
      <xdr:nvSpPr>
        <xdr:cNvPr id="140" name="フローチャート : 判断 139"/>
        <xdr:cNvSpPr/>
      </xdr:nvSpPr>
      <xdr:spPr>
        <a:xfrm>
          <a:off x="45847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50165</xdr:rowOff>
    </xdr:from>
    <xdr:to>
      <xdr:col>5</xdr:col>
      <xdr:colOff>409575</xdr:colOff>
      <xdr:row>58</xdr:row>
      <xdr:rowOff>151765</xdr:rowOff>
    </xdr:to>
    <xdr:sp macro="" textlink="">
      <xdr:nvSpPr>
        <xdr:cNvPr id="141" name="フローチャート : 判断 140"/>
        <xdr:cNvSpPr/>
      </xdr:nvSpPr>
      <xdr:spPr>
        <a:xfrm>
          <a:off x="3746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116840</xdr:rowOff>
    </xdr:from>
    <xdr:to>
      <xdr:col>5</xdr:col>
      <xdr:colOff>409575</xdr:colOff>
      <xdr:row>64</xdr:row>
      <xdr:rowOff>46990</xdr:rowOff>
    </xdr:to>
    <xdr:sp macro="" textlink="">
      <xdr:nvSpPr>
        <xdr:cNvPr id="147" name="円/楕円 146"/>
        <xdr:cNvSpPr/>
      </xdr:nvSpPr>
      <xdr:spPr>
        <a:xfrm>
          <a:off x="3746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168292</xdr:rowOff>
    </xdr:from>
    <xdr:ext cx="405111" cy="259045"/>
    <xdr:sp macro="" textlink="">
      <xdr:nvSpPr>
        <xdr:cNvPr id="148" name="n_1aveValue【橋りょう・トンネル】&#10;有形固定資産減価償却率"/>
        <xdr:cNvSpPr txBox="1"/>
      </xdr:nvSpPr>
      <xdr:spPr>
        <a:xfrm>
          <a:off x="3582043"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175835</xdr:colOff>
      <xdr:row>64</xdr:row>
      <xdr:rowOff>38117</xdr:rowOff>
    </xdr:from>
    <xdr:ext cx="340478" cy="259045"/>
    <xdr:sp macro="" textlink="">
      <xdr:nvSpPr>
        <xdr:cNvPr id="149" name="n_1mainValue【橋りょう・トンネル】&#10;有形固定資産減価償却率"/>
        <xdr:cNvSpPr txBox="1"/>
      </xdr:nvSpPr>
      <xdr:spPr>
        <a:xfrm>
          <a:off x="3614360" y="11010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0" name="フローチャート : 判断 17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37181</xdr:rowOff>
    </xdr:from>
    <xdr:to>
      <xdr:col>14</xdr:col>
      <xdr:colOff>79375</xdr:colOff>
      <xdr:row>62</xdr:row>
      <xdr:rowOff>138781</xdr:rowOff>
    </xdr:to>
    <xdr:sp macro="" textlink="">
      <xdr:nvSpPr>
        <xdr:cNvPr id="186" name="円/楕円 185"/>
        <xdr:cNvSpPr/>
      </xdr:nvSpPr>
      <xdr:spPr>
        <a:xfrm>
          <a:off x="9588500" y="106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7"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129908</xdr:rowOff>
    </xdr:from>
    <xdr:ext cx="534377" cy="259045"/>
    <xdr:sp macro="" textlink="">
      <xdr:nvSpPr>
        <xdr:cNvPr id="188" name="n_1mainValue【橋りょう・トンネル】&#10;一人当たり有形固定資産（償却資産）額"/>
        <xdr:cNvSpPr txBox="1"/>
      </xdr:nvSpPr>
      <xdr:spPr>
        <a:xfrm>
          <a:off x="9359411" y="107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1" name="直線コネクタ 210"/>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2"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3" name="直線コネクタ 212"/>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4"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5" name="直線コネクタ 21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6"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7" name="フローチャート : 判断 216"/>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8" name="フローチャート : 判断 21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103887</xdr:rowOff>
    </xdr:from>
    <xdr:to>
      <xdr:col>5</xdr:col>
      <xdr:colOff>409575</xdr:colOff>
      <xdr:row>81</xdr:row>
      <xdr:rowOff>34037</xdr:rowOff>
    </xdr:to>
    <xdr:sp macro="" textlink="">
      <xdr:nvSpPr>
        <xdr:cNvPr id="224" name="円/楕円 223"/>
        <xdr:cNvSpPr/>
      </xdr:nvSpPr>
      <xdr:spPr>
        <a:xfrm>
          <a:off x="3746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5"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50564</xdr:rowOff>
    </xdr:from>
    <xdr:ext cx="405111" cy="259045"/>
    <xdr:sp macro="" textlink="">
      <xdr:nvSpPr>
        <xdr:cNvPr id="226" name="n_1mainValue【公営住宅】&#10;有形固定資産減価償却率"/>
        <xdr:cNvSpPr txBox="1"/>
      </xdr:nvSpPr>
      <xdr:spPr>
        <a:xfrm>
          <a:off x="3582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0" name="直線コネクタ 249"/>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1"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2" name="直線コネクタ 251"/>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3"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4" name="直線コネクタ 253"/>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5"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6" name="フローチャート : 判断 255"/>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7" name="フローチャート : 判断 256"/>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63119</xdr:rowOff>
    </xdr:from>
    <xdr:to>
      <xdr:col>14</xdr:col>
      <xdr:colOff>79375</xdr:colOff>
      <xdr:row>86</xdr:row>
      <xdr:rowOff>164719</xdr:rowOff>
    </xdr:to>
    <xdr:sp macro="" textlink="">
      <xdr:nvSpPr>
        <xdr:cNvPr id="263" name="円/楕円 262"/>
        <xdr:cNvSpPr/>
      </xdr:nvSpPr>
      <xdr:spPr>
        <a:xfrm>
          <a:off x="9588500" y="148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4"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155846</xdr:rowOff>
    </xdr:from>
    <xdr:ext cx="469744" cy="259045"/>
    <xdr:sp macro="" textlink="">
      <xdr:nvSpPr>
        <xdr:cNvPr id="265" name="n_1mainValue【公営住宅】&#10;一人当たり面積"/>
        <xdr:cNvSpPr txBox="1"/>
      </xdr:nvSpPr>
      <xdr:spPr>
        <a:xfrm>
          <a:off x="9391727" y="1490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6" name="直線コネクタ 30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8" name="直線コネクタ 30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0" name="直線コネクタ 30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1"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2" name="フローチャート : 判断 31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3" name="フローチャート : 判断 31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9" name="円/楕円 318"/>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21"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5" name="直線コネクタ 34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7" name="直線コネクタ 34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9" name="直線コネクタ 34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1" name="フローチャート : 判断 35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2" name="フローチャート : 判断 35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99695</xdr:rowOff>
    </xdr:from>
    <xdr:to>
      <xdr:col>31</xdr:col>
      <xdr:colOff>85725</xdr:colOff>
      <xdr:row>42</xdr:row>
      <xdr:rowOff>29845</xdr:rowOff>
    </xdr:to>
    <xdr:sp macro="" textlink="">
      <xdr:nvSpPr>
        <xdr:cNvPr id="358" name="円/楕円 357"/>
        <xdr:cNvSpPr/>
      </xdr:nvSpPr>
      <xdr:spPr>
        <a:xfrm>
          <a:off x="212725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9"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20972</xdr:rowOff>
    </xdr:from>
    <xdr:ext cx="469744" cy="259045"/>
    <xdr:sp macro="" textlink="">
      <xdr:nvSpPr>
        <xdr:cNvPr id="360" name="n_1mainValue【認定こども園・幼稚園・保育所】&#10;一人当たり面積"/>
        <xdr:cNvSpPr txBox="1"/>
      </xdr:nvSpPr>
      <xdr:spPr>
        <a:xfrm>
          <a:off x="21075727" y="72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2" name="直線コネクタ 3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3" name="テキスト ボックス 3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4" name="直線コネクタ 3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5" name="テキスト ボックス 3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6" name="直線コネクタ 3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7" name="テキスト ボックス 3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8" name="直線コネクタ 3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9" name="テキスト ボックス 3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0" name="直線コネクタ 3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1" name="テキスト ボックス 3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5" name="直線コネクタ 384"/>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6"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7" name="直線コネクタ 38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8"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9" name="直線コネクタ 38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0"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1" name="フローチャート : 判断 390"/>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2" name="フローチャート : 判断 39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135890</xdr:rowOff>
    </xdr:from>
    <xdr:to>
      <xdr:col>22</xdr:col>
      <xdr:colOff>415925</xdr:colOff>
      <xdr:row>57</xdr:row>
      <xdr:rowOff>66040</xdr:rowOff>
    </xdr:to>
    <xdr:sp macro="" textlink="">
      <xdr:nvSpPr>
        <xdr:cNvPr id="398" name="円/楕円 397"/>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9"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82567</xdr:rowOff>
    </xdr:from>
    <xdr:ext cx="405111" cy="259045"/>
    <xdr:sp macro="" textlink="">
      <xdr:nvSpPr>
        <xdr:cNvPr id="400" name="n_1mainValue【学校施設】&#10;有形固定資産減価償却率"/>
        <xdr:cNvSpPr txBox="1"/>
      </xdr:nvSpPr>
      <xdr:spPr>
        <a:xfrm>
          <a:off x="15266043"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32004</xdr:rowOff>
    </xdr:from>
    <xdr:to>
      <xdr:col>32</xdr:col>
      <xdr:colOff>186689</xdr:colOff>
      <xdr:row>59</xdr:row>
      <xdr:rowOff>148590</xdr:rowOff>
    </xdr:to>
    <xdr:cxnSp macro="">
      <xdr:nvCxnSpPr>
        <xdr:cNvPr id="424" name="直線コネクタ 423"/>
        <xdr:cNvCxnSpPr/>
      </xdr:nvCxnSpPr>
      <xdr:spPr>
        <a:xfrm flipV="1">
          <a:off x="22160864" y="9633204"/>
          <a:ext cx="0" cy="630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152417</xdr:rowOff>
    </xdr:from>
    <xdr:ext cx="469744" cy="259045"/>
    <xdr:sp macro="" textlink="">
      <xdr:nvSpPr>
        <xdr:cNvPr id="425" name="【学校施設】&#10;一人当たり面積最小値テキスト"/>
        <xdr:cNvSpPr txBox="1"/>
      </xdr:nvSpPr>
      <xdr:spPr>
        <a:xfrm>
          <a:off x="22250400"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59</xdr:row>
      <xdr:rowOff>148590</xdr:rowOff>
    </xdr:from>
    <xdr:to>
      <xdr:col>32</xdr:col>
      <xdr:colOff>276225</xdr:colOff>
      <xdr:row>59</xdr:row>
      <xdr:rowOff>148590</xdr:rowOff>
    </xdr:to>
    <xdr:cxnSp macro="">
      <xdr:nvCxnSpPr>
        <xdr:cNvPr id="426" name="直線コネクタ 425"/>
        <xdr:cNvCxnSpPr/>
      </xdr:nvCxnSpPr>
      <xdr:spPr>
        <a:xfrm>
          <a:off x="220726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150131</xdr:rowOff>
    </xdr:from>
    <xdr:ext cx="469744" cy="259045"/>
    <xdr:sp macro="" textlink="">
      <xdr:nvSpPr>
        <xdr:cNvPr id="427" name="【学校施設】&#10;一人当たり面積最大値テキスト"/>
        <xdr:cNvSpPr txBox="1"/>
      </xdr:nvSpPr>
      <xdr:spPr>
        <a:xfrm>
          <a:off x="22250400" y="940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56</xdr:row>
      <xdr:rowOff>32004</xdr:rowOff>
    </xdr:from>
    <xdr:to>
      <xdr:col>32</xdr:col>
      <xdr:colOff>276225</xdr:colOff>
      <xdr:row>56</xdr:row>
      <xdr:rowOff>32004</xdr:rowOff>
    </xdr:to>
    <xdr:cxnSp macro="">
      <xdr:nvCxnSpPr>
        <xdr:cNvPr id="428" name="直線コネクタ 427"/>
        <xdr:cNvCxnSpPr/>
      </xdr:nvCxnSpPr>
      <xdr:spPr>
        <a:xfrm>
          <a:off x="22072600" y="963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115841</xdr:rowOff>
    </xdr:from>
    <xdr:ext cx="469744" cy="259045"/>
    <xdr:sp macro="" textlink="">
      <xdr:nvSpPr>
        <xdr:cNvPr id="429" name="【学校施設】&#10;一人当たり面積平均値テキスト"/>
        <xdr:cNvSpPr txBox="1"/>
      </xdr:nvSpPr>
      <xdr:spPr>
        <a:xfrm>
          <a:off x="22250400" y="9888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137414</xdr:rowOff>
    </xdr:from>
    <xdr:to>
      <xdr:col>32</xdr:col>
      <xdr:colOff>238125</xdr:colOff>
      <xdr:row>58</xdr:row>
      <xdr:rowOff>67564</xdr:rowOff>
    </xdr:to>
    <xdr:sp macro="" textlink="">
      <xdr:nvSpPr>
        <xdr:cNvPr id="430" name="フローチャート : 判断 429"/>
        <xdr:cNvSpPr/>
      </xdr:nvSpPr>
      <xdr:spPr>
        <a:xfrm>
          <a:off x="22110700" y="99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117602</xdr:rowOff>
    </xdr:from>
    <xdr:to>
      <xdr:col>31</xdr:col>
      <xdr:colOff>85725</xdr:colOff>
      <xdr:row>58</xdr:row>
      <xdr:rowOff>47752</xdr:rowOff>
    </xdr:to>
    <xdr:sp macro="" textlink="">
      <xdr:nvSpPr>
        <xdr:cNvPr id="431" name="フローチャート : 判断 430"/>
        <xdr:cNvSpPr/>
      </xdr:nvSpPr>
      <xdr:spPr>
        <a:xfrm>
          <a:off x="21272500" y="989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13970</xdr:rowOff>
    </xdr:from>
    <xdr:to>
      <xdr:col>31</xdr:col>
      <xdr:colOff>85725</xdr:colOff>
      <xdr:row>64</xdr:row>
      <xdr:rowOff>115570</xdr:rowOff>
    </xdr:to>
    <xdr:sp macro="" textlink="">
      <xdr:nvSpPr>
        <xdr:cNvPr id="437" name="円/楕円 436"/>
        <xdr:cNvSpPr/>
      </xdr:nvSpPr>
      <xdr:spPr>
        <a:xfrm>
          <a:off x="21272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64279</xdr:rowOff>
    </xdr:from>
    <xdr:ext cx="469744" cy="259045"/>
    <xdr:sp macro="" textlink="">
      <xdr:nvSpPr>
        <xdr:cNvPr id="438" name="n_1aveValue【学校施設】&#10;一人当たり面積"/>
        <xdr:cNvSpPr txBox="1"/>
      </xdr:nvSpPr>
      <xdr:spPr>
        <a:xfrm>
          <a:off x="21075727" y="966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106697</xdr:rowOff>
    </xdr:from>
    <xdr:ext cx="469744" cy="259045"/>
    <xdr:sp macro="" textlink="">
      <xdr:nvSpPr>
        <xdr:cNvPr id="439" name="n_1mainValue【学校施設】&#10;一人当たり面積"/>
        <xdr:cNvSpPr txBox="1"/>
      </xdr:nvSpPr>
      <xdr:spPr>
        <a:xfrm>
          <a:off x="21075727" y="110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132624</xdr:rowOff>
    </xdr:from>
    <xdr:to>
      <xdr:col>22</xdr:col>
      <xdr:colOff>415925</xdr:colOff>
      <xdr:row>84</xdr:row>
      <xdr:rowOff>62774</xdr:rowOff>
    </xdr:to>
    <xdr:sp macro="" textlink="">
      <xdr:nvSpPr>
        <xdr:cNvPr id="478" name="円/楕円 477"/>
        <xdr:cNvSpPr/>
      </xdr:nvSpPr>
      <xdr:spPr>
        <a:xfrm>
          <a:off x="15430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79"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53901</xdr:rowOff>
    </xdr:from>
    <xdr:ext cx="405111" cy="259045"/>
    <xdr:sp macro="" textlink="">
      <xdr:nvSpPr>
        <xdr:cNvPr id="480" name="n_1mainValue【児童館】&#10;有形固定資産減価償却率"/>
        <xdr:cNvSpPr txBox="1"/>
      </xdr:nvSpPr>
      <xdr:spPr>
        <a:xfrm>
          <a:off x="15266043"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70757</xdr:rowOff>
    </xdr:from>
    <xdr:to>
      <xdr:col>32</xdr:col>
      <xdr:colOff>186689</xdr:colOff>
      <xdr:row>86</xdr:row>
      <xdr:rowOff>119743</xdr:rowOff>
    </xdr:to>
    <xdr:cxnSp macro="">
      <xdr:nvCxnSpPr>
        <xdr:cNvPr id="506" name="直線コネクタ 505"/>
        <xdr:cNvCxnSpPr/>
      </xdr:nvCxnSpPr>
      <xdr:spPr>
        <a:xfrm flipV="1">
          <a:off x="22160864" y="13786757"/>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123570</xdr:rowOff>
    </xdr:from>
    <xdr:ext cx="469744" cy="259045"/>
    <xdr:sp macro="" textlink="">
      <xdr:nvSpPr>
        <xdr:cNvPr id="507" name="【児童館】&#10;一人当たり面積最小値テキスト"/>
        <xdr:cNvSpPr txBox="1"/>
      </xdr:nvSpPr>
      <xdr:spPr>
        <a:xfrm>
          <a:off x="222504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119743</xdr:rowOff>
    </xdr:from>
    <xdr:to>
      <xdr:col>32</xdr:col>
      <xdr:colOff>276225</xdr:colOff>
      <xdr:row>86</xdr:row>
      <xdr:rowOff>119743</xdr:rowOff>
    </xdr:to>
    <xdr:cxnSp macro="">
      <xdr:nvCxnSpPr>
        <xdr:cNvPr id="508" name="直線コネクタ 507"/>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17434</xdr:rowOff>
    </xdr:from>
    <xdr:ext cx="469744" cy="259045"/>
    <xdr:sp macro="" textlink="">
      <xdr:nvSpPr>
        <xdr:cNvPr id="509" name="【児童館】&#10;一人当たり面積最大値テキスト"/>
        <xdr:cNvSpPr txBox="1"/>
      </xdr:nvSpPr>
      <xdr:spPr>
        <a:xfrm>
          <a:off x="22250400" y="135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80</xdr:row>
      <xdr:rowOff>70757</xdr:rowOff>
    </xdr:from>
    <xdr:to>
      <xdr:col>32</xdr:col>
      <xdr:colOff>276225</xdr:colOff>
      <xdr:row>80</xdr:row>
      <xdr:rowOff>70757</xdr:rowOff>
    </xdr:to>
    <xdr:cxnSp macro="">
      <xdr:nvCxnSpPr>
        <xdr:cNvPr id="510" name="直線コネクタ 509"/>
        <xdr:cNvCxnSpPr/>
      </xdr:nvCxnSpPr>
      <xdr:spPr>
        <a:xfrm>
          <a:off x="22072600" y="1378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11"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12" name="フローチャート : 判断 511"/>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60779</xdr:rowOff>
    </xdr:from>
    <xdr:to>
      <xdr:col>31</xdr:col>
      <xdr:colOff>85725</xdr:colOff>
      <xdr:row>83</xdr:row>
      <xdr:rowOff>162379</xdr:rowOff>
    </xdr:to>
    <xdr:sp macro="" textlink="">
      <xdr:nvSpPr>
        <xdr:cNvPr id="513" name="フローチャート : 判断 512"/>
        <xdr:cNvSpPr/>
      </xdr:nvSpPr>
      <xdr:spPr>
        <a:xfrm>
          <a:off x="21272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52614</xdr:rowOff>
    </xdr:from>
    <xdr:to>
      <xdr:col>31</xdr:col>
      <xdr:colOff>85725</xdr:colOff>
      <xdr:row>78</xdr:row>
      <xdr:rowOff>154214</xdr:rowOff>
    </xdr:to>
    <xdr:sp macro="" textlink="">
      <xdr:nvSpPr>
        <xdr:cNvPr id="519" name="円/楕円 518"/>
        <xdr:cNvSpPr/>
      </xdr:nvSpPr>
      <xdr:spPr>
        <a:xfrm>
          <a:off x="2127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153506</xdr:rowOff>
    </xdr:from>
    <xdr:ext cx="469744" cy="259045"/>
    <xdr:sp macro="" textlink="">
      <xdr:nvSpPr>
        <xdr:cNvPr id="520" name="n_1aveValue【児童館】&#10;一人当たり面積"/>
        <xdr:cNvSpPr txBox="1"/>
      </xdr:nvSpPr>
      <xdr:spPr>
        <a:xfrm>
          <a:off x="21075727"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170741</xdr:rowOff>
    </xdr:from>
    <xdr:ext cx="469744" cy="259045"/>
    <xdr:sp macro="" textlink="">
      <xdr:nvSpPr>
        <xdr:cNvPr id="521" name="n_1main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8" name="直線コネクタ 547"/>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49"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50" name="直線コネクタ 549"/>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51"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2" name="直線コネクタ 551"/>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3"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4" name="フローチャート : 判断 553"/>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5" name="フローチャート : 判断 554"/>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141332</xdr:rowOff>
    </xdr:from>
    <xdr:to>
      <xdr:col>22</xdr:col>
      <xdr:colOff>415925</xdr:colOff>
      <xdr:row>104</xdr:row>
      <xdr:rowOff>71482</xdr:rowOff>
    </xdr:to>
    <xdr:sp macro="" textlink="">
      <xdr:nvSpPr>
        <xdr:cNvPr id="561" name="円/楕円 560"/>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2"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88009</xdr:rowOff>
    </xdr:from>
    <xdr:ext cx="405111" cy="259045"/>
    <xdr:sp macro="" textlink="">
      <xdr:nvSpPr>
        <xdr:cNvPr id="563" name="n_1mainValue【公民館】&#10;有形固定資産減価償却率"/>
        <xdr:cNvSpPr txBox="1"/>
      </xdr:nvSpPr>
      <xdr:spPr>
        <a:xfrm>
          <a:off x="15266043"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4" name="直線コネクタ 5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5" name="テキスト ボックス 5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6" name="直線コネクタ 5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7" name="テキスト ボックス 5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8" name="直線コネクタ 5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9" name="テキスト ボックス 5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0" name="直線コネクタ 5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1" name="テキスト ボックス 5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2" name="直線コネクタ 5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3" name="テキスト ボックス 5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7" name="直線コネクタ 586"/>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8"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89" name="直線コネクタ 588"/>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90"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1" name="直線コネクタ 59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2"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3" name="フローチャート : 判断 592"/>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4" name="フローチャート : 判断 593"/>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93980</xdr:rowOff>
    </xdr:from>
    <xdr:to>
      <xdr:col>31</xdr:col>
      <xdr:colOff>85725</xdr:colOff>
      <xdr:row>106</xdr:row>
      <xdr:rowOff>24130</xdr:rowOff>
    </xdr:to>
    <xdr:sp macro="" textlink="">
      <xdr:nvSpPr>
        <xdr:cNvPr id="600" name="円/楕円 599"/>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01"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15257</xdr:rowOff>
    </xdr:from>
    <xdr:ext cx="469744" cy="259045"/>
    <xdr:sp macro="" textlink="">
      <xdr:nvSpPr>
        <xdr:cNvPr id="602" name="n_1main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類似団体と比較して特に有形固定資産減価償却率が高いものは保育所、公営住宅、学校施設である。</a:t>
          </a:r>
          <a:endParaRPr kumimoji="1" lang="en-US" altLang="ja-JP" sz="1300" baseline="0">
            <a:latin typeface="ＭＳ Ｐゴシック"/>
          </a:endParaRPr>
        </a:p>
        <a:p>
          <a:r>
            <a:rPr kumimoji="1" lang="ja-JP" altLang="en-US" sz="1300" baseline="0">
              <a:latin typeface="ＭＳ Ｐゴシック"/>
            </a:rPr>
            <a:t>　保育所、学校施設については、ほとんどが</a:t>
          </a:r>
          <a:r>
            <a:rPr kumimoji="1" lang="en-US" altLang="ja-JP" sz="1300" baseline="0">
              <a:latin typeface="ＭＳ Ｐゴシック"/>
            </a:rPr>
            <a:t>1970</a:t>
          </a:r>
          <a:r>
            <a:rPr kumimoji="1" lang="ja-JP" altLang="en-US" sz="1300" baseline="0">
              <a:latin typeface="ＭＳ Ｐゴシック"/>
            </a:rPr>
            <a:t>年代～</a:t>
          </a:r>
          <a:r>
            <a:rPr kumimoji="1" lang="en-US" altLang="ja-JP" sz="1300" baseline="0">
              <a:latin typeface="ＭＳ Ｐゴシック"/>
            </a:rPr>
            <a:t>1990</a:t>
          </a:r>
          <a:r>
            <a:rPr kumimoji="1" lang="ja-JP" altLang="en-US" sz="1300" baseline="0">
              <a:latin typeface="ＭＳ Ｐゴシック"/>
            </a:rPr>
            <a:t>年代前半に建設されたものであり、施設の運営に支障がないよう修繕を行いながら利用している状況にある。今後両施設については、更新・大規模改修等を含めた計画が策定される予定となっている。</a:t>
          </a:r>
          <a:endParaRPr kumimoji="1" lang="en-US" altLang="ja-JP" sz="1300" baseline="0">
            <a:latin typeface="ＭＳ Ｐゴシック"/>
          </a:endParaRPr>
        </a:p>
        <a:p>
          <a:r>
            <a:rPr kumimoji="1" lang="ja-JP" altLang="en-US" sz="1300" baseline="0">
              <a:latin typeface="ＭＳ Ｐゴシック"/>
            </a:rPr>
            <a:t>　公営住宅については長寿命化計画を策定し、入居者の生活に影響がないよう、順次大規模改修を行いながら対応している。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23,624
23,532
24.99
7,718,251
7,397,099
310,251
4,976,589
5,745,819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83"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78196</xdr:rowOff>
    </xdr:from>
    <xdr:to>
      <xdr:col>5</xdr:col>
      <xdr:colOff>409575</xdr:colOff>
      <xdr:row>64</xdr:row>
      <xdr:rowOff>8346</xdr:rowOff>
    </xdr:to>
    <xdr:sp macro="" textlink="">
      <xdr:nvSpPr>
        <xdr:cNvPr id="89" name="円/楕円 88"/>
        <xdr:cNvSpPr/>
      </xdr:nvSpPr>
      <xdr:spPr>
        <a:xfrm>
          <a:off x="3746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170923</xdr:rowOff>
    </xdr:from>
    <xdr:ext cx="405111" cy="259045"/>
    <xdr:sp macro="" textlink="">
      <xdr:nvSpPr>
        <xdr:cNvPr id="90" name="n_1mainValue【体育館・プール】&#10;有形固定資産減価償却率"/>
        <xdr:cNvSpPr txBox="1"/>
      </xdr:nvSpPr>
      <xdr:spPr>
        <a:xfrm>
          <a:off x="3582043"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2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105410</xdr:rowOff>
    </xdr:from>
    <xdr:to>
      <xdr:col>14</xdr:col>
      <xdr:colOff>79375</xdr:colOff>
      <xdr:row>59</xdr:row>
      <xdr:rowOff>35560</xdr:rowOff>
    </xdr:to>
    <xdr:sp macro="" textlink="">
      <xdr:nvSpPr>
        <xdr:cNvPr id="128" name="円/楕円 127"/>
        <xdr:cNvSpPr/>
      </xdr:nvSpPr>
      <xdr:spPr>
        <a:xfrm>
          <a:off x="958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52087</xdr:rowOff>
    </xdr:from>
    <xdr:ext cx="469744" cy="259045"/>
    <xdr:sp macro="" textlink="">
      <xdr:nvSpPr>
        <xdr:cNvPr id="129" name="n_1mainValue【体育館・プール】&#10;一人当たり面積"/>
        <xdr:cNvSpPr txBox="1"/>
      </xdr:nvSpPr>
      <xdr:spPr>
        <a:xfrm>
          <a:off x="9391727"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4" name="正方形/長方形 1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5" name="正方形/長方形 1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6" name="正方形/長方形 1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7" name="正方形/長方形 1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8" name="正方形/長方形 1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9" name="正方形/長方形 1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0" name="正方形/長方形 1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1" name="正方形/長方形 1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2" name="正方形/長方形 1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3" name="正方形/長方形 1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4" name="正方形/長方形 1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5" name="正方形/長方形 1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6" name="正方形/長方形 1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7" name="正方形/長方形 1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8" name="正方形/長方形 1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9" name="正方形/長方形 1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0" name="正方形/長方形 1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1" name="正方形/長方形 1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2" name="正方形/長方形 1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3" name="正方形/長方形 1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4" name="正方形/長方形 1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5" name="正方形/長方形 1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6" name="正方形/長方形 1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7" name="正方形/長方形 1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8" name="正方形/長方形 1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9" name="正方形/長方形 1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0" name="正方形/長方形 1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1" name="正方形/長方形 1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2" name="正方形/長方形 1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3" name="正方形/長方形 1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4" name="正方形/長方形 1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5" name="正方形/長方形 1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6" name="テキスト ボックス 1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7" name="直線コネクタ 1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188" name="テキスト ボックス 1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9" name="直線コネクタ 1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90" name="テキスト ボックス 1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91" name="直線コネクタ 1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2" name="テキスト ボックス 1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3" name="直線コネクタ 1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4" name="テキスト ボックス 1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5" name="直線コネクタ 1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6" name="テキスト ボックス 1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7" name="直線コネクタ 1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198" name="テキスト ボックス 1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9" name="直線コネクタ 1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00" name="テキスト ボックス 1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202" name="直線コネクタ 201"/>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203"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204" name="直線コネクタ 203"/>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205"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206" name="直線コネクタ 205"/>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207"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208" name="フローチャート : 判断 207"/>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209" name="フローチャート : 判断 208"/>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210"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1" name="テキスト ボックス 2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2" name="テキスト ボックス 2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3" name="テキスト ボックス 2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4" name="テキスト ボックス 2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5" name="テキスト ボックス 2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216" name="円/楕円 215"/>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162577</xdr:rowOff>
    </xdr:from>
    <xdr:ext cx="405111" cy="259045"/>
    <xdr:sp macro="" textlink="">
      <xdr:nvSpPr>
        <xdr:cNvPr id="217"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8" name="正方形/長方形 2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9" name="正方形/長方形 2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0" name="正方形/長方形 2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1" name="正方形/長方形 2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2" name="正方形/長方形 2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3" name="正方形/長方形 2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4" name="正方形/長方形 2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5" name="正方形/長方形 2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6" name="テキスト ボックス 2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7" name="直線コネクタ 2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28" name="直線コネクタ 2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29" name="テキスト ボックス 2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30" name="直線コネクタ 2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31" name="テキスト ボックス 2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32" name="直線コネクタ 2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33" name="テキスト ボックス 2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34" name="直線コネクタ 2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35" name="テキスト ボックス 2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6" name="直線コネクタ 2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7" name="テキスト ボックス 2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239" name="直線コネクタ 238"/>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240"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241" name="直線コネクタ 240"/>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242"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243" name="直線コネクタ 242"/>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244"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245" name="フローチャート : 判断 244"/>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246" name="フローチャート : 判断 245"/>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247"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8" name="テキスト ボックス 2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9" name="テキスト ボックス 2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0" name="テキスト ボックス 2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1" name="テキスト ボックス 2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2" name="テキスト ボックス 2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159512</xdr:rowOff>
    </xdr:from>
    <xdr:to>
      <xdr:col>31</xdr:col>
      <xdr:colOff>85725</xdr:colOff>
      <xdr:row>63</xdr:row>
      <xdr:rowOff>89662</xdr:rowOff>
    </xdr:to>
    <xdr:sp macro="" textlink="">
      <xdr:nvSpPr>
        <xdr:cNvPr id="253" name="円/楕円 252"/>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80789</xdr:rowOff>
    </xdr:from>
    <xdr:ext cx="469744" cy="259045"/>
    <xdr:sp macro="" textlink="">
      <xdr:nvSpPr>
        <xdr:cNvPr id="254" name="n_1mainValue【保健センター・保健所】&#10;一人当たり面積"/>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5" name="正方形/長方形 2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6" name="正方形/長方形 2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7" name="正方形/長方形 2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8" name="正方形/長方形 2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9" name="正方形/長方形 2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0" name="正方形/長方形 2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1" name="正方形/長方形 2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2" name="正方形/長方形 2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3" name="正方形/長方形 2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4" name="正方形/長方形 2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5" name="正方形/長方形 2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6" name="正方形/長方形 2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7" name="正方形/長方形 2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8" name="正方形/長方形 2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9" name="正方形/長方形 2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0" name="正方形/長方形 2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1" name="正方形/長方形 2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2" name="正方形/長方形 2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3" name="正方形/長方形 2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4" name="正方形/長方形 2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5" name="正方形/長方形 2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6" name="正方形/長方形 2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7" name="正方形/長方形 2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8" name="正方形/長方形 2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9" name="テキスト ボックス 2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0" name="直線コネクタ 2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1" name="直線コネクタ 2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2" name="テキスト ボックス 2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3" name="直線コネクタ 2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4" name="テキスト ボックス 2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5" name="直線コネクタ 2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6" name="テキスト ボックス 2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7" name="直線コネクタ 2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8" name="テキスト ボックス 2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89" name="直線コネクタ 2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0" name="テキスト ボックス 2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1" name="直線コネクタ 2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2" name="テキスト ボックス 2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296" name="直線コネクタ 295"/>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297"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298" name="直線コネクタ 29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299"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300" name="直線コネクタ 299"/>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301"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302" name="フローチャート : 判断 301"/>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303" name="フローチャート : 判断 302"/>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304"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907</xdr:rowOff>
    </xdr:from>
    <xdr:to>
      <xdr:col>22</xdr:col>
      <xdr:colOff>415925</xdr:colOff>
      <xdr:row>103</xdr:row>
      <xdr:rowOff>102507</xdr:rowOff>
    </xdr:to>
    <xdr:sp macro="" textlink="">
      <xdr:nvSpPr>
        <xdr:cNvPr id="310" name="円/楕円 309"/>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119034</xdr:rowOff>
    </xdr:from>
    <xdr:ext cx="405111" cy="259045"/>
    <xdr:sp macro="" textlink="">
      <xdr:nvSpPr>
        <xdr:cNvPr id="311" name="n_1mainValue【庁舎】&#10;有形固定資産減価償却率"/>
        <xdr:cNvSpPr txBox="1"/>
      </xdr:nvSpPr>
      <xdr:spPr>
        <a:xfrm>
          <a:off x="15266043"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2" name="直線コネクタ 3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3" name="テキスト ボックス 3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4" name="直線コネクタ 3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5" name="テキスト ボックス 3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6" name="直線コネクタ 3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7" name="テキスト ボックス 3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8" name="直線コネクタ 3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9" name="テキスト ボックス 3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0" name="直線コネクタ 3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1" name="テキスト ボックス 3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333" name="直線コネクタ 332"/>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334"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335" name="直線コネクタ 334"/>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336"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337" name="直線コネクタ 336"/>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338"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339" name="フローチャート : 判断 338"/>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340" name="フローチャート : 判断 339"/>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341"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2" name="テキスト ボックス 3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3" name="テキスト ボックス 3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4" name="テキスト ボックス 3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5" name="テキスト ボックス 3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6" name="テキスト ボックス 3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89408</xdr:rowOff>
    </xdr:from>
    <xdr:to>
      <xdr:col>31</xdr:col>
      <xdr:colOff>85725</xdr:colOff>
      <xdr:row>103</xdr:row>
      <xdr:rowOff>19558</xdr:rowOff>
    </xdr:to>
    <xdr:sp macro="" textlink="">
      <xdr:nvSpPr>
        <xdr:cNvPr id="347" name="円/楕円 346"/>
        <xdr:cNvSpPr/>
      </xdr:nvSpPr>
      <xdr:spPr>
        <a:xfrm>
          <a:off x="21272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36085</xdr:rowOff>
    </xdr:from>
    <xdr:ext cx="469744" cy="259045"/>
    <xdr:sp macro="" textlink="">
      <xdr:nvSpPr>
        <xdr:cNvPr id="348" name="n_1mainValue【庁舎】&#10;一人当たり面積"/>
        <xdr:cNvSpPr txBox="1"/>
      </xdr:nvSpPr>
      <xdr:spPr>
        <a:xfrm>
          <a:off x="210757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9" name="正方形/長方形 3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0" name="正方形/長方形 3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1" name="テキスト ボックス 3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保健センターにおいて有形固定資産減価償却率が類似団体より高くなっている。この施設については、修繕を行いながら住民サービスに支障がないよう維持管理に努めている。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23,624
23,532
24.99
7,718,251
7,397,099
310,251
4,976,589
5,745,819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軽自動車税、地方消費税交付金等が収入減となったものの市町村民税、固定資産税等が収入増となったため、前年度と同じ</a:t>
          </a:r>
          <a:r>
            <a:rPr kumimoji="1" lang="en-US" altLang="ja-JP" sz="1300">
              <a:latin typeface="ＭＳ Ｐゴシック"/>
            </a:rPr>
            <a:t>0.61</a:t>
          </a:r>
          <a:r>
            <a:rPr kumimoji="1" lang="ja-JP" altLang="en-US" sz="1300">
              <a:latin typeface="ＭＳ Ｐゴシック"/>
            </a:rPr>
            <a:t>となった。類似団体平均を下回っているため引き続き町税収入の確保に努める。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8" name="直線コネクタ 67"/>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28222</xdr:rowOff>
    </xdr:to>
    <xdr:cxnSp macro="">
      <xdr:nvCxnSpPr>
        <xdr:cNvPr id="71" name="直線コネクタ 70"/>
        <xdr:cNvCxnSpPr/>
      </xdr:nvCxnSpPr>
      <xdr:spPr>
        <a:xfrm flipV="1">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55033</xdr:rowOff>
    </xdr:to>
    <xdr:cxnSp macro="">
      <xdr:nvCxnSpPr>
        <xdr:cNvPr id="74" name="直線コネクタ 73"/>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68439</xdr:rowOff>
    </xdr:to>
    <xdr:cxnSp macro="">
      <xdr:nvCxnSpPr>
        <xdr:cNvPr id="77" name="直線コネクタ 76"/>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1" name="円/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0.3</a:t>
          </a:r>
          <a:r>
            <a:rPr kumimoji="1" lang="ja-JP" altLang="en-US" sz="1300">
              <a:latin typeface="ＭＳ Ｐゴシック"/>
            </a:rPr>
            <a:t>ポイントの微増となったものの類似団体平均を下回っている。この要因としては職員の定年退職が集中時期にあり、人件費で対前年度比</a:t>
          </a:r>
          <a:r>
            <a:rPr kumimoji="1" lang="en-US" altLang="ja-JP" sz="1300">
              <a:latin typeface="ＭＳ Ｐゴシック"/>
            </a:rPr>
            <a:t>17</a:t>
          </a:r>
          <a:r>
            <a:rPr kumimoji="1" lang="ja-JP" altLang="en-US" sz="1300">
              <a:latin typeface="ＭＳ Ｐゴシック"/>
            </a:rPr>
            <a:t>百万円減、公債費では近年繰上償還を行い公債費の縮減に努めていること等により</a:t>
          </a:r>
          <a:r>
            <a:rPr kumimoji="1" lang="en-US" altLang="ja-JP" sz="1300">
              <a:latin typeface="ＭＳ Ｐゴシック"/>
            </a:rPr>
            <a:t>69</a:t>
          </a:r>
          <a:r>
            <a:rPr kumimoji="1" lang="ja-JP" altLang="en-US" sz="1300">
              <a:latin typeface="ＭＳ Ｐゴシック"/>
            </a:rPr>
            <a:t>百万円減となったことによるものである。</a:t>
          </a:r>
          <a:endParaRPr kumimoji="1" lang="en-US" altLang="ja-JP" sz="1300">
            <a:latin typeface="ＭＳ Ｐゴシック"/>
          </a:endParaRPr>
        </a:p>
        <a:p>
          <a:r>
            <a:rPr kumimoji="1" lang="ja-JP" altLang="en-US" sz="1300">
              <a:latin typeface="ＭＳ Ｐゴシック"/>
            </a:rPr>
            <a:t>　今後においても財政構造の硬直化が強まらないよう、税収を中心とした歳入の確保と重点的な事業選択により効果的な財政運営に努める。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63</xdr:row>
      <xdr:rowOff>157734</xdr:rowOff>
    </xdr:to>
    <xdr:cxnSp macro="">
      <xdr:nvCxnSpPr>
        <xdr:cNvPr id="129" name="直線コネクタ 128"/>
        <xdr:cNvCxnSpPr/>
      </xdr:nvCxnSpPr>
      <xdr:spPr>
        <a:xfrm>
          <a:off x="4114800" y="1094460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65</xdr:row>
      <xdr:rowOff>17526</xdr:rowOff>
    </xdr:to>
    <xdr:cxnSp macro="">
      <xdr:nvCxnSpPr>
        <xdr:cNvPr id="132" name="直線コネクタ 131"/>
        <xdr:cNvCxnSpPr/>
      </xdr:nvCxnSpPr>
      <xdr:spPr>
        <a:xfrm flipV="1">
          <a:off x="3225800" y="1094460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17526</xdr:rowOff>
    </xdr:from>
    <xdr:to>
      <xdr:col>4</xdr:col>
      <xdr:colOff>482600</xdr:colOff>
      <xdr:row>65</xdr:row>
      <xdr:rowOff>65786</xdr:rowOff>
    </xdr:to>
    <xdr:cxnSp macro="">
      <xdr:nvCxnSpPr>
        <xdr:cNvPr id="135" name="直線コネクタ 134"/>
        <xdr:cNvCxnSpPr/>
      </xdr:nvCxnSpPr>
      <xdr:spPr>
        <a:xfrm flipV="1">
          <a:off x="2336800" y="1116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68326</xdr:rowOff>
    </xdr:from>
    <xdr:to>
      <xdr:col>3</xdr:col>
      <xdr:colOff>279400</xdr:colOff>
      <xdr:row>65</xdr:row>
      <xdr:rowOff>65786</xdr:rowOff>
    </xdr:to>
    <xdr:cxnSp macro="">
      <xdr:nvCxnSpPr>
        <xdr:cNvPr id="138" name="直線コネクタ 137"/>
        <xdr:cNvCxnSpPr/>
      </xdr:nvCxnSpPr>
      <xdr:spPr>
        <a:xfrm>
          <a:off x="1447800" y="110411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8" name="円/楕円 147"/>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123461</xdr:rowOff>
    </xdr:from>
    <xdr:ext cx="762000" cy="259045"/>
    <xdr:sp macro="" textlink="">
      <xdr:nvSpPr>
        <xdr:cNvPr id="149"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50" name="円/楕円 149"/>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51" name="テキスト ボックス 150"/>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138176</xdr:rowOff>
    </xdr:from>
    <xdr:to>
      <xdr:col>4</xdr:col>
      <xdr:colOff>533400</xdr:colOff>
      <xdr:row>65</xdr:row>
      <xdr:rowOff>68326</xdr:rowOff>
    </xdr:to>
    <xdr:sp macro="" textlink="">
      <xdr:nvSpPr>
        <xdr:cNvPr id="152" name="円/楕円 151"/>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53103</xdr:rowOff>
    </xdr:from>
    <xdr:ext cx="762000" cy="259045"/>
    <xdr:sp macro="" textlink="">
      <xdr:nvSpPr>
        <xdr:cNvPr id="153" name="テキスト ボックス 152"/>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4" name="円/楕円 153"/>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5" name="テキスト ボックス 154"/>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6" name="円/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較して人件費・物件費等の決算額は低くなっている。この要因としては定員適正化計画に基づく職員数の管理による人件費の削減と長期的な財政改革による物件費等の削減によるもの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22403</xdr:rowOff>
    </xdr:from>
    <xdr:to>
      <xdr:col>7</xdr:col>
      <xdr:colOff>152400</xdr:colOff>
      <xdr:row>81</xdr:row>
      <xdr:rowOff>23310</xdr:rowOff>
    </xdr:to>
    <xdr:cxnSp macro="">
      <xdr:nvCxnSpPr>
        <xdr:cNvPr id="190" name="直線コネクタ 189"/>
        <xdr:cNvCxnSpPr/>
      </xdr:nvCxnSpPr>
      <xdr:spPr>
        <a:xfrm>
          <a:off x="4114800" y="13909853"/>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22403</xdr:rowOff>
    </xdr:from>
    <xdr:to>
      <xdr:col>6</xdr:col>
      <xdr:colOff>0</xdr:colOff>
      <xdr:row>81</xdr:row>
      <xdr:rowOff>31158</xdr:rowOff>
    </xdr:to>
    <xdr:cxnSp macro="">
      <xdr:nvCxnSpPr>
        <xdr:cNvPr id="193" name="直線コネクタ 192"/>
        <xdr:cNvCxnSpPr/>
      </xdr:nvCxnSpPr>
      <xdr:spPr>
        <a:xfrm flipV="1">
          <a:off x="3225800" y="13909853"/>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30226</xdr:rowOff>
    </xdr:from>
    <xdr:to>
      <xdr:col>4</xdr:col>
      <xdr:colOff>482600</xdr:colOff>
      <xdr:row>81</xdr:row>
      <xdr:rowOff>31158</xdr:rowOff>
    </xdr:to>
    <xdr:cxnSp macro="">
      <xdr:nvCxnSpPr>
        <xdr:cNvPr id="196" name="直線コネクタ 195"/>
        <xdr:cNvCxnSpPr/>
      </xdr:nvCxnSpPr>
      <xdr:spPr>
        <a:xfrm>
          <a:off x="2336800" y="13917676"/>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30226</xdr:rowOff>
    </xdr:from>
    <xdr:to>
      <xdr:col>3</xdr:col>
      <xdr:colOff>279400</xdr:colOff>
      <xdr:row>81</xdr:row>
      <xdr:rowOff>40641</xdr:rowOff>
    </xdr:to>
    <xdr:cxnSp macro="">
      <xdr:nvCxnSpPr>
        <xdr:cNvPr id="199" name="直線コネクタ 198"/>
        <xdr:cNvCxnSpPr/>
      </xdr:nvCxnSpPr>
      <xdr:spPr>
        <a:xfrm flipV="1">
          <a:off x="1447800" y="13917676"/>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143960</xdr:rowOff>
    </xdr:from>
    <xdr:to>
      <xdr:col>7</xdr:col>
      <xdr:colOff>203200</xdr:colOff>
      <xdr:row>81</xdr:row>
      <xdr:rowOff>74110</xdr:rowOff>
    </xdr:to>
    <xdr:sp macro="" textlink="">
      <xdr:nvSpPr>
        <xdr:cNvPr id="209" name="円/楕円 208"/>
        <xdr:cNvSpPr/>
      </xdr:nvSpPr>
      <xdr:spPr>
        <a:xfrm>
          <a:off x="4902200" y="138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160487</xdr:rowOff>
    </xdr:from>
    <xdr:ext cx="762000" cy="259045"/>
    <xdr:sp macro="" textlink="">
      <xdr:nvSpPr>
        <xdr:cNvPr id="210" name="人件費・物件費等の状況該当値テキスト"/>
        <xdr:cNvSpPr txBox="1"/>
      </xdr:nvSpPr>
      <xdr:spPr>
        <a:xfrm>
          <a:off x="5041900" y="1370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143053</xdr:rowOff>
    </xdr:from>
    <xdr:to>
      <xdr:col>6</xdr:col>
      <xdr:colOff>50800</xdr:colOff>
      <xdr:row>81</xdr:row>
      <xdr:rowOff>73203</xdr:rowOff>
    </xdr:to>
    <xdr:sp macro="" textlink="">
      <xdr:nvSpPr>
        <xdr:cNvPr id="211" name="円/楕円 210"/>
        <xdr:cNvSpPr/>
      </xdr:nvSpPr>
      <xdr:spPr>
        <a:xfrm>
          <a:off x="4064000" y="138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83380</xdr:rowOff>
    </xdr:from>
    <xdr:ext cx="736600" cy="259045"/>
    <xdr:sp macro="" textlink="">
      <xdr:nvSpPr>
        <xdr:cNvPr id="212" name="テキスト ボックス 211"/>
        <xdr:cNvSpPr txBox="1"/>
      </xdr:nvSpPr>
      <xdr:spPr>
        <a:xfrm>
          <a:off x="3733800" y="1362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151808</xdr:rowOff>
    </xdr:from>
    <xdr:to>
      <xdr:col>4</xdr:col>
      <xdr:colOff>533400</xdr:colOff>
      <xdr:row>81</xdr:row>
      <xdr:rowOff>81958</xdr:rowOff>
    </xdr:to>
    <xdr:sp macro="" textlink="">
      <xdr:nvSpPr>
        <xdr:cNvPr id="213" name="円/楕円 212"/>
        <xdr:cNvSpPr/>
      </xdr:nvSpPr>
      <xdr:spPr>
        <a:xfrm>
          <a:off x="3175000" y="138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92135</xdr:rowOff>
    </xdr:from>
    <xdr:ext cx="762000" cy="259045"/>
    <xdr:sp macro="" textlink="">
      <xdr:nvSpPr>
        <xdr:cNvPr id="214" name="テキスト ボックス 213"/>
        <xdr:cNvSpPr txBox="1"/>
      </xdr:nvSpPr>
      <xdr:spPr>
        <a:xfrm>
          <a:off x="2844800" y="136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150876</xdr:rowOff>
    </xdr:from>
    <xdr:to>
      <xdr:col>3</xdr:col>
      <xdr:colOff>330200</xdr:colOff>
      <xdr:row>81</xdr:row>
      <xdr:rowOff>81026</xdr:rowOff>
    </xdr:to>
    <xdr:sp macro="" textlink="">
      <xdr:nvSpPr>
        <xdr:cNvPr id="215" name="円/楕円 214"/>
        <xdr:cNvSpPr/>
      </xdr:nvSpPr>
      <xdr:spPr>
        <a:xfrm>
          <a:off x="2286000" y="138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91203</xdr:rowOff>
    </xdr:from>
    <xdr:ext cx="762000" cy="259045"/>
    <xdr:sp macro="" textlink="">
      <xdr:nvSpPr>
        <xdr:cNvPr id="216" name="テキスト ボックス 215"/>
        <xdr:cNvSpPr txBox="1"/>
      </xdr:nvSpPr>
      <xdr:spPr>
        <a:xfrm>
          <a:off x="1955800" y="1363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161291</xdr:rowOff>
    </xdr:from>
    <xdr:to>
      <xdr:col>2</xdr:col>
      <xdr:colOff>127000</xdr:colOff>
      <xdr:row>81</xdr:row>
      <xdr:rowOff>91441</xdr:rowOff>
    </xdr:to>
    <xdr:sp macro="" textlink="">
      <xdr:nvSpPr>
        <xdr:cNvPr id="217" name="円/楕円 216"/>
        <xdr:cNvSpPr/>
      </xdr:nvSpPr>
      <xdr:spPr>
        <a:xfrm>
          <a:off x="1397000" y="138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76218</xdr:rowOff>
    </xdr:from>
    <xdr:ext cx="762000" cy="259045"/>
    <xdr:sp macro="" textlink="">
      <xdr:nvSpPr>
        <xdr:cNvPr id="218" name="テキスト ボックス 217"/>
        <xdr:cNvSpPr txBox="1"/>
      </xdr:nvSpPr>
      <xdr:spPr>
        <a:xfrm>
          <a:off x="1066800" y="139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ラスパイレス指数は類似団体の平均を下回っている。今後も定年退職者が集中する時期が続くことから、減少傾向は今後も続くと推測される。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133350</xdr:rowOff>
    </xdr:to>
    <xdr:cxnSp macro="">
      <xdr:nvCxnSpPr>
        <xdr:cNvPr id="254" name="直線コネクタ 253"/>
        <xdr:cNvCxnSpPr/>
      </xdr:nvCxnSpPr>
      <xdr:spPr>
        <a:xfrm flipV="1">
          <a:off x="16179800" y="143522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133350</xdr:rowOff>
    </xdr:to>
    <xdr:cxnSp macro="">
      <xdr:nvCxnSpPr>
        <xdr:cNvPr id="257" name="直線コネクタ 256"/>
        <xdr:cNvCxnSpPr/>
      </xdr:nvCxnSpPr>
      <xdr:spPr>
        <a:xfrm>
          <a:off x="15290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110368</xdr:rowOff>
    </xdr:to>
    <xdr:cxnSp macro="">
      <xdr:nvCxnSpPr>
        <xdr:cNvPr id="260" name="直線コネクタ 259"/>
        <xdr:cNvCxnSpPr/>
      </xdr:nvCxnSpPr>
      <xdr:spPr>
        <a:xfrm>
          <a:off x="14401800" y="142832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58359</xdr:rowOff>
    </xdr:to>
    <xdr:cxnSp macro="">
      <xdr:nvCxnSpPr>
        <xdr:cNvPr id="263" name="直線コネクタ 262"/>
        <xdr:cNvCxnSpPr/>
      </xdr:nvCxnSpPr>
      <xdr:spPr>
        <a:xfrm flipV="1">
          <a:off x="13512800" y="14283266"/>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3" name="円/楕円 272"/>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4"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5"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7" name="円/楕円 276"/>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78" name="テキスト ボックス 277"/>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9" name="円/楕円 278"/>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0" name="テキスト ボックス 279"/>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1" name="円/楕円 280"/>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2" name="テキスト ボックス 281"/>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人口千人当たり職員数は類似団体の平均を上回っているが、退職不補充などにより職員数は減少している。今後も定員適正化計画に基づき職員数の適正管理を行っていく。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149497</xdr:rowOff>
    </xdr:from>
    <xdr:to>
      <xdr:col>24</xdr:col>
      <xdr:colOff>558800</xdr:colOff>
      <xdr:row>60</xdr:row>
      <xdr:rowOff>152944</xdr:rowOff>
    </xdr:to>
    <xdr:cxnSp macro="">
      <xdr:nvCxnSpPr>
        <xdr:cNvPr id="319" name="直線コネクタ 318"/>
        <xdr:cNvCxnSpPr/>
      </xdr:nvCxnSpPr>
      <xdr:spPr>
        <a:xfrm>
          <a:off x="16179800" y="1043649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123644</xdr:rowOff>
    </xdr:from>
    <xdr:to>
      <xdr:col>23</xdr:col>
      <xdr:colOff>406400</xdr:colOff>
      <xdr:row>60</xdr:row>
      <xdr:rowOff>149497</xdr:rowOff>
    </xdr:to>
    <xdr:cxnSp macro="">
      <xdr:nvCxnSpPr>
        <xdr:cNvPr id="322" name="直線コネクタ 321"/>
        <xdr:cNvCxnSpPr/>
      </xdr:nvCxnSpPr>
      <xdr:spPr>
        <a:xfrm>
          <a:off x="15290800" y="10410644"/>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123644</xdr:rowOff>
    </xdr:from>
    <xdr:to>
      <xdr:col>22</xdr:col>
      <xdr:colOff>203200</xdr:colOff>
      <xdr:row>60</xdr:row>
      <xdr:rowOff>152944</xdr:rowOff>
    </xdr:to>
    <xdr:cxnSp macro="">
      <xdr:nvCxnSpPr>
        <xdr:cNvPr id="325" name="直線コネクタ 324"/>
        <xdr:cNvCxnSpPr/>
      </xdr:nvCxnSpPr>
      <xdr:spPr>
        <a:xfrm flipV="1">
          <a:off x="14401800" y="1041064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135709</xdr:rowOff>
    </xdr:from>
    <xdr:to>
      <xdr:col>21</xdr:col>
      <xdr:colOff>0</xdr:colOff>
      <xdr:row>60</xdr:row>
      <xdr:rowOff>152944</xdr:rowOff>
    </xdr:to>
    <xdr:cxnSp macro="">
      <xdr:nvCxnSpPr>
        <xdr:cNvPr id="328" name="直線コネクタ 327"/>
        <xdr:cNvCxnSpPr/>
      </xdr:nvCxnSpPr>
      <xdr:spPr>
        <a:xfrm>
          <a:off x="13512800" y="1042270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102144</xdr:rowOff>
    </xdr:from>
    <xdr:to>
      <xdr:col>24</xdr:col>
      <xdr:colOff>609600</xdr:colOff>
      <xdr:row>61</xdr:row>
      <xdr:rowOff>32294</xdr:rowOff>
    </xdr:to>
    <xdr:sp macro="" textlink="">
      <xdr:nvSpPr>
        <xdr:cNvPr id="338" name="円/楕円 337"/>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74221</xdr:rowOff>
    </xdr:from>
    <xdr:ext cx="762000" cy="259045"/>
    <xdr:sp macro="" textlink="">
      <xdr:nvSpPr>
        <xdr:cNvPr id="339" name="定員管理の状況該当値テキスト"/>
        <xdr:cNvSpPr txBox="1"/>
      </xdr:nvSpPr>
      <xdr:spPr>
        <a:xfrm>
          <a:off x="17106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98697</xdr:rowOff>
    </xdr:from>
    <xdr:to>
      <xdr:col>23</xdr:col>
      <xdr:colOff>457200</xdr:colOff>
      <xdr:row>61</xdr:row>
      <xdr:rowOff>28847</xdr:rowOff>
    </xdr:to>
    <xdr:sp macro="" textlink="">
      <xdr:nvSpPr>
        <xdr:cNvPr id="340" name="円/楕円 339"/>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13624</xdr:rowOff>
    </xdr:from>
    <xdr:ext cx="736600" cy="259045"/>
    <xdr:sp macro="" textlink="">
      <xdr:nvSpPr>
        <xdr:cNvPr id="341" name="テキスト ボックス 340"/>
        <xdr:cNvSpPr txBox="1"/>
      </xdr:nvSpPr>
      <xdr:spPr>
        <a:xfrm>
          <a:off x="15798800" y="1047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72844</xdr:rowOff>
    </xdr:from>
    <xdr:to>
      <xdr:col>22</xdr:col>
      <xdr:colOff>254000</xdr:colOff>
      <xdr:row>61</xdr:row>
      <xdr:rowOff>2994</xdr:rowOff>
    </xdr:to>
    <xdr:sp macro="" textlink="">
      <xdr:nvSpPr>
        <xdr:cNvPr id="342" name="円/楕円 341"/>
        <xdr:cNvSpPr/>
      </xdr:nvSpPr>
      <xdr:spPr>
        <a:xfrm>
          <a:off x="15240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159221</xdr:rowOff>
    </xdr:from>
    <xdr:ext cx="762000" cy="259045"/>
    <xdr:sp macro="" textlink="">
      <xdr:nvSpPr>
        <xdr:cNvPr id="343" name="テキスト ボックス 342"/>
        <xdr:cNvSpPr txBox="1"/>
      </xdr:nvSpPr>
      <xdr:spPr>
        <a:xfrm>
          <a:off x="14909800" y="104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102144</xdr:rowOff>
    </xdr:from>
    <xdr:to>
      <xdr:col>21</xdr:col>
      <xdr:colOff>50800</xdr:colOff>
      <xdr:row>61</xdr:row>
      <xdr:rowOff>32294</xdr:rowOff>
    </xdr:to>
    <xdr:sp macro="" textlink="">
      <xdr:nvSpPr>
        <xdr:cNvPr id="344" name="円/楕円 343"/>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17071</xdr:rowOff>
    </xdr:from>
    <xdr:ext cx="762000" cy="259045"/>
    <xdr:sp macro="" textlink="">
      <xdr:nvSpPr>
        <xdr:cNvPr id="345" name="テキスト ボックス 344"/>
        <xdr:cNvSpPr txBox="1"/>
      </xdr:nvSpPr>
      <xdr:spPr>
        <a:xfrm>
          <a:off x="14020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46" name="円/楕円 345"/>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47" name="テキスト ボックス 346"/>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実質公債比率は前年度から</a:t>
          </a:r>
          <a:r>
            <a:rPr kumimoji="1" lang="en-US" altLang="ja-JP" sz="1300">
              <a:latin typeface="ＭＳ Ｐゴシック"/>
            </a:rPr>
            <a:t>1.3</a:t>
          </a:r>
          <a:r>
            <a:rPr kumimoji="1" lang="ja-JP" altLang="en-US" sz="1300">
              <a:latin typeface="ＭＳ Ｐゴシック"/>
            </a:rPr>
            <a:t>ポイント減少し△</a:t>
          </a:r>
          <a:r>
            <a:rPr kumimoji="1" lang="en-US" altLang="ja-JP" sz="1300">
              <a:latin typeface="ＭＳ Ｐゴシック"/>
            </a:rPr>
            <a:t>0.6</a:t>
          </a:r>
          <a:r>
            <a:rPr kumimoji="1" lang="ja-JP" altLang="en-US" sz="1300">
              <a:latin typeface="ＭＳ Ｐゴシック"/>
            </a:rPr>
            <a:t>となった。この要因としては一部事務組合等の地方債償還に充てた負担金が減となったこと、地方債償還に充てることができる特定財源の額及び標準税収入額等が増となったことによるものである。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30988</xdr:rowOff>
    </xdr:from>
    <xdr:to>
      <xdr:col>24</xdr:col>
      <xdr:colOff>558800</xdr:colOff>
      <xdr:row>36</xdr:row>
      <xdr:rowOff>156464</xdr:rowOff>
    </xdr:to>
    <xdr:cxnSp macro="">
      <xdr:nvCxnSpPr>
        <xdr:cNvPr id="379" name="直線コネクタ 378"/>
        <xdr:cNvCxnSpPr/>
      </xdr:nvCxnSpPr>
      <xdr:spPr>
        <a:xfrm flipV="1">
          <a:off x="16179800" y="620318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156464</xdr:rowOff>
    </xdr:from>
    <xdr:to>
      <xdr:col>23</xdr:col>
      <xdr:colOff>406400</xdr:colOff>
      <xdr:row>37</xdr:row>
      <xdr:rowOff>91186</xdr:rowOff>
    </xdr:to>
    <xdr:cxnSp macro="">
      <xdr:nvCxnSpPr>
        <xdr:cNvPr id="382" name="直線コネクタ 381"/>
        <xdr:cNvCxnSpPr/>
      </xdr:nvCxnSpPr>
      <xdr:spPr>
        <a:xfrm flipV="1">
          <a:off x="15290800" y="63286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91186</xdr:rowOff>
    </xdr:from>
    <xdr:to>
      <xdr:col>22</xdr:col>
      <xdr:colOff>203200</xdr:colOff>
      <xdr:row>38</xdr:row>
      <xdr:rowOff>112776</xdr:rowOff>
    </xdr:to>
    <xdr:cxnSp macro="">
      <xdr:nvCxnSpPr>
        <xdr:cNvPr id="385" name="直線コネクタ 384"/>
        <xdr:cNvCxnSpPr/>
      </xdr:nvCxnSpPr>
      <xdr:spPr>
        <a:xfrm flipV="1">
          <a:off x="14401800" y="643483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112776</xdr:rowOff>
    </xdr:from>
    <xdr:to>
      <xdr:col>21</xdr:col>
      <xdr:colOff>0</xdr:colOff>
      <xdr:row>38</xdr:row>
      <xdr:rowOff>112776</xdr:rowOff>
    </xdr:to>
    <xdr:cxnSp macro="">
      <xdr:nvCxnSpPr>
        <xdr:cNvPr id="388" name="直線コネクタ 387"/>
        <xdr:cNvCxnSpPr/>
      </xdr:nvCxnSpPr>
      <xdr:spPr>
        <a:xfrm>
          <a:off x="135128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151638</xdr:rowOff>
    </xdr:from>
    <xdr:to>
      <xdr:col>24</xdr:col>
      <xdr:colOff>609600</xdr:colOff>
      <xdr:row>36</xdr:row>
      <xdr:rowOff>81788</xdr:rowOff>
    </xdr:to>
    <xdr:sp macro="" textlink="">
      <xdr:nvSpPr>
        <xdr:cNvPr id="398" name="円/楕円 397"/>
        <xdr:cNvSpPr/>
      </xdr:nvSpPr>
      <xdr:spPr>
        <a:xfrm>
          <a:off x="16967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72915</xdr:rowOff>
    </xdr:from>
    <xdr:ext cx="762000" cy="259045"/>
    <xdr:sp macro="" textlink="">
      <xdr:nvSpPr>
        <xdr:cNvPr id="399" name="公債費負担の状況該当値テキスト"/>
        <xdr:cNvSpPr txBox="1"/>
      </xdr:nvSpPr>
      <xdr:spPr>
        <a:xfrm>
          <a:off x="17106900" y="60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105664</xdr:rowOff>
    </xdr:from>
    <xdr:to>
      <xdr:col>23</xdr:col>
      <xdr:colOff>457200</xdr:colOff>
      <xdr:row>37</xdr:row>
      <xdr:rowOff>35814</xdr:rowOff>
    </xdr:to>
    <xdr:sp macro="" textlink="">
      <xdr:nvSpPr>
        <xdr:cNvPr id="400" name="円/楕円 399"/>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45991</xdr:rowOff>
    </xdr:from>
    <xdr:ext cx="736600" cy="259045"/>
    <xdr:sp macro="" textlink="">
      <xdr:nvSpPr>
        <xdr:cNvPr id="401" name="テキスト ボックス 400"/>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40386</xdr:rowOff>
    </xdr:from>
    <xdr:to>
      <xdr:col>22</xdr:col>
      <xdr:colOff>254000</xdr:colOff>
      <xdr:row>37</xdr:row>
      <xdr:rowOff>141986</xdr:rowOff>
    </xdr:to>
    <xdr:sp macro="" textlink="">
      <xdr:nvSpPr>
        <xdr:cNvPr id="402" name="円/楕円 401"/>
        <xdr:cNvSpPr/>
      </xdr:nvSpPr>
      <xdr:spPr>
        <a:xfrm>
          <a:off x="15240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152163</xdr:rowOff>
    </xdr:from>
    <xdr:ext cx="762000" cy="259045"/>
    <xdr:sp macro="" textlink="">
      <xdr:nvSpPr>
        <xdr:cNvPr id="403" name="テキスト ボックス 402"/>
        <xdr:cNvSpPr txBox="1"/>
      </xdr:nvSpPr>
      <xdr:spPr>
        <a:xfrm>
          <a:off x="14909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61976</xdr:rowOff>
    </xdr:from>
    <xdr:to>
      <xdr:col>21</xdr:col>
      <xdr:colOff>50800</xdr:colOff>
      <xdr:row>38</xdr:row>
      <xdr:rowOff>163576</xdr:rowOff>
    </xdr:to>
    <xdr:sp macro="" textlink="">
      <xdr:nvSpPr>
        <xdr:cNvPr id="404" name="円/楕円 403"/>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2303</xdr:rowOff>
    </xdr:from>
    <xdr:ext cx="762000" cy="259045"/>
    <xdr:sp macro="" textlink="">
      <xdr:nvSpPr>
        <xdr:cNvPr id="405" name="テキスト ボックス 404"/>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61976</xdr:rowOff>
    </xdr:from>
    <xdr:to>
      <xdr:col>19</xdr:col>
      <xdr:colOff>533400</xdr:colOff>
      <xdr:row>38</xdr:row>
      <xdr:rowOff>163576</xdr:rowOff>
    </xdr:to>
    <xdr:sp macro="" textlink="">
      <xdr:nvSpPr>
        <xdr:cNvPr id="406" name="円/楕円 405"/>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2303</xdr:rowOff>
    </xdr:from>
    <xdr:ext cx="762000" cy="259045"/>
    <xdr:sp macro="" textlink="">
      <xdr:nvSpPr>
        <xdr:cNvPr id="407" name="テキスト ボックス 406"/>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将来負担比率については、数値なしとなった。この要因としては地方債現在高、公営企業債等繰入見込額及び組合負担等見込額の減少により将来負担額が減少したことによるものである。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19304</xdr:rowOff>
    </xdr:from>
    <xdr:to>
      <xdr:col>23</xdr:col>
      <xdr:colOff>406400</xdr:colOff>
      <xdr:row>15</xdr:row>
      <xdr:rowOff>66599</xdr:rowOff>
    </xdr:to>
    <xdr:cxnSp macro="">
      <xdr:nvCxnSpPr>
        <xdr:cNvPr id="439" name="直線コネクタ 438"/>
        <xdr:cNvCxnSpPr/>
      </xdr:nvCxnSpPr>
      <xdr:spPr>
        <a:xfrm flipV="1">
          <a:off x="15290800" y="2591054"/>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66599</xdr:rowOff>
    </xdr:from>
    <xdr:to>
      <xdr:col>22</xdr:col>
      <xdr:colOff>203200</xdr:colOff>
      <xdr:row>15</xdr:row>
      <xdr:rowOff>156362</xdr:rowOff>
    </xdr:to>
    <xdr:cxnSp macro="">
      <xdr:nvCxnSpPr>
        <xdr:cNvPr id="442" name="直線コネクタ 441"/>
        <xdr:cNvCxnSpPr/>
      </xdr:nvCxnSpPr>
      <xdr:spPr>
        <a:xfrm flipV="1">
          <a:off x="14401800" y="2638349"/>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57912</xdr:rowOff>
    </xdr:from>
    <xdr:to>
      <xdr:col>21</xdr:col>
      <xdr:colOff>0</xdr:colOff>
      <xdr:row>15</xdr:row>
      <xdr:rowOff>156362</xdr:rowOff>
    </xdr:to>
    <xdr:cxnSp macro="">
      <xdr:nvCxnSpPr>
        <xdr:cNvPr id="445" name="直線コネクタ 444"/>
        <xdr:cNvCxnSpPr/>
      </xdr:nvCxnSpPr>
      <xdr:spPr>
        <a:xfrm>
          <a:off x="13512800" y="2629662"/>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8" name="フローチャート : 判断 447"/>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9" name="テキスト ボックス 448"/>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0" name="フローチャート : 判断 449"/>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1" name="テキスト ボックス 450"/>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139954</xdr:rowOff>
    </xdr:from>
    <xdr:to>
      <xdr:col>23</xdr:col>
      <xdr:colOff>457200</xdr:colOff>
      <xdr:row>15</xdr:row>
      <xdr:rowOff>70104</xdr:rowOff>
    </xdr:to>
    <xdr:sp macro="" textlink="">
      <xdr:nvSpPr>
        <xdr:cNvPr id="457" name="円/楕円 456"/>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54881</xdr:rowOff>
    </xdr:from>
    <xdr:ext cx="736600" cy="259045"/>
    <xdr:sp macro="" textlink="">
      <xdr:nvSpPr>
        <xdr:cNvPr id="458" name="テキスト ボックス 457"/>
        <xdr:cNvSpPr txBox="1"/>
      </xdr:nvSpPr>
      <xdr:spPr>
        <a:xfrm>
          <a:off x="15798800" y="262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15799</xdr:rowOff>
    </xdr:from>
    <xdr:to>
      <xdr:col>22</xdr:col>
      <xdr:colOff>254000</xdr:colOff>
      <xdr:row>15</xdr:row>
      <xdr:rowOff>117399</xdr:rowOff>
    </xdr:to>
    <xdr:sp macro="" textlink="">
      <xdr:nvSpPr>
        <xdr:cNvPr id="459" name="円/楕円 458"/>
        <xdr:cNvSpPr/>
      </xdr:nvSpPr>
      <xdr:spPr>
        <a:xfrm>
          <a:off x="15240000" y="25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127576</xdr:rowOff>
    </xdr:from>
    <xdr:ext cx="762000" cy="259045"/>
    <xdr:sp macro="" textlink="">
      <xdr:nvSpPr>
        <xdr:cNvPr id="460" name="テキスト ボックス 459"/>
        <xdr:cNvSpPr txBox="1"/>
      </xdr:nvSpPr>
      <xdr:spPr>
        <a:xfrm>
          <a:off x="14909800" y="235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105562</xdr:rowOff>
    </xdr:from>
    <xdr:to>
      <xdr:col>21</xdr:col>
      <xdr:colOff>50800</xdr:colOff>
      <xdr:row>16</xdr:row>
      <xdr:rowOff>35712</xdr:rowOff>
    </xdr:to>
    <xdr:sp macro="" textlink="">
      <xdr:nvSpPr>
        <xdr:cNvPr id="461" name="円/楕円 460"/>
        <xdr:cNvSpPr/>
      </xdr:nvSpPr>
      <xdr:spPr>
        <a:xfrm>
          <a:off x="14351000" y="2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20489</xdr:rowOff>
    </xdr:from>
    <xdr:ext cx="762000" cy="259045"/>
    <xdr:sp macro="" textlink="">
      <xdr:nvSpPr>
        <xdr:cNvPr id="462" name="テキスト ボックス 461"/>
        <xdr:cNvSpPr txBox="1"/>
      </xdr:nvSpPr>
      <xdr:spPr>
        <a:xfrm>
          <a:off x="14020800" y="27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7112</xdr:rowOff>
    </xdr:from>
    <xdr:to>
      <xdr:col>19</xdr:col>
      <xdr:colOff>533400</xdr:colOff>
      <xdr:row>15</xdr:row>
      <xdr:rowOff>108712</xdr:rowOff>
    </xdr:to>
    <xdr:sp macro="" textlink="">
      <xdr:nvSpPr>
        <xdr:cNvPr id="463" name="円/楕円 462"/>
        <xdr:cNvSpPr/>
      </xdr:nvSpPr>
      <xdr:spPr>
        <a:xfrm>
          <a:off x="13462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118889</xdr:rowOff>
    </xdr:from>
    <xdr:ext cx="762000" cy="259045"/>
    <xdr:sp macro="" textlink="">
      <xdr:nvSpPr>
        <xdr:cNvPr id="464" name="テキスト ボックス 463"/>
        <xdr:cNvSpPr txBox="1"/>
      </xdr:nvSpPr>
      <xdr:spPr>
        <a:xfrm>
          <a:off x="13131800" y="23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23,624
23,532
24.99
7,718,251
7,397,099
310,251
4,976,589
5,745,819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人件費については、全国平均、類似団体平均を上回っているが前年度より</a:t>
          </a:r>
          <a:r>
            <a:rPr kumimoji="1" lang="en-US" altLang="ja-JP" sz="1300">
              <a:latin typeface="ＭＳ Ｐゴシック"/>
            </a:rPr>
            <a:t>0.4</a:t>
          </a:r>
          <a:r>
            <a:rPr kumimoji="1" lang="ja-JP" altLang="en-US" sz="1300">
              <a:latin typeface="ＭＳ Ｐゴシック"/>
            </a:rPr>
            <a:t>ポイント減少した。今後も定年退職者が多い時期が続くため減少傾向は続くと推測される。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110998</xdr:rowOff>
    </xdr:to>
    <xdr:cxnSp macro="">
      <xdr:nvCxnSpPr>
        <xdr:cNvPr id="64" name="直線コネクタ 63"/>
        <xdr:cNvCxnSpPr/>
      </xdr:nvCxnSpPr>
      <xdr:spPr>
        <a:xfrm flipV="1">
          <a:off x="3987800" y="6436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38</xdr:row>
      <xdr:rowOff>3556</xdr:rowOff>
    </xdr:to>
    <xdr:cxnSp macro="">
      <xdr:nvCxnSpPr>
        <xdr:cNvPr id="67" name="直線コネクタ 66"/>
        <xdr:cNvCxnSpPr/>
      </xdr:nvCxnSpPr>
      <xdr:spPr>
        <a:xfrm flipV="1">
          <a:off x="3098800" y="6454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8128</xdr:rowOff>
    </xdr:to>
    <xdr:cxnSp macro="">
      <xdr:nvCxnSpPr>
        <xdr:cNvPr id="70" name="直線コネクタ 69"/>
        <xdr:cNvCxnSpPr/>
      </xdr:nvCxnSpPr>
      <xdr:spPr>
        <a:xfrm flipV="1">
          <a:off x="2209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49276</xdr:rowOff>
    </xdr:to>
    <xdr:cxnSp macro="">
      <xdr:nvCxnSpPr>
        <xdr:cNvPr id="73" name="直線コネクタ 72"/>
        <xdr:cNvCxnSpPr/>
      </xdr:nvCxnSpPr>
      <xdr:spPr>
        <a:xfrm flipV="1">
          <a:off x="1320800" y="6523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7" name="円/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169926</xdr:rowOff>
    </xdr:from>
    <xdr:to>
      <xdr:col>1</xdr:col>
      <xdr:colOff>676275</xdr:colOff>
      <xdr:row>38</xdr:row>
      <xdr:rowOff>100076</xdr:rowOff>
    </xdr:to>
    <xdr:sp macro="" textlink="">
      <xdr:nvSpPr>
        <xdr:cNvPr id="91" name="円/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物件費については、行財政改革の推進により歳出の抑制に努めているものの、マイナンバーの導入や法改正に伴う電算システム改修のための委託料が増加している。</a:t>
          </a:r>
          <a:endParaRPr kumimoji="1" lang="en-US" altLang="ja-JP" sz="1300">
            <a:latin typeface="ＭＳ Ｐゴシック"/>
          </a:endParaRPr>
        </a:p>
        <a:p>
          <a:r>
            <a:rPr kumimoji="1" lang="ja-JP" altLang="en-US" sz="1300">
              <a:latin typeface="ＭＳ Ｐゴシック"/>
            </a:rPr>
            <a:t>　今後もアウトソーシングの推進等により物件費の増加が予想される。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14</xdr:row>
      <xdr:rowOff>127000</xdr:rowOff>
    </xdr:to>
    <xdr:cxnSp macro="">
      <xdr:nvCxnSpPr>
        <xdr:cNvPr id="125" name="直線コネクタ 124"/>
        <xdr:cNvCxnSpPr/>
      </xdr:nvCxnSpPr>
      <xdr:spPr>
        <a:xfrm>
          <a:off x="15671800" y="2496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119380</xdr:rowOff>
    </xdr:to>
    <xdr:cxnSp macro="">
      <xdr:nvCxnSpPr>
        <xdr:cNvPr id="128" name="直線コネクタ 127"/>
        <xdr:cNvCxnSpPr/>
      </xdr:nvCxnSpPr>
      <xdr:spPr>
        <a:xfrm flipV="1">
          <a:off x="14782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14</xdr:row>
      <xdr:rowOff>119380</xdr:rowOff>
    </xdr:to>
    <xdr:cxnSp macro="">
      <xdr:nvCxnSpPr>
        <xdr:cNvPr id="131" name="直線コネクタ 130"/>
        <xdr:cNvCxnSpPr/>
      </xdr:nvCxnSpPr>
      <xdr:spPr>
        <a:xfrm>
          <a:off x="13893800" y="251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119380</xdr:rowOff>
    </xdr:to>
    <xdr:cxnSp macro="">
      <xdr:nvCxnSpPr>
        <xdr:cNvPr id="134" name="直線コネクタ 133"/>
        <xdr:cNvCxnSpPr/>
      </xdr:nvCxnSpPr>
      <xdr:spPr>
        <a:xfrm>
          <a:off x="13004800" y="242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6" name="円/楕円 145"/>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7" name="テキスト ボックス 146"/>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2" name="円/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扶助費については、全国、類似団体、宮城県平均のいずれも下回っているものの、今後も少子高齢化への対応等により増加傾向は続くものと推測する。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133350</xdr:rowOff>
    </xdr:from>
    <xdr:to>
      <xdr:col>7</xdr:col>
      <xdr:colOff>15875</xdr:colOff>
      <xdr:row>56</xdr:row>
      <xdr:rowOff>76200</xdr:rowOff>
    </xdr:to>
    <xdr:cxnSp macro="">
      <xdr:nvCxnSpPr>
        <xdr:cNvPr id="186" name="直線コネクタ 185"/>
        <xdr:cNvCxnSpPr/>
      </xdr:nvCxnSpPr>
      <xdr:spPr>
        <a:xfrm>
          <a:off x="3987800" y="9563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82550</xdr:rowOff>
    </xdr:from>
    <xdr:to>
      <xdr:col>5</xdr:col>
      <xdr:colOff>549275</xdr:colOff>
      <xdr:row>55</xdr:row>
      <xdr:rowOff>133350</xdr:rowOff>
    </xdr:to>
    <xdr:cxnSp macro="">
      <xdr:nvCxnSpPr>
        <xdr:cNvPr id="189" name="直線コネクタ 188"/>
        <xdr:cNvCxnSpPr/>
      </xdr:nvCxnSpPr>
      <xdr:spPr>
        <a:xfrm>
          <a:off x="3098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82550</xdr:rowOff>
    </xdr:to>
    <xdr:cxnSp macro="">
      <xdr:nvCxnSpPr>
        <xdr:cNvPr id="192" name="直線コネクタ 191"/>
        <xdr:cNvCxnSpPr/>
      </xdr:nvCxnSpPr>
      <xdr:spPr>
        <a:xfrm>
          <a:off x="2209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31750</xdr:rowOff>
    </xdr:to>
    <xdr:cxnSp macro="">
      <xdr:nvCxnSpPr>
        <xdr:cNvPr id="195" name="直線コネクタ 194"/>
        <xdr:cNvCxnSpPr/>
      </xdr:nvCxnSpPr>
      <xdr:spPr>
        <a:xfrm>
          <a:off x="1320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5" name="円/楕円 204"/>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6"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82550</xdr:rowOff>
    </xdr:from>
    <xdr:to>
      <xdr:col>5</xdr:col>
      <xdr:colOff>600075</xdr:colOff>
      <xdr:row>56</xdr:row>
      <xdr:rowOff>12700</xdr:rowOff>
    </xdr:to>
    <xdr:sp macro="" textlink="">
      <xdr:nvSpPr>
        <xdr:cNvPr id="207" name="円/楕円 206"/>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208" name="テキスト ボックス 207"/>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31750</xdr:rowOff>
    </xdr:from>
    <xdr:to>
      <xdr:col>4</xdr:col>
      <xdr:colOff>396875</xdr:colOff>
      <xdr:row>55</xdr:row>
      <xdr:rowOff>133350</xdr:rowOff>
    </xdr:to>
    <xdr:sp macro="" textlink="">
      <xdr:nvSpPr>
        <xdr:cNvPr id="209" name="円/楕円 208"/>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143527</xdr:rowOff>
    </xdr:from>
    <xdr:ext cx="762000" cy="259045"/>
    <xdr:sp macro="" textlink="">
      <xdr:nvSpPr>
        <xdr:cNvPr id="210" name="テキスト ボックス 209"/>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3" name="円/楕円 212"/>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4" name="テキスト ボックス 213"/>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その他の経費については、前年度から</a:t>
          </a:r>
          <a:r>
            <a:rPr kumimoji="1" lang="en-US" altLang="ja-JP" sz="1300">
              <a:latin typeface="ＭＳ Ｐゴシック"/>
            </a:rPr>
            <a:t>2.9</a:t>
          </a:r>
          <a:r>
            <a:rPr kumimoji="1" lang="ja-JP" altLang="en-US" sz="1300">
              <a:latin typeface="ＭＳ Ｐゴシック"/>
            </a:rPr>
            <a:t>ポイント増加した。この要因については、後期高齢者医療特別会計操出金において前年度比</a:t>
          </a:r>
          <a:r>
            <a:rPr kumimoji="1" lang="en-US" altLang="ja-JP" sz="1300">
              <a:latin typeface="ＭＳ Ｐゴシック"/>
            </a:rPr>
            <a:t>48</a:t>
          </a:r>
          <a:r>
            <a:rPr kumimoji="1" lang="ja-JP" altLang="en-US" sz="1300">
              <a:latin typeface="ＭＳ Ｐゴシック"/>
            </a:rPr>
            <a:t>百万円、公共下水道事業特別会計操出金において前年度比</a:t>
          </a:r>
          <a:r>
            <a:rPr kumimoji="1" lang="en-US" altLang="ja-JP" sz="1300">
              <a:latin typeface="ＭＳ Ｐゴシック"/>
            </a:rPr>
            <a:t>57</a:t>
          </a:r>
          <a:r>
            <a:rPr kumimoji="1" lang="ja-JP" altLang="en-US" sz="1300">
              <a:latin typeface="ＭＳ Ｐゴシック"/>
            </a:rPr>
            <a:t>百万円、川根工業用地造成特別会計操出金において前年度比</a:t>
          </a:r>
          <a:r>
            <a:rPr kumimoji="1" lang="en-US" altLang="ja-JP" sz="1300">
              <a:latin typeface="ＭＳ Ｐゴシック"/>
            </a:rPr>
            <a:t>79</a:t>
          </a:r>
          <a:r>
            <a:rPr kumimoji="1" lang="ja-JP" altLang="en-US" sz="1300">
              <a:latin typeface="ＭＳ Ｐゴシック"/>
            </a:rPr>
            <a:t>百万円それぞれ増となったことによるものである。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57</xdr:row>
      <xdr:rowOff>85090</xdr:rowOff>
    </xdr:to>
    <xdr:cxnSp macro="">
      <xdr:nvCxnSpPr>
        <xdr:cNvPr id="247" name="直線コネクタ 246"/>
        <xdr:cNvCxnSpPr/>
      </xdr:nvCxnSpPr>
      <xdr:spPr>
        <a:xfrm>
          <a:off x="15671800" y="96367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142240</xdr:rowOff>
    </xdr:to>
    <xdr:cxnSp macro="">
      <xdr:nvCxnSpPr>
        <xdr:cNvPr id="250" name="直線コネクタ 249"/>
        <xdr:cNvCxnSpPr/>
      </xdr:nvCxnSpPr>
      <xdr:spPr>
        <a:xfrm flipV="1">
          <a:off x="14782800" y="963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46990</xdr:rowOff>
    </xdr:to>
    <xdr:cxnSp macro="">
      <xdr:nvCxnSpPr>
        <xdr:cNvPr id="253" name="直線コネクタ 252"/>
        <xdr:cNvCxnSpPr/>
      </xdr:nvCxnSpPr>
      <xdr:spPr>
        <a:xfrm flipV="1">
          <a:off x="13893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46990</xdr:rowOff>
    </xdr:to>
    <xdr:cxnSp macro="">
      <xdr:nvCxnSpPr>
        <xdr:cNvPr id="256" name="直線コネクタ 255"/>
        <xdr:cNvCxnSpPr/>
      </xdr:nvCxnSpPr>
      <xdr:spPr>
        <a:xfrm>
          <a:off x="13004800" y="9674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66" name="円/楕円 265"/>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67"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8" name="円/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0" name="円/楕円 269"/>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1" name="テキスト ボックス 27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2" name="円/楕円 271"/>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3" name="テキスト ボックス 272"/>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5" name="テキスト ボックス 274"/>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補助費については、前年度から</a:t>
          </a:r>
          <a:r>
            <a:rPr kumimoji="1" lang="en-US" altLang="ja-JP" sz="1300">
              <a:latin typeface="ＭＳ Ｐゴシック"/>
            </a:rPr>
            <a:t>5.6</a:t>
          </a:r>
          <a:r>
            <a:rPr kumimoji="1" lang="ja-JP" altLang="en-US" sz="1300">
              <a:latin typeface="ＭＳ Ｐゴシック"/>
            </a:rPr>
            <a:t>ポイント減少した。この要因としては仙南クリーンセンター整備事業が完了したことによる一部事務組合負担金の減少、及びみやぎ県南中核病院への負担金のうち構成市町出資金を今年度より出資金として分析したことによるもの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39</xdr:row>
      <xdr:rowOff>1270</xdr:rowOff>
    </xdr:to>
    <xdr:cxnSp macro="">
      <xdr:nvCxnSpPr>
        <xdr:cNvPr id="305" name="直線コネクタ 304"/>
        <xdr:cNvCxnSpPr/>
      </xdr:nvCxnSpPr>
      <xdr:spPr>
        <a:xfrm flipV="1">
          <a:off x="15671800" y="643178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39</xdr:row>
      <xdr:rowOff>28702</xdr:rowOff>
    </xdr:to>
    <xdr:cxnSp macro="">
      <xdr:nvCxnSpPr>
        <xdr:cNvPr id="308" name="直線コネクタ 307"/>
        <xdr:cNvCxnSpPr/>
      </xdr:nvCxnSpPr>
      <xdr:spPr>
        <a:xfrm flipV="1">
          <a:off x="14782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159004</xdr:rowOff>
    </xdr:from>
    <xdr:to>
      <xdr:col>21</xdr:col>
      <xdr:colOff>361950</xdr:colOff>
      <xdr:row>39</xdr:row>
      <xdr:rowOff>28702</xdr:rowOff>
    </xdr:to>
    <xdr:cxnSp macro="">
      <xdr:nvCxnSpPr>
        <xdr:cNvPr id="311" name="直線コネクタ 310"/>
        <xdr:cNvCxnSpPr/>
      </xdr:nvCxnSpPr>
      <xdr:spPr>
        <a:xfrm>
          <a:off x="13893800" y="6674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113284</xdr:rowOff>
    </xdr:from>
    <xdr:to>
      <xdr:col>20</xdr:col>
      <xdr:colOff>158750</xdr:colOff>
      <xdr:row>38</xdr:row>
      <xdr:rowOff>159004</xdr:rowOff>
    </xdr:to>
    <xdr:cxnSp macro="">
      <xdr:nvCxnSpPr>
        <xdr:cNvPr id="314" name="直線コネクタ 313"/>
        <xdr:cNvCxnSpPr/>
      </xdr:nvCxnSpPr>
      <xdr:spPr>
        <a:xfrm>
          <a:off x="13004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4" name="円/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121920</xdr:rowOff>
    </xdr:from>
    <xdr:to>
      <xdr:col>22</xdr:col>
      <xdr:colOff>615950</xdr:colOff>
      <xdr:row>39</xdr:row>
      <xdr:rowOff>52070</xdr:rowOff>
    </xdr:to>
    <xdr:sp macro="" textlink="">
      <xdr:nvSpPr>
        <xdr:cNvPr id="326" name="円/楕円 325"/>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36847</xdr:rowOff>
    </xdr:from>
    <xdr:ext cx="736600" cy="259045"/>
    <xdr:sp macro="" textlink="">
      <xdr:nvSpPr>
        <xdr:cNvPr id="327" name="テキスト ボックス 326"/>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149352</xdr:rowOff>
    </xdr:from>
    <xdr:to>
      <xdr:col>21</xdr:col>
      <xdr:colOff>412750</xdr:colOff>
      <xdr:row>39</xdr:row>
      <xdr:rowOff>79502</xdr:rowOff>
    </xdr:to>
    <xdr:sp macro="" textlink="">
      <xdr:nvSpPr>
        <xdr:cNvPr id="328" name="円/楕円 327"/>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64279</xdr:rowOff>
    </xdr:from>
    <xdr:ext cx="762000" cy="259045"/>
    <xdr:sp macro="" textlink="">
      <xdr:nvSpPr>
        <xdr:cNvPr id="329" name="テキスト ボックス 328"/>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108204</xdr:rowOff>
    </xdr:from>
    <xdr:to>
      <xdr:col>20</xdr:col>
      <xdr:colOff>209550</xdr:colOff>
      <xdr:row>39</xdr:row>
      <xdr:rowOff>38354</xdr:rowOff>
    </xdr:to>
    <xdr:sp macro="" textlink="">
      <xdr:nvSpPr>
        <xdr:cNvPr id="330" name="円/楕円 329"/>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23131</xdr:rowOff>
    </xdr:from>
    <xdr:ext cx="762000" cy="259045"/>
    <xdr:sp macro="" textlink="">
      <xdr:nvSpPr>
        <xdr:cNvPr id="331" name="テキスト ボックス 330"/>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62484</xdr:rowOff>
    </xdr:from>
    <xdr:to>
      <xdr:col>19</xdr:col>
      <xdr:colOff>6350</xdr:colOff>
      <xdr:row>38</xdr:row>
      <xdr:rowOff>164084</xdr:rowOff>
    </xdr:to>
    <xdr:sp macro="" textlink="">
      <xdr:nvSpPr>
        <xdr:cNvPr id="332" name="円/楕円 331"/>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148861</xdr:rowOff>
    </xdr:from>
    <xdr:ext cx="762000" cy="259045"/>
    <xdr:sp macro="" textlink="">
      <xdr:nvSpPr>
        <xdr:cNvPr id="333" name="テキスト ボックス 332"/>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全国、類似団体、宮城県のいずれの平均値を下回っている。近年繰上償還を実施し公債費の縮減に努めているが、老朽化した施設の更新・大規模改修を控えており計画的な事業実施と財源の確保が求められてい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75</xdr:row>
      <xdr:rowOff>77470</xdr:rowOff>
    </xdr:to>
    <xdr:cxnSp macro="">
      <xdr:nvCxnSpPr>
        <xdr:cNvPr id="366" name="直線コネクタ 365"/>
        <xdr:cNvCxnSpPr/>
      </xdr:nvCxnSpPr>
      <xdr:spPr>
        <a:xfrm>
          <a:off x="3987800" y="127762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88900</xdr:rowOff>
    </xdr:from>
    <xdr:to>
      <xdr:col>5</xdr:col>
      <xdr:colOff>549275</xdr:colOff>
      <xdr:row>75</xdr:row>
      <xdr:rowOff>8890</xdr:rowOff>
    </xdr:to>
    <xdr:cxnSp macro="">
      <xdr:nvCxnSpPr>
        <xdr:cNvPr id="369" name="直線コネクタ 368"/>
        <xdr:cNvCxnSpPr/>
      </xdr:nvCxnSpPr>
      <xdr:spPr>
        <a:xfrm flipV="1">
          <a:off x="3098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100330</xdr:rowOff>
    </xdr:to>
    <xdr:cxnSp macro="">
      <xdr:nvCxnSpPr>
        <xdr:cNvPr id="372" name="直線コネクタ 371"/>
        <xdr:cNvCxnSpPr/>
      </xdr:nvCxnSpPr>
      <xdr:spPr>
        <a:xfrm flipV="1">
          <a:off x="2209800" y="12867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107950</xdr:rowOff>
    </xdr:to>
    <xdr:cxnSp macro="">
      <xdr:nvCxnSpPr>
        <xdr:cNvPr id="375" name="直線コネクタ 374"/>
        <xdr:cNvCxnSpPr/>
      </xdr:nvCxnSpPr>
      <xdr:spPr>
        <a:xfrm flipV="1">
          <a:off x="1320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85" name="円/楕円 384"/>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86"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87" name="円/楕円 386"/>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88" name="テキスト ボックス 387"/>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89" name="円/楕円 388"/>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0" name="テキスト ボックス 389"/>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1" name="円/楕円 390"/>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2" name="テキスト ボックス 391"/>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57150</xdr:rowOff>
    </xdr:from>
    <xdr:to>
      <xdr:col>1</xdr:col>
      <xdr:colOff>676275</xdr:colOff>
      <xdr:row>75</xdr:row>
      <xdr:rowOff>158750</xdr:rowOff>
    </xdr:to>
    <xdr:sp macro="" textlink="">
      <xdr:nvSpPr>
        <xdr:cNvPr id="393" name="円/楕円 392"/>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168927</xdr:rowOff>
    </xdr:from>
    <xdr:ext cx="762000" cy="259045"/>
    <xdr:sp macro="" textlink="">
      <xdr:nvSpPr>
        <xdr:cNvPr id="394" name="テキスト ボックス 393"/>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全国、類似団体、宮城県のいずれの平均を上回っている。この要因については一部事務組合負担金の構成市町の負担割合が高いことが挙げられる。前年度から</a:t>
          </a:r>
          <a:r>
            <a:rPr kumimoji="1" lang="en-US" altLang="ja-JP" sz="1300">
              <a:latin typeface="ＭＳ Ｐゴシック"/>
            </a:rPr>
            <a:t>1.8</a:t>
          </a:r>
          <a:r>
            <a:rPr kumimoji="1" lang="ja-JP" altLang="en-US" sz="1300">
              <a:latin typeface="ＭＳ Ｐゴシック"/>
            </a:rPr>
            <a:t>ポイント減少したことについては、</a:t>
          </a:r>
          <a:r>
            <a:rPr kumimoji="1" lang="ja-JP" altLang="ja-JP" sz="1300">
              <a:solidFill>
                <a:schemeClr val="dk1"/>
              </a:solidFill>
              <a:effectLst/>
              <a:latin typeface="+mn-lt"/>
              <a:ea typeface="+mn-ea"/>
              <a:cs typeface="+mn-cs"/>
            </a:rPr>
            <a:t>みやぎ県南中核病院への負担金のうち構成市町出資金を今年度より出資金として分析したことによるものである。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108713</xdr:rowOff>
    </xdr:to>
    <xdr:cxnSp macro="">
      <xdr:nvCxnSpPr>
        <xdr:cNvPr id="425" name="直線コネクタ 424"/>
        <xdr:cNvCxnSpPr/>
      </xdr:nvCxnSpPr>
      <xdr:spPr>
        <a:xfrm flipV="1">
          <a:off x="15671800" y="133995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79</xdr:row>
      <xdr:rowOff>88137</xdr:rowOff>
    </xdr:to>
    <xdr:cxnSp macro="">
      <xdr:nvCxnSpPr>
        <xdr:cNvPr id="428" name="直線コネクタ 427"/>
        <xdr:cNvCxnSpPr/>
      </xdr:nvCxnSpPr>
      <xdr:spPr>
        <a:xfrm flipV="1">
          <a:off x="14782800" y="134818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78994</xdr:rowOff>
    </xdr:from>
    <xdr:to>
      <xdr:col>21</xdr:col>
      <xdr:colOff>361950</xdr:colOff>
      <xdr:row>79</xdr:row>
      <xdr:rowOff>88137</xdr:rowOff>
    </xdr:to>
    <xdr:cxnSp macro="">
      <xdr:nvCxnSpPr>
        <xdr:cNvPr id="431" name="直線コネクタ 430"/>
        <xdr:cNvCxnSpPr/>
      </xdr:nvCxnSpPr>
      <xdr:spPr>
        <a:xfrm>
          <a:off x="13893800" y="13623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79</xdr:row>
      <xdr:rowOff>78994</xdr:rowOff>
    </xdr:to>
    <xdr:cxnSp macro="">
      <xdr:nvCxnSpPr>
        <xdr:cNvPr id="434" name="直線コネクタ 433"/>
        <xdr:cNvCxnSpPr/>
      </xdr:nvCxnSpPr>
      <xdr:spPr>
        <a:xfrm>
          <a:off x="13004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4" name="円/楕円 443"/>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45"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46" name="円/楕円 445"/>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47" name="テキスト ボックス 446"/>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37337</xdr:rowOff>
    </xdr:from>
    <xdr:to>
      <xdr:col>21</xdr:col>
      <xdr:colOff>412750</xdr:colOff>
      <xdr:row>79</xdr:row>
      <xdr:rowOff>138937</xdr:rowOff>
    </xdr:to>
    <xdr:sp macro="" textlink="">
      <xdr:nvSpPr>
        <xdr:cNvPr id="448" name="円/楕円 447"/>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123714</xdr:rowOff>
    </xdr:from>
    <xdr:ext cx="762000" cy="259045"/>
    <xdr:sp macro="" textlink="">
      <xdr:nvSpPr>
        <xdr:cNvPr id="449" name="テキスト ボックス 448"/>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28194</xdr:rowOff>
    </xdr:from>
    <xdr:to>
      <xdr:col>20</xdr:col>
      <xdr:colOff>209550</xdr:colOff>
      <xdr:row>79</xdr:row>
      <xdr:rowOff>129794</xdr:rowOff>
    </xdr:to>
    <xdr:sp macro="" textlink="">
      <xdr:nvSpPr>
        <xdr:cNvPr id="450" name="円/楕円 449"/>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114571</xdr:rowOff>
    </xdr:from>
    <xdr:ext cx="762000" cy="259045"/>
    <xdr:sp macro="" textlink="">
      <xdr:nvSpPr>
        <xdr:cNvPr id="451" name="テキスト ボックス 450"/>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52" name="円/楕円 451"/>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53" name="テキスト ボックス 452"/>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72963</xdr:rowOff>
    </xdr:from>
    <xdr:to>
      <xdr:col>4</xdr:col>
      <xdr:colOff>1117600</xdr:colOff>
      <xdr:row>17</xdr:row>
      <xdr:rowOff>101897</xdr:rowOff>
    </xdr:to>
    <xdr:cxnSp macro="">
      <xdr:nvCxnSpPr>
        <xdr:cNvPr id="52" name="直線コネクタ 51"/>
        <xdr:cNvCxnSpPr/>
      </xdr:nvCxnSpPr>
      <xdr:spPr bwMode="auto">
        <a:xfrm>
          <a:off x="5003800" y="3035238"/>
          <a:ext cx="6477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22133</xdr:rowOff>
    </xdr:from>
    <xdr:to>
      <xdr:col>4</xdr:col>
      <xdr:colOff>469900</xdr:colOff>
      <xdr:row>17</xdr:row>
      <xdr:rowOff>72963</xdr:rowOff>
    </xdr:to>
    <xdr:cxnSp macro="">
      <xdr:nvCxnSpPr>
        <xdr:cNvPr id="55" name="直線コネクタ 54"/>
        <xdr:cNvCxnSpPr/>
      </xdr:nvCxnSpPr>
      <xdr:spPr bwMode="auto">
        <a:xfrm>
          <a:off x="4305300" y="2984408"/>
          <a:ext cx="698500" cy="5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22133</xdr:rowOff>
    </xdr:from>
    <xdr:to>
      <xdr:col>3</xdr:col>
      <xdr:colOff>904875</xdr:colOff>
      <xdr:row>17</xdr:row>
      <xdr:rowOff>46184</xdr:rowOff>
    </xdr:to>
    <xdr:cxnSp macro="">
      <xdr:nvCxnSpPr>
        <xdr:cNvPr id="58" name="直線コネクタ 57"/>
        <xdr:cNvCxnSpPr/>
      </xdr:nvCxnSpPr>
      <xdr:spPr bwMode="auto">
        <a:xfrm flipV="1">
          <a:off x="3606800" y="2984408"/>
          <a:ext cx="698500" cy="2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166624</xdr:rowOff>
    </xdr:from>
    <xdr:to>
      <xdr:col>3</xdr:col>
      <xdr:colOff>206375</xdr:colOff>
      <xdr:row>17</xdr:row>
      <xdr:rowOff>46184</xdr:rowOff>
    </xdr:to>
    <xdr:cxnSp macro="">
      <xdr:nvCxnSpPr>
        <xdr:cNvPr id="61" name="直線コネクタ 60"/>
        <xdr:cNvCxnSpPr/>
      </xdr:nvCxnSpPr>
      <xdr:spPr bwMode="auto">
        <a:xfrm>
          <a:off x="2908300" y="2957449"/>
          <a:ext cx="698500" cy="5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51097</xdr:rowOff>
    </xdr:from>
    <xdr:to>
      <xdr:col>5</xdr:col>
      <xdr:colOff>34925</xdr:colOff>
      <xdr:row>17</xdr:row>
      <xdr:rowOff>152697</xdr:rowOff>
    </xdr:to>
    <xdr:sp macro="" textlink="">
      <xdr:nvSpPr>
        <xdr:cNvPr id="71" name="円/楕円 70"/>
        <xdr:cNvSpPr/>
      </xdr:nvSpPr>
      <xdr:spPr bwMode="auto">
        <a:xfrm>
          <a:off x="5600700" y="301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67624</xdr:rowOff>
    </xdr:from>
    <xdr:ext cx="762000" cy="259045"/>
    <xdr:sp macro="" textlink="">
      <xdr:nvSpPr>
        <xdr:cNvPr id="72" name="人口1人当たり決算額の推移該当値テキスト130"/>
        <xdr:cNvSpPr txBox="1"/>
      </xdr:nvSpPr>
      <xdr:spPr>
        <a:xfrm>
          <a:off x="5740400" y="2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22163</xdr:rowOff>
    </xdr:from>
    <xdr:to>
      <xdr:col>4</xdr:col>
      <xdr:colOff>520700</xdr:colOff>
      <xdr:row>17</xdr:row>
      <xdr:rowOff>123763</xdr:rowOff>
    </xdr:to>
    <xdr:sp macro="" textlink="">
      <xdr:nvSpPr>
        <xdr:cNvPr id="73" name="円/楕円 72"/>
        <xdr:cNvSpPr/>
      </xdr:nvSpPr>
      <xdr:spPr bwMode="auto">
        <a:xfrm>
          <a:off x="4953000" y="298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133940</xdr:rowOff>
    </xdr:from>
    <xdr:ext cx="736600" cy="259045"/>
    <xdr:sp macro="" textlink="">
      <xdr:nvSpPr>
        <xdr:cNvPr id="74" name="テキスト ボックス 73"/>
        <xdr:cNvSpPr txBox="1"/>
      </xdr:nvSpPr>
      <xdr:spPr>
        <a:xfrm>
          <a:off x="4622800" y="27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142783</xdr:rowOff>
    </xdr:from>
    <xdr:to>
      <xdr:col>3</xdr:col>
      <xdr:colOff>955675</xdr:colOff>
      <xdr:row>17</xdr:row>
      <xdr:rowOff>72933</xdr:rowOff>
    </xdr:to>
    <xdr:sp macro="" textlink="">
      <xdr:nvSpPr>
        <xdr:cNvPr id="75" name="円/楕円 74"/>
        <xdr:cNvSpPr/>
      </xdr:nvSpPr>
      <xdr:spPr bwMode="auto">
        <a:xfrm>
          <a:off x="4254500" y="293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83110</xdr:rowOff>
    </xdr:from>
    <xdr:ext cx="762000" cy="259045"/>
    <xdr:sp macro="" textlink="">
      <xdr:nvSpPr>
        <xdr:cNvPr id="76" name="テキスト ボックス 75"/>
        <xdr:cNvSpPr txBox="1"/>
      </xdr:nvSpPr>
      <xdr:spPr>
        <a:xfrm>
          <a:off x="3924300" y="270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78,339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166834</xdr:rowOff>
    </xdr:from>
    <xdr:to>
      <xdr:col>3</xdr:col>
      <xdr:colOff>257175</xdr:colOff>
      <xdr:row>17</xdr:row>
      <xdr:rowOff>96984</xdr:rowOff>
    </xdr:to>
    <xdr:sp macro="" textlink="">
      <xdr:nvSpPr>
        <xdr:cNvPr id="77" name="円/楕円 76"/>
        <xdr:cNvSpPr/>
      </xdr:nvSpPr>
      <xdr:spPr bwMode="auto">
        <a:xfrm>
          <a:off x="3556000" y="295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107161</xdr:rowOff>
    </xdr:from>
    <xdr:ext cx="762000" cy="259045"/>
    <xdr:sp macro="" textlink="">
      <xdr:nvSpPr>
        <xdr:cNvPr id="78" name="テキスト ボックス 77"/>
        <xdr:cNvSpPr txBox="1"/>
      </xdr:nvSpPr>
      <xdr:spPr>
        <a:xfrm>
          <a:off x="3225800" y="272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115824</xdr:rowOff>
    </xdr:from>
    <xdr:to>
      <xdr:col>2</xdr:col>
      <xdr:colOff>692150</xdr:colOff>
      <xdr:row>17</xdr:row>
      <xdr:rowOff>45974</xdr:rowOff>
    </xdr:to>
    <xdr:sp macro="" textlink="">
      <xdr:nvSpPr>
        <xdr:cNvPr id="79" name="円/楕円 78"/>
        <xdr:cNvSpPr/>
      </xdr:nvSpPr>
      <xdr:spPr bwMode="auto">
        <a:xfrm>
          <a:off x="2857500" y="290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56151</xdr:rowOff>
    </xdr:from>
    <xdr:ext cx="762000" cy="259045"/>
    <xdr:sp macro="" textlink="">
      <xdr:nvSpPr>
        <xdr:cNvPr id="80" name="テキスト ボックス 79"/>
        <xdr:cNvSpPr txBox="1"/>
      </xdr:nvSpPr>
      <xdr:spPr>
        <a:xfrm>
          <a:off x="2527300" y="267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118008</xdr:rowOff>
    </xdr:from>
    <xdr:to>
      <xdr:col>4</xdr:col>
      <xdr:colOff>1117600</xdr:colOff>
      <xdr:row>38</xdr:row>
      <xdr:rowOff>155080</xdr:rowOff>
    </xdr:to>
    <xdr:cxnSp macro="">
      <xdr:nvCxnSpPr>
        <xdr:cNvPr id="114" name="直線コネクタ 113"/>
        <xdr:cNvCxnSpPr/>
      </xdr:nvCxnSpPr>
      <xdr:spPr bwMode="auto">
        <a:xfrm flipV="1">
          <a:off x="5003800" y="7585608"/>
          <a:ext cx="647700" cy="37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131343</xdr:rowOff>
    </xdr:from>
    <xdr:to>
      <xdr:col>4</xdr:col>
      <xdr:colOff>469900</xdr:colOff>
      <xdr:row>38</xdr:row>
      <xdr:rowOff>155080</xdr:rowOff>
    </xdr:to>
    <xdr:cxnSp macro="">
      <xdr:nvCxnSpPr>
        <xdr:cNvPr id="117" name="直線コネクタ 116"/>
        <xdr:cNvCxnSpPr/>
      </xdr:nvCxnSpPr>
      <xdr:spPr bwMode="auto">
        <a:xfrm>
          <a:off x="4305300" y="7598943"/>
          <a:ext cx="698500" cy="23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174511</xdr:rowOff>
    </xdr:from>
    <xdr:to>
      <xdr:col>3</xdr:col>
      <xdr:colOff>904875</xdr:colOff>
      <xdr:row>38</xdr:row>
      <xdr:rowOff>131343</xdr:rowOff>
    </xdr:to>
    <xdr:cxnSp macro="">
      <xdr:nvCxnSpPr>
        <xdr:cNvPr id="120" name="直線コネクタ 119"/>
        <xdr:cNvCxnSpPr/>
      </xdr:nvCxnSpPr>
      <xdr:spPr bwMode="auto">
        <a:xfrm>
          <a:off x="3606800" y="7299211"/>
          <a:ext cx="698500" cy="29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174511</xdr:rowOff>
    </xdr:from>
    <xdr:to>
      <xdr:col>3</xdr:col>
      <xdr:colOff>206375</xdr:colOff>
      <xdr:row>37</xdr:row>
      <xdr:rowOff>262903</xdr:rowOff>
    </xdr:to>
    <xdr:cxnSp macro="">
      <xdr:nvCxnSpPr>
        <xdr:cNvPr id="123" name="直線コネクタ 122"/>
        <xdr:cNvCxnSpPr/>
      </xdr:nvCxnSpPr>
      <xdr:spPr bwMode="auto">
        <a:xfrm flipV="1">
          <a:off x="2908300" y="7299211"/>
          <a:ext cx="698500" cy="8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67208</xdr:rowOff>
    </xdr:from>
    <xdr:to>
      <xdr:col>5</xdr:col>
      <xdr:colOff>34925</xdr:colOff>
      <xdr:row>38</xdr:row>
      <xdr:rowOff>168808</xdr:rowOff>
    </xdr:to>
    <xdr:sp macro="" textlink="">
      <xdr:nvSpPr>
        <xdr:cNvPr id="133" name="円/楕円 132"/>
        <xdr:cNvSpPr/>
      </xdr:nvSpPr>
      <xdr:spPr bwMode="auto">
        <a:xfrm>
          <a:off x="5600700" y="753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318685</xdr:rowOff>
    </xdr:from>
    <xdr:ext cx="762000" cy="259045"/>
    <xdr:sp macro="" textlink="">
      <xdr:nvSpPr>
        <xdr:cNvPr id="134" name="人口1人当たり決算額の推移該当値テキスト445"/>
        <xdr:cNvSpPr txBox="1"/>
      </xdr:nvSpPr>
      <xdr:spPr>
        <a:xfrm>
          <a:off x="5740400" y="744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104280</xdr:rowOff>
    </xdr:from>
    <xdr:to>
      <xdr:col>4</xdr:col>
      <xdr:colOff>520700</xdr:colOff>
      <xdr:row>39</xdr:row>
      <xdr:rowOff>34430</xdr:rowOff>
    </xdr:to>
    <xdr:sp macro="" textlink="">
      <xdr:nvSpPr>
        <xdr:cNvPr id="135" name="円/楕円 134"/>
        <xdr:cNvSpPr/>
      </xdr:nvSpPr>
      <xdr:spPr bwMode="auto">
        <a:xfrm>
          <a:off x="4953000" y="757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39</xdr:row>
      <xdr:rowOff>19207</xdr:rowOff>
    </xdr:from>
    <xdr:ext cx="736600" cy="259045"/>
    <xdr:sp macro="" textlink="">
      <xdr:nvSpPr>
        <xdr:cNvPr id="136" name="テキスト ボックス 135"/>
        <xdr:cNvSpPr txBox="1"/>
      </xdr:nvSpPr>
      <xdr:spPr>
        <a:xfrm>
          <a:off x="4622800" y="765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80543</xdr:rowOff>
    </xdr:from>
    <xdr:to>
      <xdr:col>3</xdr:col>
      <xdr:colOff>955675</xdr:colOff>
      <xdr:row>39</xdr:row>
      <xdr:rowOff>10693</xdr:rowOff>
    </xdr:to>
    <xdr:sp macro="" textlink="">
      <xdr:nvSpPr>
        <xdr:cNvPr id="137" name="円/楕円 136"/>
        <xdr:cNvSpPr/>
      </xdr:nvSpPr>
      <xdr:spPr bwMode="auto">
        <a:xfrm>
          <a:off x="4254500" y="754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166920</xdr:rowOff>
    </xdr:from>
    <xdr:ext cx="762000" cy="259045"/>
    <xdr:sp macro="" textlink="">
      <xdr:nvSpPr>
        <xdr:cNvPr id="138" name="テキスト ボックス 137"/>
        <xdr:cNvSpPr txBox="1"/>
      </xdr:nvSpPr>
      <xdr:spPr>
        <a:xfrm>
          <a:off x="3924300" y="763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123711</xdr:rowOff>
    </xdr:from>
    <xdr:to>
      <xdr:col>3</xdr:col>
      <xdr:colOff>257175</xdr:colOff>
      <xdr:row>37</xdr:row>
      <xdr:rowOff>225311</xdr:rowOff>
    </xdr:to>
    <xdr:sp macro="" textlink="">
      <xdr:nvSpPr>
        <xdr:cNvPr id="139" name="円/楕円 138"/>
        <xdr:cNvSpPr/>
      </xdr:nvSpPr>
      <xdr:spPr bwMode="auto">
        <a:xfrm>
          <a:off x="3556000" y="7248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210088</xdr:rowOff>
    </xdr:from>
    <xdr:ext cx="762000" cy="259045"/>
    <xdr:sp macro="" textlink="">
      <xdr:nvSpPr>
        <xdr:cNvPr id="140" name="テキスト ボックス 139"/>
        <xdr:cNvSpPr txBox="1"/>
      </xdr:nvSpPr>
      <xdr:spPr>
        <a:xfrm>
          <a:off x="3225800" y="73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212103</xdr:rowOff>
    </xdr:from>
    <xdr:to>
      <xdr:col>2</xdr:col>
      <xdr:colOff>692150</xdr:colOff>
      <xdr:row>37</xdr:row>
      <xdr:rowOff>313703</xdr:rowOff>
    </xdr:to>
    <xdr:sp macro="" textlink="">
      <xdr:nvSpPr>
        <xdr:cNvPr id="141" name="円/楕円 140"/>
        <xdr:cNvSpPr/>
      </xdr:nvSpPr>
      <xdr:spPr bwMode="auto">
        <a:xfrm>
          <a:off x="2857500" y="733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298480</xdr:rowOff>
    </xdr:from>
    <xdr:ext cx="762000" cy="259045"/>
    <xdr:sp macro="" textlink="">
      <xdr:nvSpPr>
        <xdr:cNvPr id="142" name="テキスト ボックス 141"/>
        <xdr:cNvSpPr txBox="1"/>
      </xdr:nvSpPr>
      <xdr:spPr>
        <a:xfrm>
          <a:off x="2527300" y="74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23,624
23,532
24.99
7,718,251
7,397,099
310,251
4,976,589
5,745,819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123546</xdr:rowOff>
    </xdr:from>
    <xdr:to>
      <xdr:col>6</xdr:col>
      <xdr:colOff>511175</xdr:colOff>
      <xdr:row>36</xdr:row>
      <xdr:rowOff>133528</xdr:rowOff>
    </xdr:to>
    <xdr:cxnSp macro="">
      <xdr:nvCxnSpPr>
        <xdr:cNvPr id="61" name="直線コネクタ 60"/>
        <xdr:cNvCxnSpPr/>
      </xdr:nvCxnSpPr>
      <xdr:spPr>
        <a:xfrm>
          <a:off x="3797300" y="6295746"/>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106115</xdr:rowOff>
    </xdr:from>
    <xdr:to>
      <xdr:col>5</xdr:col>
      <xdr:colOff>358775</xdr:colOff>
      <xdr:row>36</xdr:row>
      <xdr:rowOff>123546</xdr:rowOff>
    </xdr:to>
    <xdr:cxnSp macro="">
      <xdr:nvCxnSpPr>
        <xdr:cNvPr id="64" name="直線コネクタ 63"/>
        <xdr:cNvCxnSpPr/>
      </xdr:nvCxnSpPr>
      <xdr:spPr>
        <a:xfrm>
          <a:off x="2908300" y="6278315"/>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90646</xdr:rowOff>
    </xdr:from>
    <xdr:to>
      <xdr:col>4</xdr:col>
      <xdr:colOff>155575</xdr:colOff>
      <xdr:row>36</xdr:row>
      <xdr:rowOff>106115</xdr:rowOff>
    </xdr:to>
    <xdr:cxnSp macro="">
      <xdr:nvCxnSpPr>
        <xdr:cNvPr id="67" name="直線コネクタ 66"/>
        <xdr:cNvCxnSpPr/>
      </xdr:nvCxnSpPr>
      <xdr:spPr>
        <a:xfrm>
          <a:off x="2019300" y="626284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60033</xdr:rowOff>
    </xdr:from>
    <xdr:to>
      <xdr:col>2</xdr:col>
      <xdr:colOff>638175</xdr:colOff>
      <xdr:row>36</xdr:row>
      <xdr:rowOff>90646</xdr:rowOff>
    </xdr:to>
    <xdr:cxnSp macro="">
      <xdr:nvCxnSpPr>
        <xdr:cNvPr id="70" name="直線コネクタ 69"/>
        <xdr:cNvCxnSpPr/>
      </xdr:nvCxnSpPr>
      <xdr:spPr>
        <a:xfrm>
          <a:off x="1130300" y="6232233"/>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82728</xdr:rowOff>
    </xdr:from>
    <xdr:to>
      <xdr:col>6</xdr:col>
      <xdr:colOff>561975</xdr:colOff>
      <xdr:row>37</xdr:row>
      <xdr:rowOff>12878</xdr:rowOff>
    </xdr:to>
    <xdr:sp macro="" textlink="">
      <xdr:nvSpPr>
        <xdr:cNvPr id="80" name="円/楕円 79"/>
        <xdr:cNvSpPr/>
      </xdr:nvSpPr>
      <xdr:spPr>
        <a:xfrm>
          <a:off x="4584700" y="62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105605</xdr:rowOff>
    </xdr:from>
    <xdr:ext cx="534377" cy="259045"/>
    <xdr:sp macro="" textlink="">
      <xdr:nvSpPr>
        <xdr:cNvPr id="81" name="人件費該当値テキスト"/>
        <xdr:cNvSpPr txBox="1"/>
      </xdr:nvSpPr>
      <xdr:spPr>
        <a:xfrm>
          <a:off x="4686300" y="61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72746</xdr:rowOff>
    </xdr:from>
    <xdr:to>
      <xdr:col>5</xdr:col>
      <xdr:colOff>409575</xdr:colOff>
      <xdr:row>37</xdr:row>
      <xdr:rowOff>2896</xdr:rowOff>
    </xdr:to>
    <xdr:sp macro="" textlink="">
      <xdr:nvSpPr>
        <xdr:cNvPr id="82" name="円/楕円 81"/>
        <xdr:cNvSpPr/>
      </xdr:nvSpPr>
      <xdr:spPr>
        <a:xfrm>
          <a:off x="3746500" y="62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19423</xdr:rowOff>
    </xdr:from>
    <xdr:ext cx="534377" cy="259045"/>
    <xdr:sp macro="" textlink="">
      <xdr:nvSpPr>
        <xdr:cNvPr id="83" name="テキスト ボックス 82"/>
        <xdr:cNvSpPr txBox="1"/>
      </xdr:nvSpPr>
      <xdr:spPr>
        <a:xfrm>
          <a:off x="3530111" y="60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55315</xdr:rowOff>
    </xdr:from>
    <xdr:to>
      <xdr:col>4</xdr:col>
      <xdr:colOff>206375</xdr:colOff>
      <xdr:row>36</xdr:row>
      <xdr:rowOff>156915</xdr:rowOff>
    </xdr:to>
    <xdr:sp macro="" textlink="">
      <xdr:nvSpPr>
        <xdr:cNvPr id="84" name="円/楕円 83"/>
        <xdr:cNvSpPr/>
      </xdr:nvSpPr>
      <xdr:spPr>
        <a:xfrm>
          <a:off x="2857500" y="62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1992</xdr:rowOff>
    </xdr:from>
    <xdr:ext cx="534377" cy="259045"/>
    <xdr:sp macro="" textlink="">
      <xdr:nvSpPr>
        <xdr:cNvPr id="85" name="テキスト ボックス 84"/>
        <xdr:cNvSpPr txBox="1"/>
      </xdr:nvSpPr>
      <xdr:spPr>
        <a:xfrm>
          <a:off x="2641111" y="60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39846</xdr:rowOff>
    </xdr:from>
    <xdr:to>
      <xdr:col>3</xdr:col>
      <xdr:colOff>3175</xdr:colOff>
      <xdr:row>36</xdr:row>
      <xdr:rowOff>141446</xdr:rowOff>
    </xdr:to>
    <xdr:sp macro="" textlink="">
      <xdr:nvSpPr>
        <xdr:cNvPr id="86" name="円/楕円 85"/>
        <xdr:cNvSpPr/>
      </xdr:nvSpPr>
      <xdr:spPr>
        <a:xfrm>
          <a:off x="1968500" y="62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157973</xdr:rowOff>
    </xdr:from>
    <xdr:ext cx="534377" cy="259045"/>
    <xdr:sp macro="" textlink="">
      <xdr:nvSpPr>
        <xdr:cNvPr id="87" name="テキスト ボックス 86"/>
        <xdr:cNvSpPr txBox="1"/>
      </xdr:nvSpPr>
      <xdr:spPr>
        <a:xfrm>
          <a:off x="1752111" y="598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9233</xdr:rowOff>
    </xdr:from>
    <xdr:to>
      <xdr:col>1</xdr:col>
      <xdr:colOff>485775</xdr:colOff>
      <xdr:row>36</xdr:row>
      <xdr:rowOff>110833</xdr:rowOff>
    </xdr:to>
    <xdr:sp macro="" textlink="">
      <xdr:nvSpPr>
        <xdr:cNvPr id="88" name="円/楕円 87"/>
        <xdr:cNvSpPr/>
      </xdr:nvSpPr>
      <xdr:spPr>
        <a:xfrm>
          <a:off x="1079500" y="61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127360</xdr:rowOff>
    </xdr:from>
    <xdr:ext cx="534377" cy="259045"/>
    <xdr:sp macro="" textlink="">
      <xdr:nvSpPr>
        <xdr:cNvPr id="89" name="テキスト ボックス 88"/>
        <xdr:cNvSpPr txBox="1"/>
      </xdr:nvSpPr>
      <xdr:spPr>
        <a:xfrm>
          <a:off x="863111" y="5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92266</xdr:rowOff>
    </xdr:from>
    <xdr:to>
      <xdr:col>6</xdr:col>
      <xdr:colOff>511175</xdr:colOff>
      <xdr:row>57</xdr:row>
      <xdr:rowOff>98360</xdr:rowOff>
    </xdr:to>
    <xdr:cxnSp macro="">
      <xdr:nvCxnSpPr>
        <xdr:cNvPr id="116" name="直線コネクタ 115"/>
        <xdr:cNvCxnSpPr/>
      </xdr:nvCxnSpPr>
      <xdr:spPr>
        <a:xfrm flipV="1">
          <a:off x="3797300" y="9864916"/>
          <a:ext cx="8382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97445</xdr:rowOff>
    </xdr:from>
    <xdr:to>
      <xdr:col>5</xdr:col>
      <xdr:colOff>358775</xdr:colOff>
      <xdr:row>57</xdr:row>
      <xdr:rowOff>98360</xdr:rowOff>
    </xdr:to>
    <xdr:cxnSp macro="">
      <xdr:nvCxnSpPr>
        <xdr:cNvPr id="119" name="直線コネクタ 118"/>
        <xdr:cNvCxnSpPr/>
      </xdr:nvCxnSpPr>
      <xdr:spPr>
        <a:xfrm>
          <a:off x="2908300" y="98700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93381</xdr:rowOff>
    </xdr:from>
    <xdr:to>
      <xdr:col>4</xdr:col>
      <xdr:colOff>155575</xdr:colOff>
      <xdr:row>57</xdr:row>
      <xdr:rowOff>97445</xdr:rowOff>
    </xdr:to>
    <xdr:cxnSp macro="">
      <xdr:nvCxnSpPr>
        <xdr:cNvPr id="122" name="直線コネクタ 121"/>
        <xdr:cNvCxnSpPr/>
      </xdr:nvCxnSpPr>
      <xdr:spPr>
        <a:xfrm>
          <a:off x="2019300" y="986603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91932</xdr:rowOff>
    </xdr:from>
    <xdr:to>
      <xdr:col>2</xdr:col>
      <xdr:colOff>638175</xdr:colOff>
      <xdr:row>57</xdr:row>
      <xdr:rowOff>93381</xdr:rowOff>
    </xdr:to>
    <xdr:cxnSp macro="">
      <xdr:nvCxnSpPr>
        <xdr:cNvPr id="125" name="直線コネクタ 124"/>
        <xdr:cNvCxnSpPr/>
      </xdr:nvCxnSpPr>
      <xdr:spPr>
        <a:xfrm>
          <a:off x="1130300" y="9864582"/>
          <a:ext cx="8890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41466</xdr:rowOff>
    </xdr:from>
    <xdr:to>
      <xdr:col>6</xdr:col>
      <xdr:colOff>561975</xdr:colOff>
      <xdr:row>57</xdr:row>
      <xdr:rowOff>143066</xdr:rowOff>
    </xdr:to>
    <xdr:sp macro="" textlink="">
      <xdr:nvSpPr>
        <xdr:cNvPr id="135" name="円/楕円 134"/>
        <xdr:cNvSpPr/>
      </xdr:nvSpPr>
      <xdr:spPr>
        <a:xfrm>
          <a:off x="45847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47560</xdr:rowOff>
    </xdr:from>
    <xdr:to>
      <xdr:col>5</xdr:col>
      <xdr:colOff>409575</xdr:colOff>
      <xdr:row>57</xdr:row>
      <xdr:rowOff>149160</xdr:rowOff>
    </xdr:to>
    <xdr:sp macro="" textlink="">
      <xdr:nvSpPr>
        <xdr:cNvPr id="137" name="円/楕円 136"/>
        <xdr:cNvSpPr/>
      </xdr:nvSpPr>
      <xdr:spPr>
        <a:xfrm>
          <a:off x="3746500" y="98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140287</xdr:rowOff>
    </xdr:from>
    <xdr:ext cx="534377" cy="259045"/>
    <xdr:sp macro="" textlink="">
      <xdr:nvSpPr>
        <xdr:cNvPr id="138" name="テキスト ボックス 137"/>
        <xdr:cNvSpPr txBox="1"/>
      </xdr:nvSpPr>
      <xdr:spPr>
        <a:xfrm>
          <a:off x="3530111" y="99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46645</xdr:rowOff>
    </xdr:from>
    <xdr:to>
      <xdr:col>4</xdr:col>
      <xdr:colOff>206375</xdr:colOff>
      <xdr:row>57</xdr:row>
      <xdr:rowOff>148245</xdr:rowOff>
    </xdr:to>
    <xdr:sp macro="" textlink="">
      <xdr:nvSpPr>
        <xdr:cNvPr id="139" name="円/楕円 138"/>
        <xdr:cNvSpPr/>
      </xdr:nvSpPr>
      <xdr:spPr>
        <a:xfrm>
          <a:off x="2857500" y="9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139372</xdr:rowOff>
    </xdr:from>
    <xdr:ext cx="534377" cy="259045"/>
    <xdr:sp macro="" textlink="">
      <xdr:nvSpPr>
        <xdr:cNvPr id="140" name="テキスト ボックス 139"/>
        <xdr:cNvSpPr txBox="1"/>
      </xdr:nvSpPr>
      <xdr:spPr>
        <a:xfrm>
          <a:off x="2641111" y="99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42581</xdr:rowOff>
    </xdr:from>
    <xdr:to>
      <xdr:col>3</xdr:col>
      <xdr:colOff>3175</xdr:colOff>
      <xdr:row>57</xdr:row>
      <xdr:rowOff>144181</xdr:rowOff>
    </xdr:to>
    <xdr:sp macro="" textlink="">
      <xdr:nvSpPr>
        <xdr:cNvPr id="141" name="円/楕円 140"/>
        <xdr:cNvSpPr/>
      </xdr:nvSpPr>
      <xdr:spPr>
        <a:xfrm>
          <a:off x="1968500" y="98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135308</xdr:rowOff>
    </xdr:from>
    <xdr:ext cx="534377" cy="259045"/>
    <xdr:sp macro="" textlink="">
      <xdr:nvSpPr>
        <xdr:cNvPr id="142" name="テキスト ボックス 141"/>
        <xdr:cNvSpPr txBox="1"/>
      </xdr:nvSpPr>
      <xdr:spPr>
        <a:xfrm>
          <a:off x="1752111" y="990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41132</xdr:rowOff>
    </xdr:from>
    <xdr:to>
      <xdr:col>1</xdr:col>
      <xdr:colOff>485775</xdr:colOff>
      <xdr:row>57</xdr:row>
      <xdr:rowOff>142732</xdr:rowOff>
    </xdr:to>
    <xdr:sp macro="" textlink="">
      <xdr:nvSpPr>
        <xdr:cNvPr id="143" name="円/楕円 142"/>
        <xdr:cNvSpPr/>
      </xdr:nvSpPr>
      <xdr:spPr>
        <a:xfrm>
          <a:off x="1079500" y="98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133859</xdr:rowOff>
    </xdr:from>
    <xdr:ext cx="534377" cy="259045"/>
    <xdr:sp macro="" textlink="">
      <xdr:nvSpPr>
        <xdr:cNvPr id="144" name="テキスト ボックス 143"/>
        <xdr:cNvSpPr txBox="1"/>
      </xdr:nvSpPr>
      <xdr:spPr>
        <a:xfrm>
          <a:off x="863111" y="99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96952</xdr:rowOff>
    </xdr:from>
    <xdr:to>
      <xdr:col>6</xdr:col>
      <xdr:colOff>511175</xdr:colOff>
      <xdr:row>78</xdr:row>
      <xdr:rowOff>100152</xdr:rowOff>
    </xdr:to>
    <xdr:cxnSp macro="">
      <xdr:nvCxnSpPr>
        <xdr:cNvPr id="173" name="直線コネクタ 172"/>
        <xdr:cNvCxnSpPr/>
      </xdr:nvCxnSpPr>
      <xdr:spPr>
        <a:xfrm>
          <a:off x="3797300" y="1347005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58089</xdr:rowOff>
    </xdr:from>
    <xdr:to>
      <xdr:col>5</xdr:col>
      <xdr:colOff>358775</xdr:colOff>
      <xdr:row>78</xdr:row>
      <xdr:rowOff>96952</xdr:rowOff>
    </xdr:to>
    <xdr:cxnSp macro="">
      <xdr:nvCxnSpPr>
        <xdr:cNvPr id="176" name="直線コネクタ 175"/>
        <xdr:cNvCxnSpPr/>
      </xdr:nvCxnSpPr>
      <xdr:spPr>
        <a:xfrm>
          <a:off x="2908300" y="134311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58089</xdr:rowOff>
    </xdr:from>
    <xdr:to>
      <xdr:col>4</xdr:col>
      <xdr:colOff>155575</xdr:colOff>
      <xdr:row>78</xdr:row>
      <xdr:rowOff>63652</xdr:rowOff>
    </xdr:to>
    <xdr:cxnSp macro="">
      <xdr:nvCxnSpPr>
        <xdr:cNvPr id="179" name="直線コネクタ 178"/>
        <xdr:cNvCxnSpPr/>
      </xdr:nvCxnSpPr>
      <xdr:spPr>
        <a:xfrm flipV="1">
          <a:off x="2019300" y="13431189"/>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62585</xdr:rowOff>
    </xdr:from>
    <xdr:to>
      <xdr:col>2</xdr:col>
      <xdr:colOff>638175</xdr:colOff>
      <xdr:row>78</xdr:row>
      <xdr:rowOff>63652</xdr:rowOff>
    </xdr:to>
    <xdr:cxnSp macro="">
      <xdr:nvCxnSpPr>
        <xdr:cNvPr id="182" name="直線コネクタ 181"/>
        <xdr:cNvCxnSpPr/>
      </xdr:nvCxnSpPr>
      <xdr:spPr>
        <a:xfrm>
          <a:off x="1130300" y="1343568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49352</xdr:rowOff>
    </xdr:from>
    <xdr:to>
      <xdr:col>6</xdr:col>
      <xdr:colOff>561975</xdr:colOff>
      <xdr:row>78</xdr:row>
      <xdr:rowOff>150952</xdr:rowOff>
    </xdr:to>
    <xdr:sp macro="" textlink="">
      <xdr:nvSpPr>
        <xdr:cNvPr id="192" name="円/楕円 191"/>
        <xdr:cNvSpPr/>
      </xdr:nvSpPr>
      <xdr:spPr>
        <a:xfrm>
          <a:off x="45847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135729</xdr:rowOff>
    </xdr:from>
    <xdr:ext cx="469744" cy="259045"/>
    <xdr:sp macro="" textlink="">
      <xdr:nvSpPr>
        <xdr:cNvPr id="193" name="維持補修費該当値テキスト"/>
        <xdr:cNvSpPr txBox="1"/>
      </xdr:nvSpPr>
      <xdr:spPr>
        <a:xfrm>
          <a:off x="4686300" y="133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46152</xdr:rowOff>
    </xdr:from>
    <xdr:to>
      <xdr:col>5</xdr:col>
      <xdr:colOff>409575</xdr:colOff>
      <xdr:row>78</xdr:row>
      <xdr:rowOff>147752</xdr:rowOff>
    </xdr:to>
    <xdr:sp macro="" textlink="">
      <xdr:nvSpPr>
        <xdr:cNvPr id="194" name="円/楕円 193"/>
        <xdr:cNvSpPr/>
      </xdr:nvSpPr>
      <xdr:spPr>
        <a:xfrm>
          <a:off x="3746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138879</xdr:rowOff>
    </xdr:from>
    <xdr:ext cx="469744" cy="259045"/>
    <xdr:sp macro="" textlink="">
      <xdr:nvSpPr>
        <xdr:cNvPr id="195" name="テキスト ボックス 194"/>
        <xdr:cNvSpPr txBox="1"/>
      </xdr:nvSpPr>
      <xdr:spPr>
        <a:xfrm>
          <a:off x="3562427" y="135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7289</xdr:rowOff>
    </xdr:from>
    <xdr:to>
      <xdr:col>4</xdr:col>
      <xdr:colOff>206375</xdr:colOff>
      <xdr:row>78</xdr:row>
      <xdr:rowOff>108889</xdr:rowOff>
    </xdr:to>
    <xdr:sp macro="" textlink="">
      <xdr:nvSpPr>
        <xdr:cNvPr id="196" name="円/楕円 195"/>
        <xdr:cNvSpPr/>
      </xdr:nvSpPr>
      <xdr:spPr>
        <a:xfrm>
          <a:off x="2857500" y="133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100016</xdr:rowOff>
    </xdr:from>
    <xdr:ext cx="469744" cy="259045"/>
    <xdr:sp macro="" textlink="">
      <xdr:nvSpPr>
        <xdr:cNvPr id="197" name="テキスト ボックス 196"/>
        <xdr:cNvSpPr txBox="1"/>
      </xdr:nvSpPr>
      <xdr:spPr>
        <a:xfrm>
          <a:off x="2673427" y="134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12852</xdr:rowOff>
    </xdr:from>
    <xdr:to>
      <xdr:col>3</xdr:col>
      <xdr:colOff>3175</xdr:colOff>
      <xdr:row>78</xdr:row>
      <xdr:rowOff>114452</xdr:rowOff>
    </xdr:to>
    <xdr:sp macro="" textlink="">
      <xdr:nvSpPr>
        <xdr:cNvPr id="198" name="円/楕円 197"/>
        <xdr:cNvSpPr/>
      </xdr:nvSpPr>
      <xdr:spPr>
        <a:xfrm>
          <a:off x="19685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105579</xdr:rowOff>
    </xdr:from>
    <xdr:ext cx="469744" cy="259045"/>
    <xdr:sp macro="" textlink="">
      <xdr:nvSpPr>
        <xdr:cNvPr id="199" name="テキスト ボックス 198"/>
        <xdr:cNvSpPr txBox="1"/>
      </xdr:nvSpPr>
      <xdr:spPr>
        <a:xfrm>
          <a:off x="1784427" y="1347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11785</xdr:rowOff>
    </xdr:from>
    <xdr:to>
      <xdr:col>1</xdr:col>
      <xdr:colOff>485775</xdr:colOff>
      <xdr:row>78</xdr:row>
      <xdr:rowOff>113385</xdr:rowOff>
    </xdr:to>
    <xdr:sp macro="" textlink="">
      <xdr:nvSpPr>
        <xdr:cNvPr id="200" name="円/楕円 199"/>
        <xdr:cNvSpPr/>
      </xdr:nvSpPr>
      <xdr:spPr>
        <a:xfrm>
          <a:off x="1079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104512</xdr:rowOff>
    </xdr:from>
    <xdr:ext cx="469744" cy="259045"/>
    <xdr:sp macro="" textlink="">
      <xdr:nvSpPr>
        <xdr:cNvPr id="201" name="テキスト ボックス 200"/>
        <xdr:cNvSpPr txBox="1"/>
      </xdr:nvSpPr>
      <xdr:spPr>
        <a:xfrm>
          <a:off x="895427"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14446</xdr:rowOff>
    </xdr:from>
    <xdr:to>
      <xdr:col>6</xdr:col>
      <xdr:colOff>511175</xdr:colOff>
      <xdr:row>97</xdr:row>
      <xdr:rowOff>95656</xdr:rowOff>
    </xdr:to>
    <xdr:cxnSp macro="">
      <xdr:nvCxnSpPr>
        <xdr:cNvPr id="231" name="直線コネクタ 230"/>
        <xdr:cNvCxnSpPr/>
      </xdr:nvCxnSpPr>
      <xdr:spPr>
        <a:xfrm flipV="1">
          <a:off x="3797300" y="16645096"/>
          <a:ext cx="838200" cy="8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95656</xdr:rowOff>
    </xdr:from>
    <xdr:to>
      <xdr:col>5</xdr:col>
      <xdr:colOff>358775</xdr:colOff>
      <xdr:row>97</xdr:row>
      <xdr:rowOff>137337</xdr:rowOff>
    </xdr:to>
    <xdr:cxnSp macro="">
      <xdr:nvCxnSpPr>
        <xdr:cNvPr id="234" name="直線コネクタ 233"/>
        <xdr:cNvCxnSpPr/>
      </xdr:nvCxnSpPr>
      <xdr:spPr>
        <a:xfrm flipV="1">
          <a:off x="2908300" y="16726306"/>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137337</xdr:rowOff>
    </xdr:from>
    <xdr:to>
      <xdr:col>4</xdr:col>
      <xdr:colOff>155575</xdr:colOff>
      <xdr:row>98</xdr:row>
      <xdr:rowOff>70205</xdr:rowOff>
    </xdr:to>
    <xdr:cxnSp macro="">
      <xdr:nvCxnSpPr>
        <xdr:cNvPr id="237" name="直線コネクタ 236"/>
        <xdr:cNvCxnSpPr/>
      </xdr:nvCxnSpPr>
      <xdr:spPr>
        <a:xfrm flipV="1">
          <a:off x="2019300" y="16767987"/>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63919</xdr:rowOff>
    </xdr:from>
    <xdr:to>
      <xdr:col>2</xdr:col>
      <xdr:colOff>638175</xdr:colOff>
      <xdr:row>98</xdr:row>
      <xdr:rowOff>70205</xdr:rowOff>
    </xdr:to>
    <xdr:cxnSp macro="">
      <xdr:nvCxnSpPr>
        <xdr:cNvPr id="240" name="直線コネクタ 239"/>
        <xdr:cNvCxnSpPr/>
      </xdr:nvCxnSpPr>
      <xdr:spPr>
        <a:xfrm>
          <a:off x="1130300" y="1686601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135096</xdr:rowOff>
    </xdr:from>
    <xdr:to>
      <xdr:col>6</xdr:col>
      <xdr:colOff>561975</xdr:colOff>
      <xdr:row>97</xdr:row>
      <xdr:rowOff>65246</xdr:rowOff>
    </xdr:to>
    <xdr:sp macro="" textlink="">
      <xdr:nvSpPr>
        <xdr:cNvPr id="250" name="円/楕円 249"/>
        <xdr:cNvSpPr/>
      </xdr:nvSpPr>
      <xdr:spPr>
        <a:xfrm>
          <a:off x="4584700" y="165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113523</xdr:rowOff>
    </xdr:from>
    <xdr:ext cx="534377" cy="259045"/>
    <xdr:sp macro="" textlink="">
      <xdr:nvSpPr>
        <xdr:cNvPr id="251" name="扶助費該当値テキスト"/>
        <xdr:cNvSpPr txBox="1"/>
      </xdr:nvSpPr>
      <xdr:spPr>
        <a:xfrm>
          <a:off x="4686300"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44856</xdr:rowOff>
    </xdr:from>
    <xdr:to>
      <xdr:col>5</xdr:col>
      <xdr:colOff>409575</xdr:colOff>
      <xdr:row>97</xdr:row>
      <xdr:rowOff>146456</xdr:rowOff>
    </xdr:to>
    <xdr:sp macro="" textlink="">
      <xdr:nvSpPr>
        <xdr:cNvPr id="252" name="円/楕円 251"/>
        <xdr:cNvSpPr/>
      </xdr:nvSpPr>
      <xdr:spPr>
        <a:xfrm>
          <a:off x="3746500" y="16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137583</xdr:rowOff>
    </xdr:from>
    <xdr:ext cx="534377" cy="259045"/>
    <xdr:sp macro="" textlink="">
      <xdr:nvSpPr>
        <xdr:cNvPr id="253" name="テキスト ボックス 252"/>
        <xdr:cNvSpPr txBox="1"/>
      </xdr:nvSpPr>
      <xdr:spPr>
        <a:xfrm>
          <a:off x="3530111" y="167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86537</xdr:rowOff>
    </xdr:from>
    <xdr:to>
      <xdr:col>4</xdr:col>
      <xdr:colOff>206375</xdr:colOff>
      <xdr:row>98</xdr:row>
      <xdr:rowOff>16687</xdr:rowOff>
    </xdr:to>
    <xdr:sp macro="" textlink="">
      <xdr:nvSpPr>
        <xdr:cNvPr id="254" name="円/楕円 253"/>
        <xdr:cNvSpPr/>
      </xdr:nvSpPr>
      <xdr:spPr>
        <a:xfrm>
          <a:off x="2857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7814</xdr:rowOff>
    </xdr:from>
    <xdr:ext cx="534377" cy="259045"/>
    <xdr:sp macro="" textlink="">
      <xdr:nvSpPr>
        <xdr:cNvPr id="255" name="テキスト ボックス 254"/>
        <xdr:cNvSpPr txBox="1"/>
      </xdr:nvSpPr>
      <xdr:spPr>
        <a:xfrm>
          <a:off x="2641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19405</xdr:rowOff>
    </xdr:from>
    <xdr:to>
      <xdr:col>3</xdr:col>
      <xdr:colOff>3175</xdr:colOff>
      <xdr:row>98</xdr:row>
      <xdr:rowOff>121005</xdr:rowOff>
    </xdr:to>
    <xdr:sp macro="" textlink="">
      <xdr:nvSpPr>
        <xdr:cNvPr id="256" name="円/楕円 255"/>
        <xdr:cNvSpPr/>
      </xdr:nvSpPr>
      <xdr:spPr>
        <a:xfrm>
          <a:off x="1968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112132</xdr:rowOff>
    </xdr:from>
    <xdr:ext cx="534377" cy="259045"/>
    <xdr:sp macro="" textlink="">
      <xdr:nvSpPr>
        <xdr:cNvPr id="257" name="テキスト ボックス 256"/>
        <xdr:cNvSpPr txBox="1"/>
      </xdr:nvSpPr>
      <xdr:spPr>
        <a:xfrm>
          <a:off x="1752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13119</xdr:rowOff>
    </xdr:from>
    <xdr:to>
      <xdr:col>1</xdr:col>
      <xdr:colOff>485775</xdr:colOff>
      <xdr:row>98</xdr:row>
      <xdr:rowOff>114719</xdr:rowOff>
    </xdr:to>
    <xdr:sp macro="" textlink="">
      <xdr:nvSpPr>
        <xdr:cNvPr id="258" name="円/楕円 257"/>
        <xdr:cNvSpPr/>
      </xdr:nvSpPr>
      <xdr:spPr>
        <a:xfrm>
          <a:off x="10795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105846</xdr:rowOff>
    </xdr:from>
    <xdr:ext cx="534377" cy="259045"/>
    <xdr:sp macro="" textlink="">
      <xdr:nvSpPr>
        <xdr:cNvPr id="259" name="テキスト ボックス 258"/>
        <xdr:cNvSpPr txBox="1"/>
      </xdr:nvSpPr>
      <xdr:spPr>
        <a:xfrm>
          <a:off x="863111" y="169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127008</xdr:rowOff>
    </xdr:from>
    <xdr:to>
      <xdr:col>15</xdr:col>
      <xdr:colOff>180975</xdr:colOff>
      <xdr:row>37</xdr:row>
      <xdr:rowOff>92083</xdr:rowOff>
    </xdr:to>
    <xdr:cxnSp macro="">
      <xdr:nvCxnSpPr>
        <xdr:cNvPr id="286" name="直線コネクタ 285"/>
        <xdr:cNvCxnSpPr/>
      </xdr:nvCxnSpPr>
      <xdr:spPr>
        <a:xfrm>
          <a:off x="9639300" y="6299208"/>
          <a:ext cx="83820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127008</xdr:rowOff>
    </xdr:from>
    <xdr:to>
      <xdr:col>14</xdr:col>
      <xdr:colOff>28575</xdr:colOff>
      <xdr:row>37</xdr:row>
      <xdr:rowOff>26557</xdr:rowOff>
    </xdr:to>
    <xdr:cxnSp macro="">
      <xdr:nvCxnSpPr>
        <xdr:cNvPr id="289" name="直線コネクタ 288"/>
        <xdr:cNvCxnSpPr/>
      </xdr:nvCxnSpPr>
      <xdr:spPr>
        <a:xfrm flipV="1">
          <a:off x="8750300" y="6299208"/>
          <a:ext cx="889000" cy="7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26557</xdr:rowOff>
    </xdr:from>
    <xdr:to>
      <xdr:col>12</xdr:col>
      <xdr:colOff>511175</xdr:colOff>
      <xdr:row>37</xdr:row>
      <xdr:rowOff>65387</xdr:rowOff>
    </xdr:to>
    <xdr:cxnSp macro="">
      <xdr:nvCxnSpPr>
        <xdr:cNvPr id="292" name="直線コネクタ 291"/>
        <xdr:cNvCxnSpPr/>
      </xdr:nvCxnSpPr>
      <xdr:spPr>
        <a:xfrm flipV="1">
          <a:off x="7861300" y="6370207"/>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65387</xdr:rowOff>
    </xdr:from>
    <xdr:to>
      <xdr:col>11</xdr:col>
      <xdr:colOff>307975</xdr:colOff>
      <xdr:row>37</xdr:row>
      <xdr:rowOff>71413</xdr:rowOff>
    </xdr:to>
    <xdr:cxnSp macro="">
      <xdr:nvCxnSpPr>
        <xdr:cNvPr id="295" name="直線コネクタ 294"/>
        <xdr:cNvCxnSpPr/>
      </xdr:nvCxnSpPr>
      <xdr:spPr>
        <a:xfrm flipV="1">
          <a:off x="6972300" y="6409037"/>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41283</xdr:rowOff>
    </xdr:from>
    <xdr:to>
      <xdr:col>15</xdr:col>
      <xdr:colOff>231775</xdr:colOff>
      <xdr:row>37</xdr:row>
      <xdr:rowOff>142883</xdr:rowOff>
    </xdr:to>
    <xdr:sp macro="" textlink="">
      <xdr:nvSpPr>
        <xdr:cNvPr id="305" name="円/楕円 304"/>
        <xdr:cNvSpPr/>
      </xdr:nvSpPr>
      <xdr:spPr>
        <a:xfrm>
          <a:off x="10426700" y="63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64160</xdr:rowOff>
    </xdr:from>
    <xdr:ext cx="534377" cy="259045"/>
    <xdr:sp macro="" textlink="">
      <xdr:nvSpPr>
        <xdr:cNvPr id="306" name="補助費等該当値テキスト"/>
        <xdr:cNvSpPr txBox="1"/>
      </xdr:nvSpPr>
      <xdr:spPr>
        <a:xfrm>
          <a:off x="10528300" y="62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76208</xdr:rowOff>
    </xdr:from>
    <xdr:to>
      <xdr:col>14</xdr:col>
      <xdr:colOff>79375</xdr:colOff>
      <xdr:row>37</xdr:row>
      <xdr:rowOff>6358</xdr:rowOff>
    </xdr:to>
    <xdr:sp macro="" textlink="">
      <xdr:nvSpPr>
        <xdr:cNvPr id="307" name="円/楕円 306"/>
        <xdr:cNvSpPr/>
      </xdr:nvSpPr>
      <xdr:spPr>
        <a:xfrm>
          <a:off x="9588500" y="62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22885</xdr:rowOff>
    </xdr:from>
    <xdr:ext cx="534377" cy="259045"/>
    <xdr:sp macro="" textlink="">
      <xdr:nvSpPr>
        <xdr:cNvPr id="308" name="テキスト ボックス 307"/>
        <xdr:cNvSpPr txBox="1"/>
      </xdr:nvSpPr>
      <xdr:spPr>
        <a:xfrm>
          <a:off x="9372111" y="60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147207</xdr:rowOff>
    </xdr:from>
    <xdr:to>
      <xdr:col>12</xdr:col>
      <xdr:colOff>561975</xdr:colOff>
      <xdr:row>37</xdr:row>
      <xdr:rowOff>77357</xdr:rowOff>
    </xdr:to>
    <xdr:sp macro="" textlink="">
      <xdr:nvSpPr>
        <xdr:cNvPr id="309" name="円/楕円 308"/>
        <xdr:cNvSpPr/>
      </xdr:nvSpPr>
      <xdr:spPr>
        <a:xfrm>
          <a:off x="8699500" y="63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93884</xdr:rowOff>
    </xdr:from>
    <xdr:ext cx="534377" cy="259045"/>
    <xdr:sp macro="" textlink="">
      <xdr:nvSpPr>
        <xdr:cNvPr id="310" name="テキスト ボックス 309"/>
        <xdr:cNvSpPr txBox="1"/>
      </xdr:nvSpPr>
      <xdr:spPr>
        <a:xfrm>
          <a:off x="8483111" y="609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14587</xdr:rowOff>
    </xdr:from>
    <xdr:to>
      <xdr:col>11</xdr:col>
      <xdr:colOff>358775</xdr:colOff>
      <xdr:row>37</xdr:row>
      <xdr:rowOff>116187</xdr:rowOff>
    </xdr:to>
    <xdr:sp macro="" textlink="">
      <xdr:nvSpPr>
        <xdr:cNvPr id="311" name="円/楕円 310"/>
        <xdr:cNvSpPr/>
      </xdr:nvSpPr>
      <xdr:spPr>
        <a:xfrm>
          <a:off x="7810500" y="63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132714</xdr:rowOff>
    </xdr:from>
    <xdr:ext cx="534377" cy="259045"/>
    <xdr:sp macro="" textlink="">
      <xdr:nvSpPr>
        <xdr:cNvPr id="312" name="テキスト ボックス 311"/>
        <xdr:cNvSpPr txBox="1"/>
      </xdr:nvSpPr>
      <xdr:spPr>
        <a:xfrm>
          <a:off x="7594111" y="61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20613</xdr:rowOff>
    </xdr:from>
    <xdr:to>
      <xdr:col>10</xdr:col>
      <xdr:colOff>155575</xdr:colOff>
      <xdr:row>37</xdr:row>
      <xdr:rowOff>122213</xdr:rowOff>
    </xdr:to>
    <xdr:sp macro="" textlink="">
      <xdr:nvSpPr>
        <xdr:cNvPr id="313" name="円/楕円 312"/>
        <xdr:cNvSpPr/>
      </xdr:nvSpPr>
      <xdr:spPr>
        <a:xfrm>
          <a:off x="6921500" y="63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138740</xdr:rowOff>
    </xdr:from>
    <xdr:ext cx="534377" cy="259045"/>
    <xdr:sp macro="" textlink="">
      <xdr:nvSpPr>
        <xdr:cNvPr id="314" name="テキスト ボックス 313"/>
        <xdr:cNvSpPr txBox="1"/>
      </xdr:nvSpPr>
      <xdr:spPr>
        <a:xfrm>
          <a:off x="6705111" y="613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156921</xdr:rowOff>
    </xdr:from>
    <xdr:to>
      <xdr:col>15</xdr:col>
      <xdr:colOff>180975</xdr:colOff>
      <xdr:row>58</xdr:row>
      <xdr:rowOff>90124</xdr:rowOff>
    </xdr:to>
    <xdr:cxnSp macro="">
      <xdr:nvCxnSpPr>
        <xdr:cNvPr id="343" name="直線コネクタ 342"/>
        <xdr:cNvCxnSpPr/>
      </xdr:nvCxnSpPr>
      <xdr:spPr>
        <a:xfrm>
          <a:off x="9639300" y="9758121"/>
          <a:ext cx="838200" cy="2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156921</xdr:rowOff>
    </xdr:from>
    <xdr:to>
      <xdr:col>14</xdr:col>
      <xdr:colOff>28575</xdr:colOff>
      <xdr:row>57</xdr:row>
      <xdr:rowOff>91321</xdr:rowOff>
    </xdr:to>
    <xdr:cxnSp macro="">
      <xdr:nvCxnSpPr>
        <xdr:cNvPr id="346" name="直線コネクタ 345"/>
        <xdr:cNvCxnSpPr/>
      </xdr:nvCxnSpPr>
      <xdr:spPr>
        <a:xfrm flipV="1">
          <a:off x="8750300" y="9758121"/>
          <a:ext cx="889000" cy="1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56810</xdr:rowOff>
    </xdr:from>
    <xdr:to>
      <xdr:col>12</xdr:col>
      <xdr:colOff>511175</xdr:colOff>
      <xdr:row>57</xdr:row>
      <xdr:rowOff>91321</xdr:rowOff>
    </xdr:to>
    <xdr:cxnSp macro="">
      <xdr:nvCxnSpPr>
        <xdr:cNvPr id="349" name="直線コネクタ 348"/>
        <xdr:cNvCxnSpPr/>
      </xdr:nvCxnSpPr>
      <xdr:spPr>
        <a:xfrm>
          <a:off x="7861300" y="9829460"/>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56810</xdr:rowOff>
    </xdr:from>
    <xdr:to>
      <xdr:col>11</xdr:col>
      <xdr:colOff>307975</xdr:colOff>
      <xdr:row>58</xdr:row>
      <xdr:rowOff>45707</xdr:rowOff>
    </xdr:to>
    <xdr:cxnSp macro="">
      <xdr:nvCxnSpPr>
        <xdr:cNvPr id="352" name="直線コネクタ 351"/>
        <xdr:cNvCxnSpPr/>
      </xdr:nvCxnSpPr>
      <xdr:spPr>
        <a:xfrm flipV="1">
          <a:off x="6972300" y="9829460"/>
          <a:ext cx="8890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39324</xdr:rowOff>
    </xdr:from>
    <xdr:to>
      <xdr:col>15</xdr:col>
      <xdr:colOff>231775</xdr:colOff>
      <xdr:row>58</xdr:row>
      <xdr:rowOff>140924</xdr:rowOff>
    </xdr:to>
    <xdr:sp macro="" textlink="">
      <xdr:nvSpPr>
        <xdr:cNvPr id="362" name="円/楕円 361"/>
        <xdr:cNvSpPr/>
      </xdr:nvSpPr>
      <xdr:spPr>
        <a:xfrm>
          <a:off x="10426700" y="99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125701</xdr:rowOff>
    </xdr:from>
    <xdr:ext cx="534377" cy="259045"/>
    <xdr:sp macro="" textlink="">
      <xdr:nvSpPr>
        <xdr:cNvPr id="363" name="普通建設事業費該当値テキスト"/>
        <xdr:cNvSpPr txBox="1"/>
      </xdr:nvSpPr>
      <xdr:spPr>
        <a:xfrm>
          <a:off x="10528300" y="98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106121</xdr:rowOff>
    </xdr:from>
    <xdr:to>
      <xdr:col>14</xdr:col>
      <xdr:colOff>79375</xdr:colOff>
      <xdr:row>57</xdr:row>
      <xdr:rowOff>36271</xdr:rowOff>
    </xdr:to>
    <xdr:sp macro="" textlink="">
      <xdr:nvSpPr>
        <xdr:cNvPr id="364" name="円/楕円 363"/>
        <xdr:cNvSpPr/>
      </xdr:nvSpPr>
      <xdr:spPr>
        <a:xfrm>
          <a:off x="9588500" y="97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52798</xdr:rowOff>
    </xdr:from>
    <xdr:ext cx="534377" cy="259045"/>
    <xdr:sp macro="" textlink="">
      <xdr:nvSpPr>
        <xdr:cNvPr id="365" name="テキスト ボックス 364"/>
        <xdr:cNvSpPr txBox="1"/>
      </xdr:nvSpPr>
      <xdr:spPr>
        <a:xfrm>
          <a:off x="9372111" y="94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40521</xdr:rowOff>
    </xdr:from>
    <xdr:to>
      <xdr:col>12</xdr:col>
      <xdr:colOff>561975</xdr:colOff>
      <xdr:row>57</xdr:row>
      <xdr:rowOff>142121</xdr:rowOff>
    </xdr:to>
    <xdr:sp macro="" textlink="">
      <xdr:nvSpPr>
        <xdr:cNvPr id="366" name="円/楕円 365"/>
        <xdr:cNvSpPr/>
      </xdr:nvSpPr>
      <xdr:spPr>
        <a:xfrm>
          <a:off x="8699500" y="9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133248</xdr:rowOff>
    </xdr:from>
    <xdr:ext cx="534377" cy="259045"/>
    <xdr:sp macro="" textlink="">
      <xdr:nvSpPr>
        <xdr:cNvPr id="367" name="テキスト ボックス 366"/>
        <xdr:cNvSpPr txBox="1"/>
      </xdr:nvSpPr>
      <xdr:spPr>
        <a:xfrm>
          <a:off x="8483111" y="990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6010</xdr:rowOff>
    </xdr:from>
    <xdr:to>
      <xdr:col>11</xdr:col>
      <xdr:colOff>358775</xdr:colOff>
      <xdr:row>57</xdr:row>
      <xdr:rowOff>107610</xdr:rowOff>
    </xdr:to>
    <xdr:sp macro="" textlink="">
      <xdr:nvSpPr>
        <xdr:cNvPr id="368" name="円/楕円 367"/>
        <xdr:cNvSpPr/>
      </xdr:nvSpPr>
      <xdr:spPr>
        <a:xfrm>
          <a:off x="7810500" y="9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98737</xdr:rowOff>
    </xdr:from>
    <xdr:ext cx="534377" cy="259045"/>
    <xdr:sp macro="" textlink="">
      <xdr:nvSpPr>
        <xdr:cNvPr id="369" name="テキスト ボックス 368"/>
        <xdr:cNvSpPr txBox="1"/>
      </xdr:nvSpPr>
      <xdr:spPr>
        <a:xfrm>
          <a:off x="7594111" y="98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166357</xdr:rowOff>
    </xdr:from>
    <xdr:to>
      <xdr:col>10</xdr:col>
      <xdr:colOff>155575</xdr:colOff>
      <xdr:row>58</xdr:row>
      <xdr:rowOff>96507</xdr:rowOff>
    </xdr:to>
    <xdr:sp macro="" textlink="">
      <xdr:nvSpPr>
        <xdr:cNvPr id="370" name="円/楕円 369"/>
        <xdr:cNvSpPr/>
      </xdr:nvSpPr>
      <xdr:spPr>
        <a:xfrm>
          <a:off x="6921500" y="99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87634</xdr:rowOff>
    </xdr:from>
    <xdr:ext cx="534377" cy="259045"/>
    <xdr:sp macro="" textlink="">
      <xdr:nvSpPr>
        <xdr:cNvPr id="371" name="テキスト ボックス 370"/>
        <xdr:cNvSpPr txBox="1"/>
      </xdr:nvSpPr>
      <xdr:spPr>
        <a:xfrm>
          <a:off x="6705111" y="100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153848</xdr:rowOff>
    </xdr:from>
    <xdr:to>
      <xdr:col>15</xdr:col>
      <xdr:colOff>180975</xdr:colOff>
      <xdr:row>79</xdr:row>
      <xdr:rowOff>23737</xdr:rowOff>
    </xdr:to>
    <xdr:cxnSp macro="">
      <xdr:nvCxnSpPr>
        <xdr:cNvPr id="400" name="直線コネクタ 399"/>
        <xdr:cNvCxnSpPr/>
      </xdr:nvCxnSpPr>
      <xdr:spPr>
        <a:xfrm>
          <a:off x="9639300" y="13526948"/>
          <a:ext cx="8382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119101</xdr:rowOff>
    </xdr:from>
    <xdr:to>
      <xdr:col>14</xdr:col>
      <xdr:colOff>28575</xdr:colOff>
      <xdr:row>78</xdr:row>
      <xdr:rowOff>153848</xdr:rowOff>
    </xdr:to>
    <xdr:cxnSp macro="">
      <xdr:nvCxnSpPr>
        <xdr:cNvPr id="403" name="直線コネクタ 402"/>
        <xdr:cNvCxnSpPr/>
      </xdr:nvCxnSpPr>
      <xdr:spPr>
        <a:xfrm>
          <a:off x="8750300" y="13320751"/>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144387</xdr:rowOff>
    </xdr:from>
    <xdr:to>
      <xdr:col>15</xdr:col>
      <xdr:colOff>231775</xdr:colOff>
      <xdr:row>79</xdr:row>
      <xdr:rowOff>74537</xdr:rowOff>
    </xdr:to>
    <xdr:sp macro="" textlink="">
      <xdr:nvSpPr>
        <xdr:cNvPr id="413" name="円/楕円 412"/>
        <xdr:cNvSpPr/>
      </xdr:nvSpPr>
      <xdr:spPr>
        <a:xfrm>
          <a:off x="10426700" y="135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59314</xdr:rowOff>
    </xdr:from>
    <xdr:ext cx="469744" cy="259045"/>
    <xdr:sp macro="" textlink="">
      <xdr:nvSpPr>
        <xdr:cNvPr id="414" name="普通建設事業費 （ うち新規整備　）該当値テキスト"/>
        <xdr:cNvSpPr txBox="1"/>
      </xdr:nvSpPr>
      <xdr:spPr>
        <a:xfrm>
          <a:off x="10528300" y="134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103048</xdr:rowOff>
    </xdr:from>
    <xdr:to>
      <xdr:col>14</xdr:col>
      <xdr:colOff>79375</xdr:colOff>
      <xdr:row>79</xdr:row>
      <xdr:rowOff>33198</xdr:rowOff>
    </xdr:to>
    <xdr:sp macro="" textlink="">
      <xdr:nvSpPr>
        <xdr:cNvPr id="415" name="円/楕円 414"/>
        <xdr:cNvSpPr/>
      </xdr:nvSpPr>
      <xdr:spPr>
        <a:xfrm>
          <a:off x="9588500" y="134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24325</xdr:rowOff>
    </xdr:from>
    <xdr:ext cx="469744" cy="259045"/>
    <xdr:sp macro="" textlink="">
      <xdr:nvSpPr>
        <xdr:cNvPr id="416" name="テキスト ボックス 415"/>
        <xdr:cNvSpPr txBox="1"/>
      </xdr:nvSpPr>
      <xdr:spPr>
        <a:xfrm>
          <a:off x="9404427" y="135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68301</xdr:rowOff>
    </xdr:from>
    <xdr:to>
      <xdr:col>12</xdr:col>
      <xdr:colOff>561975</xdr:colOff>
      <xdr:row>77</xdr:row>
      <xdr:rowOff>169901</xdr:rowOff>
    </xdr:to>
    <xdr:sp macro="" textlink="">
      <xdr:nvSpPr>
        <xdr:cNvPr id="417" name="円/楕円 416"/>
        <xdr:cNvSpPr/>
      </xdr:nvSpPr>
      <xdr:spPr>
        <a:xfrm>
          <a:off x="8699500" y="132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161028</xdr:rowOff>
    </xdr:from>
    <xdr:ext cx="534377" cy="259045"/>
    <xdr:sp macro="" textlink="">
      <xdr:nvSpPr>
        <xdr:cNvPr id="418" name="テキスト ボックス 417"/>
        <xdr:cNvSpPr txBox="1"/>
      </xdr:nvSpPr>
      <xdr:spPr>
        <a:xfrm>
          <a:off x="8483111" y="133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129515</xdr:rowOff>
    </xdr:from>
    <xdr:to>
      <xdr:col>15</xdr:col>
      <xdr:colOff>180975</xdr:colOff>
      <xdr:row>98</xdr:row>
      <xdr:rowOff>34785</xdr:rowOff>
    </xdr:to>
    <xdr:cxnSp macro="">
      <xdr:nvCxnSpPr>
        <xdr:cNvPr id="447" name="直線コネクタ 446"/>
        <xdr:cNvCxnSpPr/>
      </xdr:nvCxnSpPr>
      <xdr:spPr>
        <a:xfrm>
          <a:off x="9639300" y="16417265"/>
          <a:ext cx="838200" cy="4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129515</xdr:rowOff>
    </xdr:from>
    <xdr:to>
      <xdr:col>14</xdr:col>
      <xdr:colOff>28575</xdr:colOff>
      <xdr:row>97</xdr:row>
      <xdr:rowOff>170980</xdr:rowOff>
    </xdr:to>
    <xdr:cxnSp macro="">
      <xdr:nvCxnSpPr>
        <xdr:cNvPr id="450" name="直線コネクタ 449"/>
        <xdr:cNvCxnSpPr/>
      </xdr:nvCxnSpPr>
      <xdr:spPr>
        <a:xfrm flipV="1">
          <a:off x="8750300" y="16417265"/>
          <a:ext cx="889000" cy="3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155435</xdr:rowOff>
    </xdr:from>
    <xdr:to>
      <xdr:col>15</xdr:col>
      <xdr:colOff>231775</xdr:colOff>
      <xdr:row>98</xdr:row>
      <xdr:rowOff>85585</xdr:rowOff>
    </xdr:to>
    <xdr:sp macro="" textlink="">
      <xdr:nvSpPr>
        <xdr:cNvPr id="460" name="円/楕円 459"/>
        <xdr:cNvSpPr/>
      </xdr:nvSpPr>
      <xdr:spPr>
        <a:xfrm>
          <a:off x="10426700" y="167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133862</xdr:rowOff>
    </xdr:from>
    <xdr:ext cx="534377" cy="259045"/>
    <xdr:sp macro="" textlink="">
      <xdr:nvSpPr>
        <xdr:cNvPr id="461" name="普通建設事業費 （ うち更新整備　）該当値テキスト"/>
        <xdr:cNvSpPr txBox="1"/>
      </xdr:nvSpPr>
      <xdr:spPr>
        <a:xfrm>
          <a:off x="10528300" y="167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78715</xdr:rowOff>
    </xdr:from>
    <xdr:to>
      <xdr:col>14</xdr:col>
      <xdr:colOff>79375</xdr:colOff>
      <xdr:row>96</xdr:row>
      <xdr:rowOff>8865</xdr:rowOff>
    </xdr:to>
    <xdr:sp macro="" textlink="">
      <xdr:nvSpPr>
        <xdr:cNvPr id="462" name="円/楕円 461"/>
        <xdr:cNvSpPr/>
      </xdr:nvSpPr>
      <xdr:spPr>
        <a:xfrm>
          <a:off x="9588500" y="16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25392</xdr:rowOff>
    </xdr:from>
    <xdr:ext cx="534377" cy="259045"/>
    <xdr:sp macro="" textlink="">
      <xdr:nvSpPr>
        <xdr:cNvPr id="463" name="テキスト ボックス 462"/>
        <xdr:cNvSpPr txBox="1"/>
      </xdr:nvSpPr>
      <xdr:spPr>
        <a:xfrm>
          <a:off x="9372111" y="161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120180</xdr:rowOff>
    </xdr:from>
    <xdr:to>
      <xdr:col>12</xdr:col>
      <xdr:colOff>561975</xdr:colOff>
      <xdr:row>98</xdr:row>
      <xdr:rowOff>50330</xdr:rowOff>
    </xdr:to>
    <xdr:sp macro="" textlink="">
      <xdr:nvSpPr>
        <xdr:cNvPr id="464" name="円/楕円 463"/>
        <xdr:cNvSpPr/>
      </xdr:nvSpPr>
      <xdr:spPr>
        <a:xfrm>
          <a:off x="8699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41457</xdr:rowOff>
    </xdr:from>
    <xdr:ext cx="534377" cy="259045"/>
    <xdr:sp macro="" textlink="">
      <xdr:nvSpPr>
        <xdr:cNvPr id="465" name="テキスト ボックス 464"/>
        <xdr:cNvSpPr txBox="1"/>
      </xdr:nvSpPr>
      <xdr:spPr>
        <a:xfrm>
          <a:off x="8483111" y="168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27419</xdr:rowOff>
    </xdr:from>
    <xdr:to>
      <xdr:col>23</xdr:col>
      <xdr:colOff>517525</xdr:colOff>
      <xdr:row>39</xdr:row>
      <xdr:rowOff>44450</xdr:rowOff>
    </xdr:to>
    <xdr:cxnSp macro="">
      <xdr:nvCxnSpPr>
        <xdr:cNvPr id="494" name="直線コネクタ 493"/>
        <xdr:cNvCxnSpPr/>
      </xdr:nvCxnSpPr>
      <xdr:spPr>
        <a:xfrm>
          <a:off x="15481300" y="6713969"/>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27419</xdr:rowOff>
    </xdr:from>
    <xdr:to>
      <xdr:col>22</xdr:col>
      <xdr:colOff>365125</xdr:colOff>
      <xdr:row>39</xdr:row>
      <xdr:rowOff>40831</xdr:rowOff>
    </xdr:to>
    <xdr:cxnSp macro="">
      <xdr:nvCxnSpPr>
        <xdr:cNvPr id="497" name="直線コネクタ 496"/>
        <xdr:cNvCxnSpPr/>
      </xdr:nvCxnSpPr>
      <xdr:spPr>
        <a:xfrm flipV="1">
          <a:off x="14592300" y="6713969"/>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111696</xdr:rowOff>
    </xdr:from>
    <xdr:to>
      <xdr:col>21</xdr:col>
      <xdr:colOff>161925</xdr:colOff>
      <xdr:row>39</xdr:row>
      <xdr:rowOff>40831</xdr:rowOff>
    </xdr:to>
    <xdr:cxnSp macro="">
      <xdr:nvCxnSpPr>
        <xdr:cNvPr id="500" name="直線コネクタ 499"/>
        <xdr:cNvCxnSpPr/>
      </xdr:nvCxnSpPr>
      <xdr:spPr>
        <a:xfrm>
          <a:off x="13703300" y="662679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58471</xdr:rowOff>
    </xdr:from>
    <xdr:to>
      <xdr:col>19</xdr:col>
      <xdr:colOff>644525</xdr:colOff>
      <xdr:row>38</xdr:row>
      <xdr:rowOff>111696</xdr:rowOff>
    </xdr:to>
    <xdr:cxnSp macro="">
      <xdr:nvCxnSpPr>
        <xdr:cNvPr id="503" name="直線コネクタ 502"/>
        <xdr:cNvCxnSpPr/>
      </xdr:nvCxnSpPr>
      <xdr:spPr>
        <a:xfrm>
          <a:off x="12814300" y="6573571"/>
          <a:ext cx="889000" cy="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5" name="テキスト ボックス 504"/>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148069</xdr:rowOff>
    </xdr:from>
    <xdr:to>
      <xdr:col>22</xdr:col>
      <xdr:colOff>415925</xdr:colOff>
      <xdr:row>39</xdr:row>
      <xdr:rowOff>78219</xdr:rowOff>
    </xdr:to>
    <xdr:sp macro="" textlink="">
      <xdr:nvSpPr>
        <xdr:cNvPr id="515" name="円/楕円 514"/>
        <xdr:cNvSpPr/>
      </xdr:nvSpPr>
      <xdr:spPr>
        <a:xfrm>
          <a:off x="15430500" y="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69346</xdr:rowOff>
    </xdr:from>
    <xdr:ext cx="378565" cy="259045"/>
    <xdr:sp macro="" textlink="">
      <xdr:nvSpPr>
        <xdr:cNvPr id="516" name="テキスト ボックス 515"/>
        <xdr:cNvSpPr txBox="1"/>
      </xdr:nvSpPr>
      <xdr:spPr>
        <a:xfrm>
          <a:off x="15292017" y="675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161481</xdr:rowOff>
    </xdr:from>
    <xdr:to>
      <xdr:col>21</xdr:col>
      <xdr:colOff>212725</xdr:colOff>
      <xdr:row>39</xdr:row>
      <xdr:rowOff>91631</xdr:rowOff>
    </xdr:to>
    <xdr:sp macro="" textlink="">
      <xdr:nvSpPr>
        <xdr:cNvPr id="517" name="円/楕円 516"/>
        <xdr:cNvSpPr/>
      </xdr:nvSpPr>
      <xdr:spPr>
        <a:xfrm>
          <a:off x="14541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82758</xdr:rowOff>
    </xdr:from>
    <xdr:ext cx="378565" cy="259045"/>
    <xdr:sp macro="" textlink="">
      <xdr:nvSpPr>
        <xdr:cNvPr id="518" name="テキスト ボックス 517"/>
        <xdr:cNvSpPr txBox="1"/>
      </xdr:nvSpPr>
      <xdr:spPr>
        <a:xfrm>
          <a:off x="14403017" y="676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60896</xdr:rowOff>
    </xdr:from>
    <xdr:to>
      <xdr:col>20</xdr:col>
      <xdr:colOff>9525</xdr:colOff>
      <xdr:row>38</xdr:row>
      <xdr:rowOff>162496</xdr:rowOff>
    </xdr:to>
    <xdr:sp macro="" textlink="">
      <xdr:nvSpPr>
        <xdr:cNvPr id="519" name="円/楕円 518"/>
        <xdr:cNvSpPr/>
      </xdr:nvSpPr>
      <xdr:spPr>
        <a:xfrm>
          <a:off x="13652500" y="65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7574</xdr:rowOff>
    </xdr:from>
    <xdr:ext cx="469744" cy="259045"/>
    <xdr:sp macro="" textlink="">
      <xdr:nvSpPr>
        <xdr:cNvPr id="520" name="テキスト ボックス 519"/>
        <xdr:cNvSpPr txBox="1"/>
      </xdr:nvSpPr>
      <xdr:spPr>
        <a:xfrm>
          <a:off x="13468427" y="635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7671</xdr:rowOff>
    </xdr:from>
    <xdr:to>
      <xdr:col>18</xdr:col>
      <xdr:colOff>492125</xdr:colOff>
      <xdr:row>38</xdr:row>
      <xdr:rowOff>109271</xdr:rowOff>
    </xdr:to>
    <xdr:sp macro="" textlink="">
      <xdr:nvSpPr>
        <xdr:cNvPr id="521" name="円/楕円 520"/>
        <xdr:cNvSpPr/>
      </xdr:nvSpPr>
      <xdr:spPr>
        <a:xfrm>
          <a:off x="12763500" y="65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125798</xdr:rowOff>
    </xdr:from>
    <xdr:ext cx="469744" cy="259045"/>
    <xdr:sp macro="" textlink="">
      <xdr:nvSpPr>
        <xdr:cNvPr id="522" name="テキスト ボックス 521"/>
        <xdr:cNvSpPr txBox="1"/>
      </xdr:nvSpPr>
      <xdr:spPr>
        <a:xfrm>
          <a:off x="12579427" y="62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162810</xdr:rowOff>
    </xdr:from>
    <xdr:to>
      <xdr:col>23</xdr:col>
      <xdr:colOff>517525</xdr:colOff>
      <xdr:row>78</xdr:row>
      <xdr:rowOff>22168</xdr:rowOff>
    </xdr:to>
    <xdr:cxnSp macro="">
      <xdr:nvCxnSpPr>
        <xdr:cNvPr id="602" name="直線コネクタ 601"/>
        <xdr:cNvCxnSpPr/>
      </xdr:nvCxnSpPr>
      <xdr:spPr>
        <a:xfrm>
          <a:off x="15481300" y="13364460"/>
          <a:ext cx="838200" cy="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142019</xdr:rowOff>
    </xdr:from>
    <xdr:to>
      <xdr:col>22</xdr:col>
      <xdr:colOff>365125</xdr:colOff>
      <xdr:row>77</xdr:row>
      <xdr:rowOff>162810</xdr:rowOff>
    </xdr:to>
    <xdr:cxnSp macro="">
      <xdr:nvCxnSpPr>
        <xdr:cNvPr id="605" name="直線コネクタ 604"/>
        <xdr:cNvCxnSpPr/>
      </xdr:nvCxnSpPr>
      <xdr:spPr>
        <a:xfrm>
          <a:off x="14592300" y="13343669"/>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142019</xdr:rowOff>
    </xdr:from>
    <xdr:to>
      <xdr:col>21</xdr:col>
      <xdr:colOff>161925</xdr:colOff>
      <xdr:row>78</xdr:row>
      <xdr:rowOff>16604</xdr:rowOff>
    </xdr:to>
    <xdr:cxnSp macro="">
      <xdr:nvCxnSpPr>
        <xdr:cNvPr id="608" name="直線コネクタ 607"/>
        <xdr:cNvCxnSpPr/>
      </xdr:nvCxnSpPr>
      <xdr:spPr>
        <a:xfrm flipV="1">
          <a:off x="13703300" y="13343669"/>
          <a:ext cx="889000" cy="4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13328</xdr:rowOff>
    </xdr:from>
    <xdr:to>
      <xdr:col>19</xdr:col>
      <xdr:colOff>644525</xdr:colOff>
      <xdr:row>78</xdr:row>
      <xdr:rowOff>16604</xdr:rowOff>
    </xdr:to>
    <xdr:cxnSp macro="">
      <xdr:nvCxnSpPr>
        <xdr:cNvPr id="611" name="直線コネクタ 610"/>
        <xdr:cNvCxnSpPr/>
      </xdr:nvCxnSpPr>
      <xdr:spPr>
        <a:xfrm>
          <a:off x="12814300" y="1338642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142818</xdr:rowOff>
    </xdr:from>
    <xdr:to>
      <xdr:col>23</xdr:col>
      <xdr:colOff>568325</xdr:colOff>
      <xdr:row>78</xdr:row>
      <xdr:rowOff>72968</xdr:rowOff>
    </xdr:to>
    <xdr:sp macro="" textlink="">
      <xdr:nvSpPr>
        <xdr:cNvPr id="621" name="円/楕円 620"/>
        <xdr:cNvSpPr/>
      </xdr:nvSpPr>
      <xdr:spPr>
        <a:xfrm>
          <a:off x="16268700" y="133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57745</xdr:rowOff>
    </xdr:from>
    <xdr:ext cx="534377" cy="259045"/>
    <xdr:sp macro="" textlink="">
      <xdr:nvSpPr>
        <xdr:cNvPr id="622" name="公債費該当値テキスト"/>
        <xdr:cNvSpPr txBox="1"/>
      </xdr:nvSpPr>
      <xdr:spPr>
        <a:xfrm>
          <a:off x="16370300"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112010</xdr:rowOff>
    </xdr:from>
    <xdr:to>
      <xdr:col>22</xdr:col>
      <xdr:colOff>415925</xdr:colOff>
      <xdr:row>78</xdr:row>
      <xdr:rowOff>42160</xdr:rowOff>
    </xdr:to>
    <xdr:sp macro="" textlink="">
      <xdr:nvSpPr>
        <xdr:cNvPr id="623" name="円/楕円 622"/>
        <xdr:cNvSpPr/>
      </xdr:nvSpPr>
      <xdr:spPr>
        <a:xfrm>
          <a:off x="15430500" y="133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33287</xdr:rowOff>
    </xdr:from>
    <xdr:ext cx="534377" cy="259045"/>
    <xdr:sp macro="" textlink="">
      <xdr:nvSpPr>
        <xdr:cNvPr id="624" name="テキスト ボックス 623"/>
        <xdr:cNvSpPr txBox="1"/>
      </xdr:nvSpPr>
      <xdr:spPr>
        <a:xfrm>
          <a:off x="15214111" y="1340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91219</xdr:rowOff>
    </xdr:from>
    <xdr:to>
      <xdr:col>21</xdr:col>
      <xdr:colOff>212725</xdr:colOff>
      <xdr:row>78</xdr:row>
      <xdr:rowOff>21369</xdr:rowOff>
    </xdr:to>
    <xdr:sp macro="" textlink="">
      <xdr:nvSpPr>
        <xdr:cNvPr id="625" name="円/楕円 624"/>
        <xdr:cNvSpPr/>
      </xdr:nvSpPr>
      <xdr:spPr>
        <a:xfrm>
          <a:off x="14541500" y="132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12496</xdr:rowOff>
    </xdr:from>
    <xdr:ext cx="534377" cy="259045"/>
    <xdr:sp macro="" textlink="">
      <xdr:nvSpPr>
        <xdr:cNvPr id="626" name="テキスト ボックス 625"/>
        <xdr:cNvSpPr txBox="1"/>
      </xdr:nvSpPr>
      <xdr:spPr>
        <a:xfrm>
          <a:off x="14325111" y="133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137254</xdr:rowOff>
    </xdr:from>
    <xdr:to>
      <xdr:col>20</xdr:col>
      <xdr:colOff>9525</xdr:colOff>
      <xdr:row>78</xdr:row>
      <xdr:rowOff>67404</xdr:rowOff>
    </xdr:to>
    <xdr:sp macro="" textlink="">
      <xdr:nvSpPr>
        <xdr:cNvPr id="627" name="円/楕円 626"/>
        <xdr:cNvSpPr/>
      </xdr:nvSpPr>
      <xdr:spPr>
        <a:xfrm>
          <a:off x="13652500" y="133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58531</xdr:rowOff>
    </xdr:from>
    <xdr:ext cx="534377" cy="259045"/>
    <xdr:sp macro="" textlink="">
      <xdr:nvSpPr>
        <xdr:cNvPr id="628" name="テキスト ボックス 627"/>
        <xdr:cNvSpPr txBox="1"/>
      </xdr:nvSpPr>
      <xdr:spPr>
        <a:xfrm>
          <a:off x="13436111" y="134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133978</xdr:rowOff>
    </xdr:from>
    <xdr:to>
      <xdr:col>18</xdr:col>
      <xdr:colOff>492125</xdr:colOff>
      <xdr:row>78</xdr:row>
      <xdr:rowOff>64128</xdr:rowOff>
    </xdr:to>
    <xdr:sp macro="" textlink="">
      <xdr:nvSpPr>
        <xdr:cNvPr id="629" name="円/楕円 628"/>
        <xdr:cNvSpPr/>
      </xdr:nvSpPr>
      <xdr:spPr>
        <a:xfrm>
          <a:off x="12763500" y="133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55255</xdr:rowOff>
    </xdr:from>
    <xdr:ext cx="534377" cy="259045"/>
    <xdr:sp macro="" textlink="">
      <xdr:nvSpPr>
        <xdr:cNvPr id="630" name="テキスト ボックス 629"/>
        <xdr:cNvSpPr txBox="1"/>
      </xdr:nvSpPr>
      <xdr:spPr>
        <a:xfrm>
          <a:off x="12547111" y="13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168084</xdr:rowOff>
    </xdr:from>
    <xdr:to>
      <xdr:col>23</xdr:col>
      <xdr:colOff>517525</xdr:colOff>
      <xdr:row>99</xdr:row>
      <xdr:rowOff>41517</xdr:rowOff>
    </xdr:to>
    <xdr:cxnSp macro="">
      <xdr:nvCxnSpPr>
        <xdr:cNvPr id="659" name="直線コネクタ 658"/>
        <xdr:cNvCxnSpPr/>
      </xdr:nvCxnSpPr>
      <xdr:spPr>
        <a:xfrm>
          <a:off x="15481300" y="16970184"/>
          <a:ext cx="8382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168084</xdr:rowOff>
    </xdr:from>
    <xdr:to>
      <xdr:col>22</xdr:col>
      <xdr:colOff>365125</xdr:colOff>
      <xdr:row>99</xdr:row>
      <xdr:rowOff>43917</xdr:rowOff>
    </xdr:to>
    <xdr:cxnSp macro="">
      <xdr:nvCxnSpPr>
        <xdr:cNvPr id="662" name="直線コネクタ 661"/>
        <xdr:cNvCxnSpPr/>
      </xdr:nvCxnSpPr>
      <xdr:spPr>
        <a:xfrm flipV="1">
          <a:off x="14592300" y="16970184"/>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43866</xdr:rowOff>
    </xdr:from>
    <xdr:to>
      <xdr:col>21</xdr:col>
      <xdr:colOff>161925</xdr:colOff>
      <xdr:row>99</xdr:row>
      <xdr:rowOff>43917</xdr:rowOff>
    </xdr:to>
    <xdr:cxnSp macro="">
      <xdr:nvCxnSpPr>
        <xdr:cNvPr id="665" name="直線コネクタ 664"/>
        <xdr:cNvCxnSpPr/>
      </xdr:nvCxnSpPr>
      <xdr:spPr>
        <a:xfrm>
          <a:off x="13703300" y="1701741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43866</xdr:rowOff>
    </xdr:from>
    <xdr:to>
      <xdr:col>19</xdr:col>
      <xdr:colOff>644525</xdr:colOff>
      <xdr:row>99</xdr:row>
      <xdr:rowOff>43955</xdr:rowOff>
    </xdr:to>
    <xdr:cxnSp macro="">
      <xdr:nvCxnSpPr>
        <xdr:cNvPr id="668" name="直線コネクタ 667"/>
        <xdr:cNvCxnSpPr/>
      </xdr:nvCxnSpPr>
      <xdr:spPr>
        <a:xfrm flipV="1">
          <a:off x="12814300" y="1701741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162167</xdr:rowOff>
    </xdr:from>
    <xdr:to>
      <xdr:col>23</xdr:col>
      <xdr:colOff>568325</xdr:colOff>
      <xdr:row>99</xdr:row>
      <xdr:rowOff>92317</xdr:rowOff>
    </xdr:to>
    <xdr:sp macro="" textlink="">
      <xdr:nvSpPr>
        <xdr:cNvPr id="678" name="円/楕円 677"/>
        <xdr:cNvSpPr/>
      </xdr:nvSpPr>
      <xdr:spPr>
        <a:xfrm>
          <a:off x="16268700" y="169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77094</xdr:rowOff>
    </xdr:from>
    <xdr:ext cx="378565" cy="259045"/>
    <xdr:sp macro="" textlink="">
      <xdr:nvSpPr>
        <xdr:cNvPr id="679" name="積立金該当値テキスト"/>
        <xdr:cNvSpPr txBox="1"/>
      </xdr:nvSpPr>
      <xdr:spPr>
        <a:xfrm>
          <a:off x="16370300" y="1687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117284</xdr:rowOff>
    </xdr:from>
    <xdr:to>
      <xdr:col>22</xdr:col>
      <xdr:colOff>415925</xdr:colOff>
      <xdr:row>99</xdr:row>
      <xdr:rowOff>47434</xdr:rowOff>
    </xdr:to>
    <xdr:sp macro="" textlink="">
      <xdr:nvSpPr>
        <xdr:cNvPr id="680" name="円/楕円 679"/>
        <xdr:cNvSpPr/>
      </xdr:nvSpPr>
      <xdr:spPr>
        <a:xfrm>
          <a:off x="15430500" y="169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38561</xdr:rowOff>
    </xdr:from>
    <xdr:ext cx="469744" cy="259045"/>
    <xdr:sp macro="" textlink="">
      <xdr:nvSpPr>
        <xdr:cNvPr id="681" name="テキスト ボックス 680"/>
        <xdr:cNvSpPr txBox="1"/>
      </xdr:nvSpPr>
      <xdr:spPr>
        <a:xfrm>
          <a:off x="15246427" y="1701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164567</xdr:rowOff>
    </xdr:from>
    <xdr:to>
      <xdr:col>21</xdr:col>
      <xdr:colOff>212725</xdr:colOff>
      <xdr:row>99</xdr:row>
      <xdr:rowOff>94717</xdr:rowOff>
    </xdr:to>
    <xdr:sp macro="" textlink="">
      <xdr:nvSpPr>
        <xdr:cNvPr id="682" name="円/楕円 681"/>
        <xdr:cNvSpPr/>
      </xdr:nvSpPr>
      <xdr:spPr>
        <a:xfrm>
          <a:off x="14541500" y="169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85844</xdr:rowOff>
    </xdr:from>
    <xdr:ext cx="313932" cy="259045"/>
    <xdr:sp macro="" textlink="">
      <xdr:nvSpPr>
        <xdr:cNvPr id="683" name="テキスト ボックス 682"/>
        <xdr:cNvSpPr txBox="1"/>
      </xdr:nvSpPr>
      <xdr:spPr>
        <a:xfrm>
          <a:off x="14435333" y="1705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164516</xdr:rowOff>
    </xdr:from>
    <xdr:to>
      <xdr:col>20</xdr:col>
      <xdr:colOff>9525</xdr:colOff>
      <xdr:row>99</xdr:row>
      <xdr:rowOff>94666</xdr:rowOff>
    </xdr:to>
    <xdr:sp macro="" textlink="">
      <xdr:nvSpPr>
        <xdr:cNvPr id="684" name="円/楕円 683"/>
        <xdr:cNvSpPr/>
      </xdr:nvSpPr>
      <xdr:spPr>
        <a:xfrm>
          <a:off x="13652500" y="169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85793</xdr:rowOff>
    </xdr:from>
    <xdr:ext cx="313932" cy="259045"/>
    <xdr:sp macro="" textlink="">
      <xdr:nvSpPr>
        <xdr:cNvPr id="685" name="テキスト ボックス 684"/>
        <xdr:cNvSpPr txBox="1"/>
      </xdr:nvSpPr>
      <xdr:spPr>
        <a:xfrm>
          <a:off x="13546333" y="17059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164605</xdr:rowOff>
    </xdr:from>
    <xdr:to>
      <xdr:col>18</xdr:col>
      <xdr:colOff>492125</xdr:colOff>
      <xdr:row>99</xdr:row>
      <xdr:rowOff>94755</xdr:rowOff>
    </xdr:to>
    <xdr:sp macro="" textlink="">
      <xdr:nvSpPr>
        <xdr:cNvPr id="686" name="円/楕円 685"/>
        <xdr:cNvSpPr/>
      </xdr:nvSpPr>
      <xdr:spPr>
        <a:xfrm>
          <a:off x="12763500" y="169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85882</xdr:rowOff>
    </xdr:from>
    <xdr:ext cx="313932" cy="259045"/>
    <xdr:sp macro="" textlink="">
      <xdr:nvSpPr>
        <xdr:cNvPr id="687" name="テキスト ボックス 686"/>
        <xdr:cNvSpPr txBox="1"/>
      </xdr:nvSpPr>
      <xdr:spPr>
        <a:xfrm>
          <a:off x="12657333" y="17059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48804</xdr:rowOff>
    </xdr:from>
    <xdr:to>
      <xdr:col>32</xdr:col>
      <xdr:colOff>187325</xdr:colOff>
      <xdr:row>39</xdr:row>
      <xdr:rowOff>98878</xdr:rowOff>
    </xdr:to>
    <xdr:cxnSp macro="">
      <xdr:nvCxnSpPr>
        <xdr:cNvPr id="718" name="直線コネクタ 717"/>
        <xdr:cNvCxnSpPr/>
      </xdr:nvCxnSpPr>
      <xdr:spPr>
        <a:xfrm flipV="1">
          <a:off x="21323300" y="5192304"/>
          <a:ext cx="838200" cy="15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29</xdr:row>
      <xdr:rowOff>169454</xdr:rowOff>
    </xdr:from>
    <xdr:to>
      <xdr:col>32</xdr:col>
      <xdr:colOff>238125</xdr:colOff>
      <xdr:row>30</xdr:row>
      <xdr:rowOff>99604</xdr:rowOff>
    </xdr:to>
    <xdr:sp macro="" textlink="">
      <xdr:nvSpPr>
        <xdr:cNvPr id="737" name="円/楕円 736"/>
        <xdr:cNvSpPr/>
      </xdr:nvSpPr>
      <xdr:spPr>
        <a:xfrm>
          <a:off x="22110700" y="51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122481</xdr:rowOff>
    </xdr:from>
    <xdr:ext cx="534377" cy="259045"/>
    <xdr:sp macro="" textlink="">
      <xdr:nvSpPr>
        <xdr:cNvPr id="738" name="投資及び出資金該当値テキスト"/>
        <xdr:cNvSpPr txBox="1"/>
      </xdr:nvSpPr>
      <xdr:spPr>
        <a:xfrm>
          <a:off x="22212300" y="50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70023</xdr:rowOff>
    </xdr:from>
    <xdr:to>
      <xdr:col>32</xdr:col>
      <xdr:colOff>187325</xdr:colOff>
      <xdr:row>58</xdr:row>
      <xdr:rowOff>70252</xdr:rowOff>
    </xdr:to>
    <xdr:cxnSp macro="">
      <xdr:nvCxnSpPr>
        <xdr:cNvPr id="773" name="直線コネクタ 772"/>
        <xdr:cNvCxnSpPr/>
      </xdr:nvCxnSpPr>
      <xdr:spPr>
        <a:xfrm flipV="1">
          <a:off x="21323300" y="1001412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70252</xdr:rowOff>
    </xdr:from>
    <xdr:to>
      <xdr:col>31</xdr:col>
      <xdr:colOff>34925</xdr:colOff>
      <xdr:row>58</xdr:row>
      <xdr:rowOff>70434</xdr:rowOff>
    </xdr:to>
    <xdr:cxnSp macro="">
      <xdr:nvCxnSpPr>
        <xdr:cNvPr id="776" name="直線コネクタ 775"/>
        <xdr:cNvCxnSpPr/>
      </xdr:nvCxnSpPr>
      <xdr:spPr>
        <a:xfrm flipV="1">
          <a:off x="20434300" y="10014352"/>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63942</xdr:rowOff>
    </xdr:from>
    <xdr:to>
      <xdr:col>29</xdr:col>
      <xdr:colOff>517525</xdr:colOff>
      <xdr:row>58</xdr:row>
      <xdr:rowOff>70434</xdr:rowOff>
    </xdr:to>
    <xdr:cxnSp macro="">
      <xdr:nvCxnSpPr>
        <xdr:cNvPr id="779" name="直線コネクタ 778"/>
        <xdr:cNvCxnSpPr/>
      </xdr:nvCxnSpPr>
      <xdr:spPr>
        <a:xfrm>
          <a:off x="19545300" y="10008042"/>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63942</xdr:rowOff>
    </xdr:from>
    <xdr:to>
      <xdr:col>28</xdr:col>
      <xdr:colOff>314325</xdr:colOff>
      <xdr:row>58</xdr:row>
      <xdr:rowOff>63988</xdr:rowOff>
    </xdr:to>
    <xdr:cxnSp macro="">
      <xdr:nvCxnSpPr>
        <xdr:cNvPr id="782" name="直線コネクタ 781"/>
        <xdr:cNvCxnSpPr/>
      </xdr:nvCxnSpPr>
      <xdr:spPr>
        <a:xfrm flipV="1">
          <a:off x="18656300" y="1000804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19223</xdr:rowOff>
    </xdr:from>
    <xdr:to>
      <xdr:col>32</xdr:col>
      <xdr:colOff>238125</xdr:colOff>
      <xdr:row>58</xdr:row>
      <xdr:rowOff>120823</xdr:rowOff>
    </xdr:to>
    <xdr:sp macro="" textlink="">
      <xdr:nvSpPr>
        <xdr:cNvPr id="792" name="円/楕円 791"/>
        <xdr:cNvSpPr/>
      </xdr:nvSpPr>
      <xdr:spPr>
        <a:xfrm>
          <a:off x="22110700" y="99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469744" cy="259045"/>
    <xdr:sp macro="" textlink="">
      <xdr:nvSpPr>
        <xdr:cNvPr id="793" name="貸付金該当値テキスト"/>
        <xdr:cNvSpPr txBox="1"/>
      </xdr:nvSpPr>
      <xdr:spPr>
        <a:xfrm>
          <a:off x="22212300" y="99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19452</xdr:rowOff>
    </xdr:from>
    <xdr:to>
      <xdr:col>31</xdr:col>
      <xdr:colOff>85725</xdr:colOff>
      <xdr:row>58</xdr:row>
      <xdr:rowOff>121052</xdr:rowOff>
    </xdr:to>
    <xdr:sp macro="" textlink="">
      <xdr:nvSpPr>
        <xdr:cNvPr id="794" name="円/楕円 793"/>
        <xdr:cNvSpPr/>
      </xdr:nvSpPr>
      <xdr:spPr>
        <a:xfrm>
          <a:off x="21272500" y="99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137579</xdr:rowOff>
    </xdr:from>
    <xdr:ext cx="469744" cy="259045"/>
    <xdr:sp macro="" textlink="">
      <xdr:nvSpPr>
        <xdr:cNvPr id="795" name="テキスト ボックス 794"/>
        <xdr:cNvSpPr txBox="1"/>
      </xdr:nvSpPr>
      <xdr:spPr>
        <a:xfrm>
          <a:off x="21088427" y="97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19634</xdr:rowOff>
    </xdr:from>
    <xdr:to>
      <xdr:col>29</xdr:col>
      <xdr:colOff>568325</xdr:colOff>
      <xdr:row>58</xdr:row>
      <xdr:rowOff>121234</xdr:rowOff>
    </xdr:to>
    <xdr:sp macro="" textlink="">
      <xdr:nvSpPr>
        <xdr:cNvPr id="796" name="円/楕円 795"/>
        <xdr:cNvSpPr/>
      </xdr:nvSpPr>
      <xdr:spPr>
        <a:xfrm>
          <a:off x="20383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137761</xdr:rowOff>
    </xdr:from>
    <xdr:ext cx="469744" cy="259045"/>
    <xdr:sp macro="" textlink="">
      <xdr:nvSpPr>
        <xdr:cNvPr id="797" name="テキスト ボックス 796"/>
        <xdr:cNvSpPr txBox="1"/>
      </xdr:nvSpPr>
      <xdr:spPr>
        <a:xfrm>
          <a:off x="20199427" y="973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13142</xdr:rowOff>
    </xdr:from>
    <xdr:to>
      <xdr:col>28</xdr:col>
      <xdr:colOff>365125</xdr:colOff>
      <xdr:row>58</xdr:row>
      <xdr:rowOff>114742</xdr:rowOff>
    </xdr:to>
    <xdr:sp macro="" textlink="">
      <xdr:nvSpPr>
        <xdr:cNvPr id="798" name="円/楕円 797"/>
        <xdr:cNvSpPr/>
      </xdr:nvSpPr>
      <xdr:spPr>
        <a:xfrm>
          <a:off x="19494500" y="9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131269</xdr:rowOff>
    </xdr:from>
    <xdr:ext cx="469744" cy="259045"/>
    <xdr:sp macro="" textlink="">
      <xdr:nvSpPr>
        <xdr:cNvPr id="799" name="テキスト ボックス 798"/>
        <xdr:cNvSpPr txBox="1"/>
      </xdr:nvSpPr>
      <xdr:spPr>
        <a:xfrm>
          <a:off x="19310427" y="973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13188</xdr:rowOff>
    </xdr:from>
    <xdr:to>
      <xdr:col>27</xdr:col>
      <xdr:colOff>161925</xdr:colOff>
      <xdr:row>58</xdr:row>
      <xdr:rowOff>114788</xdr:rowOff>
    </xdr:to>
    <xdr:sp macro="" textlink="">
      <xdr:nvSpPr>
        <xdr:cNvPr id="800" name="円/楕円 799"/>
        <xdr:cNvSpPr/>
      </xdr:nvSpPr>
      <xdr:spPr>
        <a:xfrm>
          <a:off x="18605500" y="99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105915</xdr:rowOff>
    </xdr:from>
    <xdr:ext cx="469744" cy="259045"/>
    <xdr:sp macro="" textlink="">
      <xdr:nvSpPr>
        <xdr:cNvPr id="801" name="テキスト ボックス 800"/>
        <xdr:cNvSpPr txBox="1"/>
      </xdr:nvSpPr>
      <xdr:spPr>
        <a:xfrm>
          <a:off x="18421427" y="100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66159</xdr:rowOff>
    </xdr:from>
    <xdr:to>
      <xdr:col>32</xdr:col>
      <xdr:colOff>187325</xdr:colOff>
      <xdr:row>77</xdr:row>
      <xdr:rowOff>23045</xdr:rowOff>
    </xdr:to>
    <xdr:cxnSp macro="">
      <xdr:nvCxnSpPr>
        <xdr:cNvPr id="829" name="直線コネクタ 828"/>
        <xdr:cNvCxnSpPr/>
      </xdr:nvCxnSpPr>
      <xdr:spPr>
        <a:xfrm flipV="1">
          <a:off x="21323300" y="13096359"/>
          <a:ext cx="838200" cy="1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170081</xdr:rowOff>
    </xdr:from>
    <xdr:to>
      <xdr:col>31</xdr:col>
      <xdr:colOff>34925</xdr:colOff>
      <xdr:row>77</xdr:row>
      <xdr:rowOff>23045</xdr:rowOff>
    </xdr:to>
    <xdr:cxnSp macro="">
      <xdr:nvCxnSpPr>
        <xdr:cNvPr id="832" name="直線コネクタ 831"/>
        <xdr:cNvCxnSpPr/>
      </xdr:nvCxnSpPr>
      <xdr:spPr>
        <a:xfrm>
          <a:off x="20434300" y="13200281"/>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81659</xdr:rowOff>
    </xdr:from>
    <xdr:to>
      <xdr:col>29</xdr:col>
      <xdr:colOff>517525</xdr:colOff>
      <xdr:row>76</xdr:row>
      <xdr:rowOff>170081</xdr:rowOff>
    </xdr:to>
    <xdr:cxnSp macro="">
      <xdr:nvCxnSpPr>
        <xdr:cNvPr id="835" name="直線コネクタ 834"/>
        <xdr:cNvCxnSpPr/>
      </xdr:nvCxnSpPr>
      <xdr:spPr>
        <a:xfrm>
          <a:off x="19545300" y="13111859"/>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81659</xdr:rowOff>
    </xdr:from>
    <xdr:to>
      <xdr:col>28</xdr:col>
      <xdr:colOff>314325</xdr:colOff>
      <xdr:row>77</xdr:row>
      <xdr:rowOff>4186</xdr:rowOff>
    </xdr:to>
    <xdr:cxnSp macro="">
      <xdr:nvCxnSpPr>
        <xdr:cNvPr id="838" name="直線コネクタ 837"/>
        <xdr:cNvCxnSpPr/>
      </xdr:nvCxnSpPr>
      <xdr:spPr>
        <a:xfrm flipV="1">
          <a:off x="18656300" y="13111859"/>
          <a:ext cx="889000" cy="9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15359</xdr:rowOff>
    </xdr:from>
    <xdr:to>
      <xdr:col>32</xdr:col>
      <xdr:colOff>238125</xdr:colOff>
      <xdr:row>76</xdr:row>
      <xdr:rowOff>116959</xdr:rowOff>
    </xdr:to>
    <xdr:sp macro="" textlink="">
      <xdr:nvSpPr>
        <xdr:cNvPr id="848" name="円/楕円 847"/>
        <xdr:cNvSpPr/>
      </xdr:nvSpPr>
      <xdr:spPr>
        <a:xfrm>
          <a:off x="22110700" y="130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165236</xdr:rowOff>
    </xdr:from>
    <xdr:ext cx="534377" cy="259045"/>
    <xdr:sp macro="" textlink="">
      <xdr:nvSpPr>
        <xdr:cNvPr id="849" name="繰出金該当値テキスト"/>
        <xdr:cNvSpPr txBox="1"/>
      </xdr:nvSpPr>
      <xdr:spPr>
        <a:xfrm>
          <a:off x="22212300" y="130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143695</xdr:rowOff>
    </xdr:from>
    <xdr:to>
      <xdr:col>31</xdr:col>
      <xdr:colOff>85725</xdr:colOff>
      <xdr:row>77</xdr:row>
      <xdr:rowOff>73845</xdr:rowOff>
    </xdr:to>
    <xdr:sp macro="" textlink="">
      <xdr:nvSpPr>
        <xdr:cNvPr id="850" name="円/楕円 849"/>
        <xdr:cNvSpPr/>
      </xdr:nvSpPr>
      <xdr:spPr>
        <a:xfrm>
          <a:off x="21272500" y="131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64972</xdr:rowOff>
    </xdr:from>
    <xdr:ext cx="534377" cy="259045"/>
    <xdr:sp macro="" textlink="">
      <xdr:nvSpPr>
        <xdr:cNvPr id="851" name="テキスト ボックス 850"/>
        <xdr:cNvSpPr txBox="1"/>
      </xdr:nvSpPr>
      <xdr:spPr>
        <a:xfrm>
          <a:off x="21056111" y="132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119281</xdr:rowOff>
    </xdr:from>
    <xdr:to>
      <xdr:col>29</xdr:col>
      <xdr:colOff>568325</xdr:colOff>
      <xdr:row>77</xdr:row>
      <xdr:rowOff>49431</xdr:rowOff>
    </xdr:to>
    <xdr:sp macro="" textlink="">
      <xdr:nvSpPr>
        <xdr:cNvPr id="852" name="円/楕円 851"/>
        <xdr:cNvSpPr/>
      </xdr:nvSpPr>
      <xdr:spPr>
        <a:xfrm>
          <a:off x="20383500" y="131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40558</xdr:rowOff>
    </xdr:from>
    <xdr:ext cx="534377" cy="259045"/>
    <xdr:sp macro="" textlink="">
      <xdr:nvSpPr>
        <xdr:cNvPr id="853" name="テキスト ボックス 852"/>
        <xdr:cNvSpPr txBox="1"/>
      </xdr:nvSpPr>
      <xdr:spPr>
        <a:xfrm>
          <a:off x="20167111" y="132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30859</xdr:rowOff>
    </xdr:from>
    <xdr:to>
      <xdr:col>28</xdr:col>
      <xdr:colOff>365125</xdr:colOff>
      <xdr:row>76</xdr:row>
      <xdr:rowOff>132459</xdr:rowOff>
    </xdr:to>
    <xdr:sp macro="" textlink="">
      <xdr:nvSpPr>
        <xdr:cNvPr id="854" name="円/楕円 853"/>
        <xdr:cNvSpPr/>
      </xdr:nvSpPr>
      <xdr:spPr>
        <a:xfrm>
          <a:off x="19494500" y="130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123586</xdr:rowOff>
    </xdr:from>
    <xdr:ext cx="534377" cy="259045"/>
    <xdr:sp macro="" textlink="">
      <xdr:nvSpPr>
        <xdr:cNvPr id="855" name="テキスト ボックス 854"/>
        <xdr:cNvSpPr txBox="1"/>
      </xdr:nvSpPr>
      <xdr:spPr>
        <a:xfrm>
          <a:off x="19278111" y="1315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124836</xdr:rowOff>
    </xdr:from>
    <xdr:to>
      <xdr:col>27</xdr:col>
      <xdr:colOff>161925</xdr:colOff>
      <xdr:row>77</xdr:row>
      <xdr:rowOff>54986</xdr:rowOff>
    </xdr:to>
    <xdr:sp macro="" textlink="">
      <xdr:nvSpPr>
        <xdr:cNvPr id="856" name="円/楕円 855"/>
        <xdr:cNvSpPr/>
      </xdr:nvSpPr>
      <xdr:spPr>
        <a:xfrm>
          <a:off x="18605500" y="1315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46113</xdr:rowOff>
    </xdr:from>
    <xdr:ext cx="534377" cy="259045"/>
    <xdr:sp macro="" textlink="">
      <xdr:nvSpPr>
        <xdr:cNvPr id="857" name="テキスト ボックス 856"/>
        <xdr:cNvSpPr txBox="1"/>
      </xdr:nvSpPr>
      <xdr:spPr>
        <a:xfrm>
          <a:off x="18389111" y="132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313</a:t>
          </a:r>
          <a:r>
            <a:rPr kumimoji="1" lang="ja-JP" altLang="en-US" sz="1300">
              <a:latin typeface="ＭＳ Ｐゴシック"/>
            </a:rPr>
            <a:t>千円となっている。主な構成項目である補助費等は一部事務組合負担金が大きな割合を占めている。仙南クリーンセンター整備事業の完了等により</a:t>
          </a:r>
          <a:r>
            <a:rPr kumimoji="1" lang="en-US" altLang="ja-JP" sz="1300">
              <a:latin typeface="ＭＳ Ｐゴシック"/>
            </a:rPr>
            <a:t>29,861</a:t>
          </a:r>
          <a:r>
            <a:rPr kumimoji="1" lang="ja-JP" altLang="en-US" sz="1300">
              <a:latin typeface="ＭＳ Ｐゴシック"/>
            </a:rPr>
            <a:t>円前年度比で減少しているが、今後、柴田斎苑施設整備、仙南芸術文化センターの大規模改修、旧大河原衛生センターの除却等が控えており、増加傾向が続くと想定している。</a:t>
          </a:r>
          <a:endParaRPr kumimoji="1" lang="en-US" altLang="ja-JP" sz="1300">
            <a:latin typeface="ＭＳ Ｐゴシック"/>
          </a:endParaRPr>
        </a:p>
        <a:p>
          <a:r>
            <a:rPr kumimoji="1" lang="ja-JP" altLang="en-US" sz="1300">
              <a:latin typeface="ＭＳ Ｐゴシック"/>
            </a:rPr>
            <a:t>　人件費については、定年退職者の集中時期にあり減少傾向にある。</a:t>
          </a:r>
          <a:endParaRPr kumimoji="1" lang="en-US" altLang="ja-JP" sz="1300">
            <a:latin typeface="ＭＳ Ｐゴシック"/>
          </a:endParaRPr>
        </a:p>
        <a:p>
          <a:r>
            <a:rPr kumimoji="1" lang="ja-JP" altLang="en-US" sz="1300">
              <a:latin typeface="ＭＳ Ｐゴシック"/>
            </a:rPr>
            <a:t>　補助費については、仙南クリーンセンター整備事業の完了による一部事務組合負担金の減、及びみやぎ県南中核病院負担金のうち、構成市町出資金を今年度より出資金として分析したこと等により前年度比</a:t>
          </a:r>
          <a:r>
            <a:rPr kumimoji="1" lang="en-US" altLang="ja-JP" sz="1300">
              <a:latin typeface="ＭＳ Ｐゴシック"/>
            </a:rPr>
            <a:t>29,861</a:t>
          </a:r>
          <a:r>
            <a:rPr kumimoji="1" lang="ja-JP" altLang="en-US" sz="1300">
              <a:latin typeface="ＭＳ Ｐゴシック"/>
            </a:rPr>
            <a:t>円減となった。</a:t>
          </a:r>
          <a:endParaRPr kumimoji="1" lang="en-US" altLang="ja-JP" sz="1300">
            <a:latin typeface="ＭＳ Ｐゴシック"/>
          </a:endParaRPr>
        </a:p>
        <a:p>
          <a:r>
            <a:rPr kumimoji="1" lang="ja-JP" altLang="en-US" sz="1300">
              <a:latin typeface="ＭＳ Ｐゴシック"/>
            </a:rPr>
            <a:t>　投資及び出資金については、</a:t>
          </a:r>
          <a:r>
            <a:rPr kumimoji="1" lang="ja-JP" altLang="ja-JP" sz="1300">
              <a:solidFill>
                <a:schemeClr val="dk1"/>
              </a:solidFill>
              <a:effectLst/>
              <a:latin typeface="+mn-lt"/>
              <a:ea typeface="+mn-ea"/>
              <a:cs typeface="+mn-cs"/>
            </a:rPr>
            <a:t>みやぎ県南中核病院負担金のうち、構成市町出資金を今年度より出資金として分析したこと等により</a:t>
          </a:r>
          <a:r>
            <a:rPr kumimoji="1" lang="ja-JP" altLang="en-US"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14,021</a:t>
          </a:r>
          <a:r>
            <a:rPr kumimoji="1" lang="ja-JP" altLang="en-US" sz="1300">
              <a:solidFill>
                <a:schemeClr val="dk1"/>
              </a:solidFill>
              <a:effectLst/>
              <a:latin typeface="+mn-lt"/>
              <a:ea typeface="+mn-ea"/>
              <a:cs typeface="+mn-cs"/>
            </a:rPr>
            <a:t>円の増となった。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扶助費については、</a:t>
          </a:r>
          <a:r>
            <a:rPr kumimoji="1" lang="ja-JP" altLang="ja-JP" sz="1300">
              <a:solidFill>
                <a:schemeClr val="dk1"/>
              </a:solidFill>
              <a:effectLst/>
              <a:latin typeface="+mn-lt"/>
              <a:ea typeface="+mn-ea"/>
              <a:cs typeface="+mn-cs"/>
            </a:rPr>
            <a:t>子ども医療費の増、児童福祉、高齢者福祉関連の扶助費が増加しており</a:t>
          </a:r>
          <a:r>
            <a:rPr kumimoji="1" lang="ja-JP" altLang="en-US"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4,263</a:t>
          </a:r>
          <a:r>
            <a:rPr kumimoji="1" lang="ja-JP" altLang="en-US" sz="1300">
              <a:solidFill>
                <a:schemeClr val="dk1"/>
              </a:solidFill>
              <a:effectLst/>
              <a:latin typeface="+mn-lt"/>
              <a:ea typeface="+mn-ea"/>
              <a:cs typeface="+mn-cs"/>
            </a:rPr>
            <a:t>円の増となった。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普通建設事業（うち更新整備）については、前年度に金ケ瀬中学校屋内運動場整備事業を行ったこと等により前年度比</a:t>
          </a:r>
          <a:r>
            <a:rPr kumimoji="1" lang="en-US" altLang="ja-JP" sz="1300">
              <a:solidFill>
                <a:schemeClr val="dk1"/>
              </a:solidFill>
              <a:effectLst/>
              <a:latin typeface="+mn-lt"/>
              <a:ea typeface="+mn-ea"/>
              <a:cs typeface="+mn-cs"/>
            </a:rPr>
            <a:t>33,041</a:t>
          </a:r>
          <a:r>
            <a:rPr kumimoji="1" lang="ja-JP" altLang="en-US" sz="1300">
              <a:solidFill>
                <a:schemeClr val="dk1"/>
              </a:solidFill>
              <a:effectLst/>
              <a:latin typeface="+mn-lt"/>
              <a:ea typeface="+mn-ea"/>
              <a:cs typeface="+mn-cs"/>
            </a:rPr>
            <a:t>円の減となった。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23,624
23,532
24.99
7,718,251
7,397,099
310,251
4,976,589
5,745,819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161798</xdr:rowOff>
    </xdr:from>
    <xdr:to>
      <xdr:col>6</xdr:col>
      <xdr:colOff>511175</xdr:colOff>
      <xdr:row>33</xdr:row>
      <xdr:rowOff>146558</xdr:rowOff>
    </xdr:to>
    <xdr:cxnSp macro="">
      <xdr:nvCxnSpPr>
        <xdr:cNvPr id="61" name="直線コネクタ 60"/>
        <xdr:cNvCxnSpPr/>
      </xdr:nvCxnSpPr>
      <xdr:spPr>
        <a:xfrm>
          <a:off x="3797300" y="5648198"/>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142748</xdr:rowOff>
    </xdr:from>
    <xdr:to>
      <xdr:col>5</xdr:col>
      <xdr:colOff>358775</xdr:colOff>
      <xdr:row>32</xdr:row>
      <xdr:rowOff>161798</xdr:rowOff>
    </xdr:to>
    <xdr:cxnSp macro="">
      <xdr:nvCxnSpPr>
        <xdr:cNvPr id="64" name="直線コネクタ 63"/>
        <xdr:cNvCxnSpPr/>
      </xdr:nvCxnSpPr>
      <xdr:spPr>
        <a:xfrm>
          <a:off x="2908300" y="562914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142748</xdr:rowOff>
    </xdr:from>
    <xdr:to>
      <xdr:col>4</xdr:col>
      <xdr:colOff>155575</xdr:colOff>
      <xdr:row>33</xdr:row>
      <xdr:rowOff>69215</xdr:rowOff>
    </xdr:to>
    <xdr:cxnSp macro="">
      <xdr:nvCxnSpPr>
        <xdr:cNvPr id="67" name="直線コネクタ 66"/>
        <xdr:cNvCxnSpPr/>
      </xdr:nvCxnSpPr>
      <xdr:spPr>
        <a:xfrm flipV="1">
          <a:off x="2019300" y="5629148"/>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162179</xdr:rowOff>
    </xdr:from>
    <xdr:to>
      <xdr:col>2</xdr:col>
      <xdr:colOff>638175</xdr:colOff>
      <xdr:row>33</xdr:row>
      <xdr:rowOff>69215</xdr:rowOff>
    </xdr:to>
    <xdr:cxnSp macro="">
      <xdr:nvCxnSpPr>
        <xdr:cNvPr id="70" name="直線コネクタ 69"/>
        <xdr:cNvCxnSpPr/>
      </xdr:nvCxnSpPr>
      <xdr:spPr>
        <a:xfrm>
          <a:off x="1130300" y="564857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95758</xdr:rowOff>
    </xdr:from>
    <xdr:to>
      <xdr:col>6</xdr:col>
      <xdr:colOff>561975</xdr:colOff>
      <xdr:row>34</xdr:row>
      <xdr:rowOff>25908</xdr:rowOff>
    </xdr:to>
    <xdr:sp macro="" textlink="">
      <xdr:nvSpPr>
        <xdr:cNvPr id="80" name="円/楕円 79"/>
        <xdr:cNvSpPr/>
      </xdr:nvSpPr>
      <xdr:spPr>
        <a:xfrm>
          <a:off x="4584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118635</xdr:rowOff>
    </xdr:from>
    <xdr:ext cx="469744" cy="259045"/>
    <xdr:sp macro="" textlink="">
      <xdr:nvSpPr>
        <xdr:cNvPr id="81" name="議会費該当値テキスト"/>
        <xdr:cNvSpPr txBox="1"/>
      </xdr:nvSpPr>
      <xdr:spPr>
        <a:xfrm>
          <a:off x="4686300"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110998</xdr:rowOff>
    </xdr:from>
    <xdr:to>
      <xdr:col>5</xdr:col>
      <xdr:colOff>409575</xdr:colOff>
      <xdr:row>33</xdr:row>
      <xdr:rowOff>41148</xdr:rowOff>
    </xdr:to>
    <xdr:sp macro="" textlink="">
      <xdr:nvSpPr>
        <xdr:cNvPr id="82" name="円/楕円 81"/>
        <xdr:cNvSpPr/>
      </xdr:nvSpPr>
      <xdr:spPr>
        <a:xfrm>
          <a:off x="3746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57675</xdr:rowOff>
    </xdr:from>
    <xdr:ext cx="469744" cy="259045"/>
    <xdr:sp macro="" textlink="">
      <xdr:nvSpPr>
        <xdr:cNvPr id="83" name="テキスト ボックス 82"/>
        <xdr:cNvSpPr txBox="1"/>
      </xdr:nvSpPr>
      <xdr:spPr>
        <a:xfrm>
          <a:off x="3562427" y="53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91948</xdr:rowOff>
    </xdr:from>
    <xdr:to>
      <xdr:col>4</xdr:col>
      <xdr:colOff>206375</xdr:colOff>
      <xdr:row>33</xdr:row>
      <xdr:rowOff>22098</xdr:rowOff>
    </xdr:to>
    <xdr:sp macro="" textlink="">
      <xdr:nvSpPr>
        <xdr:cNvPr id="84" name="円/楕円 83"/>
        <xdr:cNvSpPr/>
      </xdr:nvSpPr>
      <xdr:spPr>
        <a:xfrm>
          <a:off x="2857500" y="55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38625</xdr:rowOff>
    </xdr:from>
    <xdr:ext cx="469744" cy="259045"/>
    <xdr:sp macro="" textlink="">
      <xdr:nvSpPr>
        <xdr:cNvPr id="85" name="テキスト ボックス 84"/>
        <xdr:cNvSpPr txBox="1"/>
      </xdr:nvSpPr>
      <xdr:spPr>
        <a:xfrm>
          <a:off x="2673427" y="53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18415</xdr:rowOff>
    </xdr:from>
    <xdr:to>
      <xdr:col>3</xdr:col>
      <xdr:colOff>3175</xdr:colOff>
      <xdr:row>33</xdr:row>
      <xdr:rowOff>120015</xdr:rowOff>
    </xdr:to>
    <xdr:sp macro="" textlink="">
      <xdr:nvSpPr>
        <xdr:cNvPr id="86" name="円/楕円 85"/>
        <xdr:cNvSpPr/>
      </xdr:nvSpPr>
      <xdr:spPr>
        <a:xfrm>
          <a:off x="1968500" y="56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136542</xdr:rowOff>
    </xdr:from>
    <xdr:ext cx="469744" cy="259045"/>
    <xdr:sp macro="" textlink="">
      <xdr:nvSpPr>
        <xdr:cNvPr id="87" name="テキスト ボックス 86"/>
        <xdr:cNvSpPr txBox="1"/>
      </xdr:nvSpPr>
      <xdr:spPr>
        <a:xfrm>
          <a:off x="1784427" y="545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111379</xdr:rowOff>
    </xdr:from>
    <xdr:to>
      <xdr:col>1</xdr:col>
      <xdr:colOff>485775</xdr:colOff>
      <xdr:row>33</xdr:row>
      <xdr:rowOff>41529</xdr:rowOff>
    </xdr:to>
    <xdr:sp macro="" textlink="">
      <xdr:nvSpPr>
        <xdr:cNvPr id="88" name="円/楕円 87"/>
        <xdr:cNvSpPr/>
      </xdr:nvSpPr>
      <xdr:spPr>
        <a:xfrm>
          <a:off x="1079500" y="55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58056</xdr:rowOff>
    </xdr:from>
    <xdr:ext cx="469744" cy="259045"/>
    <xdr:sp macro="" textlink="">
      <xdr:nvSpPr>
        <xdr:cNvPr id="89" name="テキスト ボックス 88"/>
        <xdr:cNvSpPr txBox="1"/>
      </xdr:nvSpPr>
      <xdr:spPr>
        <a:xfrm>
          <a:off x="895427" y="53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40267</xdr:rowOff>
    </xdr:from>
    <xdr:to>
      <xdr:col>6</xdr:col>
      <xdr:colOff>511175</xdr:colOff>
      <xdr:row>57</xdr:row>
      <xdr:rowOff>78915</xdr:rowOff>
    </xdr:to>
    <xdr:cxnSp macro="">
      <xdr:nvCxnSpPr>
        <xdr:cNvPr id="118" name="直線コネクタ 117"/>
        <xdr:cNvCxnSpPr/>
      </xdr:nvCxnSpPr>
      <xdr:spPr>
        <a:xfrm>
          <a:off x="3797300" y="9812917"/>
          <a:ext cx="838200" cy="3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40267</xdr:rowOff>
    </xdr:from>
    <xdr:to>
      <xdr:col>5</xdr:col>
      <xdr:colOff>358775</xdr:colOff>
      <xdr:row>57</xdr:row>
      <xdr:rowOff>43261</xdr:rowOff>
    </xdr:to>
    <xdr:cxnSp macro="">
      <xdr:nvCxnSpPr>
        <xdr:cNvPr id="121" name="直線コネクタ 120"/>
        <xdr:cNvCxnSpPr/>
      </xdr:nvCxnSpPr>
      <xdr:spPr>
        <a:xfrm flipV="1">
          <a:off x="2908300" y="9812917"/>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43261</xdr:rowOff>
    </xdr:from>
    <xdr:to>
      <xdr:col>4</xdr:col>
      <xdr:colOff>155575</xdr:colOff>
      <xdr:row>57</xdr:row>
      <xdr:rowOff>61374</xdr:rowOff>
    </xdr:to>
    <xdr:cxnSp macro="">
      <xdr:nvCxnSpPr>
        <xdr:cNvPr id="124" name="直線コネクタ 123"/>
        <xdr:cNvCxnSpPr/>
      </xdr:nvCxnSpPr>
      <xdr:spPr>
        <a:xfrm flipV="1">
          <a:off x="2019300" y="9815911"/>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61374</xdr:rowOff>
    </xdr:from>
    <xdr:to>
      <xdr:col>2</xdr:col>
      <xdr:colOff>638175</xdr:colOff>
      <xdr:row>57</xdr:row>
      <xdr:rowOff>74412</xdr:rowOff>
    </xdr:to>
    <xdr:cxnSp macro="">
      <xdr:nvCxnSpPr>
        <xdr:cNvPr id="127" name="直線コネクタ 126"/>
        <xdr:cNvCxnSpPr/>
      </xdr:nvCxnSpPr>
      <xdr:spPr>
        <a:xfrm flipV="1">
          <a:off x="1130300" y="9834024"/>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28115</xdr:rowOff>
    </xdr:from>
    <xdr:to>
      <xdr:col>6</xdr:col>
      <xdr:colOff>561975</xdr:colOff>
      <xdr:row>57</xdr:row>
      <xdr:rowOff>129715</xdr:rowOff>
    </xdr:to>
    <xdr:sp macro="" textlink="">
      <xdr:nvSpPr>
        <xdr:cNvPr id="137" name="円/楕円 136"/>
        <xdr:cNvSpPr/>
      </xdr:nvSpPr>
      <xdr:spPr>
        <a:xfrm>
          <a:off x="4584700" y="98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114492</xdr:rowOff>
    </xdr:from>
    <xdr:ext cx="534377" cy="259045"/>
    <xdr:sp macro="" textlink="">
      <xdr:nvSpPr>
        <xdr:cNvPr id="138" name="総務費該当値テキスト"/>
        <xdr:cNvSpPr txBox="1"/>
      </xdr:nvSpPr>
      <xdr:spPr>
        <a:xfrm>
          <a:off x="4686300" y="97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160917</xdr:rowOff>
    </xdr:from>
    <xdr:to>
      <xdr:col>5</xdr:col>
      <xdr:colOff>409575</xdr:colOff>
      <xdr:row>57</xdr:row>
      <xdr:rowOff>91067</xdr:rowOff>
    </xdr:to>
    <xdr:sp macro="" textlink="">
      <xdr:nvSpPr>
        <xdr:cNvPr id="139" name="円/楕円 138"/>
        <xdr:cNvSpPr/>
      </xdr:nvSpPr>
      <xdr:spPr>
        <a:xfrm>
          <a:off x="3746500" y="9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82194</xdr:rowOff>
    </xdr:from>
    <xdr:ext cx="534377" cy="259045"/>
    <xdr:sp macro="" textlink="">
      <xdr:nvSpPr>
        <xdr:cNvPr id="140" name="テキスト ボックス 139"/>
        <xdr:cNvSpPr txBox="1"/>
      </xdr:nvSpPr>
      <xdr:spPr>
        <a:xfrm>
          <a:off x="3530111" y="98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163911</xdr:rowOff>
    </xdr:from>
    <xdr:to>
      <xdr:col>4</xdr:col>
      <xdr:colOff>206375</xdr:colOff>
      <xdr:row>57</xdr:row>
      <xdr:rowOff>94061</xdr:rowOff>
    </xdr:to>
    <xdr:sp macro="" textlink="">
      <xdr:nvSpPr>
        <xdr:cNvPr id="141" name="円/楕円 140"/>
        <xdr:cNvSpPr/>
      </xdr:nvSpPr>
      <xdr:spPr>
        <a:xfrm>
          <a:off x="2857500" y="97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85188</xdr:rowOff>
    </xdr:from>
    <xdr:ext cx="534377" cy="259045"/>
    <xdr:sp macro="" textlink="">
      <xdr:nvSpPr>
        <xdr:cNvPr id="142" name="テキスト ボックス 141"/>
        <xdr:cNvSpPr txBox="1"/>
      </xdr:nvSpPr>
      <xdr:spPr>
        <a:xfrm>
          <a:off x="2641111" y="98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10574</xdr:rowOff>
    </xdr:from>
    <xdr:to>
      <xdr:col>3</xdr:col>
      <xdr:colOff>3175</xdr:colOff>
      <xdr:row>57</xdr:row>
      <xdr:rowOff>112174</xdr:rowOff>
    </xdr:to>
    <xdr:sp macro="" textlink="">
      <xdr:nvSpPr>
        <xdr:cNvPr id="143" name="円/楕円 142"/>
        <xdr:cNvSpPr/>
      </xdr:nvSpPr>
      <xdr:spPr>
        <a:xfrm>
          <a:off x="1968500" y="97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103301</xdr:rowOff>
    </xdr:from>
    <xdr:ext cx="534377" cy="259045"/>
    <xdr:sp macro="" textlink="">
      <xdr:nvSpPr>
        <xdr:cNvPr id="144" name="テキスト ボックス 143"/>
        <xdr:cNvSpPr txBox="1"/>
      </xdr:nvSpPr>
      <xdr:spPr>
        <a:xfrm>
          <a:off x="1752111" y="98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23612</xdr:rowOff>
    </xdr:from>
    <xdr:to>
      <xdr:col>1</xdr:col>
      <xdr:colOff>485775</xdr:colOff>
      <xdr:row>57</xdr:row>
      <xdr:rowOff>125212</xdr:rowOff>
    </xdr:to>
    <xdr:sp macro="" textlink="">
      <xdr:nvSpPr>
        <xdr:cNvPr id="145" name="円/楕円 144"/>
        <xdr:cNvSpPr/>
      </xdr:nvSpPr>
      <xdr:spPr>
        <a:xfrm>
          <a:off x="1079500" y="9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116339</xdr:rowOff>
    </xdr:from>
    <xdr:ext cx="534377" cy="259045"/>
    <xdr:sp macro="" textlink="">
      <xdr:nvSpPr>
        <xdr:cNvPr id="146" name="テキスト ボックス 145"/>
        <xdr:cNvSpPr txBox="1"/>
      </xdr:nvSpPr>
      <xdr:spPr>
        <a:xfrm>
          <a:off x="863111" y="98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83203</xdr:rowOff>
    </xdr:from>
    <xdr:to>
      <xdr:col>6</xdr:col>
      <xdr:colOff>511175</xdr:colOff>
      <xdr:row>78</xdr:row>
      <xdr:rowOff>104104</xdr:rowOff>
    </xdr:to>
    <xdr:cxnSp macro="">
      <xdr:nvCxnSpPr>
        <xdr:cNvPr id="178" name="直線コネクタ 177"/>
        <xdr:cNvCxnSpPr/>
      </xdr:nvCxnSpPr>
      <xdr:spPr>
        <a:xfrm flipV="1">
          <a:off x="3797300" y="13456303"/>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104104</xdr:rowOff>
    </xdr:from>
    <xdr:to>
      <xdr:col>5</xdr:col>
      <xdr:colOff>358775</xdr:colOff>
      <xdr:row>78</xdr:row>
      <xdr:rowOff>154995</xdr:rowOff>
    </xdr:to>
    <xdr:cxnSp macro="">
      <xdr:nvCxnSpPr>
        <xdr:cNvPr id="181" name="直線コネクタ 180"/>
        <xdr:cNvCxnSpPr/>
      </xdr:nvCxnSpPr>
      <xdr:spPr>
        <a:xfrm flipV="1">
          <a:off x="2908300" y="13477204"/>
          <a:ext cx="889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40999</xdr:rowOff>
    </xdr:from>
    <xdr:to>
      <xdr:col>4</xdr:col>
      <xdr:colOff>155575</xdr:colOff>
      <xdr:row>78</xdr:row>
      <xdr:rowOff>154995</xdr:rowOff>
    </xdr:to>
    <xdr:cxnSp macro="">
      <xdr:nvCxnSpPr>
        <xdr:cNvPr id="184" name="直線コネクタ 183"/>
        <xdr:cNvCxnSpPr/>
      </xdr:nvCxnSpPr>
      <xdr:spPr>
        <a:xfrm>
          <a:off x="2019300" y="13414099"/>
          <a:ext cx="889000" cy="1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40999</xdr:rowOff>
    </xdr:from>
    <xdr:to>
      <xdr:col>2</xdr:col>
      <xdr:colOff>638175</xdr:colOff>
      <xdr:row>79</xdr:row>
      <xdr:rowOff>7765</xdr:rowOff>
    </xdr:to>
    <xdr:cxnSp macro="">
      <xdr:nvCxnSpPr>
        <xdr:cNvPr id="187" name="直線コネクタ 186"/>
        <xdr:cNvCxnSpPr/>
      </xdr:nvCxnSpPr>
      <xdr:spPr>
        <a:xfrm flipV="1">
          <a:off x="1130300" y="13414099"/>
          <a:ext cx="889000" cy="13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32403</xdr:rowOff>
    </xdr:from>
    <xdr:to>
      <xdr:col>6</xdr:col>
      <xdr:colOff>561975</xdr:colOff>
      <xdr:row>78</xdr:row>
      <xdr:rowOff>134003</xdr:rowOff>
    </xdr:to>
    <xdr:sp macro="" textlink="">
      <xdr:nvSpPr>
        <xdr:cNvPr id="197" name="円/楕円 196"/>
        <xdr:cNvSpPr/>
      </xdr:nvSpPr>
      <xdr:spPr>
        <a:xfrm>
          <a:off x="45847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10830</xdr:rowOff>
    </xdr:from>
    <xdr:ext cx="599010" cy="259045"/>
    <xdr:sp macro="" textlink="">
      <xdr:nvSpPr>
        <xdr:cNvPr id="198" name="民生費該当値テキスト"/>
        <xdr:cNvSpPr txBox="1"/>
      </xdr:nvSpPr>
      <xdr:spPr>
        <a:xfrm>
          <a:off x="4686300" y="1338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53304</xdr:rowOff>
    </xdr:from>
    <xdr:to>
      <xdr:col>5</xdr:col>
      <xdr:colOff>409575</xdr:colOff>
      <xdr:row>78</xdr:row>
      <xdr:rowOff>154904</xdr:rowOff>
    </xdr:to>
    <xdr:sp macro="" textlink="">
      <xdr:nvSpPr>
        <xdr:cNvPr id="199" name="円/楕円 198"/>
        <xdr:cNvSpPr/>
      </xdr:nvSpPr>
      <xdr:spPr>
        <a:xfrm>
          <a:off x="3746500" y="134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146031</xdr:rowOff>
    </xdr:from>
    <xdr:ext cx="599010" cy="259045"/>
    <xdr:sp macro="" textlink="">
      <xdr:nvSpPr>
        <xdr:cNvPr id="200" name="テキスト ボックス 199"/>
        <xdr:cNvSpPr txBox="1"/>
      </xdr:nvSpPr>
      <xdr:spPr>
        <a:xfrm>
          <a:off x="3497794" y="1351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104195</xdr:rowOff>
    </xdr:from>
    <xdr:to>
      <xdr:col>4</xdr:col>
      <xdr:colOff>206375</xdr:colOff>
      <xdr:row>79</xdr:row>
      <xdr:rowOff>34345</xdr:rowOff>
    </xdr:to>
    <xdr:sp macro="" textlink="">
      <xdr:nvSpPr>
        <xdr:cNvPr id="201" name="円/楕円 200"/>
        <xdr:cNvSpPr/>
      </xdr:nvSpPr>
      <xdr:spPr>
        <a:xfrm>
          <a:off x="2857500" y="134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25472</xdr:rowOff>
    </xdr:from>
    <xdr:ext cx="599010" cy="259045"/>
    <xdr:sp macro="" textlink="">
      <xdr:nvSpPr>
        <xdr:cNvPr id="202" name="テキスト ボックス 201"/>
        <xdr:cNvSpPr txBox="1"/>
      </xdr:nvSpPr>
      <xdr:spPr>
        <a:xfrm>
          <a:off x="2608794" y="135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161649</xdr:rowOff>
    </xdr:from>
    <xdr:to>
      <xdr:col>3</xdr:col>
      <xdr:colOff>3175</xdr:colOff>
      <xdr:row>78</xdr:row>
      <xdr:rowOff>91799</xdr:rowOff>
    </xdr:to>
    <xdr:sp macro="" textlink="">
      <xdr:nvSpPr>
        <xdr:cNvPr id="203" name="円/楕円 202"/>
        <xdr:cNvSpPr/>
      </xdr:nvSpPr>
      <xdr:spPr>
        <a:xfrm>
          <a:off x="1968500" y="133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108326</xdr:rowOff>
    </xdr:from>
    <xdr:ext cx="599010" cy="259045"/>
    <xdr:sp macro="" textlink="">
      <xdr:nvSpPr>
        <xdr:cNvPr id="204" name="テキスト ボックス 203"/>
        <xdr:cNvSpPr txBox="1"/>
      </xdr:nvSpPr>
      <xdr:spPr>
        <a:xfrm>
          <a:off x="1719794" y="1313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128415</xdr:rowOff>
    </xdr:from>
    <xdr:to>
      <xdr:col>1</xdr:col>
      <xdr:colOff>485775</xdr:colOff>
      <xdr:row>79</xdr:row>
      <xdr:rowOff>58565</xdr:rowOff>
    </xdr:to>
    <xdr:sp macro="" textlink="">
      <xdr:nvSpPr>
        <xdr:cNvPr id="205" name="円/楕円 204"/>
        <xdr:cNvSpPr/>
      </xdr:nvSpPr>
      <xdr:spPr>
        <a:xfrm>
          <a:off x="1079500" y="135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49692</xdr:rowOff>
    </xdr:from>
    <xdr:ext cx="534377" cy="259045"/>
    <xdr:sp macro="" textlink="">
      <xdr:nvSpPr>
        <xdr:cNvPr id="206" name="テキスト ボックス 205"/>
        <xdr:cNvSpPr txBox="1"/>
      </xdr:nvSpPr>
      <xdr:spPr>
        <a:xfrm>
          <a:off x="863111" y="135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156262</xdr:rowOff>
    </xdr:from>
    <xdr:to>
      <xdr:col>6</xdr:col>
      <xdr:colOff>511175</xdr:colOff>
      <xdr:row>98</xdr:row>
      <xdr:rowOff>23092</xdr:rowOff>
    </xdr:to>
    <xdr:cxnSp macro="">
      <xdr:nvCxnSpPr>
        <xdr:cNvPr id="235" name="直線コネクタ 234"/>
        <xdr:cNvCxnSpPr/>
      </xdr:nvCxnSpPr>
      <xdr:spPr>
        <a:xfrm>
          <a:off x="3797300" y="16786912"/>
          <a:ext cx="838200" cy="3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156262</xdr:rowOff>
    </xdr:from>
    <xdr:to>
      <xdr:col>5</xdr:col>
      <xdr:colOff>358775</xdr:colOff>
      <xdr:row>97</xdr:row>
      <xdr:rowOff>168066</xdr:rowOff>
    </xdr:to>
    <xdr:cxnSp macro="">
      <xdr:nvCxnSpPr>
        <xdr:cNvPr id="238" name="直線コネクタ 237"/>
        <xdr:cNvCxnSpPr/>
      </xdr:nvCxnSpPr>
      <xdr:spPr>
        <a:xfrm flipV="1">
          <a:off x="2908300" y="16786912"/>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168066</xdr:rowOff>
    </xdr:from>
    <xdr:to>
      <xdr:col>4</xdr:col>
      <xdr:colOff>155575</xdr:colOff>
      <xdr:row>98</xdr:row>
      <xdr:rowOff>60429</xdr:rowOff>
    </xdr:to>
    <xdr:cxnSp macro="">
      <xdr:nvCxnSpPr>
        <xdr:cNvPr id="241" name="直線コネクタ 240"/>
        <xdr:cNvCxnSpPr/>
      </xdr:nvCxnSpPr>
      <xdr:spPr>
        <a:xfrm flipV="1">
          <a:off x="2019300" y="16798716"/>
          <a:ext cx="889000" cy="6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60429</xdr:rowOff>
    </xdr:from>
    <xdr:to>
      <xdr:col>2</xdr:col>
      <xdr:colOff>638175</xdr:colOff>
      <xdr:row>98</xdr:row>
      <xdr:rowOff>63474</xdr:rowOff>
    </xdr:to>
    <xdr:cxnSp macro="">
      <xdr:nvCxnSpPr>
        <xdr:cNvPr id="244" name="直線コネクタ 243"/>
        <xdr:cNvCxnSpPr/>
      </xdr:nvCxnSpPr>
      <xdr:spPr>
        <a:xfrm flipV="1">
          <a:off x="1130300" y="16862529"/>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143742</xdr:rowOff>
    </xdr:from>
    <xdr:to>
      <xdr:col>6</xdr:col>
      <xdr:colOff>561975</xdr:colOff>
      <xdr:row>98</xdr:row>
      <xdr:rowOff>73892</xdr:rowOff>
    </xdr:to>
    <xdr:sp macro="" textlink="">
      <xdr:nvSpPr>
        <xdr:cNvPr id="254" name="円/楕円 253"/>
        <xdr:cNvSpPr/>
      </xdr:nvSpPr>
      <xdr:spPr>
        <a:xfrm>
          <a:off x="4584700" y="1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166619</xdr:rowOff>
    </xdr:from>
    <xdr:ext cx="534377" cy="259045"/>
    <xdr:sp macro="" textlink="">
      <xdr:nvSpPr>
        <xdr:cNvPr id="255" name="衛生費該当値テキスト"/>
        <xdr:cNvSpPr txBox="1"/>
      </xdr:nvSpPr>
      <xdr:spPr>
        <a:xfrm>
          <a:off x="4686300" y="166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105462</xdr:rowOff>
    </xdr:from>
    <xdr:to>
      <xdr:col>5</xdr:col>
      <xdr:colOff>409575</xdr:colOff>
      <xdr:row>98</xdr:row>
      <xdr:rowOff>35612</xdr:rowOff>
    </xdr:to>
    <xdr:sp macro="" textlink="">
      <xdr:nvSpPr>
        <xdr:cNvPr id="256" name="円/楕円 255"/>
        <xdr:cNvSpPr/>
      </xdr:nvSpPr>
      <xdr:spPr>
        <a:xfrm>
          <a:off x="3746500" y="167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52139</xdr:rowOff>
    </xdr:from>
    <xdr:ext cx="534377" cy="259045"/>
    <xdr:sp macro="" textlink="">
      <xdr:nvSpPr>
        <xdr:cNvPr id="257" name="テキスト ボックス 256"/>
        <xdr:cNvSpPr txBox="1"/>
      </xdr:nvSpPr>
      <xdr:spPr>
        <a:xfrm>
          <a:off x="3530111" y="165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117266</xdr:rowOff>
    </xdr:from>
    <xdr:to>
      <xdr:col>4</xdr:col>
      <xdr:colOff>206375</xdr:colOff>
      <xdr:row>98</xdr:row>
      <xdr:rowOff>47416</xdr:rowOff>
    </xdr:to>
    <xdr:sp macro="" textlink="">
      <xdr:nvSpPr>
        <xdr:cNvPr id="258" name="円/楕円 257"/>
        <xdr:cNvSpPr/>
      </xdr:nvSpPr>
      <xdr:spPr>
        <a:xfrm>
          <a:off x="2857500" y="167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63943</xdr:rowOff>
    </xdr:from>
    <xdr:ext cx="534377" cy="259045"/>
    <xdr:sp macro="" textlink="">
      <xdr:nvSpPr>
        <xdr:cNvPr id="259" name="テキスト ボックス 258"/>
        <xdr:cNvSpPr txBox="1"/>
      </xdr:nvSpPr>
      <xdr:spPr>
        <a:xfrm>
          <a:off x="2641111" y="165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9629</xdr:rowOff>
    </xdr:from>
    <xdr:to>
      <xdr:col>3</xdr:col>
      <xdr:colOff>3175</xdr:colOff>
      <xdr:row>98</xdr:row>
      <xdr:rowOff>111229</xdr:rowOff>
    </xdr:to>
    <xdr:sp macro="" textlink="">
      <xdr:nvSpPr>
        <xdr:cNvPr id="260" name="円/楕円 259"/>
        <xdr:cNvSpPr/>
      </xdr:nvSpPr>
      <xdr:spPr>
        <a:xfrm>
          <a:off x="1968500" y="168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127756</xdr:rowOff>
    </xdr:from>
    <xdr:ext cx="534377" cy="259045"/>
    <xdr:sp macro="" textlink="">
      <xdr:nvSpPr>
        <xdr:cNvPr id="261" name="テキスト ボックス 260"/>
        <xdr:cNvSpPr txBox="1"/>
      </xdr:nvSpPr>
      <xdr:spPr>
        <a:xfrm>
          <a:off x="1752111" y="165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12674</xdr:rowOff>
    </xdr:from>
    <xdr:to>
      <xdr:col>1</xdr:col>
      <xdr:colOff>485775</xdr:colOff>
      <xdr:row>98</xdr:row>
      <xdr:rowOff>114274</xdr:rowOff>
    </xdr:to>
    <xdr:sp macro="" textlink="">
      <xdr:nvSpPr>
        <xdr:cNvPr id="262" name="円/楕円 261"/>
        <xdr:cNvSpPr/>
      </xdr:nvSpPr>
      <xdr:spPr>
        <a:xfrm>
          <a:off x="1079500" y="168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130801</xdr:rowOff>
    </xdr:from>
    <xdr:ext cx="534377" cy="259045"/>
    <xdr:sp macro="" textlink="">
      <xdr:nvSpPr>
        <xdr:cNvPr id="263" name="テキスト ボックス 262"/>
        <xdr:cNvSpPr txBox="1"/>
      </xdr:nvSpPr>
      <xdr:spPr>
        <a:xfrm>
          <a:off x="863111" y="165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100381</xdr:rowOff>
    </xdr:from>
    <xdr:to>
      <xdr:col>15</xdr:col>
      <xdr:colOff>180340</xdr:colOff>
      <xdr:row>38</xdr:row>
      <xdr:rowOff>139700</xdr:rowOff>
    </xdr:to>
    <xdr:cxnSp macro="">
      <xdr:nvCxnSpPr>
        <xdr:cNvPr id="285" name="直線コネクタ 284"/>
        <xdr:cNvCxnSpPr/>
      </xdr:nvCxnSpPr>
      <xdr:spPr>
        <a:xfrm flipV="1">
          <a:off x="10475595" y="5758231"/>
          <a:ext cx="1270" cy="896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47058</xdr:rowOff>
    </xdr:from>
    <xdr:ext cx="469744" cy="259045"/>
    <xdr:sp macro="" textlink="">
      <xdr:nvSpPr>
        <xdr:cNvPr id="288" name="労働費最大値テキスト"/>
        <xdr:cNvSpPr txBox="1"/>
      </xdr:nvSpPr>
      <xdr:spPr>
        <a:xfrm>
          <a:off x="10528300" y="553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33</xdr:row>
      <xdr:rowOff>100381</xdr:rowOff>
    </xdr:from>
    <xdr:to>
      <xdr:col>15</xdr:col>
      <xdr:colOff>269875</xdr:colOff>
      <xdr:row>33</xdr:row>
      <xdr:rowOff>100381</xdr:rowOff>
    </xdr:to>
    <xdr:cxnSp macro="">
      <xdr:nvCxnSpPr>
        <xdr:cNvPr id="289" name="直線コネクタ 288"/>
        <xdr:cNvCxnSpPr/>
      </xdr:nvCxnSpPr>
      <xdr:spPr>
        <a:xfrm>
          <a:off x="10388600" y="57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65862</xdr:rowOff>
    </xdr:from>
    <xdr:to>
      <xdr:col>15</xdr:col>
      <xdr:colOff>180975</xdr:colOff>
      <xdr:row>38</xdr:row>
      <xdr:rowOff>25400</xdr:rowOff>
    </xdr:to>
    <xdr:cxnSp macro="">
      <xdr:nvCxnSpPr>
        <xdr:cNvPr id="290" name="直線コネクタ 289"/>
        <xdr:cNvCxnSpPr/>
      </xdr:nvCxnSpPr>
      <xdr:spPr>
        <a:xfrm>
          <a:off x="9639300" y="6238062"/>
          <a:ext cx="838200" cy="3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131106</xdr:rowOff>
    </xdr:from>
    <xdr:ext cx="378565" cy="259045"/>
    <xdr:sp macro="" textlink="">
      <xdr:nvSpPr>
        <xdr:cNvPr id="291" name="労働費平均値テキスト"/>
        <xdr:cNvSpPr txBox="1"/>
      </xdr:nvSpPr>
      <xdr:spPr>
        <a:xfrm>
          <a:off x="10528300" y="6474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152679</xdr:rowOff>
    </xdr:from>
    <xdr:to>
      <xdr:col>15</xdr:col>
      <xdr:colOff>231775</xdr:colOff>
      <xdr:row>38</xdr:row>
      <xdr:rowOff>82829</xdr:rowOff>
    </xdr:to>
    <xdr:sp macro="" textlink="">
      <xdr:nvSpPr>
        <xdr:cNvPr id="292" name="フローチャート : 判断 291"/>
        <xdr:cNvSpPr/>
      </xdr:nvSpPr>
      <xdr:spPr>
        <a:xfrm>
          <a:off x="104267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150444</xdr:rowOff>
    </xdr:from>
    <xdr:to>
      <xdr:col>14</xdr:col>
      <xdr:colOff>28575</xdr:colOff>
      <xdr:row>36</xdr:row>
      <xdr:rowOff>65862</xdr:rowOff>
    </xdr:to>
    <xdr:cxnSp macro="">
      <xdr:nvCxnSpPr>
        <xdr:cNvPr id="293" name="直線コネクタ 292"/>
        <xdr:cNvCxnSpPr/>
      </xdr:nvCxnSpPr>
      <xdr:spPr>
        <a:xfrm>
          <a:off x="8750300" y="5808294"/>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129134</xdr:rowOff>
    </xdr:from>
    <xdr:to>
      <xdr:col>14</xdr:col>
      <xdr:colOff>79375</xdr:colOff>
      <xdr:row>38</xdr:row>
      <xdr:rowOff>59283</xdr:rowOff>
    </xdr:to>
    <xdr:sp macro="" textlink="">
      <xdr:nvSpPr>
        <xdr:cNvPr id="294" name="フローチャート : 判断 293"/>
        <xdr:cNvSpPr/>
      </xdr:nvSpPr>
      <xdr:spPr>
        <a:xfrm>
          <a:off x="9588500" y="64727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50411</xdr:rowOff>
    </xdr:from>
    <xdr:ext cx="378565" cy="259045"/>
    <xdr:sp macro="" textlink="">
      <xdr:nvSpPr>
        <xdr:cNvPr id="295" name="テキスト ボックス 294"/>
        <xdr:cNvSpPr txBox="1"/>
      </xdr:nvSpPr>
      <xdr:spPr>
        <a:xfrm>
          <a:off x="9450017" y="65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141072</xdr:rowOff>
    </xdr:from>
    <xdr:to>
      <xdr:col>12</xdr:col>
      <xdr:colOff>511175</xdr:colOff>
      <xdr:row>33</xdr:row>
      <xdr:rowOff>150444</xdr:rowOff>
    </xdr:to>
    <xdr:cxnSp macro="">
      <xdr:nvCxnSpPr>
        <xdr:cNvPr id="296" name="直線コネクタ 295"/>
        <xdr:cNvCxnSpPr/>
      </xdr:nvCxnSpPr>
      <xdr:spPr>
        <a:xfrm>
          <a:off x="7861300" y="5284572"/>
          <a:ext cx="889000" cy="5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38608</xdr:rowOff>
    </xdr:from>
    <xdr:to>
      <xdr:col>12</xdr:col>
      <xdr:colOff>561975</xdr:colOff>
      <xdr:row>37</xdr:row>
      <xdr:rowOff>140208</xdr:rowOff>
    </xdr:to>
    <xdr:sp macro="" textlink="">
      <xdr:nvSpPr>
        <xdr:cNvPr id="297" name="フローチャート : 判断 296"/>
        <xdr:cNvSpPr/>
      </xdr:nvSpPr>
      <xdr:spPr>
        <a:xfrm>
          <a:off x="8699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131335</xdr:rowOff>
    </xdr:from>
    <xdr:ext cx="378565" cy="259045"/>
    <xdr:sp macro="" textlink="">
      <xdr:nvSpPr>
        <xdr:cNvPr id="298" name="テキスト ボックス 297"/>
        <xdr:cNvSpPr txBox="1"/>
      </xdr:nvSpPr>
      <xdr:spPr>
        <a:xfrm>
          <a:off x="8561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109296</xdr:rowOff>
    </xdr:from>
    <xdr:to>
      <xdr:col>11</xdr:col>
      <xdr:colOff>307975</xdr:colOff>
      <xdr:row>30</xdr:row>
      <xdr:rowOff>141072</xdr:rowOff>
    </xdr:to>
    <xdr:cxnSp macro="">
      <xdr:nvCxnSpPr>
        <xdr:cNvPr id="299" name="直線コネクタ 298"/>
        <xdr:cNvCxnSpPr/>
      </xdr:nvCxnSpPr>
      <xdr:spPr>
        <a:xfrm>
          <a:off x="6972300" y="5252796"/>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151308</xdr:rowOff>
    </xdr:from>
    <xdr:to>
      <xdr:col>11</xdr:col>
      <xdr:colOff>358775</xdr:colOff>
      <xdr:row>37</xdr:row>
      <xdr:rowOff>81458</xdr:rowOff>
    </xdr:to>
    <xdr:sp macro="" textlink="">
      <xdr:nvSpPr>
        <xdr:cNvPr id="300" name="フローチャート : 判断 299"/>
        <xdr:cNvSpPr/>
      </xdr:nvSpPr>
      <xdr:spPr>
        <a:xfrm>
          <a:off x="7810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72585</xdr:rowOff>
    </xdr:from>
    <xdr:ext cx="469744" cy="259045"/>
    <xdr:sp macro="" textlink="">
      <xdr:nvSpPr>
        <xdr:cNvPr id="301" name="テキスト ボックス 300"/>
        <xdr:cNvSpPr txBox="1"/>
      </xdr:nvSpPr>
      <xdr:spPr>
        <a:xfrm>
          <a:off x="7626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89586</xdr:rowOff>
    </xdr:from>
    <xdr:to>
      <xdr:col>10</xdr:col>
      <xdr:colOff>155575</xdr:colOff>
      <xdr:row>37</xdr:row>
      <xdr:rowOff>19736</xdr:rowOff>
    </xdr:to>
    <xdr:sp macro="" textlink="">
      <xdr:nvSpPr>
        <xdr:cNvPr id="302" name="フローチャート : 判断 301"/>
        <xdr:cNvSpPr/>
      </xdr:nvSpPr>
      <xdr:spPr>
        <a:xfrm>
          <a:off x="6921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10863</xdr:rowOff>
    </xdr:from>
    <xdr:ext cx="469744" cy="259045"/>
    <xdr:sp macro="" textlink="">
      <xdr:nvSpPr>
        <xdr:cNvPr id="303" name="テキスト ボックス 302"/>
        <xdr:cNvSpPr txBox="1"/>
      </xdr:nvSpPr>
      <xdr:spPr>
        <a:xfrm>
          <a:off x="6737427"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146050</xdr:rowOff>
    </xdr:from>
    <xdr:to>
      <xdr:col>15</xdr:col>
      <xdr:colOff>231775</xdr:colOff>
      <xdr:row>38</xdr:row>
      <xdr:rowOff>76200</xdr:rowOff>
    </xdr:to>
    <xdr:sp macro="" textlink="">
      <xdr:nvSpPr>
        <xdr:cNvPr id="309" name="円/楕円 308"/>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105427</xdr:rowOff>
    </xdr:from>
    <xdr:ext cx="378565" cy="259045"/>
    <xdr:sp macro="" textlink="">
      <xdr:nvSpPr>
        <xdr:cNvPr id="310" name="労働費該当値テキスト"/>
        <xdr:cNvSpPr txBox="1"/>
      </xdr:nvSpPr>
      <xdr:spPr>
        <a:xfrm>
          <a:off x="10528300" y="62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15062</xdr:rowOff>
    </xdr:from>
    <xdr:to>
      <xdr:col>14</xdr:col>
      <xdr:colOff>79375</xdr:colOff>
      <xdr:row>36</xdr:row>
      <xdr:rowOff>116662</xdr:rowOff>
    </xdr:to>
    <xdr:sp macro="" textlink="">
      <xdr:nvSpPr>
        <xdr:cNvPr id="311" name="円/楕円 310"/>
        <xdr:cNvSpPr/>
      </xdr:nvSpPr>
      <xdr:spPr>
        <a:xfrm>
          <a:off x="9588500" y="61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133189</xdr:rowOff>
    </xdr:from>
    <xdr:ext cx="469744" cy="259045"/>
    <xdr:sp macro="" textlink="">
      <xdr:nvSpPr>
        <xdr:cNvPr id="312" name="テキスト ボックス 311"/>
        <xdr:cNvSpPr txBox="1"/>
      </xdr:nvSpPr>
      <xdr:spPr>
        <a:xfrm>
          <a:off x="9404427" y="596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99644</xdr:rowOff>
    </xdr:from>
    <xdr:to>
      <xdr:col>12</xdr:col>
      <xdr:colOff>561975</xdr:colOff>
      <xdr:row>34</xdr:row>
      <xdr:rowOff>29794</xdr:rowOff>
    </xdr:to>
    <xdr:sp macro="" textlink="">
      <xdr:nvSpPr>
        <xdr:cNvPr id="313" name="円/楕円 312"/>
        <xdr:cNvSpPr/>
      </xdr:nvSpPr>
      <xdr:spPr>
        <a:xfrm>
          <a:off x="8699500" y="57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46321</xdr:rowOff>
    </xdr:from>
    <xdr:ext cx="469744" cy="259045"/>
    <xdr:sp macro="" textlink="">
      <xdr:nvSpPr>
        <xdr:cNvPr id="314" name="テキスト ボックス 313"/>
        <xdr:cNvSpPr txBox="1"/>
      </xdr:nvSpPr>
      <xdr:spPr>
        <a:xfrm>
          <a:off x="8515427" y="55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90272</xdr:rowOff>
    </xdr:from>
    <xdr:to>
      <xdr:col>11</xdr:col>
      <xdr:colOff>358775</xdr:colOff>
      <xdr:row>31</xdr:row>
      <xdr:rowOff>20422</xdr:rowOff>
    </xdr:to>
    <xdr:sp macro="" textlink="">
      <xdr:nvSpPr>
        <xdr:cNvPr id="315" name="円/楕円 314"/>
        <xdr:cNvSpPr/>
      </xdr:nvSpPr>
      <xdr:spPr>
        <a:xfrm>
          <a:off x="7810500" y="52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36949</xdr:rowOff>
    </xdr:from>
    <xdr:ext cx="469744" cy="259045"/>
    <xdr:sp macro="" textlink="">
      <xdr:nvSpPr>
        <xdr:cNvPr id="316" name="テキスト ボックス 315"/>
        <xdr:cNvSpPr txBox="1"/>
      </xdr:nvSpPr>
      <xdr:spPr>
        <a:xfrm>
          <a:off x="7626427" y="500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58496</xdr:rowOff>
    </xdr:from>
    <xdr:to>
      <xdr:col>10</xdr:col>
      <xdr:colOff>155575</xdr:colOff>
      <xdr:row>30</xdr:row>
      <xdr:rowOff>160096</xdr:rowOff>
    </xdr:to>
    <xdr:sp macro="" textlink="">
      <xdr:nvSpPr>
        <xdr:cNvPr id="317" name="円/楕円 316"/>
        <xdr:cNvSpPr/>
      </xdr:nvSpPr>
      <xdr:spPr>
        <a:xfrm>
          <a:off x="6921500" y="52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5173</xdr:rowOff>
    </xdr:from>
    <xdr:ext cx="469744" cy="259045"/>
    <xdr:sp macro="" textlink="">
      <xdr:nvSpPr>
        <xdr:cNvPr id="318" name="テキスト ボックス 317"/>
        <xdr:cNvSpPr txBox="1"/>
      </xdr:nvSpPr>
      <xdr:spPr>
        <a:xfrm>
          <a:off x="6737427" y="497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2" name="直線コネクタ 341"/>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3"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4" name="直線コネクタ 343"/>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5"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6" name="直線コネクタ 345"/>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118993</xdr:rowOff>
    </xdr:from>
    <xdr:to>
      <xdr:col>15</xdr:col>
      <xdr:colOff>180975</xdr:colOff>
      <xdr:row>58</xdr:row>
      <xdr:rowOff>126041</xdr:rowOff>
    </xdr:to>
    <xdr:cxnSp macro="">
      <xdr:nvCxnSpPr>
        <xdr:cNvPr id="347" name="直線コネクタ 346"/>
        <xdr:cNvCxnSpPr/>
      </xdr:nvCxnSpPr>
      <xdr:spPr>
        <a:xfrm flipV="1">
          <a:off x="9639300" y="10063093"/>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48"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49" name="フローチャート : 判断 348"/>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112840</xdr:rowOff>
    </xdr:from>
    <xdr:to>
      <xdr:col>14</xdr:col>
      <xdr:colOff>28575</xdr:colOff>
      <xdr:row>58</xdr:row>
      <xdr:rowOff>126041</xdr:rowOff>
    </xdr:to>
    <xdr:cxnSp macro="">
      <xdr:nvCxnSpPr>
        <xdr:cNvPr id="350" name="直線コネクタ 349"/>
        <xdr:cNvCxnSpPr/>
      </xdr:nvCxnSpPr>
      <xdr:spPr>
        <a:xfrm>
          <a:off x="8750300" y="10056940"/>
          <a:ext cx="889000" cy="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1" name="フローチャート : 判断 350"/>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2" name="テキスト ボックス 351"/>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108477</xdr:rowOff>
    </xdr:from>
    <xdr:to>
      <xdr:col>12</xdr:col>
      <xdr:colOff>511175</xdr:colOff>
      <xdr:row>58</xdr:row>
      <xdr:rowOff>112840</xdr:rowOff>
    </xdr:to>
    <xdr:cxnSp macro="">
      <xdr:nvCxnSpPr>
        <xdr:cNvPr id="353" name="直線コネクタ 352"/>
        <xdr:cNvCxnSpPr/>
      </xdr:nvCxnSpPr>
      <xdr:spPr>
        <a:xfrm>
          <a:off x="7861300" y="10052577"/>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4" name="フローチャート : 判断 353"/>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5" name="テキスト ボックス 354"/>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91694</xdr:rowOff>
    </xdr:from>
    <xdr:to>
      <xdr:col>11</xdr:col>
      <xdr:colOff>307975</xdr:colOff>
      <xdr:row>58</xdr:row>
      <xdr:rowOff>108477</xdr:rowOff>
    </xdr:to>
    <xdr:cxnSp macro="">
      <xdr:nvCxnSpPr>
        <xdr:cNvPr id="356" name="直線コネクタ 355"/>
        <xdr:cNvCxnSpPr/>
      </xdr:nvCxnSpPr>
      <xdr:spPr>
        <a:xfrm>
          <a:off x="6972300" y="10035794"/>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7" name="フローチャート : 判断 356"/>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58" name="テキスト ボックス 357"/>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59" name="フローチャート : 判断 358"/>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0" name="テキスト ボックス 359"/>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68193</xdr:rowOff>
    </xdr:from>
    <xdr:to>
      <xdr:col>15</xdr:col>
      <xdr:colOff>231775</xdr:colOff>
      <xdr:row>58</xdr:row>
      <xdr:rowOff>169793</xdr:rowOff>
    </xdr:to>
    <xdr:sp macro="" textlink="">
      <xdr:nvSpPr>
        <xdr:cNvPr id="366" name="円/楕円 365"/>
        <xdr:cNvSpPr/>
      </xdr:nvSpPr>
      <xdr:spPr>
        <a:xfrm>
          <a:off x="10426700" y="100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154570</xdr:rowOff>
    </xdr:from>
    <xdr:ext cx="469744" cy="259045"/>
    <xdr:sp macro="" textlink="">
      <xdr:nvSpPr>
        <xdr:cNvPr id="367" name="農林水産業費該当値テキスト"/>
        <xdr:cNvSpPr txBox="1"/>
      </xdr:nvSpPr>
      <xdr:spPr>
        <a:xfrm>
          <a:off x="10528300" y="99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75241</xdr:rowOff>
    </xdr:from>
    <xdr:to>
      <xdr:col>14</xdr:col>
      <xdr:colOff>79375</xdr:colOff>
      <xdr:row>59</xdr:row>
      <xdr:rowOff>5391</xdr:rowOff>
    </xdr:to>
    <xdr:sp macro="" textlink="">
      <xdr:nvSpPr>
        <xdr:cNvPr id="368" name="円/楕円 367"/>
        <xdr:cNvSpPr/>
      </xdr:nvSpPr>
      <xdr:spPr>
        <a:xfrm>
          <a:off x="9588500" y="100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167968</xdr:rowOff>
    </xdr:from>
    <xdr:ext cx="469744" cy="259045"/>
    <xdr:sp macro="" textlink="">
      <xdr:nvSpPr>
        <xdr:cNvPr id="369" name="テキスト ボックス 368"/>
        <xdr:cNvSpPr txBox="1"/>
      </xdr:nvSpPr>
      <xdr:spPr>
        <a:xfrm>
          <a:off x="9404427" y="1011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62040</xdr:rowOff>
    </xdr:from>
    <xdr:to>
      <xdr:col>12</xdr:col>
      <xdr:colOff>561975</xdr:colOff>
      <xdr:row>58</xdr:row>
      <xdr:rowOff>163640</xdr:rowOff>
    </xdr:to>
    <xdr:sp macro="" textlink="">
      <xdr:nvSpPr>
        <xdr:cNvPr id="370" name="円/楕円 369"/>
        <xdr:cNvSpPr/>
      </xdr:nvSpPr>
      <xdr:spPr>
        <a:xfrm>
          <a:off x="8699500" y="100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154767</xdr:rowOff>
    </xdr:from>
    <xdr:ext cx="469744" cy="259045"/>
    <xdr:sp macro="" textlink="">
      <xdr:nvSpPr>
        <xdr:cNvPr id="371" name="テキスト ボックス 370"/>
        <xdr:cNvSpPr txBox="1"/>
      </xdr:nvSpPr>
      <xdr:spPr>
        <a:xfrm>
          <a:off x="8515427" y="100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57677</xdr:rowOff>
    </xdr:from>
    <xdr:to>
      <xdr:col>11</xdr:col>
      <xdr:colOff>358775</xdr:colOff>
      <xdr:row>58</xdr:row>
      <xdr:rowOff>159277</xdr:rowOff>
    </xdr:to>
    <xdr:sp macro="" textlink="">
      <xdr:nvSpPr>
        <xdr:cNvPr id="372" name="円/楕円 371"/>
        <xdr:cNvSpPr/>
      </xdr:nvSpPr>
      <xdr:spPr>
        <a:xfrm>
          <a:off x="7810500" y="100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150404</xdr:rowOff>
    </xdr:from>
    <xdr:ext cx="469744" cy="259045"/>
    <xdr:sp macro="" textlink="">
      <xdr:nvSpPr>
        <xdr:cNvPr id="373" name="テキスト ボックス 372"/>
        <xdr:cNvSpPr txBox="1"/>
      </xdr:nvSpPr>
      <xdr:spPr>
        <a:xfrm>
          <a:off x="7626427" y="100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40894</xdr:rowOff>
    </xdr:from>
    <xdr:to>
      <xdr:col>10</xdr:col>
      <xdr:colOff>155575</xdr:colOff>
      <xdr:row>58</xdr:row>
      <xdr:rowOff>142494</xdr:rowOff>
    </xdr:to>
    <xdr:sp macro="" textlink="">
      <xdr:nvSpPr>
        <xdr:cNvPr id="374" name="円/楕円 373"/>
        <xdr:cNvSpPr/>
      </xdr:nvSpPr>
      <xdr:spPr>
        <a:xfrm>
          <a:off x="6921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133621</xdr:rowOff>
    </xdr:from>
    <xdr:ext cx="469744" cy="259045"/>
    <xdr:sp macro="" textlink="">
      <xdr:nvSpPr>
        <xdr:cNvPr id="375" name="テキスト ボックス 374"/>
        <xdr:cNvSpPr txBox="1"/>
      </xdr:nvSpPr>
      <xdr:spPr>
        <a:xfrm>
          <a:off x="6737427"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399" name="直線コネクタ 398"/>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0"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1" name="直線コネクタ 400"/>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2"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3" name="直線コネクタ 402"/>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131204</xdr:rowOff>
    </xdr:from>
    <xdr:to>
      <xdr:col>15</xdr:col>
      <xdr:colOff>180975</xdr:colOff>
      <xdr:row>77</xdr:row>
      <xdr:rowOff>44259</xdr:rowOff>
    </xdr:to>
    <xdr:cxnSp macro="">
      <xdr:nvCxnSpPr>
        <xdr:cNvPr id="404" name="直線コネクタ 403"/>
        <xdr:cNvCxnSpPr/>
      </xdr:nvCxnSpPr>
      <xdr:spPr>
        <a:xfrm>
          <a:off x="9639300" y="13161404"/>
          <a:ext cx="838200" cy="8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5"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6" name="フローチャート : 判断 405"/>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131204</xdr:rowOff>
    </xdr:from>
    <xdr:to>
      <xdr:col>14</xdr:col>
      <xdr:colOff>28575</xdr:colOff>
      <xdr:row>77</xdr:row>
      <xdr:rowOff>64263</xdr:rowOff>
    </xdr:to>
    <xdr:cxnSp macro="">
      <xdr:nvCxnSpPr>
        <xdr:cNvPr id="407" name="直線コネクタ 406"/>
        <xdr:cNvCxnSpPr/>
      </xdr:nvCxnSpPr>
      <xdr:spPr>
        <a:xfrm flipV="1">
          <a:off x="8750300" y="13161404"/>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8" name="フローチャート : 判断 407"/>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09" name="テキスト ボックス 408"/>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64263</xdr:rowOff>
    </xdr:from>
    <xdr:to>
      <xdr:col>12</xdr:col>
      <xdr:colOff>511175</xdr:colOff>
      <xdr:row>77</xdr:row>
      <xdr:rowOff>141072</xdr:rowOff>
    </xdr:to>
    <xdr:cxnSp macro="">
      <xdr:nvCxnSpPr>
        <xdr:cNvPr id="410" name="直線コネクタ 409"/>
        <xdr:cNvCxnSpPr/>
      </xdr:nvCxnSpPr>
      <xdr:spPr>
        <a:xfrm flipV="1">
          <a:off x="7861300" y="13265913"/>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1" name="フローチャート : 判断 410"/>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2" name="テキスト ボックス 411"/>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141072</xdr:rowOff>
    </xdr:from>
    <xdr:to>
      <xdr:col>11</xdr:col>
      <xdr:colOff>307975</xdr:colOff>
      <xdr:row>77</xdr:row>
      <xdr:rowOff>148501</xdr:rowOff>
    </xdr:to>
    <xdr:cxnSp macro="">
      <xdr:nvCxnSpPr>
        <xdr:cNvPr id="413" name="直線コネクタ 412"/>
        <xdr:cNvCxnSpPr/>
      </xdr:nvCxnSpPr>
      <xdr:spPr>
        <a:xfrm flipV="1">
          <a:off x="6972300" y="1334272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4" name="フローチャート : 判断 413"/>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5" name="テキスト ボックス 414"/>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6" name="フローチャート : 判断 415"/>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7" name="テキスト ボックス 416"/>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164909</xdr:rowOff>
    </xdr:from>
    <xdr:to>
      <xdr:col>15</xdr:col>
      <xdr:colOff>231775</xdr:colOff>
      <xdr:row>77</xdr:row>
      <xdr:rowOff>95059</xdr:rowOff>
    </xdr:to>
    <xdr:sp macro="" textlink="">
      <xdr:nvSpPr>
        <xdr:cNvPr id="423" name="円/楕円 422"/>
        <xdr:cNvSpPr/>
      </xdr:nvSpPr>
      <xdr:spPr>
        <a:xfrm>
          <a:off x="104267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16336</xdr:rowOff>
    </xdr:from>
    <xdr:ext cx="469744" cy="259045"/>
    <xdr:sp macro="" textlink="">
      <xdr:nvSpPr>
        <xdr:cNvPr id="424" name="商工費該当値テキスト"/>
        <xdr:cNvSpPr txBox="1"/>
      </xdr:nvSpPr>
      <xdr:spPr>
        <a:xfrm>
          <a:off x="10528300" y="1304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80404</xdr:rowOff>
    </xdr:from>
    <xdr:to>
      <xdr:col>14</xdr:col>
      <xdr:colOff>79375</xdr:colOff>
      <xdr:row>77</xdr:row>
      <xdr:rowOff>10554</xdr:rowOff>
    </xdr:to>
    <xdr:sp macro="" textlink="">
      <xdr:nvSpPr>
        <xdr:cNvPr id="425" name="円/楕円 424"/>
        <xdr:cNvSpPr/>
      </xdr:nvSpPr>
      <xdr:spPr>
        <a:xfrm>
          <a:off x="9588500" y="131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27081</xdr:rowOff>
    </xdr:from>
    <xdr:ext cx="534377" cy="259045"/>
    <xdr:sp macro="" textlink="">
      <xdr:nvSpPr>
        <xdr:cNvPr id="426" name="テキスト ボックス 425"/>
        <xdr:cNvSpPr txBox="1"/>
      </xdr:nvSpPr>
      <xdr:spPr>
        <a:xfrm>
          <a:off x="9372111" y="128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13463</xdr:rowOff>
    </xdr:from>
    <xdr:to>
      <xdr:col>12</xdr:col>
      <xdr:colOff>561975</xdr:colOff>
      <xdr:row>77</xdr:row>
      <xdr:rowOff>115063</xdr:rowOff>
    </xdr:to>
    <xdr:sp macro="" textlink="">
      <xdr:nvSpPr>
        <xdr:cNvPr id="427" name="円/楕円 426"/>
        <xdr:cNvSpPr/>
      </xdr:nvSpPr>
      <xdr:spPr>
        <a:xfrm>
          <a:off x="8699500" y="132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131590</xdr:rowOff>
    </xdr:from>
    <xdr:ext cx="469744" cy="259045"/>
    <xdr:sp macro="" textlink="">
      <xdr:nvSpPr>
        <xdr:cNvPr id="428" name="テキスト ボックス 427"/>
        <xdr:cNvSpPr txBox="1"/>
      </xdr:nvSpPr>
      <xdr:spPr>
        <a:xfrm>
          <a:off x="8515427" y="1299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90272</xdr:rowOff>
    </xdr:from>
    <xdr:to>
      <xdr:col>11</xdr:col>
      <xdr:colOff>358775</xdr:colOff>
      <xdr:row>78</xdr:row>
      <xdr:rowOff>20422</xdr:rowOff>
    </xdr:to>
    <xdr:sp macro="" textlink="">
      <xdr:nvSpPr>
        <xdr:cNvPr id="429" name="円/楕円 428"/>
        <xdr:cNvSpPr/>
      </xdr:nvSpPr>
      <xdr:spPr>
        <a:xfrm>
          <a:off x="7810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36949</xdr:rowOff>
    </xdr:from>
    <xdr:ext cx="469744" cy="259045"/>
    <xdr:sp macro="" textlink="">
      <xdr:nvSpPr>
        <xdr:cNvPr id="430" name="テキスト ボックス 429"/>
        <xdr:cNvSpPr txBox="1"/>
      </xdr:nvSpPr>
      <xdr:spPr>
        <a:xfrm>
          <a:off x="7626427" y="130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97701</xdr:rowOff>
    </xdr:from>
    <xdr:to>
      <xdr:col>10</xdr:col>
      <xdr:colOff>155575</xdr:colOff>
      <xdr:row>78</xdr:row>
      <xdr:rowOff>27851</xdr:rowOff>
    </xdr:to>
    <xdr:sp macro="" textlink="">
      <xdr:nvSpPr>
        <xdr:cNvPr id="431" name="円/楕円 430"/>
        <xdr:cNvSpPr/>
      </xdr:nvSpPr>
      <xdr:spPr>
        <a:xfrm>
          <a:off x="6921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44378</xdr:rowOff>
    </xdr:from>
    <xdr:ext cx="469744" cy="259045"/>
    <xdr:sp macro="" textlink="">
      <xdr:nvSpPr>
        <xdr:cNvPr id="432" name="テキスト ボックス 431"/>
        <xdr:cNvSpPr txBox="1"/>
      </xdr:nvSpPr>
      <xdr:spPr>
        <a:xfrm>
          <a:off x="6737427" y="1307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0" name="直線コネクタ 459"/>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1"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2" name="直線コネクタ 461"/>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3"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4" name="直線コネクタ 463"/>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79484</xdr:rowOff>
    </xdr:from>
    <xdr:to>
      <xdr:col>15</xdr:col>
      <xdr:colOff>180975</xdr:colOff>
      <xdr:row>98</xdr:row>
      <xdr:rowOff>121222</xdr:rowOff>
    </xdr:to>
    <xdr:cxnSp macro="">
      <xdr:nvCxnSpPr>
        <xdr:cNvPr id="465" name="直線コネクタ 464"/>
        <xdr:cNvCxnSpPr/>
      </xdr:nvCxnSpPr>
      <xdr:spPr>
        <a:xfrm flipV="1">
          <a:off x="9639300" y="16881584"/>
          <a:ext cx="8382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6"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7" name="フローチャート : 判断 466"/>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48431</xdr:rowOff>
    </xdr:from>
    <xdr:to>
      <xdr:col>14</xdr:col>
      <xdr:colOff>28575</xdr:colOff>
      <xdr:row>98</xdr:row>
      <xdr:rowOff>121222</xdr:rowOff>
    </xdr:to>
    <xdr:cxnSp macro="">
      <xdr:nvCxnSpPr>
        <xdr:cNvPr id="468" name="直線コネクタ 467"/>
        <xdr:cNvCxnSpPr/>
      </xdr:nvCxnSpPr>
      <xdr:spPr>
        <a:xfrm>
          <a:off x="8750300" y="16850531"/>
          <a:ext cx="889000" cy="7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69" name="フローチャート : 判断 468"/>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0" name="テキスト ボックス 469"/>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30962</xdr:rowOff>
    </xdr:from>
    <xdr:to>
      <xdr:col>12</xdr:col>
      <xdr:colOff>511175</xdr:colOff>
      <xdr:row>98</xdr:row>
      <xdr:rowOff>48431</xdr:rowOff>
    </xdr:to>
    <xdr:cxnSp macro="">
      <xdr:nvCxnSpPr>
        <xdr:cNvPr id="471" name="直線コネクタ 470"/>
        <xdr:cNvCxnSpPr/>
      </xdr:nvCxnSpPr>
      <xdr:spPr>
        <a:xfrm>
          <a:off x="7861300" y="16833062"/>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2" name="フローチャート : 判断 471"/>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3" name="テキスト ボックス 472"/>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30962</xdr:rowOff>
    </xdr:from>
    <xdr:to>
      <xdr:col>11</xdr:col>
      <xdr:colOff>307975</xdr:colOff>
      <xdr:row>98</xdr:row>
      <xdr:rowOff>128766</xdr:rowOff>
    </xdr:to>
    <xdr:cxnSp macro="">
      <xdr:nvCxnSpPr>
        <xdr:cNvPr id="474" name="直線コネクタ 473"/>
        <xdr:cNvCxnSpPr/>
      </xdr:nvCxnSpPr>
      <xdr:spPr>
        <a:xfrm flipV="1">
          <a:off x="6972300" y="16833062"/>
          <a:ext cx="889000" cy="9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5" name="フローチャート : 判断 474"/>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6" name="テキスト ボックス 475"/>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7" name="フローチャート : 判断 476"/>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78" name="テキスト ボックス 477"/>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28684</xdr:rowOff>
    </xdr:from>
    <xdr:to>
      <xdr:col>15</xdr:col>
      <xdr:colOff>231775</xdr:colOff>
      <xdr:row>98</xdr:row>
      <xdr:rowOff>130284</xdr:rowOff>
    </xdr:to>
    <xdr:sp macro="" textlink="">
      <xdr:nvSpPr>
        <xdr:cNvPr id="484" name="円/楕円 483"/>
        <xdr:cNvSpPr/>
      </xdr:nvSpPr>
      <xdr:spPr>
        <a:xfrm>
          <a:off x="10426700" y="168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115061</xdr:rowOff>
    </xdr:from>
    <xdr:ext cx="534377" cy="259045"/>
    <xdr:sp macro="" textlink="">
      <xdr:nvSpPr>
        <xdr:cNvPr id="485" name="土木費該当値テキスト"/>
        <xdr:cNvSpPr txBox="1"/>
      </xdr:nvSpPr>
      <xdr:spPr>
        <a:xfrm>
          <a:off x="10528300" y="167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70422</xdr:rowOff>
    </xdr:from>
    <xdr:to>
      <xdr:col>14</xdr:col>
      <xdr:colOff>79375</xdr:colOff>
      <xdr:row>99</xdr:row>
      <xdr:rowOff>572</xdr:rowOff>
    </xdr:to>
    <xdr:sp macro="" textlink="">
      <xdr:nvSpPr>
        <xdr:cNvPr id="486" name="円/楕円 485"/>
        <xdr:cNvSpPr/>
      </xdr:nvSpPr>
      <xdr:spPr>
        <a:xfrm>
          <a:off x="9588500" y="168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163149</xdr:rowOff>
    </xdr:from>
    <xdr:ext cx="534377" cy="259045"/>
    <xdr:sp macro="" textlink="">
      <xdr:nvSpPr>
        <xdr:cNvPr id="487" name="テキスト ボックス 486"/>
        <xdr:cNvSpPr txBox="1"/>
      </xdr:nvSpPr>
      <xdr:spPr>
        <a:xfrm>
          <a:off x="9372111" y="16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169081</xdr:rowOff>
    </xdr:from>
    <xdr:to>
      <xdr:col>12</xdr:col>
      <xdr:colOff>561975</xdr:colOff>
      <xdr:row>98</xdr:row>
      <xdr:rowOff>99231</xdr:rowOff>
    </xdr:to>
    <xdr:sp macro="" textlink="">
      <xdr:nvSpPr>
        <xdr:cNvPr id="488" name="円/楕円 487"/>
        <xdr:cNvSpPr/>
      </xdr:nvSpPr>
      <xdr:spPr>
        <a:xfrm>
          <a:off x="8699500" y="167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90358</xdr:rowOff>
    </xdr:from>
    <xdr:ext cx="534377" cy="259045"/>
    <xdr:sp macro="" textlink="">
      <xdr:nvSpPr>
        <xdr:cNvPr id="489" name="テキスト ボックス 488"/>
        <xdr:cNvSpPr txBox="1"/>
      </xdr:nvSpPr>
      <xdr:spPr>
        <a:xfrm>
          <a:off x="8483111" y="168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151612</xdr:rowOff>
    </xdr:from>
    <xdr:to>
      <xdr:col>11</xdr:col>
      <xdr:colOff>358775</xdr:colOff>
      <xdr:row>98</xdr:row>
      <xdr:rowOff>81762</xdr:rowOff>
    </xdr:to>
    <xdr:sp macro="" textlink="">
      <xdr:nvSpPr>
        <xdr:cNvPr id="490" name="円/楕円 489"/>
        <xdr:cNvSpPr/>
      </xdr:nvSpPr>
      <xdr:spPr>
        <a:xfrm>
          <a:off x="7810500" y="167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72889</xdr:rowOff>
    </xdr:from>
    <xdr:ext cx="534377" cy="259045"/>
    <xdr:sp macro="" textlink="">
      <xdr:nvSpPr>
        <xdr:cNvPr id="491" name="テキスト ボックス 490"/>
        <xdr:cNvSpPr txBox="1"/>
      </xdr:nvSpPr>
      <xdr:spPr>
        <a:xfrm>
          <a:off x="7594111" y="168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77966</xdr:rowOff>
    </xdr:from>
    <xdr:to>
      <xdr:col>10</xdr:col>
      <xdr:colOff>155575</xdr:colOff>
      <xdr:row>99</xdr:row>
      <xdr:rowOff>8116</xdr:rowOff>
    </xdr:to>
    <xdr:sp macro="" textlink="">
      <xdr:nvSpPr>
        <xdr:cNvPr id="492" name="円/楕円 491"/>
        <xdr:cNvSpPr/>
      </xdr:nvSpPr>
      <xdr:spPr>
        <a:xfrm>
          <a:off x="6921500" y="168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170693</xdr:rowOff>
    </xdr:from>
    <xdr:ext cx="534377" cy="259045"/>
    <xdr:sp macro="" textlink="">
      <xdr:nvSpPr>
        <xdr:cNvPr id="493" name="テキスト ボックス 492"/>
        <xdr:cNvSpPr txBox="1"/>
      </xdr:nvSpPr>
      <xdr:spPr>
        <a:xfrm>
          <a:off x="6705111" y="169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37881</xdr:rowOff>
    </xdr:from>
    <xdr:to>
      <xdr:col>23</xdr:col>
      <xdr:colOff>517525</xdr:colOff>
      <xdr:row>38</xdr:row>
      <xdr:rowOff>77155</xdr:rowOff>
    </xdr:to>
    <xdr:cxnSp macro="">
      <xdr:nvCxnSpPr>
        <xdr:cNvPr id="521" name="直線コネクタ 520"/>
        <xdr:cNvCxnSpPr/>
      </xdr:nvCxnSpPr>
      <xdr:spPr>
        <a:xfrm flipV="1">
          <a:off x="15481300" y="6552981"/>
          <a:ext cx="8382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2"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55210</xdr:rowOff>
    </xdr:from>
    <xdr:to>
      <xdr:col>22</xdr:col>
      <xdr:colOff>365125</xdr:colOff>
      <xdr:row>38</xdr:row>
      <xdr:rowOff>77155</xdr:rowOff>
    </xdr:to>
    <xdr:cxnSp macro="">
      <xdr:nvCxnSpPr>
        <xdr:cNvPr id="524" name="直線コネクタ 523"/>
        <xdr:cNvCxnSpPr/>
      </xdr:nvCxnSpPr>
      <xdr:spPr>
        <a:xfrm>
          <a:off x="14592300" y="6570310"/>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5" name="フローチャート : 判断 524"/>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6" name="テキスト ボックス 525"/>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23068</xdr:rowOff>
    </xdr:from>
    <xdr:to>
      <xdr:col>21</xdr:col>
      <xdr:colOff>161925</xdr:colOff>
      <xdr:row>38</xdr:row>
      <xdr:rowOff>55210</xdr:rowOff>
    </xdr:to>
    <xdr:cxnSp macro="">
      <xdr:nvCxnSpPr>
        <xdr:cNvPr id="527" name="直線コネクタ 526"/>
        <xdr:cNvCxnSpPr/>
      </xdr:nvCxnSpPr>
      <xdr:spPr>
        <a:xfrm>
          <a:off x="13703300" y="6538168"/>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9" name="テキスト ボックス 528"/>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47528</xdr:rowOff>
    </xdr:from>
    <xdr:to>
      <xdr:col>19</xdr:col>
      <xdr:colOff>644525</xdr:colOff>
      <xdr:row>38</xdr:row>
      <xdr:rowOff>23068</xdr:rowOff>
    </xdr:to>
    <xdr:cxnSp macro="">
      <xdr:nvCxnSpPr>
        <xdr:cNvPr id="530" name="直線コネクタ 529"/>
        <xdr:cNvCxnSpPr/>
      </xdr:nvCxnSpPr>
      <xdr:spPr>
        <a:xfrm>
          <a:off x="12814300" y="6391178"/>
          <a:ext cx="8890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2" name="テキスト ボックス 531"/>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4" name="テキスト ボックス 533"/>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158531</xdr:rowOff>
    </xdr:from>
    <xdr:to>
      <xdr:col>23</xdr:col>
      <xdr:colOff>568325</xdr:colOff>
      <xdr:row>38</xdr:row>
      <xdr:rowOff>88681</xdr:rowOff>
    </xdr:to>
    <xdr:sp macro="" textlink="">
      <xdr:nvSpPr>
        <xdr:cNvPr id="540" name="円/楕円 539"/>
        <xdr:cNvSpPr/>
      </xdr:nvSpPr>
      <xdr:spPr>
        <a:xfrm>
          <a:off x="16268700" y="6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73458</xdr:rowOff>
    </xdr:from>
    <xdr:ext cx="534377" cy="259045"/>
    <xdr:sp macro="" textlink="">
      <xdr:nvSpPr>
        <xdr:cNvPr id="541" name="消防費該当値テキスト"/>
        <xdr:cNvSpPr txBox="1"/>
      </xdr:nvSpPr>
      <xdr:spPr>
        <a:xfrm>
          <a:off x="16370300" y="64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26355</xdr:rowOff>
    </xdr:from>
    <xdr:to>
      <xdr:col>22</xdr:col>
      <xdr:colOff>415925</xdr:colOff>
      <xdr:row>38</xdr:row>
      <xdr:rowOff>127955</xdr:rowOff>
    </xdr:to>
    <xdr:sp macro="" textlink="">
      <xdr:nvSpPr>
        <xdr:cNvPr id="542" name="円/楕円 541"/>
        <xdr:cNvSpPr/>
      </xdr:nvSpPr>
      <xdr:spPr>
        <a:xfrm>
          <a:off x="15430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119082</xdr:rowOff>
    </xdr:from>
    <xdr:ext cx="534377" cy="259045"/>
    <xdr:sp macro="" textlink="">
      <xdr:nvSpPr>
        <xdr:cNvPr id="543" name="テキスト ボックス 542"/>
        <xdr:cNvSpPr txBox="1"/>
      </xdr:nvSpPr>
      <xdr:spPr>
        <a:xfrm>
          <a:off x="15214111" y="66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4410</xdr:rowOff>
    </xdr:from>
    <xdr:to>
      <xdr:col>21</xdr:col>
      <xdr:colOff>212725</xdr:colOff>
      <xdr:row>38</xdr:row>
      <xdr:rowOff>106010</xdr:rowOff>
    </xdr:to>
    <xdr:sp macro="" textlink="">
      <xdr:nvSpPr>
        <xdr:cNvPr id="544" name="円/楕円 543"/>
        <xdr:cNvSpPr/>
      </xdr:nvSpPr>
      <xdr:spPr>
        <a:xfrm>
          <a:off x="14541500" y="65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97137</xdr:rowOff>
    </xdr:from>
    <xdr:ext cx="534377" cy="259045"/>
    <xdr:sp macro="" textlink="">
      <xdr:nvSpPr>
        <xdr:cNvPr id="545" name="テキスト ボックス 544"/>
        <xdr:cNvSpPr txBox="1"/>
      </xdr:nvSpPr>
      <xdr:spPr>
        <a:xfrm>
          <a:off x="14325111" y="66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143718</xdr:rowOff>
    </xdr:from>
    <xdr:to>
      <xdr:col>20</xdr:col>
      <xdr:colOff>9525</xdr:colOff>
      <xdr:row>38</xdr:row>
      <xdr:rowOff>73868</xdr:rowOff>
    </xdr:to>
    <xdr:sp macro="" textlink="">
      <xdr:nvSpPr>
        <xdr:cNvPr id="546" name="円/楕円 545"/>
        <xdr:cNvSpPr/>
      </xdr:nvSpPr>
      <xdr:spPr>
        <a:xfrm>
          <a:off x="13652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64995</xdr:rowOff>
    </xdr:from>
    <xdr:ext cx="534377" cy="259045"/>
    <xdr:sp macro="" textlink="">
      <xdr:nvSpPr>
        <xdr:cNvPr id="547" name="テキスト ボックス 546"/>
        <xdr:cNvSpPr txBox="1"/>
      </xdr:nvSpPr>
      <xdr:spPr>
        <a:xfrm>
          <a:off x="13436111" y="65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168178</xdr:rowOff>
    </xdr:from>
    <xdr:to>
      <xdr:col>18</xdr:col>
      <xdr:colOff>492125</xdr:colOff>
      <xdr:row>37</xdr:row>
      <xdr:rowOff>98328</xdr:rowOff>
    </xdr:to>
    <xdr:sp macro="" textlink="">
      <xdr:nvSpPr>
        <xdr:cNvPr id="548" name="円/楕円 547"/>
        <xdr:cNvSpPr/>
      </xdr:nvSpPr>
      <xdr:spPr>
        <a:xfrm>
          <a:off x="12763500" y="63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89455</xdr:rowOff>
    </xdr:from>
    <xdr:ext cx="534377" cy="259045"/>
    <xdr:sp macro="" textlink="">
      <xdr:nvSpPr>
        <xdr:cNvPr id="549" name="テキスト ボックス 548"/>
        <xdr:cNvSpPr txBox="1"/>
      </xdr:nvSpPr>
      <xdr:spPr>
        <a:xfrm>
          <a:off x="12547111" y="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30505</xdr:rowOff>
    </xdr:from>
    <xdr:to>
      <xdr:col>23</xdr:col>
      <xdr:colOff>517525</xdr:colOff>
      <xdr:row>57</xdr:row>
      <xdr:rowOff>44733</xdr:rowOff>
    </xdr:to>
    <xdr:cxnSp macro="">
      <xdr:nvCxnSpPr>
        <xdr:cNvPr id="580" name="直線コネクタ 579"/>
        <xdr:cNvCxnSpPr/>
      </xdr:nvCxnSpPr>
      <xdr:spPr>
        <a:xfrm>
          <a:off x="15481300" y="9460255"/>
          <a:ext cx="838200" cy="35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30505</xdr:rowOff>
    </xdr:from>
    <xdr:to>
      <xdr:col>22</xdr:col>
      <xdr:colOff>365125</xdr:colOff>
      <xdr:row>57</xdr:row>
      <xdr:rowOff>41163</xdr:rowOff>
    </xdr:to>
    <xdr:cxnSp macro="">
      <xdr:nvCxnSpPr>
        <xdr:cNvPr id="583" name="直線コネクタ 582"/>
        <xdr:cNvCxnSpPr/>
      </xdr:nvCxnSpPr>
      <xdr:spPr>
        <a:xfrm flipV="1">
          <a:off x="14592300" y="9460255"/>
          <a:ext cx="889000" cy="3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4" name="フローチャート : 判断 583"/>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5" name="テキスト ボックス 584"/>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18575</xdr:rowOff>
    </xdr:from>
    <xdr:to>
      <xdr:col>21</xdr:col>
      <xdr:colOff>161925</xdr:colOff>
      <xdr:row>57</xdr:row>
      <xdr:rowOff>41163</xdr:rowOff>
    </xdr:to>
    <xdr:cxnSp macro="">
      <xdr:nvCxnSpPr>
        <xdr:cNvPr id="586" name="直線コネクタ 585"/>
        <xdr:cNvCxnSpPr/>
      </xdr:nvCxnSpPr>
      <xdr:spPr>
        <a:xfrm>
          <a:off x="13703300" y="9791225"/>
          <a:ext cx="88900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18575</xdr:rowOff>
    </xdr:from>
    <xdr:to>
      <xdr:col>19</xdr:col>
      <xdr:colOff>644525</xdr:colOff>
      <xdr:row>57</xdr:row>
      <xdr:rowOff>51068</xdr:rowOff>
    </xdr:to>
    <xdr:cxnSp macro="">
      <xdr:nvCxnSpPr>
        <xdr:cNvPr id="589" name="直線コネクタ 588"/>
        <xdr:cNvCxnSpPr/>
      </xdr:nvCxnSpPr>
      <xdr:spPr>
        <a:xfrm flipV="1">
          <a:off x="12814300" y="9791225"/>
          <a:ext cx="889000" cy="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1" name="テキスト ボックス 590"/>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3" name="テキスト ボックス 592"/>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165383</xdr:rowOff>
    </xdr:from>
    <xdr:to>
      <xdr:col>23</xdr:col>
      <xdr:colOff>568325</xdr:colOff>
      <xdr:row>57</xdr:row>
      <xdr:rowOff>95533</xdr:rowOff>
    </xdr:to>
    <xdr:sp macro="" textlink="">
      <xdr:nvSpPr>
        <xdr:cNvPr id="599" name="円/楕円 598"/>
        <xdr:cNvSpPr/>
      </xdr:nvSpPr>
      <xdr:spPr>
        <a:xfrm>
          <a:off x="16268700" y="97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143810</xdr:rowOff>
    </xdr:from>
    <xdr:ext cx="534377" cy="259045"/>
    <xdr:sp macro="" textlink="">
      <xdr:nvSpPr>
        <xdr:cNvPr id="600" name="教育費該当値テキスト"/>
        <xdr:cNvSpPr txBox="1"/>
      </xdr:nvSpPr>
      <xdr:spPr>
        <a:xfrm>
          <a:off x="16370300" y="97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151155</xdr:rowOff>
    </xdr:from>
    <xdr:to>
      <xdr:col>22</xdr:col>
      <xdr:colOff>415925</xdr:colOff>
      <xdr:row>55</xdr:row>
      <xdr:rowOff>81305</xdr:rowOff>
    </xdr:to>
    <xdr:sp macro="" textlink="">
      <xdr:nvSpPr>
        <xdr:cNvPr id="601" name="円/楕円 600"/>
        <xdr:cNvSpPr/>
      </xdr:nvSpPr>
      <xdr:spPr>
        <a:xfrm>
          <a:off x="15430500" y="94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97832</xdr:rowOff>
    </xdr:from>
    <xdr:ext cx="534377" cy="259045"/>
    <xdr:sp macro="" textlink="">
      <xdr:nvSpPr>
        <xdr:cNvPr id="602" name="テキスト ボックス 601"/>
        <xdr:cNvSpPr txBox="1"/>
      </xdr:nvSpPr>
      <xdr:spPr>
        <a:xfrm>
          <a:off x="15214111" y="91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161813</xdr:rowOff>
    </xdr:from>
    <xdr:to>
      <xdr:col>21</xdr:col>
      <xdr:colOff>212725</xdr:colOff>
      <xdr:row>57</xdr:row>
      <xdr:rowOff>91963</xdr:rowOff>
    </xdr:to>
    <xdr:sp macro="" textlink="">
      <xdr:nvSpPr>
        <xdr:cNvPr id="603" name="円/楕円 602"/>
        <xdr:cNvSpPr/>
      </xdr:nvSpPr>
      <xdr:spPr>
        <a:xfrm>
          <a:off x="14541500" y="97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83090</xdr:rowOff>
    </xdr:from>
    <xdr:ext cx="534377" cy="259045"/>
    <xdr:sp macro="" textlink="">
      <xdr:nvSpPr>
        <xdr:cNvPr id="604" name="テキスト ボックス 603"/>
        <xdr:cNvSpPr txBox="1"/>
      </xdr:nvSpPr>
      <xdr:spPr>
        <a:xfrm>
          <a:off x="14325111" y="985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139225</xdr:rowOff>
    </xdr:from>
    <xdr:to>
      <xdr:col>20</xdr:col>
      <xdr:colOff>9525</xdr:colOff>
      <xdr:row>57</xdr:row>
      <xdr:rowOff>69375</xdr:rowOff>
    </xdr:to>
    <xdr:sp macro="" textlink="">
      <xdr:nvSpPr>
        <xdr:cNvPr id="605" name="円/楕円 604"/>
        <xdr:cNvSpPr/>
      </xdr:nvSpPr>
      <xdr:spPr>
        <a:xfrm>
          <a:off x="13652500" y="97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60502</xdr:rowOff>
    </xdr:from>
    <xdr:ext cx="534377" cy="259045"/>
    <xdr:sp macro="" textlink="">
      <xdr:nvSpPr>
        <xdr:cNvPr id="606" name="テキスト ボックス 605"/>
        <xdr:cNvSpPr txBox="1"/>
      </xdr:nvSpPr>
      <xdr:spPr>
        <a:xfrm>
          <a:off x="13436111" y="98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268</xdr:rowOff>
    </xdr:from>
    <xdr:to>
      <xdr:col>18</xdr:col>
      <xdr:colOff>492125</xdr:colOff>
      <xdr:row>57</xdr:row>
      <xdr:rowOff>101868</xdr:rowOff>
    </xdr:to>
    <xdr:sp macro="" textlink="">
      <xdr:nvSpPr>
        <xdr:cNvPr id="607" name="円/楕円 606"/>
        <xdr:cNvSpPr/>
      </xdr:nvSpPr>
      <xdr:spPr>
        <a:xfrm>
          <a:off x="12763500" y="97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92995</xdr:rowOff>
    </xdr:from>
    <xdr:ext cx="534377" cy="259045"/>
    <xdr:sp macro="" textlink="">
      <xdr:nvSpPr>
        <xdr:cNvPr id="608" name="テキスト ボックス 607"/>
        <xdr:cNvSpPr txBox="1"/>
      </xdr:nvSpPr>
      <xdr:spPr>
        <a:xfrm>
          <a:off x="12547111" y="98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2" name="直線コネクタ 631"/>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3"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5"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6" name="直線コネクタ 635"/>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27420</xdr:rowOff>
    </xdr:from>
    <xdr:to>
      <xdr:col>23</xdr:col>
      <xdr:colOff>517525</xdr:colOff>
      <xdr:row>79</xdr:row>
      <xdr:rowOff>44450</xdr:rowOff>
    </xdr:to>
    <xdr:cxnSp macro="">
      <xdr:nvCxnSpPr>
        <xdr:cNvPr id="637" name="直線コネクタ 636"/>
        <xdr:cNvCxnSpPr/>
      </xdr:nvCxnSpPr>
      <xdr:spPr>
        <a:xfrm>
          <a:off x="15481300" y="13571970"/>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38"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39" name="フローチャート : 判断 638"/>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27420</xdr:rowOff>
    </xdr:from>
    <xdr:to>
      <xdr:col>22</xdr:col>
      <xdr:colOff>365125</xdr:colOff>
      <xdr:row>79</xdr:row>
      <xdr:rowOff>40830</xdr:rowOff>
    </xdr:to>
    <xdr:cxnSp macro="">
      <xdr:nvCxnSpPr>
        <xdr:cNvPr id="640" name="直線コネクタ 639"/>
        <xdr:cNvCxnSpPr/>
      </xdr:nvCxnSpPr>
      <xdr:spPr>
        <a:xfrm flipV="1">
          <a:off x="14592300" y="13571970"/>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1" name="フローチャート : 判断 640"/>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2" name="テキスト ボックス 641"/>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111697</xdr:rowOff>
    </xdr:from>
    <xdr:to>
      <xdr:col>21</xdr:col>
      <xdr:colOff>161925</xdr:colOff>
      <xdr:row>79</xdr:row>
      <xdr:rowOff>40830</xdr:rowOff>
    </xdr:to>
    <xdr:cxnSp macro="">
      <xdr:nvCxnSpPr>
        <xdr:cNvPr id="643" name="直線コネクタ 642"/>
        <xdr:cNvCxnSpPr/>
      </xdr:nvCxnSpPr>
      <xdr:spPr>
        <a:xfrm>
          <a:off x="13703300" y="1348479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4" name="フローチャート : 判断 643"/>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5" name="テキスト ボックス 644"/>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58471</xdr:rowOff>
    </xdr:from>
    <xdr:to>
      <xdr:col>19</xdr:col>
      <xdr:colOff>644525</xdr:colOff>
      <xdr:row>78</xdr:row>
      <xdr:rowOff>111697</xdr:rowOff>
    </xdr:to>
    <xdr:cxnSp macro="">
      <xdr:nvCxnSpPr>
        <xdr:cNvPr id="646" name="直線コネクタ 645"/>
        <xdr:cNvCxnSpPr/>
      </xdr:nvCxnSpPr>
      <xdr:spPr>
        <a:xfrm>
          <a:off x="12814300" y="13431571"/>
          <a:ext cx="889000" cy="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7" name="フローチャート : 判断 646"/>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48" name="テキスト ボックス 647"/>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49" name="フローチャート : 判断 648"/>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0" name="テキスト ボックス 649"/>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7"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148070</xdr:rowOff>
    </xdr:from>
    <xdr:to>
      <xdr:col>22</xdr:col>
      <xdr:colOff>415925</xdr:colOff>
      <xdr:row>79</xdr:row>
      <xdr:rowOff>78220</xdr:rowOff>
    </xdr:to>
    <xdr:sp macro="" textlink="">
      <xdr:nvSpPr>
        <xdr:cNvPr id="658" name="円/楕円 657"/>
        <xdr:cNvSpPr/>
      </xdr:nvSpPr>
      <xdr:spPr>
        <a:xfrm>
          <a:off x="15430500" y="135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69347</xdr:rowOff>
    </xdr:from>
    <xdr:ext cx="378565" cy="259045"/>
    <xdr:sp macro="" textlink="">
      <xdr:nvSpPr>
        <xdr:cNvPr id="659" name="テキスト ボックス 658"/>
        <xdr:cNvSpPr txBox="1"/>
      </xdr:nvSpPr>
      <xdr:spPr>
        <a:xfrm>
          <a:off x="15292017" y="1361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161480</xdr:rowOff>
    </xdr:from>
    <xdr:to>
      <xdr:col>21</xdr:col>
      <xdr:colOff>212725</xdr:colOff>
      <xdr:row>79</xdr:row>
      <xdr:rowOff>91630</xdr:rowOff>
    </xdr:to>
    <xdr:sp macro="" textlink="">
      <xdr:nvSpPr>
        <xdr:cNvPr id="660" name="円/楕円 659"/>
        <xdr:cNvSpPr/>
      </xdr:nvSpPr>
      <xdr:spPr>
        <a:xfrm>
          <a:off x="14541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82757</xdr:rowOff>
    </xdr:from>
    <xdr:ext cx="378565" cy="259045"/>
    <xdr:sp macro="" textlink="">
      <xdr:nvSpPr>
        <xdr:cNvPr id="661" name="テキスト ボックス 660"/>
        <xdr:cNvSpPr txBox="1"/>
      </xdr:nvSpPr>
      <xdr:spPr>
        <a:xfrm>
          <a:off x="14403017" y="1362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60897</xdr:rowOff>
    </xdr:from>
    <xdr:to>
      <xdr:col>20</xdr:col>
      <xdr:colOff>9525</xdr:colOff>
      <xdr:row>78</xdr:row>
      <xdr:rowOff>162497</xdr:rowOff>
    </xdr:to>
    <xdr:sp macro="" textlink="">
      <xdr:nvSpPr>
        <xdr:cNvPr id="662" name="円/楕円 661"/>
        <xdr:cNvSpPr/>
      </xdr:nvSpPr>
      <xdr:spPr>
        <a:xfrm>
          <a:off x="13652500" y="13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7574</xdr:rowOff>
    </xdr:from>
    <xdr:ext cx="469744" cy="259045"/>
    <xdr:sp macro="" textlink="">
      <xdr:nvSpPr>
        <xdr:cNvPr id="663" name="テキスト ボックス 662"/>
        <xdr:cNvSpPr txBox="1"/>
      </xdr:nvSpPr>
      <xdr:spPr>
        <a:xfrm>
          <a:off x="13468427" y="132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7671</xdr:rowOff>
    </xdr:from>
    <xdr:to>
      <xdr:col>18</xdr:col>
      <xdr:colOff>492125</xdr:colOff>
      <xdr:row>78</xdr:row>
      <xdr:rowOff>109271</xdr:rowOff>
    </xdr:to>
    <xdr:sp macro="" textlink="">
      <xdr:nvSpPr>
        <xdr:cNvPr id="664" name="円/楕円 663"/>
        <xdr:cNvSpPr/>
      </xdr:nvSpPr>
      <xdr:spPr>
        <a:xfrm>
          <a:off x="12763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125798</xdr:rowOff>
    </xdr:from>
    <xdr:ext cx="469744" cy="259045"/>
    <xdr:sp macro="" textlink="">
      <xdr:nvSpPr>
        <xdr:cNvPr id="665" name="テキスト ボックス 664"/>
        <xdr:cNvSpPr txBox="1"/>
      </xdr:nvSpPr>
      <xdr:spPr>
        <a:xfrm>
          <a:off x="12579427" y="131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1" name="直線コネクタ 690"/>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2"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3" name="直線コネクタ 692"/>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4"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5" name="直線コネクタ 694"/>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162810</xdr:rowOff>
    </xdr:from>
    <xdr:to>
      <xdr:col>23</xdr:col>
      <xdr:colOff>517525</xdr:colOff>
      <xdr:row>98</xdr:row>
      <xdr:rowOff>22168</xdr:rowOff>
    </xdr:to>
    <xdr:cxnSp macro="">
      <xdr:nvCxnSpPr>
        <xdr:cNvPr id="696" name="直線コネクタ 695"/>
        <xdr:cNvCxnSpPr/>
      </xdr:nvCxnSpPr>
      <xdr:spPr>
        <a:xfrm>
          <a:off x="15481300" y="16793460"/>
          <a:ext cx="838200" cy="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7"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698" name="フローチャート : 判断 697"/>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142019</xdr:rowOff>
    </xdr:from>
    <xdr:to>
      <xdr:col>22</xdr:col>
      <xdr:colOff>365125</xdr:colOff>
      <xdr:row>97</xdr:row>
      <xdr:rowOff>162810</xdr:rowOff>
    </xdr:to>
    <xdr:cxnSp macro="">
      <xdr:nvCxnSpPr>
        <xdr:cNvPr id="699" name="直線コネクタ 698"/>
        <xdr:cNvCxnSpPr/>
      </xdr:nvCxnSpPr>
      <xdr:spPr>
        <a:xfrm>
          <a:off x="14592300" y="16772669"/>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0" name="フローチャート : 判断 699"/>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1" name="テキスト ボックス 700"/>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142019</xdr:rowOff>
    </xdr:from>
    <xdr:to>
      <xdr:col>21</xdr:col>
      <xdr:colOff>161925</xdr:colOff>
      <xdr:row>98</xdr:row>
      <xdr:rowOff>16604</xdr:rowOff>
    </xdr:to>
    <xdr:cxnSp macro="">
      <xdr:nvCxnSpPr>
        <xdr:cNvPr id="702" name="直線コネクタ 701"/>
        <xdr:cNvCxnSpPr/>
      </xdr:nvCxnSpPr>
      <xdr:spPr>
        <a:xfrm flipV="1">
          <a:off x="13703300" y="16772669"/>
          <a:ext cx="889000" cy="4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3" name="フローチャート : 判断 702"/>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4" name="テキスト ボックス 703"/>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13328</xdr:rowOff>
    </xdr:from>
    <xdr:to>
      <xdr:col>19</xdr:col>
      <xdr:colOff>644525</xdr:colOff>
      <xdr:row>98</xdr:row>
      <xdr:rowOff>16604</xdr:rowOff>
    </xdr:to>
    <xdr:cxnSp macro="">
      <xdr:nvCxnSpPr>
        <xdr:cNvPr id="705" name="直線コネクタ 704"/>
        <xdr:cNvCxnSpPr/>
      </xdr:nvCxnSpPr>
      <xdr:spPr>
        <a:xfrm>
          <a:off x="12814300" y="1681542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6" name="フローチャート : 判断 705"/>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7" name="テキスト ボックス 706"/>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08" name="フローチャート : 判断 707"/>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09" name="テキスト ボックス 708"/>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142818</xdr:rowOff>
    </xdr:from>
    <xdr:to>
      <xdr:col>23</xdr:col>
      <xdr:colOff>568325</xdr:colOff>
      <xdr:row>98</xdr:row>
      <xdr:rowOff>72968</xdr:rowOff>
    </xdr:to>
    <xdr:sp macro="" textlink="">
      <xdr:nvSpPr>
        <xdr:cNvPr id="715" name="円/楕円 714"/>
        <xdr:cNvSpPr/>
      </xdr:nvSpPr>
      <xdr:spPr>
        <a:xfrm>
          <a:off x="16268700" y="1677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57745</xdr:rowOff>
    </xdr:from>
    <xdr:ext cx="534377" cy="259045"/>
    <xdr:sp macro="" textlink="">
      <xdr:nvSpPr>
        <xdr:cNvPr id="716" name="公債費該当値テキスト"/>
        <xdr:cNvSpPr txBox="1"/>
      </xdr:nvSpPr>
      <xdr:spPr>
        <a:xfrm>
          <a:off x="16370300" y="166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112010</xdr:rowOff>
    </xdr:from>
    <xdr:to>
      <xdr:col>22</xdr:col>
      <xdr:colOff>415925</xdr:colOff>
      <xdr:row>98</xdr:row>
      <xdr:rowOff>42160</xdr:rowOff>
    </xdr:to>
    <xdr:sp macro="" textlink="">
      <xdr:nvSpPr>
        <xdr:cNvPr id="717" name="円/楕円 716"/>
        <xdr:cNvSpPr/>
      </xdr:nvSpPr>
      <xdr:spPr>
        <a:xfrm>
          <a:off x="15430500" y="167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33287</xdr:rowOff>
    </xdr:from>
    <xdr:ext cx="534377" cy="259045"/>
    <xdr:sp macro="" textlink="">
      <xdr:nvSpPr>
        <xdr:cNvPr id="718" name="テキスト ボックス 717"/>
        <xdr:cNvSpPr txBox="1"/>
      </xdr:nvSpPr>
      <xdr:spPr>
        <a:xfrm>
          <a:off x="15214111" y="168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91219</xdr:rowOff>
    </xdr:from>
    <xdr:to>
      <xdr:col>21</xdr:col>
      <xdr:colOff>212725</xdr:colOff>
      <xdr:row>98</xdr:row>
      <xdr:rowOff>21369</xdr:rowOff>
    </xdr:to>
    <xdr:sp macro="" textlink="">
      <xdr:nvSpPr>
        <xdr:cNvPr id="719" name="円/楕円 718"/>
        <xdr:cNvSpPr/>
      </xdr:nvSpPr>
      <xdr:spPr>
        <a:xfrm>
          <a:off x="14541500" y="16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12496</xdr:rowOff>
    </xdr:from>
    <xdr:ext cx="534377" cy="259045"/>
    <xdr:sp macro="" textlink="">
      <xdr:nvSpPr>
        <xdr:cNvPr id="720" name="テキスト ボックス 719"/>
        <xdr:cNvSpPr txBox="1"/>
      </xdr:nvSpPr>
      <xdr:spPr>
        <a:xfrm>
          <a:off x="14325111" y="168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137254</xdr:rowOff>
    </xdr:from>
    <xdr:to>
      <xdr:col>20</xdr:col>
      <xdr:colOff>9525</xdr:colOff>
      <xdr:row>98</xdr:row>
      <xdr:rowOff>67404</xdr:rowOff>
    </xdr:to>
    <xdr:sp macro="" textlink="">
      <xdr:nvSpPr>
        <xdr:cNvPr id="721" name="円/楕円 720"/>
        <xdr:cNvSpPr/>
      </xdr:nvSpPr>
      <xdr:spPr>
        <a:xfrm>
          <a:off x="13652500" y="1676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58531</xdr:rowOff>
    </xdr:from>
    <xdr:ext cx="534377" cy="259045"/>
    <xdr:sp macro="" textlink="">
      <xdr:nvSpPr>
        <xdr:cNvPr id="722" name="テキスト ボックス 721"/>
        <xdr:cNvSpPr txBox="1"/>
      </xdr:nvSpPr>
      <xdr:spPr>
        <a:xfrm>
          <a:off x="13436111" y="1686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133978</xdr:rowOff>
    </xdr:from>
    <xdr:to>
      <xdr:col>18</xdr:col>
      <xdr:colOff>492125</xdr:colOff>
      <xdr:row>98</xdr:row>
      <xdr:rowOff>64128</xdr:rowOff>
    </xdr:to>
    <xdr:sp macro="" textlink="">
      <xdr:nvSpPr>
        <xdr:cNvPr id="723" name="円/楕円 722"/>
        <xdr:cNvSpPr/>
      </xdr:nvSpPr>
      <xdr:spPr>
        <a:xfrm>
          <a:off x="12763500" y="167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55255</xdr:rowOff>
    </xdr:from>
    <xdr:ext cx="534377" cy="259045"/>
    <xdr:sp macro="" textlink="">
      <xdr:nvSpPr>
        <xdr:cNvPr id="724" name="テキスト ボックス 723"/>
        <xdr:cNvSpPr txBox="1"/>
      </xdr:nvSpPr>
      <xdr:spPr>
        <a:xfrm>
          <a:off x="12547111" y="168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48" name="直線コネクタ 747"/>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49"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1"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2" name="直線コネクタ 751"/>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4"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5" name="フローチャート : 判断 754"/>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7" name="フローチャート : 判断 756"/>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8" name="テキスト ボックス 757"/>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0" name="フローチャート : 判断 759"/>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1" name="テキスト ボックス 760"/>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3" name="フローチャート : 判断 762"/>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4" name="テキスト ボックス 763"/>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5" name="フローチャート : 判断 764"/>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6" name="テキスト ボックス 765"/>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3"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107,190</a:t>
          </a:r>
          <a:r>
            <a:rPr kumimoji="1" lang="ja-JP" altLang="en-US" sz="1300">
              <a:latin typeface="ＭＳ Ｐゴシック"/>
            </a:rPr>
            <a:t>円となっている。子ども医療費、児童福祉及び高齢者福祉関連の扶助費の増等により前年度比</a:t>
          </a:r>
          <a:r>
            <a:rPr kumimoji="1" lang="en-US" altLang="ja-JP" sz="1300">
              <a:latin typeface="ＭＳ Ｐゴシック"/>
            </a:rPr>
            <a:t>1,920</a:t>
          </a:r>
          <a:r>
            <a:rPr kumimoji="1" lang="ja-JP" altLang="en-US" sz="1300">
              <a:latin typeface="ＭＳ Ｐゴシック"/>
            </a:rPr>
            <a:t>円の増となった。</a:t>
          </a:r>
          <a:endParaRPr kumimoji="1" lang="en-US" altLang="ja-JP" sz="1300">
            <a:latin typeface="ＭＳ Ｐゴシック"/>
          </a:endParaRPr>
        </a:p>
        <a:p>
          <a:r>
            <a:rPr kumimoji="1" lang="ja-JP" altLang="en-US" sz="1300">
              <a:latin typeface="ＭＳ Ｐゴシック"/>
            </a:rPr>
            <a:t>　労働費は住民一人当たり</a:t>
          </a:r>
          <a:r>
            <a:rPr kumimoji="1" lang="en-US" altLang="ja-JP" sz="1300">
              <a:latin typeface="ＭＳ Ｐゴシック"/>
            </a:rPr>
            <a:t>500</a:t>
          </a:r>
          <a:r>
            <a:rPr kumimoji="1" lang="ja-JP" altLang="en-US" sz="1300">
              <a:latin typeface="ＭＳ Ｐゴシック"/>
            </a:rPr>
            <a:t>円となっている。緊急雇用創出事業の終了により前年度比</a:t>
          </a:r>
          <a:r>
            <a:rPr kumimoji="1" lang="en-US" altLang="ja-JP" sz="1300">
              <a:latin typeface="ＭＳ Ｐゴシック"/>
            </a:rPr>
            <a:t>1,332</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36,474</a:t>
          </a:r>
          <a:r>
            <a:rPr kumimoji="1" lang="ja-JP" altLang="en-US" sz="1300">
              <a:latin typeface="ＭＳ Ｐゴシック"/>
            </a:rPr>
            <a:t>円となっている。前年度に金ケ瀬中学校屋内運動場整備事業を行ったことにより前年度比</a:t>
          </a:r>
          <a:r>
            <a:rPr kumimoji="1" lang="en-US" altLang="ja-JP" sz="1300">
              <a:latin typeface="ＭＳ Ｐゴシック"/>
            </a:rPr>
            <a:t>32,807</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　土木費は住民一人当たり</a:t>
          </a:r>
          <a:r>
            <a:rPr kumimoji="1" lang="en-US" altLang="ja-JP" sz="1300">
              <a:latin typeface="ＭＳ Ｐゴシック"/>
            </a:rPr>
            <a:t>24,322</a:t>
          </a:r>
          <a:r>
            <a:rPr kumimoji="1" lang="ja-JP" altLang="en-US" sz="1300">
              <a:latin typeface="ＭＳ Ｐゴシック"/>
            </a:rPr>
            <a:t>円となっている。公共下水道事業特別会計操出金の増等により前年度比</a:t>
          </a:r>
          <a:r>
            <a:rPr kumimoji="1" lang="en-US" altLang="ja-JP" sz="1300">
              <a:latin typeface="ＭＳ Ｐゴシック"/>
            </a:rPr>
            <a:t>4,382</a:t>
          </a:r>
          <a:r>
            <a:rPr kumimoji="1" lang="ja-JP" altLang="en-US" sz="1300">
              <a:latin typeface="ＭＳ Ｐゴシック"/>
            </a:rPr>
            <a:t>円増となった。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財政調整基金は年度末において</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2,196</a:t>
          </a:r>
          <a:r>
            <a:rPr kumimoji="1" lang="ja-JP" altLang="en-US" sz="1400">
              <a:latin typeface="ＭＳ ゴシック" pitchFamily="49" charset="-128"/>
              <a:ea typeface="ＭＳ ゴシック" pitchFamily="49" charset="-128"/>
            </a:rPr>
            <a:t>百万円の保有となった。標準財政規模比で</a:t>
          </a:r>
          <a:r>
            <a:rPr kumimoji="1" lang="en-US" altLang="ja-JP" sz="1400">
              <a:latin typeface="ＭＳ ゴシック" pitchFamily="49" charset="-128"/>
              <a:ea typeface="ＭＳ ゴシック" pitchFamily="49" charset="-128"/>
            </a:rPr>
            <a:t>44.12</a:t>
          </a:r>
          <a:r>
            <a:rPr kumimoji="1" lang="ja-JP" altLang="en-US" sz="1400">
              <a:latin typeface="ＭＳ ゴシック" pitchFamily="49" charset="-128"/>
              <a:ea typeface="ＭＳ ゴシック" pitchFamily="49" charset="-128"/>
            </a:rPr>
            <a:t>％と近年では高い割合となっている。今後、老朽化した施設の更新・大規模改修が控えており、多額の取崩が発生することが想定されており、継続的に財源確保を進めて行く。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実質収支額については、引き続き概ね適正な範囲で運用が図られている。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引き続き、すべての会計において実質赤字額または資金不足額は生じていない。一般会計では地方消費税交付金、地方交付税等の収入額が減少したことにより黒字幅が減少した。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7718251</v>
      </c>
      <c r="BO4" s="411"/>
      <c r="BP4" s="411"/>
      <c r="BQ4" s="411"/>
      <c r="BR4" s="411"/>
      <c r="BS4" s="411"/>
      <c r="BT4" s="411"/>
      <c r="BU4" s="412"/>
      <c r="BV4" s="410">
        <v>9020568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6.2</v>
      </c>
      <c r="CU4" s="588"/>
      <c r="CV4" s="588"/>
      <c r="CW4" s="588"/>
      <c r="CX4" s="588"/>
      <c r="CY4" s="588"/>
      <c r="CZ4" s="588"/>
      <c r="DA4" s="589"/>
      <c r="DB4" s="587">
        <v>8.4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7397099</v>
      </c>
      <c r="BO5" s="416"/>
      <c r="BP5" s="416"/>
      <c r="BQ5" s="416"/>
      <c r="BR5" s="416"/>
      <c r="BS5" s="416"/>
      <c r="BT5" s="416"/>
      <c r="BU5" s="417"/>
      <c r="BV5" s="415">
        <v>8560146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88.4</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321152</v>
      </c>
      <c r="BO6" s="416"/>
      <c r="BP6" s="416"/>
      <c r="BQ6" s="416"/>
      <c r="BR6" s="416"/>
      <c r="BS6" s="416"/>
      <c r="BT6" s="416"/>
      <c r="BU6" s="417"/>
      <c r="BV6" s="415">
        <v>460422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v>
      </c>
      <c r="CU6" s="562"/>
      <c r="CV6" s="562"/>
      <c r="CW6" s="562"/>
      <c r="CX6" s="562"/>
      <c r="CY6" s="562"/>
      <c r="CZ6" s="562"/>
      <c r="DA6" s="563"/>
      <c r="DB6" s="561">
        <v>94.2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10901</v>
      </c>
      <c r="BO7" s="416"/>
      <c r="BP7" s="416"/>
      <c r="BQ7" s="416"/>
      <c r="BR7" s="416"/>
      <c r="BS7" s="416"/>
      <c r="BT7" s="416"/>
      <c r="BU7" s="417"/>
      <c r="BV7" s="415">
        <v>42365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4976589</v>
      </c>
      <c r="CU7" s="416"/>
      <c r="CV7" s="416"/>
      <c r="CW7" s="416"/>
      <c r="CX7" s="416"/>
      <c r="CY7" s="416"/>
      <c r="CZ7" s="416"/>
      <c r="DA7" s="417"/>
      <c r="DB7" s="415">
        <v>4999903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310251</v>
      </c>
      <c r="BO8" s="416"/>
      <c r="BP8" s="416"/>
      <c r="BQ8" s="416"/>
      <c r="BR8" s="416"/>
      <c r="BS8" s="416"/>
      <c r="BT8" s="416"/>
      <c r="BU8" s="417"/>
      <c r="BV8" s="415">
        <v>418057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0.61</v>
      </c>
      <c r="CU8" s="525"/>
      <c r="CV8" s="525"/>
      <c r="CW8" s="525"/>
      <c r="CX8" s="525"/>
      <c r="CY8" s="525"/>
      <c r="CZ8" s="525"/>
      <c r="DA8" s="526"/>
      <c r="DB8" s="524">
        <v>0.61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23798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-107806</v>
      </c>
      <c r="BO9" s="416"/>
      <c r="BP9" s="416"/>
      <c r="BQ9" s="416"/>
      <c r="BR9" s="416"/>
      <c r="BS9" s="416"/>
      <c r="BT9" s="416"/>
      <c r="BU9" s="417"/>
      <c r="BV9" s="415">
        <v>177077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v>
      </c>
      <c r="CU9" s="386"/>
      <c r="CV9" s="386"/>
      <c r="CW9" s="386"/>
      <c r="CX9" s="386"/>
      <c r="CY9" s="386"/>
      <c r="CZ9" s="386"/>
      <c r="DA9" s="387"/>
      <c r="DB9" s="385">
        <v>9.3000000000000007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23530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5316</v>
      </c>
      <c r="BO10" s="416"/>
      <c r="BP10" s="416"/>
      <c r="BQ10" s="416"/>
      <c r="BR10" s="416"/>
      <c r="BS10" s="416"/>
      <c r="BT10" s="416"/>
      <c r="BU10" s="417"/>
      <c r="BV10" s="415">
        <v>4087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96760</v>
      </c>
      <c r="BO11" s="416"/>
      <c r="BP11" s="416"/>
      <c r="BQ11" s="416"/>
      <c r="BR11" s="416"/>
      <c r="BS11" s="416"/>
      <c r="BT11" s="416"/>
      <c r="BU11" s="417"/>
      <c r="BV11" s="415">
        <v>166680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23624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142706</v>
      </c>
      <c r="BO12" s="416"/>
      <c r="BP12" s="416"/>
      <c r="BQ12" s="416"/>
      <c r="BR12" s="416"/>
      <c r="BS12" s="416"/>
      <c r="BT12" s="416"/>
      <c r="BU12" s="417"/>
      <c r="BV12" s="415">
        <v>97323</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23532</v>
      </c>
      <c r="S13" s="517"/>
      <c r="T13" s="517"/>
      <c r="U13" s="517"/>
      <c r="V13" s="518"/>
      <c r="W13" s="504" t="s">
        <v>124</v>
      </c>
      <c r="X13" s="428"/>
      <c r="Y13" s="428"/>
      <c r="Z13" s="428"/>
      <c r="AA13" s="428"/>
      <c r="AB13" s="429"/>
      <c r="AC13" s="391">
        <v>292</v>
      </c>
      <c r="AD13" s="392"/>
      <c r="AE13" s="392"/>
      <c r="AF13" s="392"/>
      <c r="AG13" s="393"/>
      <c r="AH13" s="391">
        <v>290</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-148436</v>
      </c>
      <c r="BO13" s="416"/>
      <c r="BP13" s="416"/>
      <c r="BQ13" s="416"/>
      <c r="BR13" s="416"/>
      <c r="BS13" s="416"/>
      <c r="BT13" s="416"/>
      <c r="BU13" s="417"/>
      <c r="BV13" s="415">
        <v>250521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-0.6</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23700</v>
      </c>
      <c r="S14" s="517"/>
      <c r="T14" s="517"/>
      <c r="U14" s="517"/>
      <c r="V14" s="518"/>
      <c r="W14" s="519"/>
      <c r="X14" s="431"/>
      <c r="Y14" s="431"/>
      <c r="Z14" s="431"/>
      <c r="AA14" s="431"/>
      <c r="AB14" s="432"/>
      <c r="AC14" s="509">
        <v>2.6</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v>14.5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23613</v>
      </c>
      <c r="S15" s="517"/>
      <c r="T15" s="517"/>
      <c r="U15" s="517"/>
      <c r="V15" s="518"/>
      <c r="W15" s="504" t="s">
        <v>130</v>
      </c>
      <c r="X15" s="428"/>
      <c r="Y15" s="428"/>
      <c r="Z15" s="428"/>
      <c r="AA15" s="428"/>
      <c r="AB15" s="429"/>
      <c r="AC15" s="391">
        <v>3626</v>
      </c>
      <c r="AD15" s="392"/>
      <c r="AE15" s="392"/>
      <c r="AF15" s="392"/>
      <c r="AG15" s="393"/>
      <c r="AH15" s="391">
        <v>3664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2473167</v>
      </c>
      <c r="BO15" s="411"/>
      <c r="BP15" s="411"/>
      <c r="BQ15" s="411"/>
      <c r="BR15" s="411"/>
      <c r="BS15" s="411"/>
      <c r="BT15" s="411"/>
      <c r="BU15" s="412"/>
      <c r="BV15" s="410">
        <v>2457324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32.700000000000003</v>
      </c>
      <c r="AD16" s="510"/>
      <c r="AE16" s="510"/>
      <c r="AF16" s="510"/>
      <c r="AG16" s="511"/>
      <c r="AH16" s="509">
        <v>32.9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4010737</v>
      </c>
      <c r="BO16" s="416"/>
      <c r="BP16" s="416"/>
      <c r="BQ16" s="416"/>
      <c r="BR16" s="416"/>
      <c r="BS16" s="416"/>
      <c r="BT16" s="416"/>
      <c r="BU16" s="417"/>
      <c r="BV16" s="415">
        <v>4002242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7158</v>
      </c>
      <c r="AD17" s="392"/>
      <c r="AE17" s="392"/>
      <c r="AF17" s="392"/>
      <c r="AG17" s="393"/>
      <c r="AH17" s="391">
        <v>7184</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3126238</v>
      </c>
      <c r="BO17" s="416"/>
      <c r="BP17" s="416"/>
      <c r="BQ17" s="416"/>
      <c r="BR17" s="416"/>
      <c r="BS17" s="416"/>
      <c r="BT17" s="416"/>
      <c r="BU17" s="417"/>
      <c r="BV17" s="415">
        <v>3106548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24.99</v>
      </c>
      <c r="M18" s="480"/>
      <c r="N18" s="480"/>
      <c r="O18" s="480"/>
      <c r="P18" s="480"/>
      <c r="Q18" s="480"/>
      <c r="R18" s="481"/>
      <c r="S18" s="481"/>
      <c r="T18" s="481"/>
      <c r="U18" s="481"/>
      <c r="V18" s="482"/>
      <c r="W18" s="496"/>
      <c r="X18" s="497"/>
      <c r="Y18" s="497"/>
      <c r="Z18" s="497"/>
      <c r="AA18" s="497"/>
      <c r="AB18" s="505"/>
      <c r="AC18" s="379">
        <v>64.599999999999994</v>
      </c>
      <c r="AD18" s="380"/>
      <c r="AE18" s="380"/>
      <c r="AF18" s="380"/>
      <c r="AG18" s="483"/>
      <c r="AH18" s="379">
        <v>64.5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4445106</v>
      </c>
      <c r="BO18" s="416"/>
      <c r="BP18" s="416"/>
      <c r="BQ18" s="416"/>
      <c r="BR18" s="416"/>
      <c r="BS18" s="416"/>
      <c r="BT18" s="416"/>
      <c r="BU18" s="417"/>
      <c r="BV18" s="415">
        <v>4483101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952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5931336</v>
      </c>
      <c r="BO19" s="416"/>
      <c r="BP19" s="416"/>
      <c r="BQ19" s="416"/>
      <c r="BR19" s="416"/>
      <c r="BS19" s="416"/>
      <c r="BT19" s="416"/>
      <c r="BU19" s="417"/>
      <c r="BV19" s="415">
        <v>6449964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9099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5745819</v>
      </c>
      <c r="BO23" s="416"/>
      <c r="BP23" s="416"/>
      <c r="BQ23" s="416"/>
      <c r="BR23" s="416"/>
      <c r="BS23" s="416"/>
      <c r="BT23" s="416"/>
      <c r="BU23" s="417"/>
      <c r="BV23" s="415">
        <v>5865493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8420</v>
      </c>
      <c r="R24" s="392"/>
      <c r="S24" s="392"/>
      <c r="T24" s="392"/>
      <c r="U24" s="392"/>
      <c r="V24" s="393"/>
      <c r="W24" s="457"/>
      <c r="X24" s="448"/>
      <c r="Y24" s="449"/>
      <c r="Z24" s="388" t="s">
        <v>153</v>
      </c>
      <c r="AA24" s="389"/>
      <c r="AB24" s="389"/>
      <c r="AC24" s="389"/>
      <c r="AD24" s="389"/>
      <c r="AE24" s="389"/>
      <c r="AF24" s="389"/>
      <c r="AG24" s="390"/>
      <c r="AH24" s="391">
        <v>161</v>
      </c>
      <c r="AI24" s="392"/>
      <c r="AJ24" s="392"/>
      <c r="AK24" s="392"/>
      <c r="AL24" s="393"/>
      <c r="AM24" s="391">
        <v>474628</v>
      </c>
      <c r="AN24" s="392"/>
      <c r="AO24" s="392"/>
      <c r="AP24" s="392"/>
      <c r="AQ24" s="392"/>
      <c r="AR24" s="393"/>
      <c r="AS24" s="391">
        <v>2948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3453897</v>
      </c>
      <c r="BO24" s="416"/>
      <c r="BP24" s="416"/>
      <c r="BQ24" s="416"/>
      <c r="BR24" s="416"/>
      <c r="BS24" s="416"/>
      <c r="BT24" s="416"/>
      <c r="BU24" s="417"/>
      <c r="BV24" s="415">
        <v>3349938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6300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292713</v>
      </c>
      <c r="BO25" s="411"/>
      <c r="BP25" s="411"/>
      <c r="BQ25" s="411"/>
      <c r="BR25" s="411"/>
      <c r="BS25" s="411"/>
      <c r="BT25" s="411"/>
      <c r="BU25" s="412"/>
      <c r="BV25" s="410">
        <v>514002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5400</v>
      </c>
      <c r="R26" s="392"/>
      <c r="S26" s="392"/>
      <c r="T26" s="392"/>
      <c r="U26" s="392"/>
      <c r="V26" s="393"/>
      <c r="W26" s="457"/>
      <c r="X26" s="448"/>
      <c r="Y26" s="449"/>
      <c r="Z26" s="388" t="s">
        <v>159</v>
      </c>
      <c r="AA26" s="470"/>
      <c r="AB26" s="470"/>
      <c r="AC26" s="470"/>
      <c r="AD26" s="470"/>
      <c r="AE26" s="470"/>
      <c r="AF26" s="470"/>
      <c r="AG26" s="471"/>
      <c r="AH26" s="391">
        <v>9</v>
      </c>
      <c r="AI26" s="392"/>
      <c r="AJ26" s="392"/>
      <c r="AK26" s="392"/>
      <c r="AL26" s="393"/>
      <c r="AM26" s="391">
        <v>26847</v>
      </c>
      <c r="AN26" s="392"/>
      <c r="AO26" s="392"/>
      <c r="AP26" s="392"/>
      <c r="AQ26" s="392"/>
      <c r="AR26" s="393"/>
      <c r="AS26" s="391">
        <v>2983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3130</v>
      </c>
      <c r="R27" s="392"/>
      <c r="S27" s="392"/>
      <c r="T27" s="392"/>
      <c r="U27" s="392"/>
      <c r="V27" s="393"/>
      <c r="W27" s="457"/>
      <c r="X27" s="448"/>
      <c r="Y27" s="449"/>
      <c r="Z27" s="388" t="s">
        <v>162</v>
      </c>
      <c r="AA27" s="389"/>
      <c r="AB27" s="389"/>
      <c r="AC27" s="389"/>
      <c r="AD27" s="389"/>
      <c r="AE27" s="389"/>
      <c r="AF27" s="389"/>
      <c r="AG27" s="390"/>
      <c r="AH27" s="391">
        <v>3</v>
      </c>
      <c r="AI27" s="392"/>
      <c r="AJ27" s="392"/>
      <c r="AK27" s="392"/>
      <c r="AL27" s="393"/>
      <c r="AM27" s="391">
        <v>9068</v>
      </c>
      <c r="AN27" s="392"/>
      <c r="AO27" s="392"/>
      <c r="AP27" s="392"/>
      <c r="AQ27" s="392"/>
      <c r="AR27" s="393"/>
      <c r="AS27" s="391">
        <v>3023</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300988</v>
      </c>
      <c r="BO27" s="419"/>
      <c r="BP27" s="419"/>
      <c r="BQ27" s="419"/>
      <c r="BR27" s="419"/>
      <c r="BS27" s="419"/>
      <c r="BT27" s="419"/>
      <c r="BU27" s="420"/>
      <c r="BV27" s="418">
        <v>300920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2630</v>
      </c>
      <c r="R28" s="392"/>
      <c r="S28" s="392"/>
      <c r="T28" s="392"/>
      <c r="U28" s="392"/>
      <c r="V28" s="393"/>
      <c r="W28" s="457"/>
      <c r="X28" s="448"/>
      <c r="Y28" s="449"/>
      <c r="Z28" s="388" t="s">
        <v>165</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2195524</v>
      </c>
      <c r="BO28" s="411"/>
      <c r="BP28" s="411"/>
      <c r="BQ28" s="411"/>
      <c r="BR28" s="411"/>
      <c r="BS28" s="411"/>
      <c r="BT28" s="411"/>
      <c r="BU28" s="412"/>
      <c r="BV28" s="410">
        <v>2032914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13</v>
      </c>
      <c r="M29" s="392"/>
      <c r="N29" s="392"/>
      <c r="O29" s="392"/>
      <c r="P29" s="393"/>
      <c r="Q29" s="391">
        <v>2520</v>
      </c>
      <c r="R29" s="392"/>
      <c r="S29" s="392"/>
      <c r="T29" s="392"/>
      <c r="U29" s="392"/>
      <c r="V29" s="393"/>
      <c r="W29" s="458"/>
      <c r="X29" s="459"/>
      <c r="Y29" s="460"/>
      <c r="Z29" s="388" t="s">
        <v>169</v>
      </c>
      <c r="AA29" s="389"/>
      <c r="AB29" s="389"/>
      <c r="AC29" s="389"/>
      <c r="AD29" s="389"/>
      <c r="AE29" s="389"/>
      <c r="AF29" s="389"/>
      <c r="AG29" s="390"/>
      <c r="AH29" s="391">
        <v>164</v>
      </c>
      <c r="AI29" s="392"/>
      <c r="AJ29" s="392"/>
      <c r="AK29" s="392"/>
      <c r="AL29" s="393"/>
      <c r="AM29" s="391">
        <v>483696</v>
      </c>
      <c r="AN29" s="392"/>
      <c r="AO29" s="392"/>
      <c r="AP29" s="392"/>
      <c r="AQ29" s="392"/>
      <c r="AR29" s="393"/>
      <c r="AS29" s="391">
        <v>2949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27185</v>
      </c>
      <c r="BO29" s="416"/>
      <c r="BP29" s="416"/>
      <c r="BQ29" s="416"/>
      <c r="BR29" s="416"/>
      <c r="BS29" s="416"/>
      <c r="BT29" s="416"/>
      <c r="BU29" s="417"/>
      <c r="BV29" s="415">
        <v>27182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95.3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190034</v>
      </c>
      <c r="BO30" s="419"/>
      <c r="BP30" s="419"/>
      <c r="BQ30" s="419"/>
      <c r="BR30" s="419"/>
      <c r="BS30" s="419"/>
      <c r="BT30" s="419"/>
      <c r="BU30" s="420"/>
      <c r="BV30" s="418">
        <v>191271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宮城県市町村職員退職手当組合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まちづくりオーガ</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仙南夜間初期急患センター事業特別会計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宮城県市町村非常勤消防団員補償報償組合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工業用地造成事業特別会計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仙南地域広域行政事務組合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宮城県市町村自治振興センター</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みやぎ県南中核病院企業団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宮城県後期高齢者医療広域連合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宮城県後期高齢者医療事業会計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17.57</v>
      </c>
      <c r="G34" s="33">
        <v>17.579999999999998</v>
      </c>
      <c r="H34" s="33">
        <v>18.64</v>
      </c>
      <c r="I34" s="33">
        <v>17.95</v>
      </c>
      <c r="J34" s="34">
        <v>17.489999999999998</v>
      </c>
      <c r="K34" s="22"/>
      <c r="L34" s="22"/>
      <c r="M34" s="22"/>
      <c r="N34" s="22"/>
      <c r="O34" s="22"/>
      <c r="P34" s="22"/>
    </row>
    <row r="35" spans="1:16" ht="39" customHeight="1" x14ac:dyDescent="0.15">
      <c r="A35" s="22"/>
      <c r="B35" s="35"/>
      <c r="C35" s="1178" t="s">
        <v>527</v>
      </c>
      <c r="D35" s="1179"/>
      <c r="E35" s="1180"/>
      <c r="F35" s="36">
        <v>8.6300000000000008</v>
      </c>
      <c r="G35" s="37">
        <v>8.89</v>
      </c>
      <c r="H35" s="37">
        <v>4.87</v>
      </c>
      <c r="I35" s="37">
        <v>8.23</v>
      </c>
      <c r="J35" s="38">
        <v>6.17</v>
      </c>
      <c r="K35" s="22"/>
      <c r="L35" s="22"/>
      <c r="M35" s="22"/>
      <c r="N35" s="22"/>
      <c r="O35" s="22"/>
      <c r="P35" s="22"/>
    </row>
    <row r="36" spans="1:16" ht="39" customHeight="1" x14ac:dyDescent="0.15">
      <c r="A36" s="22"/>
      <c r="B36" s="35"/>
      <c r="C36" s="1178" t="s">
        <v>528</v>
      </c>
      <c r="D36" s="1179"/>
      <c r="E36" s="1180"/>
      <c r="F36" s="36">
        <v>3.25</v>
      </c>
      <c r="G36" s="37">
        <v>3.39</v>
      </c>
      <c r="H36" s="37">
        <v>2.79</v>
      </c>
      <c r="I36" s="37">
        <v>3.12</v>
      </c>
      <c r="J36" s="38">
        <v>3.73</v>
      </c>
      <c r="K36" s="22"/>
      <c r="L36" s="22"/>
      <c r="M36" s="22"/>
      <c r="N36" s="22"/>
      <c r="O36" s="22"/>
      <c r="P36" s="22"/>
    </row>
    <row r="37" spans="1:16" ht="39" customHeight="1" x14ac:dyDescent="0.15">
      <c r="A37" s="22"/>
      <c r="B37" s="35"/>
      <c r="C37" s="1178" t="s">
        <v>529</v>
      </c>
      <c r="D37" s="1179"/>
      <c r="E37" s="1180"/>
      <c r="F37" s="36">
        <v>1.19</v>
      </c>
      <c r="G37" s="37">
        <v>1.06</v>
      </c>
      <c r="H37" s="37">
        <v>0.94</v>
      </c>
      <c r="I37" s="37">
        <v>1.45</v>
      </c>
      <c r="J37" s="38">
        <v>2.14</v>
      </c>
      <c r="K37" s="22"/>
      <c r="L37" s="22"/>
      <c r="M37" s="22"/>
      <c r="N37" s="22"/>
      <c r="O37" s="22"/>
      <c r="P37" s="22"/>
    </row>
    <row r="38" spans="1:16" ht="39" customHeight="1" x14ac:dyDescent="0.15">
      <c r="A38" s="22"/>
      <c r="B38" s="35"/>
      <c r="C38" s="1178" t="s">
        <v>530</v>
      </c>
      <c r="D38" s="1179"/>
      <c r="E38" s="1180"/>
      <c r="F38" s="36" t="s">
        <v>478</v>
      </c>
      <c r="G38" s="37" t="s">
        <v>478</v>
      </c>
      <c r="H38" s="37" t="s">
        <v>478</v>
      </c>
      <c r="I38" s="37" t="s">
        <v>478</v>
      </c>
      <c r="J38" s="38">
        <v>1.59</v>
      </c>
      <c r="K38" s="22"/>
      <c r="L38" s="22"/>
      <c r="M38" s="22"/>
      <c r="N38" s="22"/>
      <c r="O38" s="22"/>
      <c r="P38" s="22"/>
    </row>
    <row r="39" spans="1:16" ht="39" customHeight="1" x14ac:dyDescent="0.15">
      <c r="A39" s="22"/>
      <c r="B39" s="35"/>
      <c r="C39" s="1178" t="s">
        <v>531</v>
      </c>
      <c r="D39" s="1179"/>
      <c r="E39" s="1180"/>
      <c r="F39" s="36">
        <v>1.1000000000000001</v>
      </c>
      <c r="G39" s="37">
        <v>7.22</v>
      </c>
      <c r="H39" s="37">
        <v>1.32</v>
      </c>
      <c r="I39" s="37">
        <v>0.28999999999999998</v>
      </c>
      <c r="J39" s="38">
        <v>0.38</v>
      </c>
      <c r="K39" s="22"/>
      <c r="L39" s="22"/>
      <c r="M39" s="22"/>
      <c r="N39" s="22"/>
      <c r="O39" s="22"/>
      <c r="P39" s="22"/>
    </row>
    <row r="40" spans="1:16" ht="39" customHeight="1" x14ac:dyDescent="0.15">
      <c r="A40" s="22"/>
      <c r="B40" s="35"/>
      <c r="C40" s="1178" t="s">
        <v>532</v>
      </c>
      <c r="D40" s="1179"/>
      <c r="E40" s="1180"/>
      <c r="F40" s="36">
        <v>0.04</v>
      </c>
      <c r="G40" s="37">
        <v>7.0000000000000007E-2</v>
      </c>
      <c r="H40" s="37">
        <v>7.0000000000000007E-2</v>
      </c>
      <c r="I40" s="37">
        <v>0.05</v>
      </c>
      <c r="J40" s="38">
        <v>0.06</v>
      </c>
      <c r="K40" s="22"/>
      <c r="L40" s="22"/>
      <c r="M40" s="22"/>
      <c r="N40" s="22"/>
      <c r="O40" s="22"/>
      <c r="P40" s="22"/>
    </row>
    <row r="41" spans="1:16" ht="39" customHeight="1" x14ac:dyDescent="0.15">
      <c r="A41" s="22"/>
      <c r="B41" s="35"/>
      <c r="C41" s="1178" t="s">
        <v>533</v>
      </c>
      <c r="D41" s="1179"/>
      <c r="E41" s="1180"/>
      <c r="F41" s="36" t="s">
        <v>478</v>
      </c>
      <c r="G41" s="37" t="s">
        <v>478</v>
      </c>
      <c r="H41" s="37" t="s">
        <v>478</v>
      </c>
      <c r="I41" s="37">
        <v>0.12</v>
      </c>
      <c r="J41" s="38">
        <v>0.05</v>
      </c>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v>0.02</v>
      </c>
      <c r="G43" s="42">
        <v>0.01</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10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559</v>
      </c>
      <c r="L45" s="60">
        <v>544</v>
      </c>
      <c r="M45" s="60">
        <v>488</v>
      </c>
      <c r="N45" s="60">
        <v>441</v>
      </c>
      <c r="O45" s="61">
        <v>442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104</v>
      </c>
      <c r="L48" s="64">
        <v>189</v>
      </c>
      <c r="M48" s="64">
        <v>123</v>
      </c>
      <c r="N48" s="64">
        <v>94</v>
      </c>
      <c r="O48" s="65">
        <v>150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266</v>
      </c>
      <c r="L49" s="64">
        <v>272</v>
      </c>
      <c r="M49" s="64">
        <v>282</v>
      </c>
      <c r="N49" s="64">
        <v>290</v>
      </c>
      <c r="O49" s="65">
        <v>273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824</v>
      </c>
      <c r="L52" s="64">
        <v>845</v>
      </c>
      <c r="M52" s="64">
        <v>920</v>
      </c>
      <c r="N52" s="64">
        <v>867</v>
      </c>
      <c r="O52" s="65">
        <v>884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105</v>
      </c>
      <c r="L53" s="69">
        <v>160</v>
      </c>
      <c r="M53" s="69">
        <v>-27</v>
      </c>
      <c r="N53" s="69">
        <v>-42</v>
      </c>
      <c r="O53" s="70">
        <v>-19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5231</v>
      </c>
      <c r="J41" s="83">
        <v>5592</v>
      </c>
      <c r="K41" s="83">
        <v>5596</v>
      </c>
      <c r="L41" s="83">
        <v>5865</v>
      </c>
      <c r="M41" s="84">
        <v>5746</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2185</v>
      </c>
      <c r="J43" s="87">
        <v>2027</v>
      </c>
      <c r="K43" s="87">
        <v>1525</v>
      </c>
      <c r="L43" s="87">
        <v>1356</v>
      </c>
      <c r="M43" s="88">
        <v>1078</v>
      </c>
    </row>
    <row r="44" spans="2:13" ht="27.75" customHeight="1" x14ac:dyDescent="0.15">
      <c r="B44" s="1204"/>
      <c r="C44" s="1205"/>
      <c r="D44" s="85"/>
      <c r="E44" s="1208" t="s">
        <v>28</v>
      </c>
      <c r="F44" s="1208"/>
      <c r="G44" s="1208"/>
      <c r="H44" s="1209"/>
      <c r="I44" s="86">
        <v>5773</v>
      </c>
      <c r="J44" s="87">
        <v>5646</v>
      </c>
      <c r="K44" s="87">
        <v>5409</v>
      </c>
      <c r="L44" s="87">
        <v>5212</v>
      </c>
      <c r="M44" s="88">
        <v>5052</v>
      </c>
    </row>
    <row r="45" spans="2:13" ht="27.75" customHeight="1" x14ac:dyDescent="0.15">
      <c r="B45" s="1204"/>
      <c r="C45" s="1205"/>
      <c r="D45" s="85"/>
      <c r="E45" s="1208" t="s">
        <v>29</v>
      </c>
      <c r="F45" s="1208"/>
      <c r="G45" s="1208"/>
      <c r="H45" s="1209"/>
      <c r="I45" s="86">
        <v>1278</v>
      </c>
      <c r="J45" s="87">
        <v>1232</v>
      </c>
      <c r="K45" s="87">
        <v>1062</v>
      </c>
      <c r="L45" s="87">
        <v>937</v>
      </c>
      <c r="M45" s="88">
        <v>974</v>
      </c>
    </row>
    <row r="46" spans="2:13" ht="27.75" customHeight="1" x14ac:dyDescent="0.15">
      <c r="B46" s="1204"/>
      <c r="C46" s="1205"/>
      <c r="D46" s="89"/>
      <c r="E46" s="1208" t="s">
        <v>30</v>
      </c>
      <c r="F46" s="1208"/>
      <c r="G46" s="1208"/>
      <c r="H46" s="1209"/>
      <c r="I46" s="86">
        <v>1</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2314</v>
      </c>
      <c r="J50" s="87">
        <v>2423</v>
      </c>
      <c r="K50" s="87">
        <v>2739</v>
      </c>
      <c r="L50" s="87">
        <v>3031</v>
      </c>
      <c r="M50" s="88">
        <v>3329</v>
      </c>
    </row>
    <row r="51" spans="2:13" ht="27.75" customHeight="1" x14ac:dyDescent="0.15">
      <c r="B51" s="1204"/>
      <c r="C51" s="1205"/>
      <c r="D51" s="85"/>
      <c r="E51" s="1208" t="s">
        <v>36</v>
      </c>
      <c r="F51" s="1208"/>
      <c r="G51" s="1208"/>
      <c r="H51" s="1209"/>
      <c r="I51" s="86">
        <v>2009</v>
      </c>
      <c r="J51" s="87">
        <v>1602</v>
      </c>
      <c r="K51" s="87">
        <v>1568</v>
      </c>
      <c r="L51" s="87">
        <v>1344</v>
      </c>
      <c r="M51" s="88">
        <v>1274</v>
      </c>
    </row>
    <row r="52" spans="2:13" ht="27.75" customHeight="1" x14ac:dyDescent="0.15">
      <c r="B52" s="1206"/>
      <c r="C52" s="1207"/>
      <c r="D52" s="85"/>
      <c r="E52" s="1208" t="s">
        <v>37</v>
      </c>
      <c r="F52" s="1208"/>
      <c r="G52" s="1208"/>
      <c r="H52" s="1209"/>
      <c r="I52" s="86">
        <v>9369</v>
      </c>
      <c r="J52" s="87">
        <v>9244</v>
      </c>
      <c r="K52" s="87">
        <v>8466</v>
      </c>
      <c r="L52" s="87">
        <v>8372</v>
      </c>
      <c r="M52" s="88">
        <v>8337</v>
      </c>
    </row>
    <row r="53" spans="2:13" ht="27.75" customHeight="1" thickBot="1" x14ac:dyDescent="0.2">
      <c r="B53" s="1210" t="s">
        <v>38</v>
      </c>
      <c r="C53" s="1211"/>
      <c r="D53" s="92"/>
      <c r="E53" s="1212" t="s">
        <v>39</v>
      </c>
      <c r="F53" s="1212"/>
      <c r="G53" s="1212"/>
      <c r="H53" s="1213"/>
      <c r="I53" s="93">
        <v>776</v>
      </c>
      <c r="J53" s="94">
        <v>1228</v>
      </c>
      <c r="K53" s="94">
        <v>821</v>
      </c>
      <c r="L53" s="94">
        <v>624</v>
      </c>
      <c r="M53" s="95">
        <v>-90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555</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555</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551</v>
      </c>
      <c r="I42" s="354"/>
      <c r="J42" s="354"/>
      <c r="K42" s="354"/>
      <c r="L42" s="246"/>
      <c r="M42" s="246"/>
      <c r="N42" s="246"/>
      <c r="O42" s="246"/>
    </row>
    <row r="43" spans="2:17" x14ac:dyDescent="0.15">
      <c r="B43" s="250"/>
      <c r="C43" s="246"/>
      <c r="D43" s="246"/>
      <c r="E43" s="246"/>
      <c r="F43" s="246"/>
      <c r="G43" s="1233" t="s">
        <v>557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553</v>
      </c>
    </row>
    <row r="50" spans="1:17" x14ac:dyDescent="0.15">
      <c r="B50" s="250"/>
      <c r="C50" s="246"/>
      <c r="D50" s="246"/>
      <c r="E50" s="246"/>
      <c r="F50" s="246"/>
      <c r="G50" s="1242"/>
      <c r="H50" s="1243"/>
      <c r="I50" s="1243"/>
      <c r="J50" s="1244"/>
      <c r="K50" s="347" t="s">
        <v>518</v>
      </c>
      <c r="L50" s="347" t="s">
        <v>519</v>
      </c>
      <c r="M50" s="347" t="s">
        <v>520</v>
      </c>
      <c r="N50" s="347" t="s">
        <v>521</v>
      </c>
      <c r="O50" s="347" t="s">
        <v>522</v>
      </c>
    </row>
    <row r="51" spans="1:17" x14ac:dyDescent="0.15">
      <c r="B51" s="250"/>
      <c r="C51" s="246"/>
      <c r="D51" s="246"/>
      <c r="E51" s="246"/>
      <c r="F51" s="246"/>
      <c r="G51" s="1245" t="s">
        <v>549</v>
      </c>
      <c r="H51" s="1246"/>
      <c r="I51" s="1251" t="s">
        <v>547</v>
      </c>
      <c r="J51" s="1251"/>
      <c r="K51" s="1255"/>
      <c r="L51" s="1255"/>
      <c r="M51" s="1255"/>
      <c r="N51" s="1221">
        <v>14.5</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556</v>
      </c>
      <c r="J53" s="1231"/>
      <c r="K53" s="1256"/>
      <c r="L53" s="1256"/>
      <c r="M53" s="1256"/>
      <c r="N53" s="1253">
        <v>60</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548</v>
      </c>
      <c r="H55" s="1226"/>
      <c r="I55" s="1231" t="s">
        <v>547</v>
      </c>
      <c r="J55" s="1231"/>
      <c r="K55" s="1255"/>
      <c r="L55" s="1255"/>
      <c r="M55" s="1255"/>
      <c r="N55" s="1221">
        <v>13</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556</v>
      </c>
      <c r="J57" s="1223"/>
      <c r="K57" s="1256"/>
      <c r="L57" s="1256"/>
      <c r="M57" s="1256"/>
      <c r="N57" s="1253">
        <v>53.4</v>
      </c>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5" t="s">
        <v>551</v>
      </c>
      <c r="I64" s="354"/>
      <c r="J64" s="354"/>
      <c r="K64" s="354"/>
      <c r="L64" s="246"/>
      <c r="M64" s="246"/>
      <c r="N64" s="246"/>
      <c r="O64" s="246"/>
    </row>
    <row r="65" spans="2:30" x14ac:dyDescent="0.15">
      <c r="B65" s="250"/>
      <c r="C65" s="246"/>
      <c r="D65" s="246"/>
      <c r="E65" s="246"/>
      <c r="F65" s="246"/>
      <c r="G65" s="1233" t="s">
        <v>558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550</v>
      </c>
      <c r="I71" s="351"/>
      <c r="J71" s="350"/>
      <c r="K71" s="350"/>
      <c r="L71" s="349"/>
      <c r="M71" s="350"/>
      <c r="N71" s="349"/>
      <c r="O71" s="348"/>
    </row>
    <row r="72" spans="2:30" x14ac:dyDescent="0.15">
      <c r="B72" s="250"/>
      <c r="C72" s="246"/>
      <c r="D72" s="246"/>
      <c r="E72" s="246"/>
      <c r="F72" s="246"/>
      <c r="G72" s="1242"/>
      <c r="H72" s="1243"/>
      <c r="I72" s="1243"/>
      <c r="J72" s="1244"/>
      <c r="K72" s="347" t="s">
        <v>518</v>
      </c>
      <c r="L72" s="347" t="s">
        <v>519</v>
      </c>
      <c r="M72" s="347" t="s">
        <v>520</v>
      </c>
      <c r="N72" s="347" t="s">
        <v>521</v>
      </c>
      <c r="O72" s="347" t="s">
        <v>522</v>
      </c>
    </row>
    <row r="73" spans="2:30" x14ac:dyDescent="0.15">
      <c r="B73" s="250"/>
      <c r="C73" s="246"/>
      <c r="D73" s="246"/>
      <c r="E73" s="246"/>
      <c r="F73" s="246"/>
      <c r="G73" s="1245" t="s">
        <v>549</v>
      </c>
      <c r="H73" s="1246"/>
      <c r="I73" s="1251" t="s">
        <v>547</v>
      </c>
      <c r="J73" s="1251"/>
      <c r="K73" s="1232">
        <v>18.5</v>
      </c>
      <c r="L73" s="1232">
        <v>28.7</v>
      </c>
      <c r="M73" s="1221">
        <v>19.399999999999999</v>
      </c>
      <c r="N73" s="1221">
        <v>14.5</v>
      </c>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546</v>
      </c>
      <c r="J75" s="1231"/>
      <c r="K75" s="1253">
        <v>3.8</v>
      </c>
      <c r="L75" s="1253">
        <v>3.8</v>
      </c>
      <c r="M75" s="1253">
        <v>1.8</v>
      </c>
      <c r="N75" s="1253">
        <v>0.7</v>
      </c>
      <c r="O75" s="1253">
        <v>-0.6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548</v>
      </c>
      <c r="H77" s="1226"/>
      <c r="I77" s="1231" t="s">
        <v>547</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546</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22335</v>
      </c>
      <c r="E3" s="118"/>
      <c r="F3" s="119">
        <v>46819</v>
      </c>
      <c r="G3" s="120"/>
      <c r="H3" s="121"/>
    </row>
    <row r="4" spans="1:8" x14ac:dyDescent="0.15">
      <c r="A4" s="122"/>
      <c r="B4" s="123"/>
      <c r="C4" s="124"/>
      <c r="D4" s="125">
        <v>11004</v>
      </c>
      <c r="E4" s="126"/>
      <c r="F4" s="127">
        <v>24121</v>
      </c>
      <c r="G4" s="128"/>
      <c r="H4" s="129"/>
    </row>
    <row r="5" spans="1:8" x14ac:dyDescent="0.15">
      <c r="A5" s="110" t="s">
        <v>512</v>
      </c>
      <c r="B5" s="115"/>
      <c r="C5" s="116"/>
      <c r="D5" s="117">
        <v>43378</v>
      </c>
      <c r="E5" s="118"/>
      <c r="F5" s="119">
        <v>53270</v>
      </c>
      <c r="G5" s="120"/>
      <c r="H5" s="121"/>
    </row>
    <row r="6" spans="1:8" x14ac:dyDescent="0.15">
      <c r="A6" s="122"/>
      <c r="B6" s="123"/>
      <c r="C6" s="124"/>
      <c r="D6" s="125">
        <v>26202</v>
      </c>
      <c r="E6" s="126"/>
      <c r="F6" s="127">
        <v>24316</v>
      </c>
      <c r="G6" s="128"/>
      <c r="H6" s="129"/>
    </row>
    <row r="7" spans="1:8" x14ac:dyDescent="0.15">
      <c r="A7" s="110" t="s">
        <v>513</v>
      </c>
      <c r="B7" s="115"/>
      <c r="C7" s="116"/>
      <c r="D7" s="117">
        <v>38849</v>
      </c>
      <c r="E7" s="118"/>
      <c r="F7" s="119">
        <v>53292</v>
      </c>
      <c r="G7" s="120"/>
      <c r="H7" s="121"/>
    </row>
    <row r="8" spans="1:8" x14ac:dyDescent="0.15">
      <c r="A8" s="122"/>
      <c r="B8" s="123"/>
      <c r="C8" s="124"/>
      <c r="D8" s="125">
        <v>30309</v>
      </c>
      <c r="E8" s="126"/>
      <c r="F8" s="127">
        <v>28900</v>
      </c>
      <c r="G8" s="128"/>
      <c r="H8" s="129"/>
    </row>
    <row r="9" spans="1:8" x14ac:dyDescent="0.15">
      <c r="A9" s="110" t="s">
        <v>514</v>
      </c>
      <c r="B9" s="115"/>
      <c r="C9" s="116"/>
      <c r="D9" s="117">
        <v>52740</v>
      </c>
      <c r="E9" s="118"/>
      <c r="F9" s="119">
        <v>49919</v>
      </c>
      <c r="G9" s="120"/>
      <c r="H9" s="121"/>
    </row>
    <row r="10" spans="1:8" x14ac:dyDescent="0.15">
      <c r="A10" s="122"/>
      <c r="B10" s="123"/>
      <c r="C10" s="124"/>
      <c r="D10" s="125">
        <v>48294</v>
      </c>
      <c r="E10" s="126"/>
      <c r="F10" s="127">
        <v>26398</v>
      </c>
      <c r="G10" s="128"/>
      <c r="H10" s="129"/>
    </row>
    <row r="11" spans="1:8" x14ac:dyDescent="0.15">
      <c r="A11" s="110" t="s">
        <v>515</v>
      </c>
      <c r="B11" s="115"/>
      <c r="C11" s="116"/>
      <c r="D11" s="117">
        <v>16506</v>
      </c>
      <c r="E11" s="118"/>
      <c r="F11" s="119">
        <v>47738</v>
      </c>
      <c r="G11" s="120"/>
      <c r="H11" s="121"/>
    </row>
    <row r="12" spans="1:8" x14ac:dyDescent="0.15">
      <c r="A12" s="122"/>
      <c r="B12" s="123"/>
      <c r="C12" s="130"/>
      <c r="D12" s="125">
        <v>13032</v>
      </c>
      <c r="E12" s="126"/>
      <c r="F12" s="127">
        <v>24937</v>
      </c>
      <c r="G12" s="128"/>
      <c r="H12" s="129"/>
    </row>
    <row r="13" spans="1:8" x14ac:dyDescent="0.15">
      <c r="A13" s="110"/>
      <c r="B13" s="115"/>
      <c r="C13" s="131"/>
      <c r="D13" s="132">
        <v>34762</v>
      </c>
      <c r="E13" s="133"/>
      <c r="F13" s="134">
        <v>50208</v>
      </c>
      <c r="G13" s="135"/>
      <c r="H13" s="121"/>
    </row>
    <row r="14" spans="1:8" x14ac:dyDescent="0.15">
      <c r="A14" s="122"/>
      <c r="B14" s="123"/>
      <c r="C14" s="124"/>
      <c r="D14" s="125">
        <v>25768</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8.6300000000000008</v>
      </c>
      <c r="C19" s="136">
        <f>ROUND(VALUE(SUBSTITUTE(実質収支比率等に係る経年分析!G$48,"▲","-")),2)</f>
        <v>8.89</v>
      </c>
      <c r="D19" s="136">
        <f>ROUND(VALUE(SUBSTITUTE(実質収支比率等に係る経年分析!H$48,"▲","-")),2)</f>
        <v>4.87</v>
      </c>
      <c r="E19" s="136">
        <f>ROUND(VALUE(SUBSTITUTE(実質収支比率等に係る経年分析!I$48,"▲","-")),2)</f>
        <v>8.36</v>
      </c>
      <c r="F19" s="136">
        <f>ROUND(VALUE(SUBSTITUTE(実質収支比率等に係る経年分析!J$48,"▲","-")),2)</f>
        <v>6.23</v>
      </c>
    </row>
    <row r="20" spans="1:11" x14ac:dyDescent="0.15">
      <c r="A20" s="136" t="s">
        <v>44</v>
      </c>
      <c r="B20" s="136">
        <f>ROUND(VALUE(SUBSTITUTE(実質収支比率等に係る経年分析!F$47,"▲","-")),2)</f>
        <v>34.619999999999997</v>
      </c>
      <c r="C20" s="136">
        <f>ROUND(VALUE(SUBSTITUTE(実質収支比率等に係る経年分析!G$47,"▲","-")),2)</f>
        <v>36.04</v>
      </c>
      <c r="D20" s="136">
        <f>ROUND(VALUE(SUBSTITUTE(実質収支比率等に係る経年分析!H$47,"▲","-")),2)</f>
        <v>40.36</v>
      </c>
      <c r="E20" s="136">
        <f>ROUND(VALUE(SUBSTITUTE(実質収支比率等に係る経年分析!I$47,"▲","-")),2)</f>
        <v>40.659999999999997</v>
      </c>
      <c r="F20" s="136">
        <f>ROUND(VALUE(SUBSTITUTE(実質収支比率等に係る経年分析!J$47,"▲","-")),2)</f>
        <v>44.12</v>
      </c>
    </row>
    <row r="21" spans="1:11" x14ac:dyDescent="0.15">
      <c r="A21" s="136" t="s">
        <v>45</v>
      </c>
      <c r="B21" s="136">
        <f>IF(ISNUMBER(VALUE(SUBSTITUTE(実質収支比率等に係る経年分析!F$49,"▲","-"))),ROUND(VALUE(SUBSTITUTE(実質収支比率等に係る経年分析!F$49,"▲","-")),2),NA())</f>
        <v>1.79</v>
      </c>
      <c r="C21" s="136">
        <f>IF(ISNUMBER(VALUE(SUBSTITUTE(実質収支比率等に係る経年分析!G$49,"▲","-"))),ROUND(VALUE(SUBSTITUTE(実質収支比率等に係る経年分析!G$49,"▲","-")),2),NA())</f>
        <v>-2.23</v>
      </c>
      <c r="D21" s="136">
        <f>IF(ISNUMBER(VALUE(SUBSTITUTE(実質収支比率等に係る経年分析!H$49,"▲","-"))),ROUND(VALUE(SUBSTITUTE(実質収支比率等に係る経年分析!H$49,"▲","-")),2),NA())</f>
        <v>-1.54</v>
      </c>
      <c r="E21" s="136">
        <f>IF(ISNUMBER(VALUE(SUBSTITUTE(実質収支比率等に係る経年分析!I$49,"▲","-"))),ROUND(VALUE(SUBSTITUTE(実質収支比率等に係る経年分析!I$49,"▲","-")),2),NA())</f>
        <v>5.01</v>
      </c>
      <c r="F21" s="136">
        <f>IF(ISNUMBER(VALUE(SUBSTITUTE(実質収支比率等に係る経年分析!J$49,"▲","-"))),ROUND(VALUE(SUBSTITUTE(実質収支比率等に係る経年分析!J$49,"▲","-")),2),NA())</f>
        <v>-2.98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仙南夜間初期急患センター事業特別会計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1.32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0.28999999999999998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x14ac:dyDescent="0.15">
      <c r="A32" s="137" t="str">
        <f>IF(連結実質赤字比率に係る赤字・黒字の構成分析!C$38="",NA(),連結実質赤字比率に係る赤字・黒字の構成分析!C$38)</f>
        <v>工業用地造成事業特別会計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8.6300000000000008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17.579999999999998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17.95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17.489999999999998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824</v>
      </c>
      <c r="E42" s="138"/>
      <c r="F42" s="138"/>
      <c r="G42" s="138">
        <f>'実質公債費比率（分子）の構造'!L$52</f>
        <v>845</v>
      </c>
      <c r="H42" s="138"/>
      <c r="I42" s="138"/>
      <c r="J42" s="138">
        <f>'実質公債費比率（分子）の構造'!M$52</f>
        <v>920</v>
      </c>
      <c r="K42" s="138"/>
      <c r="L42" s="138"/>
      <c r="M42" s="138">
        <f>'実質公債費比率（分子）の構造'!N$52</f>
        <v>867</v>
      </c>
      <c r="N42" s="138"/>
      <c r="O42" s="138"/>
      <c r="P42" s="138">
        <f>'実質公債費比率（分子）の構造'!O$52</f>
        <v>884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266</v>
      </c>
      <c r="C45" s="138"/>
      <c r="D45" s="138"/>
      <c r="E45" s="138">
        <f>'実質公債費比率（分子）の構造'!L$49</f>
        <v>272</v>
      </c>
      <c r="F45" s="138"/>
      <c r="G45" s="138"/>
      <c r="H45" s="138">
        <f>'実質公債費比率（分子）の構造'!M$49</f>
        <v>282</v>
      </c>
      <c r="I45" s="138"/>
      <c r="J45" s="138"/>
      <c r="K45" s="138">
        <f>'実質公債費比率（分子）の構造'!N$49</f>
        <v>290</v>
      </c>
      <c r="L45" s="138"/>
      <c r="M45" s="138"/>
      <c r="N45" s="138">
        <f>'実質公債費比率（分子）の構造'!O$49</f>
        <v>273</v>
      </c>
      <c r="O45" s="138"/>
      <c r="P45" s="138"/>
    </row>
    <row r="46" spans="1:16" x14ac:dyDescent="0.15">
      <c r="A46" s="138" t="s">
        <v>56</v>
      </c>
      <c r="B46" s="138">
        <f>'実質公債費比率（分子）の構造'!K$48</f>
        <v>104</v>
      </c>
      <c r="C46" s="138"/>
      <c r="D46" s="138"/>
      <c r="E46" s="138">
        <f>'実質公債費比率（分子）の構造'!L$48</f>
        <v>189</v>
      </c>
      <c r="F46" s="138"/>
      <c r="G46" s="138"/>
      <c r="H46" s="138">
        <f>'実質公債費比率（分子）の構造'!M$48</f>
        <v>123</v>
      </c>
      <c r="I46" s="138"/>
      <c r="J46" s="138"/>
      <c r="K46" s="138">
        <f>'実質公債費比率（分子）の構造'!N$48</f>
        <v>94</v>
      </c>
      <c r="L46" s="138"/>
      <c r="M46" s="138"/>
      <c r="N46" s="138">
        <f>'実質公債費比率（分子）の構造'!O$48</f>
        <v>150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559</v>
      </c>
      <c r="C49" s="138"/>
      <c r="D49" s="138"/>
      <c r="E49" s="138">
        <f>'実質公債費比率（分子）の構造'!L$45</f>
        <v>544</v>
      </c>
      <c r="F49" s="138"/>
      <c r="G49" s="138"/>
      <c r="H49" s="138">
        <f>'実質公債費比率（分子）の構造'!M$45</f>
        <v>488</v>
      </c>
      <c r="I49" s="138"/>
      <c r="J49" s="138"/>
      <c r="K49" s="138">
        <f>'実質公債費比率（分子）の構造'!N$45</f>
        <v>441</v>
      </c>
      <c r="L49" s="138"/>
      <c r="M49" s="138"/>
      <c r="N49" s="138">
        <f>'実質公債費比率（分子）の構造'!O$45</f>
        <v>442</v>
      </c>
      <c r="O49" s="138"/>
      <c r="P49" s="138"/>
    </row>
    <row r="50" spans="1:16" x14ac:dyDescent="0.15">
      <c r="A50" s="138" t="s">
        <v>60</v>
      </c>
      <c r="B50" s="138" t="e">
        <f>NA()</f>
        <v>#N/A</v>
      </c>
      <c r="C50" s="138">
        <f>IF(ISNUMBER('実質公債費比率（分子）の構造'!K$53),'実質公債費比率（分子）の構造'!K$53,NA())</f>
        <v>105</v>
      </c>
      <c r="D50" s="138" t="e">
        <f>NA()</f>
        <v>#N/A</v>
      </c>
      <c r="E50" s="138" t="e">
        <f>NA()</f>
        <v>#N/A</v>
      </c>
      <c r="F50" s="138">
        <f>IF(ISNUMBER('実質公債費比率（分子）の構造'!L$53),'実質公債費比率（分子）の構造'!L$53,NA())</f>
        <v>160</v>
      </c>
      <c r="G50" s="138" t="e">
        <f>NA()</f>
        <v>#N/A</v>
      </c>
      <c r="H50" s="138" t="e">
        <f>NA()</f>
        <v>#N/A</v>
      </c>
      <c r="I50" s="138">
        <f>IF(ISNUMBER('実質公債費比率（分子）の構造'!M$53),'実質公債費比率（分子）の構造'!M$53,NA())</f>
        <v>-27</v>
      </c>
      <c r="J50" s="138" t="e">
        <f>NA()</f>
        <v>#N/A</v>
      </c>
      <c r="K50" s="138" t="e">
        <f>NA()</f>
        <v>#N/A</v>
      </c>
      <c r="L50" s="138">
        <f>IF(ISNUMBER('実質公債費比率（分子）の構造'!N$53),'実質公債費比率（分子）の構造'!N$53,NA())</f>
        <v>-42</v>
      </c>
      <c r="M50" s="138" t="e">
        <f>NA()</f>
        <v>#N/A</v>
      </c>
      <c r="N50" s="138" t="e">
        <f>NA()</f>
        <v>#N/A</v>
      </c>
      <c r="O50" s="138">
        <f>IF(ISNUMBER('実質公債費比率（分子）の構造'!O$53),'実質公債費比率（分子）の構造'!O$53,NA())</f>
        <v>-19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9369</v>
      </c>
      <c r="E56" s="137"/>
      <c r="F56" s="137"/>
      <c r="G56" s="137">
        <f>'将来負担比率（分子）の構造'!J$52</f>
        <v>9244</v>
      </c>
      <c r="H56" s="137"/>
      <c r="I56" s="137"/>
      <c r="J56" s="137">
        <f>'将来負担比率（分子）の構造'!K$52</f>
        <v>8466</v>
      </c>
      <c r="K56" s="137"/>
      <c r="L56" s="137"/>
      <c r="M56" s="137">
        <f>'将来負担比率（分子）の構造'!L$52</f>
        <v>8372</v>
      </c>
      <c r="N56" s="137"/>
      <c r="O56" s="137"/>
      <c r="P56" s="137">
        <f>'将来負担比率（分子）の構造'!M$52</f>
        <v>8337</v>
      </c>
    </row>
    <row r="57" spans="1:16" x14ac:dyDescent="0.15">
      <c r="A57" s="137" t="s">
        <v>36</v>
      </c>
      <c r="B57" s="137"/>
      <c r="C57" s="137"/>
      <c r="D57" s="137">
        <f>'将来負担比率（分子）の構造'!I$51</f>
        <v>2009</v>
      </c>
      <c r="E57" s="137"/>
      <c r="F57" s="137"/>
      <c r="G57" s="137">
        <f>'将来負担比率（分子）の構造'!J$51</f>
        <v>1602</v>
      </c>
      <c r="H57" s="137"/>
      <c r="I57" s="137"/>
      <c r="J57" s="137">
        <f>'将来負担比率（分子）の構造'!K$51</f>
        <v>1568</v>
      </c>
      <c r="K57" s="137"/>
      <c r="L57" s="137"/>
      <c r="M57" s="137">
        <f>'将来負担比率（分子）の構造'!L$51</f>
        <v>1344</v>
      </c>
      <c r="N57" s="137"/>
      <c r="O57" s="137"/>
      <c r="P57" s="137">
        <f>'将来負担比率（分子）の構造'!M$51</f>
        <v>1274</v>
      </c>
    </row>
    <row r="58" spans="1:16" x14ac:dyDescent="0.15">
      <c r="A58" s="137" t="s">
        <v>35</v>
      </c>
      <c r="B58" s="137"/>
      <c r="C58" s="137"/>
      <c r="D58" s="137">
        <f>'将来負担比率（分子）の構造'!I$50</f>
        <v>2314</v>
      </c>
      <c r="E58" s="137"/>
      <c r="F58" s="137"/>
      <c r="G58" s="137">
        <f>'将来負担比率（分子）の構造'!J$50</f>
        <v>2423</v>
      </c>
      <c r="H58" s="137"/>
      <c r="I58" s="137"/>
      <c r="J58" s="137">
        <f>'将来負担比率（分子）の構造'!K$50</f>
        <v>2739</v>
      </c>
      <c r="K58" s="137"/>
      <c r="L58" s="137"/>
      <c r="M58" s="137">
        <f>'将来負担比率（分子）の構造'!L$50</f>
        <v>3031</v>
      </c>
      <c r="N58" s="137"/>
      <c r="O58" s="137"/>
      <c r="P58" s="137">
        <f>'将来負担比率（分子）の構造'!M$50</f>
        <v>3329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1278</v>
      </c>
      <c r="C62" s="137"/>
      <c r="D62" s="137"/>
      <c r="E62" s="137">
        <f>'将来負担比率（分子）の構造'!J$45</f>
        <v>1232</v>
      </c>
      <c r="F62" s="137"/>
      <c r="G62" s="137"/>
      <c r="H62" s="137">
        <f>'将来負担比率（分子）の構造'!K$45</f>
        <v>1062</v>
      </c>
      <c r="I62" s="137"/>
      <c r="J62" s="137"/>
      <c r="K62" s="137">
        <f>'将来負担比率（分子）の構造'!L$45</f>
        <v>937</v>
      </c>
      <c r="L62" s="137"/>
      <c r="M62" s="137"/>
      <c r="N62" s="137">
        <f>'将来負担比率（分子）の構造'!M$45</f>
        <v>974</v>
      </c>
      <c r="O62" s="137"/>
      <c r="P62" s="137"/>
    </row>
    <row r="63" spans="1:16" x14ac:dyDescent="0.15">
      <c r="A63" s="137" t="s">
        <v>28</v>
      </c>
      <c r="B63" s="137">
        <f>'将来負担比率（分子）の構造'!I$44</f>
        <v>5773</v>
      </c>
      <c r="C63" s="137"/>
      <c r="D63" s="137"/>
      <c r="E63" s="137">
        <f>'将来負担比率（分子）の構造'!J$44</f>
        <v>5646</v>
      </c>
      <c r="F63" s="137"/>
      <c r="G63" s="137"/>
      <c r="H63" s="137">
        <f>'将来負担比率（分子）の構造'!K$44</f>
        <v>5409</v>
      </c>
      <c r="I63" s="137"/>
      <c r="J63" s="137"/>
      <c r="K63" s="137">
        <f>'将来負担比率（分子）の構造'!L$44</f>
        <v>5212</v>
      </c>
      <c r="L63" s="137"/>
      <c r="M63" s="137"/>
      <c r="N63" s="137">
        <f>'将来負担比率（分子）の構造'!M$44</f>
        <v>5052</v>
      </c>
      <c r="O63" s="137"/>
      <c r="P63" s="137"/>
    </row>
    <row r="64" spans="1:16" x14ac:dyDescent="0.15">
      <c r="A64" s="137" t="s">
        <v>27</v>
      </c>
      <c r="B64" s="137">
        <f>'将来負担比率（分子）の構造'!I$43</f>
        <v>2185</v>
      </c>
      <c r="C64" s="137"/>
      <c r="D64" s="137"/>
      <c r="E64" s="137">
        <f>'将来負担比率（分子）の構造'!J$43</f>
        <v>2027</v>
      </c>
      <c r="F64" s="137"/>
      <c r="G64" s="137"/>
      <c r="H64" s="137">
        <f>'将来負担比率（分子）の構造'!K$43</f>
        <v>1525</v>
      </c>
      <c r="I64" s="137"/>
      <c r="J64" s="137"/>
      <c r="K64" s="137">
        <f>'将来負担比率（分子）の構造'!L$43</f>
        <v>1356</v>
      </c>
      <c r="L64" s="137"/>
      <c r="M64" s="137"/>
      <c r="N64" s="137">
        <f>'将来負担比率（分子）の構造'!M$43</f>
        <v>1078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5231</v>
      </c>
      <c r="C66" s="137"/>
      <c r="D66" s="137"/>
      <c r="E66" s="137">
        <f>'将来負担比率（分子）の構造'!J$41</f>
        <v>5592</v>
      </c>
      <c r="F66" s="137"/>
      <c r="G66" s="137"/>
      <c r="H66" s="137">
        <f>'将来負担比率（分子）の構造'!K$41</f>
        <v>5596</v>
      </c>
      <c r="I66" s="137"/>
      <c r="J66" s="137"/>
      <c r="K66" s="137">
        <f>'将来負担比率（分子）の構造'!L$41</f>
        <v>5865</v>
      </c>
      <c r="L66" s="137"/>
      <c r="M66" s="137"/>
      <c r="N66" s="137">
        <f>'将来負担比率（分子）の構造'!M$41</f>
        <v>5746</v>
      </c>
      <c r="O66" s="137"/>
      <c r="P66" s="137"/>
    </row>
    <row r="67" spans="1:16" x14ac:dyDescent="0.15">
      <c r="A67" s="137" t="s">
        <v>64</v>
      </c>
      <c r="B67" s="137" t="e">
        <f>NA()</f>
        <v>#N/A</v>
      </c>
      <c r="C67" s="137">
        <f>IF(ISNUMBER('将来負担比率（分子）の構造'!I$53), IF('将来負担比率（分子）の構造'!I$53 &lt; 0, 0, '将来負担比率（分子）の構造'!I$53), NA())</f>
        <v>776</v>
      </c>
      <c r="D67" s="137" t="e">
        <f>NA()</f>
        <v>#N/A</v>
      </c>
      <c r="E67" s="137" t="e">
        <f>NA()</f>
        <v>#N/A</v>
      </c>
      <c r="F67" s="137">
        <f>IF(ISNUMBER('将来負担比率（分子）の構造'!J$53), IF('将来負担比率（分子）の構造'!J$53 &lt; 0, 0, '将来負担比率（分子）の構造'!J$53), NA())</f>
        <v>1228</v>
      </c>
      <c r="G67" s="137" t="e">
        <f>NA()</f>
        <v>#N/A</v>
      </c>
      <c r="H67" s="137" t="e">
        <f>NA()</f>
        <v>#N/A</v>
      </c>
      <c r="I67" s="137">
        <f>IF(ISNUMBER('将来負担比率（分子）の構造'!K$53), IF('将来負担比率（分子）の構造'!K$53 &lt; 0, 0, '将来負担比率（分子）の構造'!K$53), NA())</f>
        <v>821</v>
      </c>
      <c r="J67" s="137" t="e">
        <f>NA()</f>
        <v>#N/A</v>
      </c>
      <c r="K67" s="137" t="e">
        <f>NA()</f>
        <v>#N/A</v>
      </c>
      <c r="L67" s="137">
        <f>IF(ISNUMBER('将来負担比率（分子）の構造'!L$53), IF('将来負担比率（分子）の構造'!L$53 &lt; 0, 0, '将来負担比率（分子）の構造'!L$53), NA())</f>
        <v>624</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2825537</v>
      </c>
      <c r="S5" s="671"/>
      <c r="T5" s="671"/>
      <c r="U5" s="671"/>
      <c r="V5" s="671"/>
      <c r="W5" s="671"/>
      <c r="X5" s="671"/>
      <c r="Y5" s="718"/>
      <c r="Z5" s="731">
        <v>36.6</v>
      </c>
      <c r="AA5" s="731"/>
      <c r="AB5" s="731"/>
      <c r="AC5" s="731"/>
      <c r="AD5" s="732">
        <v>2618642</v>
      </c>
      <c r="AE5" s="732"/>
      <c r="AF5" s="732"/>
      <c r="AG5" s="732"/>
      <c r="AH5" s="732"/>
      <c r="AI5" s="732"/>
      <c r="AJ5" s="732"/>
      <c r="AK5" s="732"/>
      <c r="AL5" s="719">
        <v>55.4</v>
      </c>
      <c r="AM5" s="688"/>
      <c r="AN5" s="688"/>
      <c r="AO5" s="720"/>
      <c r="AP5" s="707" t="s">
        <v>208</v>
      </c>
      <c r="AQ5" s="708"/>
      <c r="AR5" s="708"/>
      <c r="AS5" s="708"/>
      <c r="AT5" s="708"/>
      <c r="AU5" s="708"/>
      <c r="AV5" s="708"/>
      <c r="AW5" s="708"/>
      <c r="AX5" s="708"/>
      <c r="AY5" s="708"/>
      <c r="AZ5" s="708"/>
      <c r="BA5" s="708"/>
      <c r="BB5" s="708"/>
      <c r="BC5" s="708"/>
      <c r="BD5" s="708"/>
      <c r="BE5" s="708"/>
      <c r="BF5" s="709"/>
      <c r="BG5" s="620">
        <v>2611933</v>
      </c>
      <c r="BH5" s="621"/>
      <c r="BI5" s="621"/>
      <c r="BJ5" s="621"/>
      <c r="BK5" s="621"/>
      <c r="BL5" s="621"/>
      <c r="BM5" s="621"/>
      <c r="BN5" s="622"/>
      <c r="BO5" s="673">
        <v>92.4</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77711</v>
      </c>
      <c r="S6" s="621"/>
      <c r="T6" s="621"/>
      <c r="U6" s="621"/>
      <c r="V6" s="621"/>
      <c r="W6" s="621"/>
      <c r="X6" s="621"/>
      <c r="Y6" s="622"/>
      <c r="Z6" s="673">
        <v>1</v>
      </c>
      <c r="AA6" s="673"/>
      <c r="AB6" s="673"/>
      <c r="AC6" s="673"/>
      <c r="AD6" s="674">
        <v>77711</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2611933</v>
      </c>
      <c r="BH6" s="621"/>
      <c r="BI6" s="621"/>
      <c r="BJ6" s="621"/>
      <c r="BK6" s="621"/>
      <c r="BL6" s="621"/>
      <c r="BM6" s="621"/>
      <c r="BN6" s="622"/>
      <c r="BO6" s="673">
        <v>92.4</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104696</v>
      </c>
      <c r="CS6" s="621"/>
      <c r="CT6" s="621"/>
      <c r="CU6" s="621"/>
      <c r="CV6" s="621"/>
      <c r="CW6" s="621"/>
      <c r="CX6" s="621"/>
      <c r="CY6" s="622"/>
      <c r="CZ6" s="673">
        <v>1.4</v>
      </c>
      <c r="DA6" s="673"/>
      <c r="DB6" s="673"/>
      <c r="DC6" s="673"/>
      <c r="DD6" s="626" t="s">
        <v>209</v>
      </c>
      <c r="DE6" s="621"/>
      <c r="DF6" s="621"/>
      <c r="DG6" s="621"/>
      <c r="DH6" s="621"/>
      <c r="DI6" s="621"/>
      <c r="DJ6" s="621"/>
      <c r="DK6" s="621"/>
      <c r="DL6" s="621"/>
      <c r="DM6" s="621"/>
      <c r="DN6" s="621"/>
      <c r="DO6" s="621"/>
      <c r="DP6" s="622"/>
      <c r="DQ6" s="626">
        <v>104696</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2138</v>
      </c>
      <c r="S7" s="621"/>
      <c r="T7" s="621"/>
      <c r="U7" s="621"/>
      <c r="V7" s="621"/>
      <c r="W7" s="621"/>
      <c r="X7" s="621"/>
      <c r="Y7" s="622"/>
      <c r="Z7" s="673">
        <v>0</v>
      </c>
      <c r="AA7" s="673"/>
      <c r="AB7" s="673"/>
      <c r="AC7" s="673"/>
      <c r="AD7" s="674">
        <v>2138</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1252534</v>
      </c>
      <c r="BH7" s="621"/>
      <c r="BI7" s="621"/>
      <c r="BJ7" s="621"/>
      <c r="BK7" s="621"/>
      <c r="BL7" s="621"/>
      <c r="BM7" s="621"/>
      <c r="BN7" s="622"/>
      <c r="BO7" s="673">
        <v>44.3</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956230</v>
      </c>
      <c r="CS7" s="621"/>
      <c r="CT7" s="621"/>
      <c r="CU7" s="621"/>
      <c r="CV7" s="621"/>
      <c r="CW7" s="621"/>
      <c r="CX7" s="621"/>
      <c r="CY7" s="622"/>
      <c r="CZ7" s="673">
        <v>12.9</v>
      </c>
      <c r="DA7" s="673"/>
      <c r="DB7" s="673"/>
      <c r="DC7" s="673"/>
      <c r="DD7" s="626">
        <v>7366</v>
      </c>
      <c r="DE7" s="621"/>
      <c r="DF7" s="621"/>
      <c r="DG7" s="621"/>
      <c r="DH7" s="621"/>
      <c r="DI7" s="621"/>
      <c r="DJ7" s="621"/>
      <c r="DK7" s="621"/>
      <c r="DL7" s="621"/>
      <c r="DM7" s="621"/>
      <c r="DN7" s="621"/>
      <c r="DO7" s="621"/>
      <c r="DP7" s="622"/>
      <c r="DQ7" s="626">
        <v>827418</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6147</v>
      </c>
      <c r="S8" s="621"/>
      <c r="T8" s="621"/>
      <c r="U8" s="621"/>
      <c r="V8" s="621"/>
      <c r="W8" s="621"/>
      <c r="X8" s="621"/>
      <c r="Y8" s="622"/>
      <c r="Z8" s="673">
        <v>0.1</v>
      </c>
      <c r="AA8" s="673"/>
      <c r="AB8" s="673"/>
      <c r="AC8" s="673"/>
      <c r="AD8" s="674">
        <v>6147</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40080</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2532264</v>
      </c>
      <c r="CS8" s="621"/>
      <c r="CT8" s="621"/>
      <c r="CU8" s="621"/>
      <c r="CV8" s="621"/>
      <c r="CW8" s="621"/>
      <c r="CX8" s="621"/>
      <c r="CY8" s="622"/>
      <c r="CZ8" s="673">
        <v>34.200000000000003</v>
      </c>
      <c r="DA8" s="673"/>
      <c r="DB8" s="673"/>
      <c r="DC8" s="673"/>
      <c r="DD8" s="626">
        <v>2440</v>
      </c>
      <c r="DE8" s="621"/>
      <c r="DF8" s="621"/>
      <c r="DG8" s="621"/>
      <c r="DH8" s="621"/>
      <c r="DI8" s="621"/>
      <c r="DJ8" s="621"/>
      <c r="DK8" s="621"/>
      <c r="DL8" s="621"/>
      <c r="DM8" s="621"/>
      <c r="DN8" s="621"/>
      <c r="DO8" s="621"/>
      <c r="DP8" s="622"/>
      <c r="DQ8" s="626">
        <v>1322064</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3505</v>
      </c>
      <c r="S9" s="621"/>
      <c r="T9" s="621"/>
      <c r="U9" s="621"/>
      <c r="V9" s="621"/>
      <c r="W9" s="621"/>
      <c r="X9" s="621"/>
      <c r="Y9" s="622"/>
      <c r="Z9" s="673">
        <v>0</v>
      </c>
      <c r="AA9" s="673"/>
      <c r="AB9" s="673"/>
      <c r="AC9" s="673"/>
      <c r="AD9" s="674">
        <v>3505</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1027772</v>
      </c>
      <c r="BH9" s="621"/>
      <c r="BI9" s="621"/>
      <c r="BJ9" s="621"/>
      <c r="BK9" s="621"/>
      <c r="BL9" s="621"/>
      <c r="BM9" s="621"/>
      <c r="BN9" s="622"/>
      <c r="BO9" s="673">
        <v>36.4</v>
      </c>
      <c r="BP9" s="673"/>
      <c r="BQ9" s="673"/>
      <c r="BR9" s="673"/>
      <c r="BS9" s="626" t="s">
        <v>113</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1195519</v>
      </c>
      <c r="CS9" s="621"/>
      <c r="CT9" s="621"/>
      <c r="CU9" s="621"/>
      <c r="CV9" s="621"/>
      <c r="CW9" s="621"/>
      <c r="CX9" s="621"/>
      <c r="CY9" s="622"/>
      <c r="CZ9" s="673">
        <v>16.2</v>
      </c>
      <c r="DA9" s="673"/>
      <c r="DB9" s="673"/>
      <c r="DC9" s="673"/>
      <c r="DD9" s="626">
        <v>14434</v>
      </c>
      <c r="DE9" s="621"/>
      <c r="DF9" s="621"/>
      <c r="DG9" s="621"/>
      <c r="DH9" s="621"/>
      <c r="DI9" s="621"/>
      <c r="DJ9" s="621"/>
      <c r="DK9" s="621"/>
      <c r="DL9" s="621"/>
      <c r="DM9" s="621"/>
      <c r="DN9" s="621"/>
      <c r="DO9" s="621"/>
      <c r="DP9" s="622"/>
      <c r="DQ9" s="626">
        <v>1160793</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402623</v>
      </c>
      <c r="S10" s="621"/>
      <c r="T10" s="621"/>
      <c r="U10" s="621"/>
      <c r="V10" s="621"/>
      <c r="W10" s="621"/>
      <c r="X10" s="621"/>
      <c r="Y10" s="622"/>
      <c r="Z10" s="673">
        <v>5.2</v>
      </c>
      <c r="AA10" s="673"/>
      <c r="AB10" s="673"/>
      <c r="AC10" s="673"/>
      <c r="AD10" s="674">
        <v>402623</v>
      </c>
      <c r="AE10" s="674"/>
      <c r="AF10" s="674"/>
      <c r="AG10" s="674"/>
      <c r="AH10" s="674"/>
      <c r="AI10" s="674"/>
      <c r="AJ10" s="674"/>
      <c r="AK10" s="674"/>
      <c r="AL10" s="643">
        <v>8.5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74445</v>
      </c>
      <c r="BH10" s="621"/>
      <c r="BI10" s="621"/>
      <c r="BJ10" s="621"/>
      <c r="BK10" s="621"/>
      <c r="BL10" s="621"/>
      <c r="BM10" s="621"/>
      <c r="BN10" s="622"/>
      <c r="BO10" s="673">
        <v>2.6</v>
      </c>
      <c r="BP10" s="673"/>
      <c r="BQ10" s="673"/>
      <c r="BR10" s="673"/>
      <c r="BS10" s="626" t="s">
        <v>113</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11807</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11807</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5903</v>
      </c>
      <c r="S11" s="621"/>
      <c r="T11" s="621"/>
      <c r="U11" s="621"/>
      <c r="V11" s="621"/>
      <c r="W11" s="621"/>
      <c r="X11" s="621"/>
      <c r="Y11" s="622"/>
      <c r="Z11" s="673">
        <v>0.1</v>
      </c>
      <c r="AA11" s="673"/>
      <c r="AB11" s="673"/>
      <c r="AC11" s="673"/>
      <c r="AD11" s="674">
        <v>5903</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110237</v>
      </c>
      <c r="BH11" s="621"/>
      <c r="BI11" s="621"/>
      <c r="BJ11" s="621"/>
      <c r="BK11" s="621"/>
      <c r="BL11" s="621"/>
      <c r="BM11" s="621"/>
      <c r="BN11" s="622"/>
      <c r="BO11" s="673">
        <v>3.9</v>
      </c>
      <c r="BP11" s="673"/>
      <c r="BQ11" s="673"/>
      <c r="BR11" s="673"/>
      <c r="BS11" s="626" t="s">
        <v>113</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120177</v>
      </c>
      <c r="CS11" s="621"/>
      <c r="CT11" s="621"/>
      <c r="CU11" s="621"/>
      <c r="CV11" s="621"/>
      <c r="CW11" s="621"/>
      <c r="CX11" s="621"/>
      <c r="CY11" s="622"/>
      <c r="CZ11" s="673">
        <v>1.6</v>
      </c>
      <c r="DA11" s="673"/>
      <c r="DB11" s="673"/>
      <c r="DC11" s="673"/>
      <c r="DD11" s="626">
        <v>27313</v>
      </c>
      <c r="DE11" s="621"/>
      <c r="DF11" s="621"/>
      <c r="DG11" s="621"/>
      <c r="DH11" s="621"/>
      <c r="DI11" s="621"/>
      <c r="DJ11" s="621"/>
      <c r="DK11" s="621"/>
      <c r="DL11" s="621"/>
      <c r="DM11" s="621"/>
      <c r="DN11" s="621"/>
      <c r="DO11" s="621"/>
      <c r="DP11" s="622"/>
      <c r="DQ11" s="626">
        <v>103047</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1082590</v>
      </c>
      <c r="BH12" s="621"/>
      <c r="BI12" s="621"/>
      <c r="BJ12" s="621"/>
      <c r="BK12" s="621"/>
      <c r="BL12" s="621"/>
      <c r="BM12" s="621"/>
      <c r="BN12" s="622"/>
      <c r="BO12" s="673">
        <v>38.299999999999997</v>
      </c>
      <c r="BP12" s="673"/>
      <c r="BQ12" s="673"/>
      <c r="BR12" s="673"/>
      <c r="BS12" s="626" t="s">
        <v>113</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212730</v>
      </c>
      <c r="CS12" s="621"/>
      <c r="CT12" s="621"/>
      <c r="CU12" s="621"/>
      <c r="CV12" s="621"/>
      <c r="CW12" s="621"/>
      <c r="CX12" s="621"/>
      <c r="CY12" s="622"/>
      <c r="CZ12" s="673">
        <v>2.9</v>
      </c>
      <c r="DA12" s="673"/>
      <c r="DB12" s="673"/>
      <c r="DC12" s="673"/>
      <c r="DD12" s="626">
        <v>10102</v>
      </c>
      <c r="DE12" s="621"/>
      <c r="DF12" s="621"/>
      <c r="DG12" s="621"/>
      <c r="DH12" s="621"/>
      <c r="DI12" s="621"/>
      <c r="DJ12" s="621"/>
      <c r="DK12" s="621"/>
      <c r="DL12" s="621"/>
      <c r="DM12" s="621"/>
      <c r="DN12" s="621"/>
      <c r="DO12" s="621"/>
      <c r="DP12" s="622"/>
      <c r="DQ12" s="626">
        <v>174747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18524</v>
      </c>
      <c r="S13" s="621"/>
      <c r="T13" s="621"/>
      <c r="U13" s="621"/>
      <c r="V13" s="621"/>
      <c r="W13" s="621"/>
      <c r="X13" s="621"/>
      <c r="Y13" s="622"/>
      <c r="Z13" s="673">
        <v>0.2</v>
      </c>
      <c r="AA13" s="673"/>
      <c r="AB13" s="673"/>
      <c r="AC13" s="673"/>
      <c r="AD13" s="674">
        <v>18524</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1081363</v>
      </c>
      <c r="BH13" s="621"/>
      <c r="BI13" s="621"/>
      <c r="BJ13" s="621"/>
      <c r="BK13" s="621"/>
      <c r="BL13" s="621"/>
      <c r="BM13" s="621"/>
      <c r="BN13" s="622"/>
      <c r="BO13" s="673">
        <v>38.299999999999997</v>
      </c>
      <c r="BP13" s="673"/>
      <c r="BQ13" s="673"/>
      <c r="BR13" s="673"/>
      <c r="BS13" s="626" t="s">
        <v>113</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574592</v>
      </c>
      <c r="CS13" s="621"/>
      <c r="CT13" s="621"/>
      <c r="CU13" s="621"/>
      <c r="CV13" s="621"/>
      <c r="CW13" s="621"/>
      <c r="CX13" s="621"/>
      <c r="CY13" s="622"/>
      <c r="CZ13" s="673">
        <v>7.8</v>
      </c>
      <c r="DA13" s="673"/>
      <c r="DB13" s="673"/>
      <c r="DC13" s="673"/>
      <c r="DD13" s="626">
        <v>262102</v>
      </c>
      <c r="DE13" s="621"/>
      <c r="DF13" s="621"/>
      <c r="DG13" s="621"/>
      <c r="DH13" s="621"/>
      <c r="DI13" s="621"/>
      <c r="DJ13" s="621"/>
      <c r="DK13" s="621"/>
      <c r="DL13" s="621"/>
      <c r="DM13" s="621"/>
      <c r="DN13" s="621"/>
      <c r="DO13" s="621"/>
      <c r="DP13" s="622"/>
      <c r="DQ13" s="626">
        <v>402220</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63158</v>
      </c>
      <c r="BH14" s="621"/>
      <c r="BI14" s="621"/>
      <c r="BJ14" s="621"/>
      <c r="BK14" s="621"/>
      <c r="BL14" s="621"/>
      <c r="BM14" s="621"/>
      <c r="BN14" s="622"/>
      <c r="BO14" s="673">
        <v>2.2000000000000002</v>
      </c>
      <c r="BP14" s="673"/>
      <c r="BQ14" s="673"/>
      <c r="BR14" s="673"/>
      <c r="BS14" s="626" t="s">
        <v>113</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288859</v>
      </c>
      <c r="CS14" s="621"/>
      <c r="CT14" s="621"/>
      <c r="CU14" s="621"/>
      <c r="CV14" s="621"/>
      <c r="CW14" s="621"/>
      <c r="CX14" s="621"/>
      <c r="CY14" s="622"/>
      <c r="CZ14" s="673">
        <v>3.9</v>
      </c>
      <c r="DA14" s="673"/>
      <c r="DB14" s="673"/>
      <c r="DC14" s="673"/>
      <c r="DD14" s="626">
        <v>7992</v>
      </c>
      <c r="DE14" s="621"/>
      <c r="DF14" s="621"/>
      <c r="DG14" s="621"/>
      <c r="DH14" s="621"/>
      <c r="DI14" s="621"/>
      <c r="DJ14" s="621"/>
      <c r="DK14" s="621"/>
      <c r="DL14" s="621"/>
      <c r="DM14" s="621"/>
      <c r="DN14" s="621"/>
      <c r="DO14" s="621"/>
      <c r="DP14" s="622"/>
      <c r="DQ14" s="626">
        <v>283712</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16988</v>
      </c>
      <c r="S15" s="621"/>
      <c r="T15" s="621"/>
      <c r="U15" s="621"/>
      <c r="V15" s="621"/>
      <c r="W15" s="621"/>
      <c r="X15" s="621"/>
      <c r="Y15" s="622"/>
      <c r="Z15" s="673">
        <v>0.2</v>
      </c>
      <c r="AA15" s="673"/>
      <c r="AB15" s="673"/>
      <c r="AC15" s="673"/>
      <c r="AD15" s="674">
        <v>16988</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213651</v>
      </c>
      <c r="BH15" s="621"/>
      <c r="BI15" s="621"/>
      <c r="BJ15" s="621"/>
      <c r="BK15" s="621"/>
      <c r="BL15" s="621"/>
      <c r="BM15" s="621"/>
      <c r="BN15" s="622"/>
      <c r="BO15" s="673">
        <v>7.6</v>
      </c>
      <c r="BP15" s="673"/>
      <c r="BQ15" s="673"/>
      <c r="BR15" s="673"/>
      <c r="BS15" s="626" t="s">
        <v>113</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861668</v>
      </c>
      <c r="CS15" s="621"/>
      <c r="CT15" s="621"/>
      <c r="CU15" s="621"/>
      <c r="CV15" s="621"/>
      <c r="CW15" s="621"/>
      <c r="CX15" s="621"/>
      <c r="CY15" s="622"/>
      <c r="CZ15" s="673">
        <v>11.6</v>
      </c>
      <c r="DA15" s="673"/>
      <c r="DB15" s="673"/>
      <c r="DC15" s="673"/>
      <c r="DD15" s="626">
        <v>58190</v>
      </c>
      <c r="DE15" s="621"/>
      <c r="DF15" s="621"/>
      <c r="DG15" s="621"/>
      <c r="DH15" s="621"/>
      <c r="DI15" s="621"/>
      <c r="DJ15" s="621"/>
      <c r="DK15" s="621"/>
      <c r="DL15" s="621"/>
      <c r="DM15" s="621"/>
      <c r="DN15" s="621"/>
      <c r="DO15" s="621"/>
      <c r="DP15" s="622"/>
      <c r="DQ15" s="626">
        <v>686601</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1842459</v>
      </c>
      <c r="S16" s="621"/>
      <c r="T16" s="621"/>
      <c r="U16" s="621"/>
      <c r="V16" s="621"/>
      <c r="W16" s="621"/>
      <c r="X16" s="621"/>
      <c r="Y16" s="622"/>
      <c r="Z16" s="673">
        <v>23.9</v>
      </c>
      <c r="AA16" s="673"/>
      <c r="AB16" s="673"/>
      <c r="AC16" s="673"/>
      <c r="AD16" s="674">
        <v>1536830</v>
      </c>
      <c r="AE16" s="674"/>
      <c r="AF16" s="674"/>
      <c r="AG16" s="674"/>
      <c r="AH16" s="674"/>
      <c r="AI16" s="674"/>
      <c r="AJ16" s="674"/>
      <c r="AK16" s="674"/>
      <c r="AL16" s="643">
        <v>32.5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1536830</v>
      </c>
      <c r="S17" s="621"/>
      <c r="T17" s="621"/>
      <c r="U17" s="621"/>
      <c r="V17" s="621"/>
      <c r="W17" s="621"/>
      <c r="X17" s="621"/>
      <c r="Y17" s="622"/>
      <c r="Z17" s="673">
        <v>19.899999999999999</v>
      </c>
      <c r="AA17" s="673"/>
      <c r="AB17" s="673"/>
      <c r="AC17" s="673"/>
      <c r="AD17" s="674">
        <v>1536830</v>
      </c>
      <c r="AE17" s="674"/>
      <c r="AF17" s="674"/>
      <c r="AG17" s="674"/>
      <c r="AH17" s="674"/>
      <c r="AI17" s="674"/>
      <c r="AJ17" s="674"/>
      <c r="AK17" s="674"/>
      <c r="AL17" s="643">
        <v>32.5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538557</v>
      </c>
      <c r="CS17" s="621"/>
      <c r="CT17" s="621"/>
      <c r="CU17" s="621"/>
      <c r="CV17" s="621"/>
      <c r="CW17" s="621"/>
      <c r="CX17" s="621"/>
      <c r="CY17" s="622"/>
      <c r="CZ17" s="673">
        <v>7.3</v>
      </c>
      <c r="DA17" s="673"/>
      <c r="DB17" s="673"/>
      <c r="DC17" s="673"/>
      <c r="DD17" s="626" t="s">
        <v>113</v>
      </c>
      <c r="DE17" s="621"/>
      <c r="DF17" s="621"/>
      <c r="DG17" s="621"/>
      <c r="DH17" s="621"/>
      <c r="DI17" s="621"/>
      <c r="DJ17" s="621"/>
      <c r="DK17" s="621"/>
      <c r="DL17" s="621"/>
      <c r="DM17" s="621"/>
      <c r="DN17" s="621"/>
      <c r="DO17" s="621"/>
      <c r="DP17" s="622"/>
      <c r="DQ17" s="626">
        <v>533079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143004</v>
      </c>
      <c r="S18" s="621"/>
      <c r="T18" s="621"/>
      <c r="U18" s="621"/>
      <c r="V18" s="621"/>
      <c r="W18" s="621"/>
      <c r="X18" s="621"/>
      <c r="Y18" s="622"/>
      <c r="Z18" s="673">
        <v>1.9</v>
      </c>
      <c r="AA18" s="673"/>
      <c r="AB18" s="673"/>
      <c r="AC18" s="673"/>
      <c r="AD18" s="674" t="s">
        <v>113</v>
      </c>
      <c r="AE18" s="674"/>
      <c r="AF18" s="674"/>
      <c r="AG18" s="674"/>
      <c r="AH18" s="674"/>
      <c r="AI18" s="674"/>
      <c r="AJ18" s="674"/>
      <c r="AK18" s="674"/>
      <c r="AL18" s="643" t="s">
        <v>113</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162625</v>
      </c>
      <c r="S19" s="621"/>
      <c r="T19" s="621"/>
      <c r="U19" s="621"/>
      <c r="V19" s="621"/>
      <c r="W19" s="621"/>
      <c r="X19" s="621"/>
      <c r="Y19" s="622"/>
      <c r="Z19" s="673">
        <v>2.1</v>
      </c>
      <c r="AA19" s="673"/>
      <c r="AB19" s="673"/>
      <c r="AC19" s="673"/>
      <c r="AD19" s="674" t="s">
        <v>113</v>
      </c>
      <c r="AE19" s="674"/>
      <c r="AF19" s="674"/>
      <c r="AG19" s="674"/>
      <c r="AH19" s="674"/>
      <c r="AI19" s="674"/>
      <c r="AJ19" s="674"/>
      <c r="AK19" s="674"/>
      <c r="AL19" s="643" t="s">
        <v>113</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213604</v>
      </c>
      <c r="BH19" s="621"/>
      <c r="BI19" s="621"/>
      <c r="BJ19" s="621"/>
      <c r="BK19" s="621"/>
      <c r="BL19" s="621"/>
      <c r="BM19" s="621"/>
      <c r="BN19" s="622"/>
      <c r="BO19" s="673">
        <v>7.6</v>
      </c>
      <c r="BP19" s="673"/>
      <c r="BQ19" s="673"/>
      <c r="BR19" s="673"/>
      <c r="BS19" s="626" t="s">
        <v>113</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5201535</v>
      </c>
      <c r="S20" s="621"/>
      <c r="T20" s="621"/>
      <c r="U20" s="621"/>
      <c r="V20" s="621"/>
      <c r="W20" s="621"/>
      <c r="X20" s="621"/>
      <c r="Y20" s="622"/>
      <c r="Z20" s="673">
        <v>67.400000000000006</v>
      </c>
      <c r="AA20" s="673"/>
      <c r="AB20" s="673"/>
      <c r="AC20" s="673"/>
      <c r="AD20" s="674">
        <v>4689011</v>
      </c>
      <c r="AE20" s="674"/>
      <c r="AF20" s="674"/>
      <c r="AG20" s="674"/>
      <c r="AH20" s="674"/>
      <c r="AI20" s="674"/>
      <c r="AJ20" s="674"/>
      <c r="AK20" s="674"/>
      <c r="AL20" s="643">
        <v>99.1</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213604</v>
      </c>
      <c r="BH20" s="621"/>
      <c r="BI20" s="621"/>
      <c r="BJ20" s="621"/>
      <c r="BK20" s="621"/>
      <c r="BL20" s="621"/>
      <c r="BM20" s="621"/>
      <c r="BN20" s="622"/>
      <c r="BO20" s="673">
        <v>7.6</v>
      </c>
      <c r="BP20" s="673"/>
      <c r="BQ20" s="673"/>
      <c r="BR20" s="673"/>
      <c r="BS20" s="626" t="s">
        <v>113</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7397099</v>
      </c>
      <c r="CS20" s="621"/>
      <c r="CT20" s="621"/>
      <c r="CU20" s="621"/>
      <c r="CV20" s="621"/>
      <c r="CW20" s="621"/>
      <c r="CX20" s="621"/>
      <c r="CY20" s="622"/>
      <c r="CZ20" s="673">
        <v>100</v>
      </c>
      <c r="DA20" s="673"/>
      <c r="DB20" s="673"/>
      <c r="DC20" s="673"/>
      <c r="DD20" s="626">
        <v>389939</v>
      </c>
      <c r="DE20" s="621"/>
      <c r="DF20" s="621"/>
      <c r="DG20" s="621"/>
      <c r="DH20" s="621"/>
      <c r="DI20" s="621"/>
      <c r="DJ20" s="621"/>
      <c r="DK20" s="621"/>
      <c r="DL20" s="621"/>
      <c r="DM20" s="621"/>
      <c r="DN20" s="621"/>
      <c r="DO20" s="621"/>
      <c r="DP20" s="622"/>
      <c r="DQ20" s="626">
        <v>5610184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4004</v>
      </c>
      <c r="S21" s="621"/>
      <c r="T21" s="621"/>
      <c r="U21" s="621"/>
      <c r="V21" s="621"/>
      <c r="W21" s="621"/>
      <c r="X21" s="621"/>
      <c r="Y21" s="622"/>
      <c r="Z21" s="673">
        <v>0.1</v>
      </c>
      <c r="AA21" s="673"/>
      <c r="AB21" s="673"/>
      <c r="AC21" s="673"/>
      <c r="AD21" s="674">
        <v>4004</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6709</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131136</v>
      </c>
      <c r="S22" s="621"/>
      <c r="T22" s="621"/>
      <c r="U22" s="621"/>
      <c r="V22" s="621"/>
      <c r="W22" s="621"/>
      <c r="X22" s="621"/>
      <c r="Y22" s="622"/>
      <c r="Z22" s="673">
        <v>1.7</v>
      </c>
      <c r="AA22" s="673"/>
      <c r="AB22" s="673"/>
      <c r="AC22" s="673"/>
      <c r="AD22" s="674">
        <v>12061</v>
      </c>
      <c r="AE22" s="674"/>
      <c r="AF22" s="674"/>
      <c r="AG22" s="674"/>
      <c r="AH22" s="674"/>
      <c r="AI22" s="674"/>
      <c r="AJ22" s="674"/>
      <c r="AK22" s="674"/>
      <c r="AL22" s="643">
        <v>0.3</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137588</v>
      </c>
      <c r="S23" s="621"/>
      <c r="T23" s="621"/>
      <c r="U23" s="621"/>
      <c r="V23" s="621"/>
      <c r="W23" s="621"/>
      <c r="X23" s="621"/>
      <c r="Y23" s="622"/>
      <c r="Z23" s="673">
        <v>1.8</v>
      </c>
      <c r="AA23" s="673"/>
      <c r="AB23" s="673"/>
      <c r="AC23" s="673"/>
      <c r="AD23" s="674">
        <v>14683</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206895</v>
      </c>
      <c r="BH23" s="621"/>
      <c r="BI23" s="621"/>
      <c r="BJ23" s="621"/>
      <c r="BK23" s="621"/>
      <c r="BL23" s="621"/>
      <c r="BM23" s="621"/>
      <c r="BN23" s="622"/>
      <c r="BO23" s="673">
        <v>7.3</v>
      </c>
      <c r="BP23" s="673"/>
      <c r="BQ23" s="673"/>
      <c r="BR23" s="673"/>
      <c r="BS23" s="626" t="s">
        <v>113</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29984</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3418296</v>
      </c>
      <c r="CS24" s="671"/>
      <c r="CT24" s="671"/>
      <c r="CU24" s="671"/>
      <c r="CV24" s="671"/>
      <c r="CW24" s="671"/>
      <c r="CX24" s="671"/>
      <c r="CY24" s="718"/>
      <c r="CZ24" s="722">
        <v>46.2</v>
      </c>
      <c r="DA24" s="723"/>
      <c r="DB24" s="723"/>
      <c r="DC24" s="724"/>
      <c r="DD24" s="717">
        <v>2281482</v>
      </c>
      <c r="DE24" s="671"/>
      <c r="DF24" s="671"/>
      <c r="DG24" s="671"/>
      <c r="DH24" s="671"/>
      <c r="DI24" s="671"/>
      <c r="DJ24" s="671"/>
      <c r="DK24" s="718"/>
      <c r="DL24" s="717">
        <v>2200267</v>
      </c>
      <c r="DM24" s="671"/>
      <c r="DN24" s="671"/>
      <c r="DO24" s="671"/>
      <c r="DP24" s="671"/>
      <c r="DQ24" s="671"/>
      <c r="DR24" s="671"/>
      <c r="DS24" s="671"/>
      <c r="DT24" s="671"/>
      <c r="DU24" s="671"/>
      <c r="DV24" s="718"/>
      <c r="DW24" s="719">
        <v>43.7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789435</v>
      </c>
      <c r="S25" s="621"/>
      <c r="T25" s="621"/>
      <c r="U25" s="621"/>
      <c r="V25" s="621"/>
      <c r="W25" s="621"/>
      <c r="X25" s="621"/>
      <c r="Y25" s="622"/>
      <c r="Z25" s="673">
        <v>10.199999999999999</v>
      </c>
      <c r="AA25" s="673"/>
      <c r="AB25" s="673"/>
      <c r="AC25" s="673"/>
      <c r="AD25" s="674" t="s">
        <v>113</v>
      </c>
      <c r="AE25" s="674"/>
      <c r="AF25" s="674"/>
      <c r="AG25" s="674"/>
      <c r="AH25" s="674"/>
      <c r="AI25" s="674"/>
      <c r="AJ25" s="674"/>
      <c r="AK25" s="674"/>
      <c r="AL25" s="643" t="s">
        <v>113</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1472334</v>
      </c>
      <c r="CS25" s="639"/>
      <c r="CT25" s="639"/>
      <c r="CU25" s="639"/>
      <c r="CV25" s="639"/>
      <c r="CW25" s="639"/>
      <c r="CX25" s="639"/>
      <c r="CY25" s="640"/>
      <c r="CZ25" s="623">
        <v>19.899999999999999</v>
      </c>
      <c r="DA25" s="641"/>
      <c r="DB25" s="641"/>
      <c r="DC25" s="642"/>
      <c r="DD25" s="626">
        <v>1354810</v>
      </c>
      <c r="DE25" s="639"/>
      <c r="DF25" s="639"/>
      <c r="DG25" s="639"/>
      <c r="DH25" s="639"/>
      <c r="DI25" s="639"/>
      <c r="DJ25" s="639"/>
      <c r="DK25" s="640"/>
      <c r="DL25" s="626">
        <v>1280437</v>
      </c>
      <c r="DM25" s="639"/>
      <c r="DN25" s="639"/>
      <c r="DO25" s="639"/>
      <c r="DP25" s="639"/>
      <c r="DQ25" s="639"/>
      <c r="DR25" s="639"/>
      <c r="DS25" s="639"/>
      <c r="DT25" s="639"/>
      <c r="DU25" s="639"/>
      <c r="DV25" s="640"/>
      <c r="DW25" s="643">
        <v>25.5</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884064</v>
      </c>
      <c r="CS26" s="621"/>
      <c r="CT26" s="621"/>
      <c r="CU26" s="621"/>
      <c r="CV26" s="621"/>
      <c r="CW26" s="621"/>
      <c r="CX26" s="621"/>
      <c r="CY26" s="622"/>
      <c r="CZ26" s="623">
        <v>12</v>
      </c>
      <c r="DA26" s="641"/>
      <c r="DB26" s="641"/>
      <c r="DC26" s="642"/>
      <c r="DD26" s="626">
        <v>787133</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469984</v>
      </c>
      <c r="S27" s="621"/>
      <c r="T27" s="621"/>
      <c r="U27" s="621"/>
      <c r="V27" s="621"/>
      <c r="W27" s="621"/>
      <c r="X27" s="621"/>
      <c r="Y27" s="622"/>
      <c r="Z27" s="673">
        <v>6.1</v>
      </c>
      <c r="AA27" s="673"/>
      <c r="AB27" s="673"/>
      <c r="AC27" s="673"/>
      <c r="AD27" s="674" t="s">
        <v>113</v>
      </c>
      <c r="AE27" s="674"/>
      <c r="AF27" s="674"/>
      <c r="AG27" s="674"/>
      <c r="AH27" s="674"/>
      <c r="AI27" s="674"/>
      <c r="AJ27" s="674"/>
      <c r="AK27" s="674"/>
      <c r="AL27" s="643" t="s">
        <v>113</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2825537</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1407405</v>
      </c>
      <c r="CS27" s="639"/>
      <c r="CT27" s="639"/>
      <c r="CU27" s="639"/>
      <c r="CV27" s="639"/>
      <c r="CW27" s="639"/>
      <c r="CX27" s="639"/>
      <c r="CY27" s="640"/>
      <c r="CZ27" s="623">
        <v>19</v>
      </c>
      <c r="DA27" s="641"/>
      <c r="DB27" s="641"/>
      <c r="DC27" s="642"/>
      <c r="DD27" s="626">
        <v>393593</v>
      </c>
      <c r="DE27" s="639"/>
      <c r="DF27" s="639"/>
      <c r="DG27" s="639"/>
      <c r="DH27" s="639"/>
      <c r="DI27" s="639"/>
      <c r="DJ27" s="639"/>
      <c r="DK27" s="640"/>
      <c r="DL27" s="626">
        <v>386751</v>
      </c>
      <c r="DM27" s="639"/>
      <c r="DN27" s="639"/>
      <c r="DO27" s="639"/>
      <c r="DP27" s="639"/>
      <c r="DQ27" s="639"/>
      <c r="DR27" s="639"/>
      <c r="DS27" s="639"/>
      <c r="DT27" s="639"/>
      <c r="DU27" s="639"/>
      <c r="DV27" s="640"/>
      <c r="DW27" s="643">
        <v>7.7</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27055</v>
      </c>
      <c r="S28" s="621"/>
      <c r="T28" s="621"/>
      <c r="U28" s="621"/>
      <c r="V28" s="621"/>
      <c r="W28" s="621"/>
      <c r="X28" s="621"/>
      <c r="Y28" s="622"/>
      <c r="Z28" s="673">
        <v>0.4</v>
      </c>
      <c r="AA28" s="673"/>
      <c r="AB28" s="673"/>
      <c r="AC28" s="673"/>
      <c r="AD28" s="674">
        <v>9763</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538557</v>
      </c>
      <c r="CS28" s="621"/>
      <c r="CT28" s="621"/>
      <c r="CU28" s="621"/>
      <c r="CV28" s="621"/>
      <c r="CW28" s="621"/>
      <c r="CX28" s="621"/>
      <c r="CY28" s="622"/>
      <c r="CZ28" s="623">
        <v>7.3</v>
      </c>
      <c r="DA28" s="641"/>
      <c r="DB28" s="641"/>
      <c r="DC28" s="642"/>
      <c r="DD28" s="626">
        <v>533079</v>
      </c>
      <c r="DE28" s="621"/>
      <c r="DF28" s="621"/>
      <c r="DG28" s="621"/>
      <c r="DH28" s="621"/>
      <c r="DI28" s="621"/>
      <c r="DJ28" s="621"/>
      <c r="DK28" s="622"/>
      <c r="DL28" s="626">
        <v>533079</v>
      </c>
      <c r="DM28" s="621"/>
      <c r="DN28" s="621"/>
      <c r="DO28" s="621"/>
      <c r="DP28" s="621"/>
      <c r="DQ28" s="621"/>
      <c r="DR28" s="621"/>
      <c r="DS28" s="621"/>
      <c r="DT28" s="621"/>
      <c r="DU28" s="621"/>
      <c r="DV28" s="622"/>
      <c r="DW28" s="643">
        <v>10.6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4764</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59</v>
      </c>
      <c r="CG29" s="654"/>
      <c r="CH29" s="654"/>
      <c r="CI29" s="654"/>
      <c r="CJ29" s="654"/>
      <c r="CK29" s="654"/>
      <c r="CL29" s="654"/>
      <c r="CM29" s="654"/>
      <c r="CN29" s="654"/>
      <c r="CO29" s="654"/>
      <c r="CP29" s="654"/>
      <c r="CQ29" s="655"/>
      <c r="CR29" s="620">
        <v>538557</v>
      </c>
      <c r="CS29" s="639"/>
      <c r="CT29" s="639"/>
      <c r="CU29" s="639"/>
      <c r="CV29" s="639"/>
      <c r="CW29" s="639"/>
      <c r="CX29" s="639"/>
      <c r="CY29" s="640"/>
      <c r="CZ29" s="623">
        <v>7.3</v>
      </c>
      <c r="DA29" s="641"/>
      <c r="DB29" s="641"/>
      <c r="DC29" s="642"/>
      <c r="DD29" s="626">
        <v>533079</v>
      </c>
      <c r="DE29" s="639"/>
      <c r="DF29" s="639"/>
      <c r="DG29" s="639"/>
      <c r="DH29" s="639"/>
      <c r="DI29" s="639"/>
      <c r="DJ29" s="639"/>
      <c r="DK29" s="640"/>
      <c r="DL29" s="626">
        <v>533079</v>
      </c>
      <c r="DM29" s="639"/>
      <c r="DN29" s="639"/>
      <c r="DO29" s="639"/>
      <c r="DP29" s="639"/>
      <c r="DQ29" s="639"/>
      <c r="DR29" s="639"/>
      <c r="DS29" s="639"/>
      <c r="DT29" s="639"/>
      <c r="DU29" s="639"/>
      <c r="DV29" s="640"/>
      <c r="DW29" s="643">
        <v>10.6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178018</v>
      </c>
      <c r="S30" s="621"/>
      <c r="T30" s="621"/>
      <c r="U30" s="621"/>
      <c r="V30" s="621"/>
      <c r="W30" s="621"/>
      <c r="X30" s="621"/>
      <c r="Y30" s="622"/>
      <c r="Z30" s="673">
        <v>2.2999999999999998</v>
      </c>
      <c r="AA30" s="673"/>
      <c r="AB30" s="673"/>
      <c r="AC30" s="673"/>
      <c r="AD30" s="674" t="s">
        <v>113</v>
      </c>
      <c r="AE30" s="674"/>
      <c r="AF30" s="674"/>
      <c r="AG30" s="674"/>
      <c r="AH30" s="674"/>
      <c r="AI30" s="674"/>
      <c r="AJ30" s="674"/>
      <c r="AK30" s="674"/>
      <c r="AL30" s="643" t="s">
        <v>113</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98.9</v>
      </c>
      <c r="BH30" s="687"/>
      <c r="BI30" s="687"/>
      <c r="BJ30" s="687"/>
      <c r="BK30" s="687"/>
      <c r="BL30" s="687"/>
      <c r="BM30" s="688">
        <v>95.3</v>
      </c>
      <c r="BN30" s="687"/>
      <c r="BO30" s="687"/>
      <c r="BP30" s="687"/>
      <c r="BQ30" s="689"/>
      <c r="BR30" s="686">
        <v>98.8</v>
      </c>
      <c r="BS30" s="687"/>
      <c r="BT30" s="687"/>
      <c r="BU30" s="687"/>
      <c r="BV30" s="687"/>
      <c r="BW30" s="687"/>
      <c r="BX30" s="688">
        <v>95.2</v>
      </c>
      <c r="BY30" s="687"/>
      <c r="BZ30" s="687"/>
      <c r="CA30" s="687"/>
      <c r="CB30" s="689"/>
      <c r="CD30" s="692"/>
      <c r="CE30" s="693"/>
      <c r="CF30" s="657" t="s">
        <v>291</v>
      </c>
      <c r="CG30" s="654"/>
      <c r="CH30" s="654"/>
      <c r="CI30" s="654"/>
      <c r="CJ30" s="654"/>
      <c r="CK30" s="654"/>
      <c r="CL30" s="654"/>
      <c r="CM30" s="654"/>
      <c r="CN30" s="654"/>
      <c r="CO30" s="654"/>
      <c r="CP30" s="654"/>
      <c r="CQ30" s="655"/>
      <c r="CR30" s="620">
        <v>496274</v>
      </c>
      <c r="CS30" s="621"/>
      <c r="CT30" s="621"/>
      <c r="CU30" s="621"/>
      <c r="CV30" s="621"/>
      <c r="CW30" s="621"/>
      <c r="CX30" s="621"/>
      <c r="CY30" s="622"/>
      <c r="CZ30" s="623">
        <v>6.7</v>
      </c>
      <c r="DA30" s="641"/>
      <c r="DB30" s="641"/>
      <c r="DC30" s="642"/>
      <c r="DD30" s="626">
        <v>491511</v>
      </c>
      <c r="DE30" s="621"/>
      <c r="DF30" s="621"/>
      <c r="DG30" s="621"/>
      <c r="DH30" s="621"/>
      <c r="DI30" s="621"/>
      <c r="DJ30" s="621"/>
      <c r="DK30" s="622"/>
      <c r="DL30" s="626">
        <v>491511</v>
      </c>
      <c r="DM30" s="621"/>
      <c r="DN30" s="621"/>
      <c r="DO30" s="621"/>
      <c r="DP30" s="621"/>
      <c r="DQ30" s="621"/>
      <c r="DR30" s="621"/>
      <c r="DS30" s="621"/>
      <c r="DT30" s="621"/>
      <c r="DU30" s="621"/>
      <c r="DV30" s="622"/>
      <c r="DW30" s="643">
        <v>9.8000000000000007</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160422</v>
      </c>
      <c r="S31" s="621"/>
      <c r="T31" s="621"/>
      <c r="U31" s="621"/>
      <c r="V31" s="621"/>
      <c r="W31" s="621"/>
      <c r="X31" s="621"/>
      <c r="Y31" s="622"/>
      <c r="Z31" s="673">
        <v>2.1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95</v>
      </c>
      <c r="BN31" s="685"/>
      <c r="BO31" s="685"/>
      <c r="BP31" s="685"/>
      <c r="BQ31" s="649"/>
      <c r="BR31" s="684">
        <v>98.5</v>
      </c>
      <c r="BS31" s="639"/>
      <c r="BT31" s="639"/>
      <c r="BU31" s="639"/>
      <c r="BV31" s="639"/>
      <c r="BW31" s="639"/>
      <c r="BX31" s="675">
        <v>94.9</v>
      </c>
      <c r="BY31" s="685"/>
      <c r="BZ31" s="685"/>
      <c r="CA31" s="685"/>
      <c r="CB31" s="649"/>
      <c r="CD31" s="692"/>
      <c r="CE31" s="693"/>
      <c r="CF31" s="657" t="s">
        <v>295</v>
      </c>
      <c r="CG31" s="654"/>
      <c r="CH31" s="654"/>
      <c r="CI31" s="654"/>
      <c r="CJ31" s="654"/>
      <c r="CK31" s="654"/>
      <c r="CL31" s="654"/>
      <c r="CM31" s="654"/>
      <c r="CN31" s="654"/>
      <c r="CO31" s="654"/>
      <c r="CP31" s="654"/>
      <c r="CQ31" s="655"/>
      <c r="CR31" s="620">
        <v>42283</v>
      </c>
      <c r="CS31" s="639"/>
      <c r="CT31" s="639"/>
      <c r="CU31" s="639"/>
      <c r="CV31" s="639"/>
      <c r="CW31" s="639"/>
      <c r="CX31" s="639"/>
      <c r="CY31" s="640"/>
      <c r="CZ31" s="623">
        <v>0.6</v>
      </c>
      <c r="DA31" s="641"/>
      <c r="DB31" s="641"/>
      <c r="DC31" s="642"/>
      <c r="DD31" s="626">
        <v>41568</v>
      </c>
      <c r="DE31" s="639"/>
      <c r="DF31" s="639"/>
      <c r="DG31" s="639"/>
      <c r="DH31" s="639"/>
      <c r="DI31" s="639"/>
      <c r="DJ31" s="639"/>
      <c r="DK31" s="640"/>
      <c r="DL31" s="626">
        <v>41568</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207726</v>
      </c>
      <c r="S32" s="621"/>
      <c r="T32" s="621"/>
      <c r="U32" s="621"/>
      <c r="V32" s="621"/>
      <c r="W32" s="621"/>
      <c r="X32" s="621"/>
      <c r="Y32" s="622"/>
      <c r="Z32" s="673">
        <v>2.7</v>
      </c>
      <c r="AA32" s="673"/>
      <c r="AB32" s="673"/>
      <c r="AC32" s="673"/>
      <c r="AD32" s="674">
        <v>149</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v>
      </c>
      <c r="BH32" s="605"/>
      <c r="BI32" s="605"/>
      <c r="BJ32" s="605"/>
      <c r="BK32" s="605"/>
      <c r="BL32" s="605"/>
      <c r="BM32" s="668">
        <v>95.2</v>
      </c>
      <c r="BN32" s="605"/>
      <c r="BO32" s="605"/>
      <c r="BP32" s="605"/>
      <c r="BQ32" s="662"/>
      <c r="BR32" s="683">
        <v>99</v>
      </c>
      <c r="BS32" s="605"/>
      <c r="BT32" s="605"/>
      <c r="BU32" s="605"/>
      <c r="BV32" s="605"/>
      <c r="BW32" s="605"/>
      <c r="BX32" s="668">
        <v>94.9</v>
      </c>
      <c r="BY32" s="605"/>
      <c r="BZ32" s="605"/>
      <c r="CA32" s="605"/>
      <c r="CB32" s="662"/>
      <c r="CD32" s="694"/>
      <c r="CE32" s="695"/>
      <c r="CF32" s="657" t="s">
        <v>298</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376600</v>
      </c>
      <c r="S33" s="621"/>
      <c r="T33" s="621"/>
      <c r="U33" s="621"/>
      <c r="V33" s="621"/>
      <c r="W33" s="621"/>
      <c r="X33" s="621"/>
      <c r="Y33" s="622"/>
      <c r="Z33" s="673">
        <v>4.9000000000000004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3588864</v>
      </c>
      <c r="CS33" s="639"/>
      <c r="CT33" s="639"/>
      <c r="CU33" s="639"/>
      <c r="CV33" s="639"/>
      <c r="CW33" s="639"/>
      <c r="CX33" s="639"/>
      <c r="CY33" s="640"/>
      <c r="CZ33" s="623">
        <v>48.5</v>
      </c>
      <c r="DA33" s="641"/>
      <c r="DB33" s="641"/>
      <c r="DC33" s="642"/>
      <c r="DD33" s="626">
        <v>3075567</v>
      </c>
      <c r="DE33" s="639"/>
      <c r="DF33" s="639"/>
      <c r="DG33" s="639"/>
      <c r="DH33" s="639"/>
      <c r="DI33" s="639"/>
      <c r="DJ33" s="639"/>
      <c r="DK33" s="640"/>
      <c r="DL33" s="626">
        <v>2244839</v>
      </c>
      <c r="DM33" s="639"/>
      <c r="DN33" s="639"/>
      <c r="DO33" s="639"/>
      <c r="DP33" s="639"/>
      <c r="DQ33" s="639"/>
      <c r="DR33" s="639"/>
      <c r="DS33" s="639"/>
      <c r="DT33" s="639"/>
      <c r="DU33" s="639"/>
      <c r="DV33" s="640"/>
      <c r="DW33" s="643">
        <v>44.6</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1131007</v>
      </c>
      <c r="CS34" s="621"/>
      <c r="CT34" s="621"/>
      <c r="CU34" s="621"/>
      <c r="CV34" s="621"/>
      <c r="CW34" s="621"/>
      <c r="CX34" s="621"/>
      <c r="CY34" s="622"/>
      <c r="CZ34" s="623">
        <v>15.3</v>
      </c>
      <c r="DA34" s="641"/>
      <c r="DB34" s="641"/>
      <c r="DC34" s="642"/>
      <c r="DD34" s="626">
        <v>836991</v>
      </c>
      <c r="DE34" s="621"/>
      <c r="DF34" s="621"/>
      <c r="DG34" s="621"/>
      <c r="DH34" s="621"/>
      <c r="DI34" s="621"/>
      <c r="DJ34" s="621"/>
      <c r="DK34" s="622"/>
      <c r="DL34" s="626">
        <v>706134</v>
      </c>
      <c r="DM34" s="621"/>
      <c r="DN34" s="621"/>
      <c r="DO34" s="621"/>
      <c r="DP34" s="621"/>
      <c r="DQ34" s="621"/>
      <c r="DR34" s="621"/>
      <c r="DS34" s="621"/>
      <c r="DT34" s="621"/>
      <c r="DU34" s="621"/>
      <c r="DV34" s="622"/>
      <c r="DW34" s="643">
        <v>14</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300000</v>
      </c>
      <c r="S35" s="621"/>
      <c r="T35" s="621"/>
      <c r="U35" s="621"/>
      <c r="V35" s="621"/>
      <c r="W35" s="621"/>
      <c r="X35" s="621"/>
      <c r="Y35" s="622"/>
      <c r="Z35" s="673">
        <v>3.9</v>
      </c>
      <c r="AA35" s="673"/>
      <c r="AB35" s="673"/>
      <c r="AC35" s="673"/>
      <c r="AD35" s="674" t="s">
        <v>113</v>
      </c>
      <c r="AE35" s="674"/>
      <c r="AF35" s="674"/>
      <c r="AG35" s="674"/>
      <c r="AH35" s="674"/>
      <c r="AI35" s="674"/>
      <c r="AJ35" s="674"/>
      <c r="AK35" s="674"/>
      <c r="AL35" s="643" t="s">
        <v>113</v>
      </c>
      <c r="AM35" s="675"/>
      <c r="AN35" s="675"/>
      <c r="AO35" s="676"/>
      <c r="AP35" s="188"/>
      <c r="AQ35" s="677" t="s">
        <v>306</v>
      </c>
      <c r="AR35" s="678"/>
      <c r="AS35" s="678"/>
      <c r="AT35" s="678"/>
      <c r="AU35" s="678"/>
      <c r="AV35" s="678"/>
      <c r="AW35" s="678"/>
      <c r="AX35" s="678"/>
      <c r="AY35" s="679"/>
      <c r="AZ35" s="670">
        <v>1464120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185683</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35893</v>
      </c>
      <c r="CS35" s="639"/>
      <c r="CT35" s="639"/>
      <c r="CU35" s="639"/>
      <c r="CV35" s="639"/>
      <c r="CW35" s="639"/>
      <c r="CX35" s="639"/>
      <c r="CY35" s="640"/>
      <c r="CZ35" s="623">
        <v>0.5</v>
      </c>
      <c r="DA35" s="641"/>
      <c r="DB35" s="641"/>
      <c r="DC35" s="642"/>
      <c r="DD35" s="626">
        <v>24472</v>
      </c>
      <c r="DE35" s="639"/>
      <c r="DF35" s="639"/>
      <c r="DG35" s="639"/>
      <c r="DH35" s="639"/>
      <c r="DI35" s="639"/>
      <c r="DJ35" s="639"/>
      <c r="DK35" s="640"/>
      <c r="DL35" s="626">
        <v>24472</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7718251</v>
      </c>
      <c r="S36" s="661"/>
      <c r="T36" s="661"/>
      <c r="U36" s="661"/>
      <c r="V36" s="661"/>
      <c r="W36" s="661"/>
      <c r="X36" s="661"/>
      <c r="Y36" s="664"/>
      <c r="Z36" s="665">
        <v>100</v>
      </c>
      <c r="AA36" s="665"/>
      <c r="AB36" s="665"/>
      <c r="AC36" s="665"/>
      <c r="AD36" s="666">
        <v>4729671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561283</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150156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1131954</v>
      </c>
      <c r="CS36" s="621"/>
      <c r="CT36" s="621"/>
      <c r="CU36" s="621"/>
      <c r="CV36" s="621"/>
      <c r="CW36" s="621"/>
      <c r="CX36" s="621"/>
      <c r="CY36" s="622"/>
      <c r="CZ36" s="623">
        <v>15.3</v>
      </c>
      <c r="DA36" s="641"/>
      <c r="DB36" s="641"/>
      <c r="DC36" s="642"/>
      <c r="DD36" s="626">
        <v>1091186</v>
      </c>
      <c r="DE36" s="621"/>
      <c r="DF36" s="621"/>
      <c r="DG36" s="621"/>
      <c r="DH36" s="621"/>
      <c r="DI36" s="621"/>
      <c r="DJ36" s="621"/>
      <c r="DK36" s="622"/>
      <c r="DL36" s="626">
        <v>775486</v>
      </c>
      <c r="DM36" s="621"/>
      <c r="DN36" s="621"/>
      <c r="DO36" s="621"/>
      <c r="DP36" s="621"/>
      <c r="DQ36" s="621"/>
      <c r="DR36" s="621"/>
      <c r="DS36" s="621"/>
      <c r="DT36" s="621"/>
      <c r="DU36" s="621"/>
      <c r="DV36" s="622"/>
      <c r="DW36" s="643">
        <v>15.4</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153045</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3066</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648104</v>
      </c>
      <c r="CS37" s="639"/>
      <c r="CT37" s="639"/>
      <c r="CU37" s="639"/>
      <c r="CV37" s="639"/>
      <c r="CW37" s="639"/>
      <c r="CX37" s="639"/>
      <c r="CY37" s="640"/>
      <c r="CZ37" s="623">
        <v>8.8000000000000007</v>
      </c>
      <c r="DA37" s="641"/>
      <c r="DB37" s="641"/>
      <c r="DC37" s="642"/>
      <c r="DD37" s="626">
        <v>643062</v>
      </c>
      <c r="DE37" s="639"/>
      <c r="DF37" s="639"/>
      <c r="DG37" s="639"/>
      <c r="DH37" s="639"/>
      <c r="DI37" s="639"/>
      <c r="DJ37" s="639"/>
      <c r="DK37" s="640"/>
      <c r="DL37" s="626">
        <v>425155</v>
      </c>
      <c r="DM37" s="639"/>
      <c r="DN37" s="639"/>
      <c r="DO37" s="639"/>
      <c r="DP37" s="639"/>
      <c r="DQ37" s="639"/>
      <c r="DR37" s="639"/>
      <c r="DS37" s="639"/>
      <c r="DT37" s="639"/>
      <c r="DU37" s="639"/>
      <c r="DV37" s="640"/>
      <c r="DW37" s="643">
        <v>8.5</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79409</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5035</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902837</v>
      </c>
      <c r="CS38" s="621"/>
      <c r="CT38" s="621"/>
      <c r="CU38" s="621"/>
      <c r="CV38" s="621"/>
      <c r="CW38" s="621"/>
      <c r="CX38" s="621"/>
      <c r="CY38" s="622"/>
      <c r="CZ38" s="623">
        <v>12.2</v>
      </c>
      <c r="DA38" s="641"/>
      <c r="DB38" s="641"/>
      <c r="DC38" s="642"/>
      <c r="DD38" s="626">
        <v>777187</v>
      </c>
      <c r="DE38" s="621"/>
      <c r="DF38" s="621"/>
      <c r="DG38" s="621"/>
      <c r="DH38" s="621"/>
      <c r="DI38" s="621"/>
      <c r="DJ38" s="621"/>
      <c r="DK38" s="622"/>
      <c r="DL38" s="626">
        <v>738747</v>
      </c>
      <c r="DM38" s="621"/>
      <c r="DN38" s="621"/>
      <c r="DO38" s="621"/>
      <c r="DP38" s="621"/>
      <c r="DQ38" s="621"/>
      <c r="DR38" s="621"/>
      <c r="DS38" s="621"/>
      <c r="DT38" s="621"/>
      <c r="DU38" s="621"/>
      <c r="DV38" s="622"/>
      <c r="DW38" s="643">
        <v>14.7</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5446</v>
      </c>
      <c r="CS39" s="639"/>
      <c r="CT39" s="639"/>
      <c r="CU39" s="639"/>
      <c r="CV39" s="639"/>
      <c r="CW39" s="639"/>
      <c r="CX39" s="639"/>
      <c r="CY39" s="640"/>
      <c r="CZ39" s="623">
        <v>0.1</v>
      </c>
      <c r="DA39" s="641"/>
      <c r="DB39" s="641"/>
      <c r="DC39" s="642"/>
      <c r="DD39" s="626">
        <v>4</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198248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381727</v>
      </c>
      <c r="CS40" s="621"/>
      <c r="CT40" s="621"/>
      <c r="CU40" s="621"/>
      <c r="CV40" s="621"/>
      <c r="CW40" s="621"/>
      <c r="CX40" s="621"/>
      <c r="CY40" s="622"/>
      <c r="CZ40" s="623">
        <v>5.2</v>
      </c>
      <c r="DA40" s="641"/>
      <c r="DB40" s="641"/>
      <c r="DC40" s="642"/>
      <c r="DD40" s="626">
        <v>345727</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472135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290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389939</v>
      </c>
      <c r="CS42" s="621"/>
      <c r="CT42" s="621"/>
      <c r="CU42" s="621"/>
      <c r="CV42" s="621"/>
      <c r="CW42" s="621"/>
      <c r="CX42" s="621"/>
      <c r="CY42" s="622"/>
      <c r="CZ42" s="623">
        <v>5.3</v>
      </c>
      <c r="DA42" s="624"/>
      <c r="DB42" s="624"/>
      <c r="DC42" s="625"/>
      <c r="DD42" s="626">
        <v>253135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17519</v>
      </c>
      <c r="CS43" s="639"/>
      <c r="CT43" s="639"/>
      <c r="CU43" s="639"/>
      <c r="CV43" s="639"/>
      <c r="CW43" s="639"/>
      <c r="CX43" s="639"/>
      <c r="CY43" s="640"/>
      <c r="CZ43" s="623">
        <v>0.2</v>
      </c>
      <c r="DA43" s="641"/>
      <c r="DB43" s="641"/>
      <c r="DC43" s="642"/>
      <c r="DD43" s="626">
        <v>17519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389939</v>
      </c>
      <c r="CS44" s="621"/>
      <c r="CT44" s="621"/>
      <c r="CU44" s="621"/>
      <c r="CV44" s="621"/>
      <c r="CW44" s="621"/>
      <c r="CX44" s="621"/>
      <c r="CY44" s="622"/>
      <c r="CZ44" s="623">
        <v>5.3</v>
      </c>
      <c r="DA44" s="624"/>
      <c r="DB44" s="624"/>
      <c r="DC44" s="625"/>
      <c r="DD44" s="626">
        <v>253135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78658</v>
      </c>
      <c r="CS45" s="639"/>
      <c r="CT45" s="639"/>
      <c r="CU45" s="639"/>
      <c r="CV45" s="639"/>
      <c r="CW45" s="639"/>
      <c r="CX45" s="639"/>
      <c r="CY45" s="640"/>
      <c r="CZ45" s="623">
        <v>1.1000000000000001</v>
      </c>
      <c r="DA45" s="641"/>
      <c r="DB45" s="641"/>
      <c r="DC45" s="642"/>
      <c r="DD45" s="626">
        <v>4862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307865</v>
      </c>
      <c r="CS46" s="621"/>
      <c r="CT46" s="621"/>
      <c r="CU46" s="621"/>
      <c r="CV46" s="621"/>
      <c r="CW46" s="621"/>
      <c r="CX46" s="621"/>
      <c r="CY46" s="622"/>
      <c r="CZ46" s="623">
        <v>4.2</v>
      </c>
      <c r="DA46" s="624"/>
      <c r="DB46" s="624"/>
      <c r="DC46" s="625"/>
      <c r="DD46" s="626">
        <v>244857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7397099</v>
      </c>
      <c r="CS49" s="605"/>
      <c r="CT49" s="605"/>
      <c r="CU49" s="605"/>
      <c r="CV49" s="605"/>
      <c r="CW49" s="605"/>
      <c r="CX49" s="605"/>
      <c r="CY49" s="606"/>
      <c r="CZ49" s="607">
        <v>100</v>
      </c>
      <c r="DA49" s="608"/>
      <c r="DB49" s="608"/>
      <c r="DC49" s="609"/>
      <c r="DD49" s="610">
        <v>5610184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7731</v>
      </c>
      <c r="R7" s="1134"/>
      <c r="S7" s="1134"/>
      <c r="T7" s="1134"/>
      <c r="U7" s="1134"/>
      <c r="V7" s="1134">
        <v>7413</v>
      </c>
      <c r="W7" s="1134"/>
      <c r="X7" s="1134"/>
      <c r="Y7" s="1134"/>
      <c r="Z7" s="1134"/>
      <c r="AA7" s="1134">
        <v>318</v>
      </c>
      <c r="AB7" s="1134"/>
      <c r="AC7" s="1134"/>
      <c r="AD7" s="1134"/>
      <c r="AE7" s="1135"/>
      <c r="AF7" s="1136">
        <v>307</v>
      </c>
      <c r="AG7" s="1137"/>
      <c r="AH7" s="1137"/>
      <c r="AI7" s="1137"/>
      <c r="AJ7" s="1138"/>
      <c r="AK7" s="1120">
        <v>52</v>
      </c>
      <c r="AL7" s="1121"/>
      <c r="AM7" s="1121"/>
      <c r="AN7" s="1121"/>
      <c r="AO7" s="1121"/>
      <c r="AP7" s="1121">
        <v>5746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1</v>
      </c>
      <c r="CI7" s="1118"/>
      <c r="CJ7" s="1118"/>
      <c r="CK7" s="1118"/>
      <c r="CL7" s="1119"/>
      <c r="CM7" s="1117">
        <v>17</v>
      </c>
      <c r="CN7" s="1118"/>
      <c r="CO7" s="1118"/>
      <c r="CP7" s="1118"/>
      <c r="CQ7" s="1119"/>
      <c r="CR7" s="1117">
        <v>8</v>
      </c>
      <c r="CS7" s="1118"/>
      <c r="CT7" s="1118"/>
      <c r="CU7" s="1118"/>
      <c r="CV7" s="1119"/>
      <c r="CW7" s="1117" t="s">
        <v>543</v>
      </c>
      <c r="CX7" s="1118"/>
      <c r="CY7" s="1118"/>
      <c r="CZ7" s="1118"/>
      <c r="DA7" s="1119"/>
      <c r="DB7" s="1117" t="s">
        <v>543</v>
      </c>
      <c r="DC7" s="1118"/>
      <c r="DD7" s="1118"/>
      <c r="DE7" s="1118"/>
      <c r="DF7" s="1119"/>
      <c r="DG7" s="1117" t="s">
        <v>543</v>
      </c>
      <c r="DH7" s="1118"/>
      <c r="DI7" s="1118"/>
      <c r="DJ7" s="1118"/>
      <c r="DK7" s="1119"/>
      <c r="DL7" s="1117" t="s">
        <v>543</v>
      </c>
      <c r="DM7" s="1118"/>
      <c r="DN7" s="1118"/>
      <c r="DO7" s="1118"/>
      <c r="DP7" s="1119"/>
      <c r="DQ7" s="1117" t="s">
        <v>543</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53</v>
      </c>
      <c r="R8" s="1073"/>
      <c r="S8" s="1073"/>
      <c r="T8" s="1073"/>
      <c r="U8" s="1073"/>
      <c r="V8" s="1073">
        <v>50</v>
      </c>
      <c r="W8" s="1073"/>
      <c r="X8" s="1073"/>
      <c r="Y8" s="1073"/>
      <c r="Z8" s="1073"/>
      <c r="AA8" s="1073">
        <v>3</v>
      </c>
      <c r="AB8" s="1073"/>
      <c r="AC8" s="1073"/>
      <c r="AD8" s="1073"/>
      <c r="AE8" s="1074"/>
      <c r="AF8" s="1048">
        <v>3</v>
      </c>
      <c r="AG8" s="1049"/>
      <c r="AH8" s="1049"/>
      <c r="AI8" s="1049"/>
      <c r="AJ8" s="1050"/>
      <c r="AK8" s="1115" t="s">
        <v>543</v>
      </c>
      <c r="AL8" s="1116"/>
      <c r="AM8" s="1116"/>
      <c r="AN8" s="1116"/>
      <c r="AO8" s="1116"/>
      <c r="AP8" s="1116" t="s">
        <v>543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7784</v>
      </c>
      <c r="R23" s="1098"/>
      <c r="S23" s="1098"/>
      <c r="T23" s="1098"/>
      <c r="U23" s="1098"/>
      <c r="V23" s="1098">
        <v>7463</v>
      </c>
      <c r="W23" s="1098"/>
      <c r="X23" s="1098"/>
      <c r="Y23" s="1098"/>
      <c r="Z23" s="1098"/>
      <c r="AA23" s="1098">
        <v>321</v>
      </c>
      <c r="AB23" s="1098"/>
      <c r="AC23" s="1098"/>
      <c r="AD23" s="1098"/>
      <c r="AE23" s="1099"/>
      <c r="AF23" s="1100">
        <v>310</v>
      </c>
      <c r="AG23" s="1098"/>
      <c r="AH23" s="1098"/>
      <c r="AI23" s="1098"/>
      <c r="AJ23" s="1101"/>
      <c r="AK23" s="1102"/>
      <c r="AL23" s="1103"/>
      <c r="AM23" s="1103"/>
      <c r="AN23" s="1103"/>
      <c r="AO23" s="1103"/>
      <c r="AP23" s="1098">
        <v>5746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2568</v>
      </c>
      <c r="R28" s="1083"/>
      <c r="S28" s="1083"/>
      <c r="T28" s="1083"/>
      <c r="U28" s="1083"/>
      <c r="V28" s="1083">
        <v>2382</v>
      </c>
      <c r="W28" s="1083"/>
      <c r="X28" s="1083"/>
      <c r="Y28" s="1083"/>
      <c r="Z28" s="1083"/>
      <c r="AA28" s="1083">
        <v>186</v>
      </c>
      <c r="AB28" s="1083"/>
      <c r="AC28" s="1083"/>
      <c r="AD28" s="1083"/>
      <c r="AE28" s="1084"/>
      <c r="AF28" s="1085">
        <v>186</v>
      </c>
      <c r="AG28" s="1083"/>
      <c r="AH28" s="1083"/>
      <c r="AI28" s="1083"/>
      <c r="AJ28" s="1086"/>
      <c r="AK28" s="1087">
        <v>173</v>
      </c>
      <c r="AL28" s="1075"/>
      <c r="AM28" s="1075"/>
      <c r="AN28" s="1075"/>
      <c r="AO28" s="1075"/>
      <c r="AP28" s="1075" t="s">
        <v>543</v>
      </c>
      <c r="AQ28" s="1075"/>
      <c r="AR28" s="1075"/>
      <c r="AS28" s="1075"/>
      <c r="AT28" s="1075"/>
      <c r="AU28" s="1075" t="s">
        <v>543</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1379</v>
      </c>
      <c r="R29" s="1073"/>
      <c r="S29" s="1073"/>
      <c r="T29" s="1073"/>
      <c r="U29" s="1073"/>
      <c r="V29" s="1073">
        <v>1272</v>
      </c>
      <c r="W29" s="1073"/>
      <c r="X29" s="1073"/>
      <c r="Y29" s="1073"/>
      <c r="Z29" s="1073"/>
      <c r="AA29" s="1073">
        <v>107</v>
      </c>
      <c r="AB29" s="1073"/>
      <c r="AC29" s="1073"/>
      <c r="AD29" s="1073"/>
      <c r="AE29" s="1074"/>
      <c r="AF29" s="1048">
        <v>107</v>
      </c>
      <c r="AG29" s="1049"/>
      <c r="AH29" s="1049"/>
      <c r="AI29" s="1049"/>
      <c r="AJ29" s="1050"/>
      <c r="AK29" s="1009">
        <v>191</v>
      </c>
      <c r="AL29" s="1000"/>
      <c r="AM29" s="1000"/>
      <c r="AN29" s="1000"/>
      <c r="AO29" s="1000"/>
      <c r="AP29" s="1000" t="s">
        <v>543</v>
      </c>
      <c r="AQ29" s="1000"/>
      <c r="AR29" s="1000"/>
      <c r="AS29" s="1000"/>
      <c r="AT29" s="1000"/>
      <c r="AU29" s="1000" t="s">
        <v>543</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259</v>
      </c>
      <c r="R30" s="1073"/>
      <c r="S30" s="1073"/>
      <c r="T30" s="1073"/>
      <c r="U30" s="1073"/>
      <c r="V30" s="1073">
        <v>256</v>
      </c>
      <c r="W30" s="1073"/>
      <c r="X30" s="1073"/>
      <c r="Y30" s="1073"/>
      <c r="Z30" s="1073"/>
      <c r="AA30" s="1073">
        <v>3</v>
      </c>
      <c r="AB30" s="1073"/>
      <c r="AC30" s="1073"/>
      <c r="AD30" s="1073"/>
      <c r="AE30" s="1074"/>
      <c r="AF30" s="1048">
        <v>3</v>
      </c>
      <c r="AG30" s="1049"/>
      <c r="AH30" s="1049"/>
      <c r="AI30" s="1049"/>
      <c r="AJ30" s="1050"/>
      <c r="AK30" s="1009">
        <v>52</v>
      </c>
      <c r="AL30" s="1000"/>
      <c r="AM30" s="1000"/>
      <c r="AN30" s="1000"/>
      <c r="AO30" s="1000"/>
      <c r="AP30" s="1000" t="s">
        <v>543</v>
      </c>
      <c r="AQ30" s="1000"/>
      <c r="AR30" s="1000"/>
      <c r="AS30" s="1000"/>
      <c r="AT30" s="1000"/>
      <c r="AU30" s="1000" t="s">
        <v>543</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650</v>
      </c>
      <c r="R31" s="1073"/>
      <c r="S31" s="1073"/>
      <c r="T31" s="1073"/>
      <c r="U31" s="1073"/>
      <c r="V31" s="1073">
        <v>507</v>
      </c>
      <c r="W31" s="1073"/>
      <c r="X31" s="1073"/>
      <c r="Y31" s="1073"/>
      <c r="Z31" s="1073"/>
      <c r="AA31" s="1073">
        <v>143</v>
      </c>
      <c r="AB31" s="1073"/>
      <c r="AC31" s="1073"/>
      <c r="AD31" s="1073"/>
      <c r="AE31" s="1074"/>
      <c r="AF31" s="1048">
        <v>871</v>
      </c>
      <c r="AG31" s="1049"/>
      <c r="AH31" s="1049"/>
      <c r="AI31" s="1049"/>
      <c r="AJ31" s="1050"/>
      <c r="AK31" s="1009" t="s">
        <v>543</v>
      </c>
      <c r="AL31" s="1000"/>
      <c r="AM31" s="1000"/>
      <c r="AN31" s="1000"/>
      <c r="AO31" s="1000"/>
      <c r="AP31" s="1000">
        <v>1686</v>
      </c>
      <c r="AQ31" s="1000"/>
      <c r="AR31" s="1000"/>
      <c r="AS31" s="1000"/>
      <c r="AT31" s="1000"/>
      <c r="AU31" s="1000" t="s">
        <v>543</v>
      </c>
      <c r="AV31" s="1000"/>
      <c r="AW31" s="1000"/>
      <c r="AX31" s="1000"/>
      <c r="AY31" s="1000"/>
      <c r="AZ31" s="1071" t="s">
        <v>536</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5</v>
      </c>
      <c r="R32" s="1073"/>
      <c r="S32" s="1073"/>
      <c r="T32" s="1073"/>
      <c r="U32" s="1073"/>
      <c r="V32" s="1073">
        <v>4</v>
      </c>
      <c r="W32" s="1073"/>
      <c r="X32" s="1073"/>
      <c r="Y32" s="1073"/>
      <c r="Z32" s="1073"/>
      <c r="AA32" s="1073">
        <v>1</v>
      </c>
      <c r="AB32" s="1073"/>
      <c r="AC32" s="1073"/>
      <c r="AD32" s="1073"/>
      <c r="AE32" s="1074"/>
      <c r="AF32" s="1048">
        <v>1</v>
      </c>
      <c r="AG32" s="1049"/>
      <c r="AH32" s="1049"/>
      <c r="AI32" s="1049"/>
      <c r="AJ32" s="1050"/>
      <c r="AK32" s="1009" t="s">
        <v>543</v>
      </c>
      <c r="AL32" s="1000"/>
      <c r="AM32" s="1000"/>
      <c r="AN32" s="1000"/>
      <c r="AO32" s="1000"/>
      <c r="AP32" s="1000" t="s">
        <v>543</v>
      </c>
      <c r="AQ32" s="1000"/>
      <c r="AR32" s="1000"/>
      <c r="AS32" s="1000"/>
      <c r="AT32" s="1000"/>
      <c r="AU32" s="1000" t="s">
        <v>543</v>
      </c>
      <c r="AV32" s="1000"/>
      <c r="AW32" s="1000"/>
      <c r="AX32" s="1000"/>
      <c r="AY32" s="1000"/>
      <c r="AZ32" s="1071" t="s">
        <v>536</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1516</v>
      </c>
      <c r="R33" s="1073"/>
      <c r="S33" s="1073"/>
      <c r="T33" s="1073"/>
      <c r="U33" s="1073"/>
      <c r="V33" s="1073">
        <v>1487</v>
      </c>
      <c r="W33" s="1073"/>
      <c r="X33" s="1073"/>
      <c r="Y33" s="1073"/>
      <c r="Z33" s="1073"/>
      <c r="AA33" s="1073">
        <v>29</v>
      </c>
      <c r="AB33" s="1073"/>
      <c r="AC33" s="1073"/>
      <c r="AD33" s="1073"/>
      <c r="AE33" s="1074"/>
      <c r="AF33" s="1048">
        <v>19</v>
      </c>
      <c r="AG33" s="1049"/>
      <c r="AH33" s="1049"/>
      <c r="AI33" s="1049"/>
      <c r="AJ33" s="1050"/>
      <c r="AK33" s="1009">
        <v>153</v>
      </c>
      <c r="AL33" s="1000"/>
      <c r="AM33" s="1000"/>
      <c r="AN33" s="1000"/>
      <c r="AO33" s="1000"/>
      <c r="AP33" s="1000">
        <v>5391</v>
      </c>
      <c r="AQ33" s="1000"/>
      <c r="AR33" s="1000"/>
      <c r="AS33" s="1000"/>
      <c r="AT33" s="1000"/>
      <c r="AU33" s="1000">
        <v>1078</v>
      </c>
      <c r="AV33" s="1000"/>
      <c r="AW33" s="1000"/>
      <c r="AX33" s="1000"/>
      <c r="AY33" s="1000"/>
      <c r="AZ33" s="1071" t="s">
        <v>536</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248</v>
      </c>
      <c r="R34" s="1073"/>
      <c r="S34" s="1073"/>
      <c r="T34" s="1073"/>
      <c r="U34" s="1073"/>
      <c r="V34" s="1073">
        <v>235</v>
      </c>
      <c r="W34" s="1073"/>
      <c r="X34" s="1073"/>
      <c r="Y34" s="1073"/>
      <c r="Z34" s="1073"/>
      <c r="AA34" s="1073">
        <v>13</v>
      </c>
      <c r="AB34" s="1073"/>
      <c r="AC34" s="1073"/>
      <c r="AD34" s="1073"/>
      <c r="AE34" s="1074"/>
      <c r="AF34" s="1048">
        <v>79</v>
      </c>
      <c r="AG34" s="1049"/>
      <c r="AH34" s="1049"/>
      <c r="AI34" s="1049"/>
      <c r="AJ34" s="1050"/>
      <c r="AK34" s="1009">
        <v>79</v>
      </c>
      <c r="AL34" s="1000"/>
      <c r="AM34" s="1000"/>
      <c r="AN34" s="1000"/>
      <c r="AO34" s="1000"/>
      <c r="AP34" s="1000">
        <v>169</v>
      </c>
      <c r="AQ34" s="1000"/>
      <c r="AR34" s="1000"/>
      <c r="AS34" s="1000"/>
      <c r="AT34" s="1000"/>
      <c r="AU34" s="1000" t="s">
        <v>543</v>
      </c>
      <c r="AV34" s="1000"/>
      <c r="AW34" s="1000"/>
      <c r="AX34" s="1000"/>
      <c r="AY34" s="1000"/>
      <c r="AZ34" s="1071" t="s">
        <v>536</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1266</v>
      </c>
      <c r="AG63" s="988"/>
      <c r="AH63" s="988"/>
      <c r="AI63" s="988"/>
      <c r="AJ63" s="1059"/>
      <c r="AK63" s="1060"/>
      <c r="AL63" s="992"/>
      <c r="AM63" s="992"/>
      <c r="AN63" s="992"/>
      <c r="AO63" s="992"/>
      <c r="AP63" s="988">
        <v>7246</v>
      </c>
      <c r="AQ63" s="988"/>
      <c r="AR63" s="988"/>
      <c r="AS63" s="988"/>
      <c r="AT63" s="988"/>
      <c r="AU63" s="988">
        <v>1078</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15360</v>
      </c>
      <c r="R68" s="1011"/>
      <c r="S68" s="1011"/>
      <c r="T68" s="1011"/>
      <c r="U68" s="1011"/>
      <c r="V68" s="1011">
        <v>14634</v>
      </c>
      <c r="W68" s="1011"/>
      <c r="X68" s="1011"/>
      <c r="Y68" s="1011"/>
      <c r="Z68" s="1011"/>
      <c r="AA68" s="1011">
        <v>726</v>
      </c>
      <c r="AB68" s="1011"/>
      <c r="AC68" s="1011"/>
      <c r="AD68" s="1011"/>
      <c r="AE68" s="1011"/>
      <c r="AF68" s="1011">
        <v>726</v>
      </c>
      <c r="AG68" s="1011"/>
      <c r="AH68" s="1011"/>
      <c r="AI68" s="1011"/>
      <c r="AJ68" s="1011"/>
      <c r="AK68" s="1011" t="s">
        <v>543</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968</v>
      </c>
      <c r="R69" s="1000"/>
      <c r="S69" s="1000"/>
      <c r="T69" s="1000"/>
      <c r="U69" s="1000"/>
      <c r="V69" s="1000">
        <v>965</v>
      </c>
      <c r="W69" s="1000"/>
      <c r="X69" s="1000"/>
      <c r="Y69" s="1000"/>
      <c r="Z69" s="1000"/>
      <c r="AA69" s="1000">
        <v>2</v>
      </c>
      <c r="AB69" s="1000"/>
      <c r="AC69" s="1000"/>
      <c r="AD69" s="1000"/>
      <c r="AE69" s="1000"/>
      <c r="AF69" s="1000">
        <v>2</v>
      </c>
      <c r="AG69" s="1000"/>
      <c r="AH69" s="1000"/>
      <c r="AI69" s="1000"/>
      <c r="AJ69" s="1000"/>
      <c r="AK69" s="1000">
        <v>3</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7764</v>
      </c>
      <c r="R70" s="1000"/>
      <c r="S70" s="1000"/>
      <c r="T70" s="1000"/>
      <c r="U70" s="1000"/>
      <c r="V70" s="1000">
        <v>7622</v>
      </c>
      <c r="W70" s="1000"/>
      <c r="X70" s="1000"/>
      <c r="Y70" s="1000"/>
      <c r="Z70" s="1000"/>
      <c r="AA70" s="1000">
        <v>142</v>
      </c>
      <c r="AB70" s="1000"/>
      <c r="AC70" s="1000"/>
      <c r="AD70" s="1000"/>
      <c r="AE70" s="1000"/>
      <c r="AF70" s="1000">
        <v>95</v>
      </c>
      <c r="AG70" s="1000"/>
      <c r="AH70" s="1000"/>
      <c r="AI70" s="1000"/>
      <c r="AJ70" s="1000"/>
      <c r="AK70" s="1000">
        <v>194</v>
      </c>
      <c r="AL70" s="1000"/>
      <c r="AM70" s="1000"/>
      <c r="AN70" s="1000"/>
      <c r="AO70" s="1000"/>
      <c r="AP70" s="1000">
        <v>3266</v>
      </c>
      <c r="AQ70" s="1000"/>
      <c r="AR70" s="1000"/>
      <c r="AS70" s="1000"/>
      <c r="AT70" s="1000"/>
      <c r="AU70" s="1000">
        <v>409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162</v>
      </c>
      <c r="R71" s="1000"/>
      <c r="S71" s="1000"/>
      <c r="T71" s="1000"/>
      <c r="U71" s="1000"/>
      <c r="V71" s="1000">
        <v>155</v>
      </c>
      <c r="W71" s="1000"/>
      <c r="X71" s="1000"/>
      <c r="Y71" s="1000"/>
      <c r="Z71" s="1000"/>
      <c r="AA71" s="1000">
        <v>7</v>
      </c>
      <c r="AB71" s="1000"/>
      <c r="AC71" s="1000"/>
      <c r="AD71" s="1000"/>
      <c r="AE71" s="1000"/>
      <c r="AF71" s="1000">
        <v>7</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8757</v>
      </c>
      <c r="R72" s="1000"/>
      <c r="S72" s="1000"/>
      <c r="T72" s="1000"/>
      <c r="U72" s="1000"/>
      <c r="V72" s="1000">
        <v>9792</v>
      </c>
      <c r="W72" s="1000"/>
      <c r="X72" s="1000"/>
      <c r="Y72" s="1000"/>
      <c r="Z72" s="1000"/>
      <c r="AA72" s="1000">
        <v>-1035</v>
      </c>
      <c r="AB72" s="1000"/>
      <c r="AC72" s="1000"/>
      <c r="AD72" s="1000"/>
      <c r="AE72" s="1000"/>
      <c r="AF72" s="1000">
        <v>208</v>
      </c>
      <c r="AG72" s="1000"/>
      <c r="AH72" s="1000"/>
      <c r="AI72" s="1000"/>
      <c r="AJ72" s="1000"/>
      <c r="AK72" s="1000">
        <v>1599</v>
      </c>
      <c r="AL72" s="1000"/>
      <c r="AM72" s="1000"/>
      <c r="AN72" s="1000"/>
      <c r="AO72" s="1000"/>
      <c r="AP72" s="1000">
        <v>9680</v>
      </c>
      <c r="AQ72" s="1000"/>
      <c r="AR72" s="1000"/>
      <c r="AS72" s="1000"/>
      <c r="AT72" s="1000"/>
      <c r="AU72" s="1000">
        <v>4644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239</v>
      </c>
      <c r="R73" s="1000"/>
      <c r="S73" s="1000"/>
      <c r="T73" s="1000"/>
      <c r="U73" s="1000"/>
      <c r="V73" s="1000">
        <v>177</v>
      </c>
      <c r="W73" s="1000"/>
      <c r="X73" s="1000"/>
      <c r="Y73" s="1000"/>
      <c r="Z73" s="1000"/>
      <c r="AA73" s="1000">
        <v>62</v>
      </c>
      <c r="AB73" s="1000"/>
      <c r="AC73" s="1000"/>
      <c r="AD73" s="1000"/>
      <c r="AE73" s="1000"/>
      <c r="AF73" s="1000">
        <v>62</v>
      </c>
      <c r="AG73" s="1000"/>
      <c r="AH73" s="1000"/>
      <c r="AI73" s="1000"/>
      <c r="AJ73" s="1000"/>
      <c r="AK73" s="1000">
        <v>10</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252207</v>
      </c>
      <c r="R74" s="1000"/>
      <c r="S74" s="1000"/>
      <c r="T74" s="1000"/>
      <c r="U74" s="1000"/>
      <c r="V74" s="1000">
        <v>242204</v>
      </c>
      <c r="W74" s="1000"/>
      <c r="X74" s="1000"/>
      <c r="Y74" s="1000"/>
      <c r="Z74" s="1000"/>
      <c r="AA74" s="1000">
        <v>10004</v>
      </c>
      <c r="AB74" s="1000"/>
      <c r="AC74" s="1000"/>
      <c r="AD74" s="1000"/>
      <c r="AE74" s="1000"/>
      <c r="AF74" s="1000">
        <v>9972</v>
      </c>
      <c r="AG74" s="1000"/>
      <c r="AH74" s="1000"/>
      <c r="AI74" s="1000"/>
      <c r="AJ74" s="1000"/>
      <c r="AK74" s="1000">
        <v>7823</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11072</v>
      </c>
      <c r="AG88" s="988"/>
      <c r="AH88" s="988"/>
      <c r="AI88" s="988"/>
      <c r="AJ88" s="988"/>
      <c r="AK88" s="992"/>
      <c r="AL88" s="992"/>
      <c r="AM88" s="992"/>
      <c r="AN88" s="992"/>
      <c r="AO88" s="992"/>
      <c r="AP88" s="988">
        <v>12946</v>
      </c>
      <c r="AQ88" s="988"/>
      <c r="AR88" s="988"/>
      <c r="AS88" s="988"/>
      <c r="AT88" s="988"/>
      <c r="AU88" s="988">
        <v>5053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488227</v>
      </c>
      <c r="AB110" s="916"/>
      <c r="AC110" s="916"/>
      <c r="AD110" s="916"/>
      <c r="AE110" s="917"/>
      <c r="AF110" s="918">
        <v>440687</v>
      </c>
      <c r="AG110" s="916"/>
      <c r="AH110" s="916"/>
      <c r="AI110" s="916"/>
      <c r="AJ110" s="917"/>
      <c r="AK110" s="918">
        <v>441797</v>
      </c>
      <c r="AL110" s="916"/>
      <c r="AM110" s="916"/>
      <c r="AN110" s="916"/>
      <c r="AO110" s="917"/>
      <c r="AP110" s="919">
        <v>10.4</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5596145</v>
      </c>
      <c r="BR110" s="863"/>
      <c r="BS110" s="863"/>
      <c r="BT110" s="863"/>
      <c r="BU110" s="863"/>
      <c r="BV110" s="863">
        <v>5865493</v>
      </c>
      <c r="BW110" s="863"/>
      <c r="BX110" s="863"/>
      <c r="BY110" s="863"/>
      <c r="BZ110" s="863"/>
      <c r="CA110" s="863">
        <v>5745819</v>
      </c>
      <c r="CB110" s="863"/>
      <c r="CC110" s="863"/>
      <c r="CD110" s="863"/>
      <c r="CE110" s="863"/>
      <c r="CF110" s="887">
        <v>135.1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1525481</v>
      </c>
      <c r="BR112" s="835"/>
      <c r="BS112" s="835"/>
      <c r="BT112" s="835"/>
      <c r="BU112" s="835"/>
      <c r="BV112" s="835">
        <v>1355792</v>
      </c>
      <c r="BW112" s="835"/>
      <c r="BX112" s="835"/>
      <c r="BY112" s="835"/>
      <c r="BZ112" s="835"/>
      <c r="CA112" s="835">
        <v>1078124</v>
      </c>
      <c r="CB112" s="835"/>
      <c r="CC112" s="835"/>
      <c r="CD112" s="835"/>
      <c r="CE112" s="835"/>
      <c r="CF112" s="896">
        <v>25.3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123166</v>
      </c>
      <c r="AB113" s="944"/>
      <c r="AC113" s="944"/>
      <c r="AD113" s="944"/>
      <c r="AE113" s="945"/>
      <c r="AF113" s="946">
        <v>94164</v>
      </c>
      <c r="AG113" s="944"/>
      <c r="AH113" s="944"/>
      <c r="AI113" s="944"/>
      <c r="AJ113" s="945"/>
      <c r="AK113" s="946">
        <v>150236</v>
      </c>
      <c r="AL113" s="944"/>
      <c r="AM113" s="944"/>
      <c r="AN113" s="944"/>
      <c r="AO113" s="945"/>
      <c r="AP113" s="947">
        <v>3.5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5409223</v>
      </c>
      <c r="BR113" s="835"/>
      <c r="BS113" s="835"/>
      <c r="BT113" s="835"/>
      <c r="BU113" s="835"/>
      <c r="BV113" s="835">
        <v>5211799</v>
      </c>
      <c r="BW113" s="835"/>
      <c r="BX113" s="835"/>
      <c r="BY113" s="835"/>
      <c r="BZ113" s="835"/>
      <c r="CA113" s="835">
        <v>5052380</v>
      </c>
      <c r="CB113" s="835"/>
      <c r="CC113" s="835"/>
      <c r="CD113" s="835"/>
      <c r="CE113" s="835"/>
      <c r="CF113" s="896">
        <v>118.8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282260</v>
      </c>
      <c r="AB114" s="798"/>
      <c r="AC114" s="798"/>
      <c r="AD114" s="798"/>
      <c r="AE114" s="799"/>
      <c r="AF114" s="800">
        <v>290036</v>
      </c>
      <c r="AG114" s="798"/>
      <c r="AH114" s="798"/>
      <c r="AI114" s="798"/>
      <c r="AJ114" s="799"/>
      <c r="AK114" s="800">
        <v>273055</v>
      </c>
      <c r="AL114" s="798"/>
      <c r="AM114" s="798"/>
      <c r="AN114" s="798"/>
      <c r="AO114" s="799"/>
      <c r="AP114" s="845">
        <v>6.4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1062224</v>
      </c>
      <c r="BR114" s="835"/>
      <c r="BS114" s="835"/>
      <c r="BT114" s="835"/>
      <c r="BU114" s="835"/>
      <c r="BV114" s="835">
        <v>937422</v>
      </c>
      <c r="BW114" s="835"/>
      <c r="BX114" s="835"/>
      <c r="BY114" s="835"/>
      <c r="BZ114" s="835"/>
      <c r="CA114" s="835">
        <v>974050</v>
      </c>
      <c r="CB114" s="835"/>
      <c r="CC114" s="835"/>
      <c r="CD114" s="835"/>
      <c r="CE114" s="835"/>
      <c r="CF114" s="896">
        <v>22.9</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893653</v>
      </c>
      <c r="AB117" s="930"/>
      <c r="AC117" s="930"/>
      <c r="AD117" s="930"/>
      <c r="AE117" s="931"/>
      <c r="AF117" s="932">
        <v>824887</v>
      </c>
      <c r="AG117" s="930"/>
      <c r="AH117" s="930"/>
      <c r="AI117" s="930"/>
      <c r="AJ117" s="931"/>
      <c r="AK117" s="932">
        <v>865088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13593073</v>
      </c>
      <c r="BR119" s="866"/>
      <c r="BS119" s="866"/>
      <c r="BT119" s="866"/>
      <c r="BU119" s="866"/>
      <c r="BV119" s="866">
        <v>13370506</v>
      </c>
      <c r="BW119" s="866"/>
      <c r="BX119" s="866"/>
      <c r="BY119" s="866"/>
      <c r="BZ119" s="866"/>
      <c r="CA119" s="866">
        <v>12850373</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2738593</v>
      </c>
      <c r="BR120" s="863"/>
      <c r="BS120" s="863"/>
      <c r="BT120" s="863"/>
      <c r="BU120" s="863"/>
      <c r="BV120" s="863">
        <v>3030663</v>
      </c>
      <c r="BW120" s="863"/>
      <c r="BX120" s="863"/>
      <c r="BY120" s="863"/>
      <c r="BZ120" s="863"/>
      <c r="CA120" s="863">
        <v>3329149</v>
      </c>
      <c r="CB120" s="863"/>
      <c r="CC120" s="863"/>
      <c r="CD120" s="863"/>
      <c r="CE120" s="863"/>
      <c r="CF120" s="887">
        <v>78.3</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1525481</v>
      </c>
      <c r="DH120" s="863"/>
      <c r="DI120" s="863"/>
      <c r="DJ120" s="863"/>
      <c r="DK120" s="863"/>
      <c r="DL120" s="863">
        <v>1355792</v>
      </c>
      <c r="DM120" s="863"/>
      <c r="DN120" s="863"/>
      <c r="DO120" s="863"/>
      <c r="DP120" s="863"/>
      <c r="DQ120" s="863">
        <v>1078124</v>
      </c>
      <c r="DR120" s="863"/>
      <c r="DS120" s="863"/>
      <c r="DT120" s="863"/>
      <c r="DU120" s="863"/>
      <c r="DV120" s="864">
        <v>25.3</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1567535</v>
      </c>
      <c r="BR121" s="835"/>
      <c r="BS121" s="835"/>
      <c r="BT121" s="835"/>
      <c r="BU121" s="835"/>
      <c r="BV121" s="835">
        <v>1343768</v>
      </c>
      <c r="BW121" s="835"/>
      <c r="BX121" s="835"/>
      <c r="BY121" s="835"/>
      <c r="BZ121" s="835"/>
      <c r="CA121" s="835">
        <v>1274232</v>
      </c>
      <c r="CB121" s="835"/>
      <c r="CC121" s="835"/>
      <c r="CD121" s="835"/>
      <c r="CE121" s="835"/>
      <c r="CF121" s="896">
        <v>30</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8465671</v>
      </c>
      <c r="BR122" s="866"/>
      <c r="BS122" s="866"/>
      <c r="BT122" s="866"/>
      <c r="BU122" s="866"/>
      <c r="BV122" s="866">
        <v>8372490</v>
      </c>
      <c r="BW122" s="866"/>
      <c r="BX122" s="866"/>
      <c r="BY122" s="866"/>
      <c r="BZ122" s="866"/>
      <c r="CA122" s="866">
        <v>8337227</v>
      </c>
      <c r="CB122" s="866"/>
      <c r="CC122" s="866"/>
      <c r="CD122" s="866"/>
      <c r="CE122" s="866"/>
      <c r="CF122" s="867">
        <v>196</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12771799</v>
      </c>
      <c r="BR123" s="854"/>
      <c r="BS123" s="854"/>
      <c r="BT123" s="854"/>
      <c r="BU123" s="854"/>
      <c r="BV123" s="854">
        <v>12746921</v>
      </c>
      <c r="BW123" s="854"/>
      <c r="BX123" s="854"/>
      <c r="BY123" s="854"/>
      <c r="BZ123" s="854"/>
      <c r="CA123" s="854">
        <v>12940608</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19.399999999999999</v>
      </c>
      <c r="BR124" s="852"/>
      <c r="BS124" s="852"/>
      <c r="BT124" s="852"/>
      <c r="BU124" s="852"/>
      <c r="BV124" s="852">
        <v>14.5</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191467</v>
      </c>
      <c r="AB128" s="819"/>
      <c r="AC128" s="819"/>
      <c r="AD128" s="819"/>
      <c r="AE128" s="820"/>
      <c r="AF128" s="821">
        <v>154536</v>
      </c>
      <c r="AG128" s="819"/>
      <c r="AH128" s="819"/>
      <c r="AI128" s="819"/>
      <c r="AJ128" s="820"/>
      <c r="AK128" s="821">
        <v>159972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4946173</v>
      </c>
      <c r="AB129" s="798"/>
      <c r="AC129" s="798"/>
      <c r="AD129" s="798"/>
      <c r="AE129" s="799"/>
      <c r="AF129" s="800">
        <v>4999903</v>
      </c>
      <c r="AG129" s="798"/>
      <c r="AH129" s="798"/>
      <c r="AI129" s="798"/>
      <c r="AJ129" s="799"/>
      <c r="AK129" s="800">
        <v>4976589</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728654</v>
      </c>
      <c r="AB130" s="798"/>
      <c r="AC130" s="798"/>
      <c r="AD130" s="798"/>
      <c r="AE130" s="799"/>
      <c r="AF130" s="800">
        <v>711513</v>
      </c>
      <c r="AG130" s="798"/>
      <c r="AH130" s="798"/>
      <c r="AI130" s="798"/>
      <c r="AJ130" s="799"/>
      <c r="AK130" s="800">
        <v>723169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4217519</v>
      </c>
      <c r="AB131" s="781"/>
      <c r="AC131" s="781"/>
      <c r="AD131" s="781"/>
      <c r="AE131" s="782"/>
      <c r="AF131" s="783">
        <v>4288390</v>
      </c>
      <c r="AG131" s="781"/>
      <c r="AH131" s="781"/>
      <c r="AI131" s="781"/>
      <c r="AJ131" s="782"/>
      <c r="AK131" s="783">
        <v>4253420</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-0.62757275099999998</v>
      </c>
      <c r="AB132" s="761"/>
      <c r="AC132" s="761"/>
      <c r="AD132" s="761"/>
      <c r="AE132" s="762"/>
      <c r="AF132" s="763">
        <v>-0.95984740199999996</v>
      </c>
      <c r="AG132" s="761"/>
      <c r="AH132" s="761"/>
      <c r="AI132" s="761"/>
      <c r="AJ132" s="762"/>
      <c r="AK132" s="763">
        <v>-0.42443492500000002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1.8</v>
      </c>
      <c r="AB133" s="740"/>
      <c r="AC133" s="740"/>
      <c r="AD133" s="740"/>
      <c r="AE133" s="741"/>
      <c r="AF133" s="739">
        <v>0.7</v>
      </c>
      <c r="AG133" s="740"/>
      <c r="AH133" s="740"/>
      <c r="AI133" s="740"/>
      <c r="AJ133" s="741"/>
      <c r="AK133" s="739">
        <v>-0.6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1472334</v>
      </c>
      <c r="L9" s="266">
        <v>62324</v>
      </c>
      <c r="M9" s="267">
        <v>55845</v>
      </c>
      <c r="N9" s="268">
        <v>11.6</v>
      </c>
    </row>
    <row r="10" spans="1:16" x14ac:dyDescent="0.15">
      <c r="A10" s="250"/>
      <c r="B10" s="246"/>
      <c r="C10" s="246"/>
      <c r="D10" s="246"/>
      <c r="E10" s="246"/>
      <c r="F10" s="246"/>
      <c r="G10" s="1166" t="s">
        <v>475</v>
      </c>
      <c r="H10" s="1167"/>
      <c r="I10" s="1167"/>
      <c r="J10" s="1168"/>
      <c r="K10" s="269">
        <v>55126</v>
      </c>
      <c r="L10" s="270">
        <v>2333</v>
      </c>
      <c r="M10" s="271">
        <v>5607</v>
      </c>
      <c r="N10" s="272">
        <v>-58.4</v>
      </c>
    </row>
    <row r="11" spans="1:16" ht="13.5" customHeight="1" x14ac:dyDescent="0.15">
      <c r="A11" s="250"/>
      <c r="B11" s="246"/>
      <c r="C11" s="246"/>
      <c r="D11" s="246"/>
      <c r="E11" s="246"/>
      <c r="F11" s="246"/>
      <c r="G11" s="1166" t="s">
        <v>476</v>
      </c>
      <c r="H11" s="1167"/>
      <c r="I11" s="1167"/>
      <c r="J11" s="1168"/>
      <c r="K11" s="269">
        <v>275773</v>
      </c>
      <c r="L11" s="270">
        <v>11673</v>
      </c>
      <c r="M11" s="271">
        <v>8384</v>
      </c>
      <c r="N11" s="272">
        <v>39.200000000000003</v>
      </c>
    </row>
    <row r="12" spans="1:16" ht="13.5" customHeight="1" x14ac:dyDescent="0.15">
      <c r="A12" s="250"/>
      <c r="B12" s="246"/>
      <c r="C12" s="246"/>
      <c r="D12" s="246"/>
      <c r="E12" s="246"/>
      <c r="F12" s="246"/>
      <c r="G12" s="1166" t="s">
        <v>477</v>
      </c>
      <c r="H12" s="1167"/>
      <c r="I12" s="1167"/>
      <c r="J12" s="1168"/>
      <c r="K12" s="269" t="s">
        <v>478</v>
      </c>
      <c r="L12" s="270" t="s">
        <v>478</v>
      </c>
      <c r="M12" s="271">
        <v>147</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6</v>
      </c>
      <c r="N13" s="272" t="s">
        <v>478</v>
      </c>
    </row>
    <row r="14" spans="1:16" ht="13.5" customHeight="1" x14ac:dyDescent="0.15">
      <c r="A14" s="250"/>
      <c r="B14" s="246"/>
      <c r="C14" s="246"/>
      <c r="D14" s="246"/>
      <c r="E14" s="246"/>
      <c r="F14" s="246"/>
      <c r="G14" s="1166" t="s">
        <v>480</v>
      </c>
      <c r="H14" s="1167"/>
      <c r="I14" s="1167"/>
      <c r="J14" s="1168"/>
      <c r="K14" s="269">
        <v>63686</v>
      </c>
      <c r="L14" s="270">
        <v>2696</v>
      </c>
      <c r="M14" s="271">
        <v>2653</v>
      </c>
      <c r="N14" s="272">
        <v>1.6</v>
      </c>
    </row>
    <row r="15" spans="1:16" ht="13.5" customHeight="1" x14ac:dyDescent="0.15">
      <c r="A15" s="250"/>
      <c r="B15" s="246"/>
      <c r="C15" s="246"/>
      <c r="D15" s="246"/>
      <c r="E15" s="246"/>
      <c r="F15" s="246"/>
      <c r="G15" s="1166" t="s">
        <v>481</v>
      </c>
      <c r="H15" s="1167"/>
      <c r="I15" s="1167"/>
      <c r="J15" s="1168"/>
      <c r="K15" s="269">
        <v>17519</v>
      </c>
      <c r="L15" s="270">
        <v>742</v>
      </c>
      <c r="M15" s="271">
        <v>1240</v>
      </c>
      <c r="N15" s="272">
        <v>-40.200000000000003</v>
      </c>
    </row>
    <row r="16" spans="1:16" x14ac:dyDescent="0.15">
      <c r="A16" s="250"/>
      <c r="B16" s="246"/>
      <c r="C16" s="246"/>
      <c r="D16" s="246"/>
      <c r="E16" s="246"/>
      <c r="F16" s="246"/>
      <c r="G16" s="1169" t="s">
        <v>482</v>
      </c>
      <c r="H16" s="1170"/>
      <c r="I16" s="1170"/>
      <c r="J16" s="1171"/>
      <c r="K16" s="270">
        <v>-149152</v>
      </c>
      <c r="L16" s="270">
        <v>-6314</v>
      </c>
      <c r="M16" s="271">
        <v>-5294</v>
      </c>
      <c r="N16" s="272">
        <v>19.3</v>
      </c>
    </row>
    <row r="17" spans="1:16" x14ac:dyDescent="0.15">
      <c r="A17" s="250"/>
      <c r="B17" s="246"/>
      <c r="C17" s="246"/>
      <c r="D17" s="246"/>
      <c r="E17" s="246"/>
      <c r="F17" s="246"/>
      <c r="G17" s="1169" t="s">
        <v>169</v>
      </c>
      <c r="H17" s="1170"/>
      <c r="I17" s="1170"/>
      <c r="J17" s="1171"/>
      <c r="K17" s="270">
        <v>1735286</v>
      </c>
      <c r="L17" s="270">
        <v>73454</v>
      </c>
      <c r="M17" s="271">
        <v>68586</v>
      </c>
      <c r="N17" s="272">
        <v>7.1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6.94</v>
      </c>
      <c r="L21" s="283">
        <v>6.42</v>
      </c>
      <c r="M21" s="284">
        <v>0.52</v>
      </c>
      <c r="N21" s="251"/>
      <c r="O21" s="285"/>
      <c r="P21" s="281"/>
    </row>
    <row r="22" spans="1:16" s="286" customFormat="1" x14ac:dyDescent="0.15">
      <c r="A22" s="281"/>
      <c r="B22" s="251"/>
      <c r="C22" s="251"/>
      <c r="D22" s="251"/>
      <c r="E22" s="251"/>
      <c r="F22" s="251"/>
      <c r="G22" s="1163" t="s">
        <v>488</v>
      </c>
      <c r="H22" s="1164"/>
      <c r="I22" s="1164"/>
      <c r="J22" s="1165"/>
      <c r="K22" s="287">
        <v>95.3</v>
      </c>
      <c r="L22" s="288">
        <v>97.3</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441797</v>
      </c>
      <c r="L32" s="296">
        <v>18701</v>
      </c>
      <c r="M32" s="297">
        <v>31128</v>
      </c>
      <c r="N32" s="298">
        <v>-39.9</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t="s">
        <v>478</v>
      </c>
      <c r="N34" s="298" t="s">
        <v>478</v>
      </c>
    </row>
    <row r="35" spans="1:16" ht="27" customHeight="1" x14ac:dyDescent="0.15">
      <c r="A35" s="250"/>
      <c r="B35" s="246"/>
      <c r="C35" s="246"/>
      <c r="D35" s="246"/>
      <c r="E35" s="246"/>
      <c r="F35" s="246"/>
      <c r="G35" s="1154" t="s">
        <v>495</v>
      </c>
      <c r="H35" s="1155"/>
      <c r="I35" s="1155"/>
      <c r="J35" s="1156"/>
      <c r="K35" s="296">
        <v>150236</v>
      </c>
      <c r="L35" s="296">
        <v>6359</v>
      </c>
      <c r="M35" s="297">
        <v>9784</v>
      </c>
      <c r="N35" s="298">
        <v>-35</v>
      </c>
    </row>
    <row r="36" spans="1:16" ht="27" customHeight="1" x14ac:dyDescent="0.15">
      <c r="A36" s="250"/>
      <c r="B36" s="246"/>
      <c r="C36" s="246"/>
      <c r="D36" s="246"/>
      <c r="E36" s="246"/>
      <c r="F36" s="246"/>
      <c r="G36" s="1154" t="s">
        <v>496</v>
      </c>
      <c r="H36" s="1155"/>
      <c r="I36" s="1155"/>
      <c r="J36" s="1156"/>
      <c r="K36" s="296">
        <v>273055</v>
      </c>
      <c r="L36" s="296">
        <v>11558</v>
      </c>
      <c r="M36" s="297">
        <v>2611</v>
      </c>
      <c r="N36" s="298">
        <v>342.7</v>
      </c>
    </row>
    <row r="37" spans="1:16" ht="13.5" customHeight="1" x14ac:dyDescent="0.15">
      <c r="A37" s="250"/>
      <c r="B37" s="246"/>
      <c r="C37" s="246"/>
      <c r="D37" s="246"/>
      <c r="E37" s="246"/>
      <c r="F37" s="246"/>
      <c r="G37" s="1154" t="s">
        <v>497</v>
      </c>
      <c r="H37" s="1155"/>
      <c r="I37" s="1155"/>
      <c r="J37" s="1156"/>
      <c r="K37" s="296" t="s">
        <v>478</v>
      </c>
      <c r="L37" s="296" t="s">
        <v>478</v>
      </c>
      <c r="M37" s="297">
        <v>1177</v>
      </c>
      <c r="N37" s="298" t="s">
        <v>478</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-159972</v>
      </c>
      <c r="L39" s="302">
        <v>-6772</v>
      </c>
      <c r="M39" s="303">
        <v>-3247</v>
      </c>
      <c r="N39" s="304">
        <v>108.6</v>
      </c>
      <c r="O39" s="295"/>
    </row>
    <row r="40" spans="1:16" ht="27" customHeight="1" x14ac:dyDescent="0.15">
      <c r="A40" s="250"/>
      <c r="B40" s="246"/>
      <c r="C40" s="246"/>
      <c r="D40" s="246"/>
      <c r="E40" s="246"/>
      <c r="F40" s="246"/>
      <c r="G40" s="1154" t="s">
        <v>500</v>
      </c>
      <c r="H40" s="1155"/>
      <c r="I40" s="1155"/>
      <c r="J40" s="1156"/>
      <c r="K40" s="302">
        <v>-723169</v>
      </c>
      <c r="L40" s="302">
        <v>-30612</v>
      </c>
      <c r="M40" s="303">
        <v>-28558</v>
      </c>
      <c r="N40" s="304">
        <v>7.2</v>
      </c>
      <c r="O40" s="295"/>
    </row>
    <row r="41" spans="1:16" x14ac:dyDescent="0.15">
      <c r="A41" s="250"/>
      <c r="B41" s="246"/>
      <c r="C41" s="246"/>
      <c r="D41" s="246"/>
      <c r="E41" s="246"/>
      <c r="F41" s="246"/>
      <c r="G41" s="1160" t="s">
        <v>280</v>
      </c>
      <c r="H41" s="1161"/>
      <c r="I41" s="1161"/>
      <c r="J41" s="1162"/>
      <c r="K41" s="296">
        <v>-18053</v>
      </c>
      <c r="L41" s="302">
        <v>-764</v>
      </c>
      <c r="M41" s="303">
        <v>12895</v>
      </c>
      <c r="N41" s="304">
        <v>-105.9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528740</v>
      </c>
      <c r="J51" s="322">
        <v>22335</v>
      </c>
      <c r="K51" s="323">
        <v>-0.6</v>
      </c>
      <c r="L51" s="324">
        <v>46819</v>
      </c>
      <c r="M51" s="325">
        <v>9.3000000000000007</v>
      </c>
      <c r="N51" s="326">
        <v>-9.9</v>
      </c>
    </row>
    <row r="52" spans="1:14" x14ac:dyDescent="0.15">
      <c r="A52" s="250"/>
      <c r="B52" s="246"/>
      <c r="C52" s="246"/>
      <c r="D52" s="246"/>
      <c r="E52" s="246"/>
      <c r="F52" s="246"/>
      <c r="G52" s="327"/>
      <c r="H52" s="328" t="s">
        <v>511</v>
      </c>
      <c r="I52" s="329">
        <v>260500</v>
      </c>
      <c r="J52" s="330">
        <v>11004</v>
      </c>
      <c r="K52" s="331">
        <v>45.5</v>
      </c>
      <c r="L52" s="332">
        <v>24121</v>
      </c>
      <c r="M52" s="333">
        <v>9.5</v>
      </c>
      <c r="N52" s="334">
        <v>36</v>
      </c>
    </row>
    <row r="53" spans="1:14" x14ac:dyDescent="0.15">
      <c r="A53" s="250"/>
      <c r="B53" s="246"/>
      <c r="C53" s="246"/>
      <c r="D53" s="246"/>
      <c r="E53" s="246"/>
      <c r="F53" s="246"/>
      <c r="G53" s="312" t="s">
        <v>512</v>
      </c>
      <c r="H53" s="313"/>
      <c r="I53" s="321">
        <v>1031277</v>
      </c>
      <c r="J53" s="322">
        <v>43378</v>
      </c>
      <c r="K53" s="323">
        <v>94.2</v>
      </c>
      <c r="L53" s="324">
        <v>53270</v>
      </c>
      <c r="M53" s="325">
        <v>13.8</v>
      </c>
      <c r="N53" s="326">
        <v>80.400000000000006</v>
      </c>
    </row>
    <row r="54" spans="1:14" x14ac:dyDescent="0.15">
      <c r="A54" s="250"/>
      <c r="B54" s="246"/>
      <c r="C54" s="246"/>
      <c r="D54" s="246"/>
      <c r="E54" s="246"/>
      <c r="F54" s="246"/>
      <c r="G54" s="327"/>
      <c r="H54" s="328" t="s">
        <v>511</v>
      </c>
      <c r="I54" s="329">
        <v>622924</v>
      </c>
      <c r="J54" s="330">
        <v>26202</v>
      </c>
      <c r="K54" s="331">
        <v>138.1</v>
      </c>
      <c r="L54" s="332">
        <v>24316</v>
      </c>
      <c r="M54" s="333">
        <v>0.8</v>
      </c>
      <c r="N54" s="334">
        <v>137.30000000000001</v>
      </c>
    </row>
    <row r="55" spans="1:14" x14ac:dyDescent="0.15">
      <c r="A55" s="250"/>
      <c r="B55" s="246"/>
      <c r="C55" s="246"/>
      <c r="D55" s="246"/>
      <c r="E55" s="246"/>
      <c r="F55" s="246"/>
      <c r="G55" s="312" t="s">
        <v>513</v>
      </c>
      <c r="H55" s="313"/>
      <c r="I55" s="321">
        <v>923373</v>
      </c>
      <c r="J55" s="322">
        <v>38849</v>
      </c>
      <c r="K55" s="323">
        <v>-10.4</v>
      </c>
      <c r="L55" s="324">
        <v>53292</v>
      </c>
      <c r="M55" s="325">
        <v>0</v>
      </c>
      <c r="N55" s="326">
        <v>-10.4</v>
      </c>
    </row>
    <row r="56" spans="1:14" x14ac:dyDescent="0.15">
      <c r="A56" s="250"/>
      <c r="B56" s="246"/>
      <c r="C56" s="246"/>
      <c r="D56" s="246"/>
      <c r="E56" s="246"/>
      <c r="F56" s="246"/>
      <c r="G56" s="327"/>
      <c r="H56" s="328" t="s">
        <v>511</v>
      </c>
      <c r="I56" s="329">
        <v>720382</v>
      </c>
      <c r="J56" s="330">
        <v>30309</v>
      </c>
      <c r="K56" s="331">
        <v>15.7</v>
      </c>
      <c r="L56" s="332">
        <v>28900</v>
      </c>
      <c r="M56" s="333">
        <v>18.899999999999999</v>
      </c>
      <c r="N56" s="334">
        <v>-3.2</v>
      </c>
    </row>
    <row r="57" spans="1:14" x14ac:dyDescent="0.15">
      <c r="A57" s="250"/>
      <c r="B57" s="246"/>
      <c r="C57" s="246"/>
      <c r="D57" s="246"/>
      <c r="E57" s="246"/>
      <c r="F57" s="246"/>
      <c r="G57" s="312" t="s">
        <v>514</v>
      </c>
      <c r="H57" s="313"/>
      <c r="I57" s="321">
        <v>1249946</v>
      </c>
      <c r="J57" s="322">
        <v>52740</v>
      </c>
      <c r="K57" s="323">
        <v>35.799999999999997</v>
      </c>
      <c r="L57" s="324">
        <v>49919</v>
      </c>
      <c r="M57" s="325">
        <v>-6.3</v>
      </c>
      <c r="N57" s="326">
        <v>42.1</v>
      </c>
    </row>
    <row r="58" spans="1:14" x14ac:dyDescent="0.15">
      <c r="A58" s="250"/>
      <c r="B58" s="246"/>
      <c r="C58" s="246"/>
      <c r="D58" s="246"/>
      <c r="E58" s="246"/>
      <c r="F58" s="246"/>
      <c r="G58" s="327"/>
      <c r="H58" s="328" t="s">
        <v>511</v>
      </c>
      <c r="I58" s="329">
        <v>1144576</v>
      </c>
      <c r="J58" s="330">
        <v>48294</v>
      </c>
      <c r="K58" s="331">
        <v>59.3</v>
      </c>
      <c r="L58" s="332">
        <v>26398</v>
      </c>
      <c r="M58" s="333">
        <v>-8.6999999999999993</v>
      </c>
      <c r="N58" s="334">
        <v>68</v>
      </c>
    </row>
    <row r="59" spans="1:14" x14ac:dyDescent="0.15">
      <c r="A59" s="250"/>
      <c r="B59" s="246"/>
      <c r="C59" s="246"/>
      <c r="D59" s="246"/>
      <c r="E59" s="246"/>
      <c r="F59" s="246"/>
      <c r="G59" s="312" t="s">
        <v>515</v>
      </c>
      <c r="H59" s="313"/>
      <c r="I59" s="321">
        <v>389939</v>
      </c>
      <c r="J59" s="322">
        <v>16506</v>
      </c>
      <c r="K59" s="323">
        <v>-68.7</v>
      </c>
      <c r="L59" s="324">
        <v>47738</v>
      </c>
      <c r="M59" s="325">
        <v>-4.4000000000000004</v>
      </c>
      <c r="N59" s="326">
        <v>-64.3</v>
      </c>
    </row>
    <row r="60" spans="1:14" x14ac:dyDescent="0.15">
      <c r="A60" s="250"/>
      <c r="B60" s="246"/>
      <c r="C60" s="246"/>
      <c r="D60" s="246"/>
      <c r="E60" s="246"/>
      <c r="F60" s="246"/>
      <c r="G60" s="327"/>
      <c r="H60" s="328" t="s">
        <v>511</v>
      </c>
      <c r="I60" s="335">
        <v>307865</v>
      </c>
      <c r="J60" s="330">
        <v>13032</v>
      </c>
      <c r="K60" s="331">
        <v>-73</v>
      </c>
      <c r="L60" s="332">
        <v>24937</v>
      </c>
      <c r="M60" s="333">
        <v>-5.5</v>
      </c>
      <c r="N60" s="334">
        <v>-67.5</v>
      </c>
    </row>
    <row r="61" spans="1:14" x14ac:dyDescent="0.15">
      <c r="A61" s="250"/>
      <c r="B61" s="246"/>
      <c r="C61" s="246"/>
      <c r="D61" s="246"/>
      <c r="E61" s="246"/>
      <c r="F61" s="246"/>
      <c r="G61" s="312" t="s">
        <v>516</v>
      </c>
      <c r="H61" s="336"/>
      <c r="I61" s="337">
        <v>824655</v>
      </c>
      <c r="J61" s="338">
        <v>34762</v>
      </c>
      <c r="K61" s="339">
        <v>10.1</v>
      </c>
      <c r="L61" s="340">
        <v>50208</v>
      </c>
      <c r="M61" s="341">
        <v>2.5</v>
      </c>
      <c r="N61" s="326">
        <v>7.6</v>
      </c>
    </row>
    <row r="62" spans="1:14" x14ac:dyDescent="0.15">
      <c r="A62" s="250"/>
      <c r="B62" s="246"/>
      <c r="C62" s="246"/>
      <c r="D62" s="246"/>
      <c r="E62" s="246"/>
      <c r="F62" s="246"/>
      <c r="G62" s="327"/>
      <c r="H62" s="328" t="s">
        <v>511</v>
      </c>
      <c r="I62" s="329">
        <v>611249</v>
      </c>
      <c r="J62" s="330">
        <v>25768</v>
      </c>
      <c r="K62" s="331">
        <v>37.1</v>
      </c>
      <c r="L62" s="332">
        <v>25734</v>
      </c>
      <c r="M62" s="333">
        <v>3</v>
      </c>
      <c r="N62" s="334">
        <v>34.1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34.619999999999997</v>
      </c>
      <c r="G47" s="12">
        <v>36.04</v>
      </c>
      <c r="H47" s="12">
        <v>40.36</v>
      </c>
      <c r="I47" s="12">
        <v>40.659999999999997</v>
      </c>
      <c r="J47" s="13">
        <v>44.12</v>
      </c>
    </row>
    <row r="48" spans="2:10" ht="57.75" customHeight="1" x14ac:dyDescent="0.15">
      <c r="B48" s="14"/>
      <c r="C48" s="1174" t="s">
        <v>4</v>
      </c>
      <c r="D48" s="1174"/>
      <c r="E48" s="1175"/>
      <c r="F48" s="15">
        <v>8.6300000000000008</v>
      </c>
      <c r="G48" s="16">
        <v>8.89</v>
      </c>
      <c r="H48" s="16">
        <v>4.87</v>
      </c>
      <c r="I48" s="16">
        <v>8.36</v>
      </c>
      <c r="J48" s="17">
        <v>6.23</v>
      </c>
    </row>
    <row r="49" spans="2:10" ht="57.75" customHeight="1" thickBot="1" x14ac:dyDescent="0.2">
      <c r="B49" s="18"/>
      <c r="C49" s="1176" t="s">
        <v>5</v>
      </c>
      <c r="D49" s="1176"/>
      <c r="E49" s="1177"/>
      <c r="F49" s="19">
        <v>1.79</v>
      </c>
      <c r="G49" s="20" t="s">
        <v>523</v>
      </c>
      <c r="H49" s="20" t="s">
        <v>524</v>
      </c>
      <c r="I49" s="20">
        <v>5.01</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2018-02-14T02:46:20Z</cp:lastPrinted>
  <dcterms:created xsi:type="dcterms:W3CDTF">2018-01-24T03:42:16Z</dcterms:created>
  <dcterms:modified xsi:type="dcterms:W3CDTF">2018-11-07T06:51:47Z</dcterms:modified>
  <cp:category/>
</cp:coreProperties>
</file>