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850" windowHeight="66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45621" calcMode="manual"/>
</workbook>
</file>

<file path=xl/calcChain.xml><?xml version="1.0" encoding="utf-8"?>
<calcChain xmlns="http://schemas.openxmlformats.org/spreadsheetml/2006/main">
  <c r="BG35" i="9" l="1"/>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AM35" i="9" s="1"/>
  <c r="BE34" i="9" l="1"/>
  <c r="BE35" i="9" s="1"/>
  <c r="BW34" i="9" l="1"/>
  <c r="BW35" i="9" s="1"/>
  <c r="BW36" i="9" s="1"/>
  <c r="BW37" i="9" s="1"/>
  <c r="BW38" i="9" s="1"/>
  <c r="BW39" i="9" s="1"/>
</calcChain>
</file>

<file path=xl/sharedStrings.xml><?xml version="1.0" encoding="utf-8"?>
<sst xmlns="http://schemas.openxmlformats.org/spreadsheetml/2006/main" count="1090" uniqueCount="556">
  <si>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</si>
  <si>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</si>
  <si>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</si>
  <si>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</si>
  <si>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</si>
  <si>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</si>
  <si>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</si>
  <si>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</si>
  <si>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</si>
  <si>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</si>
  <si>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</si>
  <si>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</si>
  <si>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</si>
  <si>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</si>
  <si>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</si>
  <si>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</si>
  <si>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</si>
  <si>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</si>
  <si>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</si>
  <si>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</si>
  <si>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</si>
  <si>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</si>
  <si>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</si>
  <si>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</si>
  <si>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</si>
  <si>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</si>
  <si>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</si>
  <si>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</si>
  <si>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</si>
  <si>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</si>
  <si>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</si>
  <si>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</si>
  <si>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</si>
  <si>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</si>
  <si>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</si>
  <si>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</si>
  <si>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</si>
  <si>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</si>
  <si>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</si>
  <si>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</si>
  <si>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</si>
  <si>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</si>
  <si>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</si>
  <si>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</si>
  <si>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</si>
  <si>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</si>
  <si>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</si>
  <si>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</si>
  <si>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</si>
  <si>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</si>
  <si>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</si>
  <si>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</si>
  <si>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</si>
  <si>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</si>
  <si>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</si>
  <si>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</si>
  <si>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</si>
  <si>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</si>
  <si>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</si>
  <si>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</si>
  <si>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</si>
  <si>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</si>
  <si>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</si>
  <si>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</si>
  <si>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</si>
  <si>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</si>
  <si>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</si>
  <si>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</si>
  <si>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</si>
  <si>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</si>
  <si>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</si>
  <si>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</si>
  <si>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</si>
  <si>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</si>
  <si>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</si>
  <si>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</si>
  <si>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</si>
  <si>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</si>
  <si>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</si>
  <si>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</si>
  <si>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</si>
  <si>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</si>
  <si>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</si>
  <si>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</si>
  <si>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</si>
  <si>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</si>
  <si>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</si>
  <si>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</si>
  <si>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</si>
  <si>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</si>
  <si>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</si>
  <si>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</si>
  <si>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</si>
  <si>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</si>
  <si>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</si>
  <si>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</si>
  <si>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</si>
  <si>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</si>
  <si>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</si>
  <si>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</si>
  <si>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</si>
  <si>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</si>
  <si>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</si>
  <si>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</si>
  <si>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</si>
  <si>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</si>
  <si>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</si>
  <si>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</si>
  <si>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</si>
  <si>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</si>
  <si>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</si>
  <si>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</si>
  <si>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</si>
  <si>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</si>
  <si>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</si>
  <si>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</si>
  <si>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</si>
  <si>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</si>
  <si>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</si>
  <si>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</si>
  <si>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</si>
  <si>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</si>
  <si>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</si>
  <si>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</si>
  <si>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</si>
  <si>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</si>
  <si>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</si>
  <si>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</si>
  <si>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</si>
  <si>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</si>
  <si>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</si>
  <si>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</si>
  <si>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</si>
  <si>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</si>
  <si>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</si>
  <si>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</si>
  <si>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</si>
  <si>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</si>
  <si>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</si>
  <si>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</si>
  <si>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</si>
  <si>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</si>
  <si>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</si>
  <si>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</si>
  <si>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</si>
  <si>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</si>
  <si>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</si>
  <si>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</si>
  <si>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</si>
  <si>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</si>
  <si>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</si>
  <si>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</si>
  <si>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</si>
  <si>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</si>
  <si>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</si>
  <si>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</si>
  <si>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</si>
  <si>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</si>
  <si>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</si>
  <si>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</si>
  <si>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</si>
  <si>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</si>
  <si>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</si>
  <si>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</si>
  <si>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</si>
  <si>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</si>
  <si>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</si>
  <si>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</si>
  <si>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</si>
  <si>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</si>
  <si>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</si>
  <si>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</si>
  <si>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</si>
  <si>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</si>
  <si>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</si>
  <si>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</si>
  <si>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</si>
  <si>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</si>
  <si>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</si>
  <si>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</si>
  <si>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</si>
  <si>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</si>
  <si>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</si>
  <si>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</si>
  <si>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</si>
  <si>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</si>
  <si>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</si>
  <si>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</si>
  <si>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</si>
  <si>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</si>
  <si>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</si>
  <si>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</si>
  <si>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</si>
  <si>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</si>
  <si>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</si>
  <si>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宮城県川崎町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</si>
  <si>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</si>
  <si>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</si>
  <si>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</si>
  <si>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</si>
  <si>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</si>
  <si>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</si>
  <si>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</si>
  <si>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</si>
  <si>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</si>
  <si>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</si>
  <si>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</si>
  <si>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</si>
  <si>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</si>
  <si>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</si>
  <si>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</si>
  <si>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</si>
  <si>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</si>
  <si>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</si>
  <si>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</si>
  <si>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</si>
  <si>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</si>
  <si>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</si>
  <si>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</si>
  <si>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</si>
  <si>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</si>
  <si>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</si>
  <si>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</si>
  <si>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</si>
  <si>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</si>
  <si>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</si>
  <si>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</si>
  <si>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</si>
  <si>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</si>
  <si>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</si>
  <si>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</si>
  <si>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</si>
  <si>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</si>
  <si>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</si>
  <si>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</si>
  <si>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</si>
  <si>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</si>
  <si>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</si>
  <si>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</si>
  <si>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</si>
  <si>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</si>
  <si>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</si>
  <si>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</si>
  <si>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</si>
  <si>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</si>
  <si>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</si>
  <si>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</si>
  <si>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</si>
  <si>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</si>
  <si>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</si>
  <si>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</si>
  <si>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</si>
  <si>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</si>
  <si>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</si>
  <si>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</si>
  <si>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</si>
  <si>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</si>
  <si>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</si>
  <si>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</si>
  <si>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</si>
  <si>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</si>
  <si>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</si>
  <si>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</si>
  <si>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</si>
  <si>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</si>
  <si>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</si>
  <si>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</si>
  <si>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</si>
  <si>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</si>
  <si>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</si>
  <si>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</si>
  <si>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</si>
  <si>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</si>
  <si>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</si>
  <si>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</si>
  <si>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</si>
  <si>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</si>
  <si>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</si>
  <si>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</si>
  <si>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</si>
  <si>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</si>
  <si>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</si>
  <si>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</si>
  <si>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</si>
  <si>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</si>
  <si>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</si>
  <si>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</si>
  <si>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</si>
  <si>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</si>
  <si>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</si>
  <si>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</si>
  <si>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</si>
  <si>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</si>
  <si>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</si>
  <si>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</si>
  <si>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</si>
  <si>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</si>
  <si>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</si>
  <si>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</si>
  <si>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</si>
  <si>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</si>
  <si>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</si>
  <si>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</si>
  <si>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</si>
  <si>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</si>
  <si>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</si>
  <si>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</si>
  <si>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</si>
  <si>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</si>
  <si>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</si>
  <si>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</si>
  <si>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</si>
  <si>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</si>
  <si>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</si>
  <si>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</si>
  <si>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</si>
  <si>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</si>
  <si>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</si>
  <si>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</si>
  <si>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</si>
  <si>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</si>
  <si>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</si>
  <si>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</si>
  <si>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</si>
  <si>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</si>
  <si>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</si>
  <si>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</si>
  <si>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</si>
  <si>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</si>
  <si>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</si>
  <si>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</si>
  <si>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</si>
  <si>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</si>
  <si>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</si>
  <si>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</si>
  <si>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</si>
  <si>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</si>
  <si>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</si>
  <si>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</si>
  <si>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</si>
  <si>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</si>
  <si>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</si>
  <si>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</si>
  <si>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</si>
  <si>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宮城県川崎町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</si>
  <si>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</si>
  <si>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</si>
  <si>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</si>
  <si>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</si>
  <si>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</si>
  <si>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</si>
  <si>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</si>
  <si>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</si>
  <si>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</si>
  <si>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</si>
  <si>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</si>
  <si>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</si>
  <si>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</si>
  <si>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</si>
  <si>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</si>
  <si>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</si>
  <si>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</si>
  <si>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</si>
  <si>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</si>
  <si>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</si>
  <si>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</si>
  <si>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</si>
  <si>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</si>
  <si>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</si>
  <si>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</si>
  <si>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</si>
  <si>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</si>
  <si>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</si>
  <si>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</si>
  <si>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</si>
  <si>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</si>
  <si>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</si>
  <si>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</si>
  <si>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川崎町国民健康保険特別会計</t>
    <phoneticPr fontId="5"/>
  </si>
  <si>
    <t>川崎町介護保険特別会計</t>
    <phoneticPr fontId="5"/>
  </si>
  <si>
    <t>川崎町後期高齢者医療保険特別会計</t>
    <phoneticPr fontId="5"/>
  </si>
  <si>
    <t>川崎町水道事業会計</t>
    <phoneticPr fontId="5"/>
  </si>
  <si>
    <t>法適用企業</t>
    <phoneticPr fontId="5"/>
  </si>
  <si>
    <t>川崎町病院事業会計</t>
    <phoneticPr fontId="5"/>
  </si>
  <si>
    <t>川崎町公共下水道事業特別会計</t>
    <phoneticPr fontId="5"/>
  </si>
  <si>
    <t>法非適用企業</t>
    <phoneticPr fontId="5"/>
  </si>
  <si>
    <t>川崎町温泉事業特別会計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</si>
  <si>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</si>
  <si>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</si>
  <si>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</si>
  <si>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</si>
  <si>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</si>
  <si>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</si>
  <si>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</si>
  <si>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</si>
  <si>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</si>
  <si>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</si>
  <si>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</si>
  <si>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</si>
  <si>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</si>
  <si>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</si>
  <si>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</si>
  <si>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</si>
  <si>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</si>
  <si>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</si>
  <si>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</si>
  <si>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</si>
  <si>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</si>
  <si>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</si>
  <si>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</si>
  <si>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</si>
  <si>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</si>
  <si>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</si>
  <si>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</si>
  <si>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</si>
  <si>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</si>
  <si>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</si>
  <si>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</si>
  <si>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</si>
  <si>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</si>
  <si>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</si>
  <si>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</si>
  <si>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</si>
  <si>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</si>
  <si>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</si>
  <si>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</si>
  <si>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</si>
  <si>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</si>
  <si>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</si>
  <si>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</si>
  <si>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</si>
  <si>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</si>
  <si>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</si>
  <si>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</si>
  <si>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</si>
  <si>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</si>
  <si>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</si>
  <si>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</si>
  <si>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</si>
  <si>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</si>
  <si>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</si>
  <si>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</si>
  <si>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</si>
  <si>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</si>
  <si>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</si>
  <si>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</si>
  <si>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</si>
  <si>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</si>
  <si>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</si>
  <si>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</si>
  <si>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</si>
  <si>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</si>
  <si>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</si>
  <si>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</si>
  <si>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</si>
  <si>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</si>
  <si>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</si>
  <si>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</si>
  <si>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</si>
  <si>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</si>
  <si>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</si>
  <si>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</si>
  <si>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</si>
  <si>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</si>
  <si>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</si>
  <si>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</si>
  <si>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</si>
  <si>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</si>
  <si>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</si>
  <si>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</si>
  <si>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</si>
  <si>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</si>
  <si>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</si>
  <si>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</si>
  <si>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</si>
  <si>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</si>
  <si>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</si>
  <si>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</si>
  <si>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</si>
  <si>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</si>
  <si>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</si>
  <si>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</si>
  <si>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</si>
  <si>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</si>
  <si>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</si>
  <si>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</si>
  <si>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</si>
  <si>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</si>
  <si>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</si>
  <si>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</si>
  <si>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</si>
  <si>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</si>
  <si>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</si>
  <si>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</si>
  <si>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</si>
  <si>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</si>
  <si>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</si>
  <si>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</si>
  <si>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</si>
  <si>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</si>
  <si>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</si>
  <si>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</si>
  <si>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</si>
  <si>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</si>
  <si>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</si>
  <si>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</si>
  <si>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</si>
  <si>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</si>
  <si>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</si>
  <si>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</si>
  <si>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</si>
  <si>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</si>
  <si>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</si>
  <si>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</si>
  <si>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</si>
  <si>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</si>
  <si>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</si>
  <si>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</si>
  <si>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</si>
  <si>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</si>
  <si>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</si>
  <si>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</si>
  <si>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1.00</t>
  </si>
  <si>
    <t>▲ 0.69</t>
  </si>
  <si>
    <t>▲ 0.01</t>
  </si>
  <si>
    <t>▲ 2.48</t>
  </si>
  <si>
    <t>川崎町水道事業会計</t>
  </si>
  <si>
    <t>川崎町病院事業会計</t>
  </si>
  <si>
    <t>一般会計</t>
  </si>
  <si>
    <t>川崎町介護保険特別会計</t>
  </si>
  <si>
    <t>川崎町温泉事業特別会計</t>
  </si>
  <si>
    <t>川崎町後期高齢者医療保険特別会計</t>
  </si>
  <si>
    <t>川崎町国民健康保険特別会計</t>
  </si>
  <si>
    <t>川崎町公共下水道事業特別会計</t>
  </si>
  <si>
    <t>その他会計（赤字）</t>
  </si>
  <si>
    <t>その他会計（黒字）</t>
  </si>
  <si>
    <t>-</t>
    <phoneticPr fontId="2"/>
  </si>
  <si>
    <t>宮城県市町村職員退職手当組合</t>
    <rPh sb="0" eb="3">
      <t>ミヤギケン</t>
    </rPh>
    <rPh sb="3" eb="6">
      <t>シチョウソン</t>
    </rPh>
    <rPh sb="6" eb="8">
      <t>ショクイン</t>
    </rPh>
    <rPh sb="8" eb="10">
      <t>タイショク</t>
    </rPh>
    <rPh sb="10" eb="12">
      <t>テアテ</t>
    </rPh>
    <rPh sb="12" eb="14">
      <t>クミアイ</t>
    </rPh>
    <phoneticPr fontId="2"/>
  </si>
  <si>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2"/>
  </si>
  <si>
    <t>仙南地域広域行政事務組合</t>
    <rPh sb="0" eb="2">
      <t>センナン</t>
    </rPh>
    <rPh sb="2" eb="4">
      <t>チイキ</t>
    </rPh>
    <rPh sb="4" eb="6">
      <t>コウイキ</t>
    </rPh>
    <rPh sb="6" eb="8">
      <t>ギョウセイ</t>
    </rPh>
    <rPh sb="8" eb="10">
      <t>ジム</t>
    </rPh>
    <rPh sb="10" eb="12">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</si>
  <si>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</si>
  <si>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5">
      <t>コウキ</t>
    </rPh>
    <rPh sb="5" eb="8">
      <t>コウレイシャ</t>
    </rPh>
    <rPh sb="8" eb="10">
      <t>イリョウ</t>
    </rPh>
    <rPh sb="10" eb="12">
      <t>コウイキ</t>
    </rPh>
    <rPh sb="12" eb="14">
      <t>レンゴウ</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</si>
  <si>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</si>
  <si>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</si>
  <si>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</si>
  <si>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</si>
  <si>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</si>
  <si>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</si>
  <si>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</si>
  <si>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</si>
  <si>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</si>
  <si>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</si>
  <si>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</si>
  <si>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</si>
  <si>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当町においては、両比率ともに類似団体と比較して良好な値となっている。これは、従来より行ってきた、地方債の発行抑制とメニューの厳選によるものと思料される。今後ともプライマリーバランスと施設の老朽化との両方を見据え、計画的に公共施設の長寿命化及び適正化に取り組みたい。</t>
    <rPh sb="0" eb="1">
      <t>トウ</t>
    </rPh>
    <rPh sb="1" eb="2">
      <t>マチ</t>
    </rPh>
    <rPh sb="8" eb="9">
      <t>リョウ</t>
    </rPh>
    <rPh sb="9" eb="11">
      <t>ヒリツ</t>
    </rPh>
    <rPh sb="14" eb="16">
      <t>ルイジ</t>
    </rPh>
    <rPh sb="16" eb="18">
      <t>ダンタイ</t>
    </rPh>
    <rPh sb="19" eb="21">
      <t>ヒカク</t>
    </rPh>
    <rPh sb="23" eb="25">
      <t>リョウコウ</t>
    </rPh>
    <rPh sb="26" eb="27">
      <t>アタイ</t>
    </rPh>
    <rPh sb="38" eb="40">
      <t>ジュウライ</t>
    </rPh>
    <rPh sb="42" eb="43">
      <t>オコナ</t>
    </rPh>
    <rPh sb="48" eb="51">
      <t>チホウサイ</t>
    </rPh>
    <rPh sb="52" eb="54">
      <t>ハッコウ</t>
    </rPh>
    <rPh sb="54" eb="56">
      <t>ヨクセイ</t>
    </rPh>
    <rPh sb="62" eb="64">
      <t>ゲンセン</t>
    </rPh>
    <rPh sb="70" eb="72">
      <t>シリョウ</t>
    </rPh>
    <rPh sb="76" eb="78">
      <t>コンゴ</t>
    </rPh>
    <rPh sb="91" eb="93">
      <t>シセツ</t>
    </rPh>
    <rPh sb="94" eb="97">
      <t>ロウキュウカ</t>
    </rPh>
    <rPh sb="99" eb="101">
      <t>リョウホウ</t>
    </rPh>
    <rPh sb="102" eb="104">
      <t>ミス</t>
    </rPh>
    <rPh sb="106" eb="109">
      <t>ケイカクテキ</t>
    </rPh>
    <rPh sb="110" eb="112">
      <t>コウキョウ</t>
    </rPh>
    <rPh sb="112" eb="114">
      <t>シセツ</t>
    </rPh>
    <rPh sb="115" eb="116">
      <t>チョウ</t>
    </rPh>
    <rPh sb="116" eb="119">
      <t>ジュミョウカ</t>
    </rPh>
    <rPh sb="119" eb="120">
      <t>オヨ</t>
    </rPh>
    <rPh sb="121" eb="124">
      <t>テキセイカ</t>
    </rPh>
    <rPh sb="125" eb="126">
      <t>ト</t>
    </rPh>
    <rPh sb="127" eb="128">
      <t>ク</t>
    </rPh>
    <phoneticPr fontId="5"/>
  </si>
  <si>
    <t>当町においては、将来負担比率、実質公債費比率ともに良好な数値で推移している。一方で、将来負担比率では数値として現れない固定資産の老朽化が進んでおり、将来の修繕・更新に係る経費が多額に上ることが懸念されている。この現状を打開するためにも固定資産台帳を整備し、ストック情報の把握に努めるとともに現状の分析を進め、財政的な状況を加味したうえで公共施設の個別具体的な計画の策定を進めている。</t>
    <rPh sb="182" eb="184">
      <t>サクテイ</t>
    </rPh>
    <rPh sb="185" eb="18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</si>
</sst>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38117</c:v>
                </c:pt>
                <c:pt idx="1">
                  <c:v>33092</c:v>
                </c:pt>
                <c:pt idx="2">
                  <c:v>50614</c:v>
                </c:pt>
                <c:pt idx="3">
                  <c:v>48543</c:v>
                </c:pt>
                <c:pt idx="4">
                  <c:v>62266</c:v>
                </c:pt>
              </c:numCache>
            </c:numRef>
          </c:val>
          <c:smooth val="0"/>
        </c:ser>
        <c:dLbls>
          <c:showLegendKey val="0"/>
          <c:showVal val="0"/>
          <c:showCatName val="0"/>
          <c:showSerName val="0"/>
          <c:showPercent val="0"/>
          <c:showBubbleSize val="0"/>
        </c:dLbls>
        <c:marker val="1"/>
        <c:smooth val="0"/>
        <c:axId val="121462784"/>
        <c:axId val="121464704"/>
      </c:lineChart>
      <c:catAx>
        <c:axId val="121462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64704"/>
        <c:crosses val="autoZero"/>
        <c:auto val="1"/>
        <c:lblAlgn val="ctr"/>
        <c:lblOffset val="100"/>
        <c:tickLblSkip val="1"/>
        <c:tickMarkSkip val="1"/>
        <c:noMultiLvlLbl val="0"/>
      </c:catAx>
      <c:valAx>
        <c:axId val="1214647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1462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4.12</c:v>
                </c:pt>
                <c:pt idx="1">
                  <c:v>4.7699999999999996</c:v>
                </c:pt>
                <c:pt idx="2">
                  <c:v>4.28</c:v>
                </c:pt>
                <c:pt idx="3">
                  <c:v>4.12</c:v>
                </c:pt>
                <c:pt idx="4">
                  <c:v>1.78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24.41</c:v>
                </c:pt>
                <c:pt idx="1">
                  <c:v>26.87</c:v>
                </c:pt>
                <c:pt idx="2">
                  <c:v>30.67</c:v>
                </c:pt>
                <c:pt idx="3">
                  <c:v>31.97</c:v>
                </c:pt>
                <c:pt idx="4">
                  <c:v>35.549999999999997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551424"/>
        <c:axId val="1125533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c:v>
                </c:pt>
                <c:pt idx="1">
                  <c:v>0.63</c:v>
                </c:pt>
                <c:pt idx="2">
                  <c:v>-0.69</c:v>
                </c:pt>
                <c:pt idx="3">
                  <c:v>-0.01</c:v>
                </c:pt>
                <c:pt idx="4">
                  <c:v>-2.48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551424"/>
        <c:axId val="112553344"/>
      </c:lineChart>
      <c:catAx>
        <c:axId val="112551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553344"/>
        <c:crosses val="autoZero"/>
        <c:auto val="1"/>
        <c:lblAlgn val="ctr"/>
        <c:lblOffset val="100"/>
        <c:tickLblSkip val="1"/>
        <c:tickMarkSkip val="1"/>
        <c:noMultiLvlLbl val="0"/>
      </c:catAx>
      <c:valAx>
        <c:axId val="112553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551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川崎町公共下水道事業特別会計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川崎町国民健康保険特別会計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0.23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川崎町後期高齢者医療保険特別会計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川崎町温泉事業特別会計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川崎町介護保険特別会計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0.68</c:v>
                </c:pt>
                <c:pt idx="2">
                  <c:v>#N/A</c:v>
                </c:pt>
                <c:pt idx="3">
                  <c:v>0.49</c:v>
                </c:pt>
                <c:pt idx="4">
                  <c:v>#N/A</c:v>
                </c:pt>
                <c:pt idx="5">
                  <c:v>0.88</c:v>
                </c:pt>
                <c:pt idx="6">
                  <c:v>#N/A</c:v>
                </c:pt>
                <c:pt idx="7">
                  <c:v>1.24</c:v>
                </c:pt>
                <c:pt idx="8">
                  <c:v>#N/A</c:v>
                </c:pt>
                <c:pt idx="9">
                  <c:v>1.31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4.12</c:v>
                </c:pt>
                <c:pt idx="2">
                  <c:v>#N/A</c:v>
                </c:pt>
                <c:pt idx="3">
                  <c:v>4.7699999999999996</c:v>
                </c:pt>
                <c:pt idx="4">
                  <c:v>#N/A</c:v>
                </c:pt>
                <c:pt idx="5">
                  <c:v>4.2699999999999996</c:v>
                </c:pt>
                <c:pt idx="6">
                  <c:v>#N/A</c:v>
                </c:pt>
                <c:pt idx="7">
                  <c:v>4.1100000000000003</c:v>
                </c:pt>
                <c:pt idx="8">
                  <c:v>#N/A</c:v>
                </c:pt>
                <c:pt idx="9">
                  <c:v>1.78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川崎町病院事業会計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4.95</c:v>
                </c:pt>
                <c:pt idx="2">
                  <c:v>#N/A</c:v>
                </c:pt>
                <c:pt idx="3">
                  <c:v>3.82</c:v>
                </c:pt>
                <c:pt idx="4">
                  <c:v>#N/A</c:v>
                </c:pt>
                <c:pt idx="5">
                  <c:v>0.75</c:v>
                </c:pt>
                <c:pt idx="6">
                  <c:v>#N/A</c:v>
                </c:pt>
                <c:pt idx="7">
                  <c:v>2.56</c:v>
                </c:pt>
                <c:pt idx="8">
                  <c:v>#N/A</c:v>
                </c:pt>
                <c:pt idx="9">
                  <c:v>2.67</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川崎町水道事業会計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17.739999999999998</c:v>
                </c:pt>
                <c:pt idx="2">
                  <c:v>#N/A</c:v>
                </c:pt>
                <c:pt idx="3">
                  <c:v>17.899999999999999</c:v>
                </c:pt>
                <c:pt idx="4">
                  <c:v>#N/A</c:v>
                </c:pt>
                <c:pt idx="5">
                  <c:v>13.96</c:v>
                </c:pt>
                <c:pt idx="6">
                  <c:v>#N/A</c:v>
                </c:pt>
                <c:pt idx="7">
                  <c:v>15.84</c:v>
                </c:pt>
                <c:pt idx="8">
                  <c:v>#N/A</c:v>
                </c:pt>
                <c:pt idx="9">
                  <c:v>16.079999999999998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40743040"/>
        <c:axId val="140744576"/>
      </c:barChart>
      <c:catAx>
        <c:axId val="14074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744576"/>
        <c:crosses val="autoZero"/>
        <c:auto val="1"/>
        <c:lblAlgn val="ctr"/>
        <c:lblOffset val="100"/>
        <c:tickLblSkip val="1"/>
        <c:tickMarkSkip val="1"/>
        <c:noMultiLvlLbl val="0"/>
      </c:catAx>
      <c:valAx>
        <c:axId val="140744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743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522</c:v>
                </c:pt>
                <c:pt idx="5">
                  <c:v>510</c:v>
                </c:pt>
                <c:pt idx="8">
                  <c:v>462</c:v>
                </c:pt>
                <c:pt idx="11">
                  <c:v>424</c:v>
                </c:pt>
                <c:pt idx="14">
                  <c:v>421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6</c:v>
                </c:pt>
                <c:pt idx="6">
                  <c:v>5</c:v>
                </c:pt>
                <c:pt idx="9">
                  <c:v>8</c:v>
                </c:pt>
                <c:pt idx="12">
                  <c:v>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327</c:v>
                </c:pt>
                <c:pt idx="3">
                  <c:v>319</c:v>
                </c:pt>
                <c:pt idx="6">
                  <c:v>248</c:v>
                </c:pt>
                <c:pt idx="9">
                  <c:v>281</c:v>
                </c:pt>
                <c:pt idx="12">
                  <c:v>291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385</c:v>
                </c:pt>
                <c:pt idx="3">
                  <c:v>342</c:v>
                </c:pt>
                <c:pt idx="6">
                  <c:v>284</c:v>
                </c:pt>
                <c:pt idx="9">
                  <c:v>241</c:v>
                </c:pt>
                <c:pt idx="12">
                  <c:v>242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0819840"/>
        <c:axId val="1408220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196</c:v>
                </c:pt>
                <c:pt idx="2">
                  <c:v>#N/A</c:v>
                </c:pt>
                <c:pt idx="3">
                  <c:v>#N/A</c:v>
                </c:pt>
                <c:pt idx="4">
                  <c:v>157</c:v>
                </c:pt>
                <c:pt idx="5">
                  <c:v>#N/A</c:v>
                </c:pt>
                <c:pt idx="6">
                  <c:v>#N/A</c:v>
                </c:pt>
                <c:pt idx="7">
                  <c:v>75</c:v>
                </c:pt>
                <c:pt idx="8">
                  <c:v>#N/A</c:v>
                </c:pt>
                <c:pt idx="9">
                  <c:v>#N/A</c:v>
                </c:pt>
                <c:pt idx="10">
                  <c:v>106</c:v>
                </c:pt>
                <c:pt idx="11">
                  <c:v>#N/A</c:v>
                </c:pt>
                <c:pt idx="12">
                  <c:v>#N/A</c:v>
                </c:pt>
                <c:pt idx="13">
                  <c:v>120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0819840"/>
        <c:axId val="140822016"/>
      </c:lineChart>
      <c:catAx>
        <c:axId val="140819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822016"/>
        <c:crosses val="autoZero"/>
        <c:auto val="1"/>
        <c:lblAlgn val="ctr"/>
        <c:lblOffset val="100"/>
        <c:tickLblSkip val="1"/>
        <c:tickMarkSkip val="1"/>
        <c:noMultiLvlLbl val="0"/>
      </c:catAx>
      <c:valAx>
        <c:axId val="1408220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19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4585</c:v>
                </c:pt>
                <c:pt idx="5">
                  <c:v>4396</c:v>
                </c:pt>
                <c:pt idx="8">
                  <c:v>4160</c:v>
                </c:pt>
                <c:pt idx="11">
                  <c:v>4140</c:v>
                </c:pt>
                <c:pt idx="14">
                  <c:v>4007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2204</c:v>
                </c:pt>
                <c:pt idx="5">
                  <c:v>2328</c:v>
                </c:pt>
                <c:pt idx="8">
                  <c:v>2445</c:v>
                </c:pt>
                <c:pt idx="11">
                  <c:v>2556</c:v>
                </c:pt>
                <c:pt idx="14">
                  <c:v>2568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985</c:v>
                </c:pt>
                <c:pt idx="3">
                  <c:v>929</c:v>
                </c:pt>
                <c:pt idx="6">
                  <c:v>791</c:v>
                </c:pt>
                <c:pt idx="9">
                  <c:v>857</c:v>
                </c:pt>
                <c:pt idx="12">
                  <c:v>839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51</c:v>
                </c:pt>
                <c:pt idx="3">
                  <c:v>64</c:v>
                </c:pt>
                <c:pt idx="6">
                  <c:v>74</c:v>
                </c:pt>
                <c:pt idx="9">
                  <c:v>125</c:v>
                </c:pt>
                <c:pt idx="12">
                  <c:v>190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2622</c:v>
                </c:pt>
                <c:pt idx="3">
                  <c:v>2461</c:v>
                </c:pt>
                <c:pt idx="6">
                  <c:v>2367</c:v>
                </c:pt>
                <c:pt idx="9">
                  <c:v>2259</c:v>
                </c:pt>
                <c:pt idx="12">
                  <c:v>2140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2122</c:v>
                </c:pt>
                <c:pt idx="3">
                  <c:v>1962</c:v>
                </c:pt>
                <c:pt idx="6">
                  <c:v>1912</c:v>
                </c:pt>
                <c:pt idx="9">
                  <c:v>1884</c:v>
                </c:pt>
                <c:pt idx="12">
                  <c:v>1908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7521536"/>
        <c:axId val="147523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7521536"/>
        <c:axId val="147523456"/>
      </c:lineChart>
      <c:catAx>
        <c:axId val="147521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7523456"/>
        <c:crosses val="autoZero"/>
        <c:auto val="1"/>
        <c:lblAlgn val="ctr"/>
        <c:lblOffset val="100"/>
        <c:tickLblSkip val="1"/>
        <c:tickMarkSkip val="1"/>
        <c:noMultiLvlLbl val="0"/>
      </c:catAx>
      <c:valAx>
        <c:axId val="147523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7521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{7777A148-814E-418C-B6FC-BF0FDE980C92}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{8FBA1DDD-42A2-4135-A020-F2086EF3ABD2}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{BB4782B1-2A4D-4C89-9757-F9F0E72157D0}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{35F5D42A-78DB-4A80-B8E5-B507E20913A3}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{2D73D03B-82DB-4FE2-B035-09B35A6E9D20}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55.5</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{FD3A8B94-EBC4-424E-89A6-557D516E77FF}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{C82142CC-A5EC-4688-84E5-5879A0498BFE}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{4CF36AEC-F50A-4FCE-AD16-CD78D87A4E80}</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{93F7C033-4753-4664-A7F3-4FA8490EB85C}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{B248D222-33A5-431A-B47C-D2C4BB6AF409}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56.2</c:v>
                </c:pt>
              </c:numCache>
            </c:numRef>
          </c:xVal>
          <c:yVal>
            <c:numRef>
              <c:f>公会計指標分析・財政指標組合せ分析表!$K$55:$O$55</c:f>
              <c:numCache>
                <c:formatCode>#,##0.0;"▲ "#,##0.0</c:formatCode>
                <c:ptCount val="5"/>
                <c:pt idx="3">
                  <c:v>0.8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7346176"/>
        <c:axId val="147348096"/>
      </c:scatterChart>
      <c:valAx>
        <c:axId val="147346176"/>
        <c:scaling>
          <c:orientation val="minMax"/>
          <c:max val="67.5"/>
          <c:min val="4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348096"/>
        <c:crosses val="autoZero"/>
        <c:crossBetween val="midCat"/>
      </c:valAx>
      <c:valAx>
        <c:axId val="147348096"/>
        <c:scaling>
          <c:orientation val="minMax"/>
          <c:max val="1"/>
          <c:min val="0.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3461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{855AA386-B6C4-4B1D-8FF1-D1ED2A8EDB01}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{4EEBAE14-8A54-4E18-A576-DE233B376FAD}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{4DD70804-507A-4F70-AB59-8069E81AC0F5}</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{21E29AFF-467E-496D-B271-519B9B1A934A}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{2BB2C6A7-DFF8-4B49-BD5D-A37CEEFC7B3D}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6.7</c:v>
                </c:pt>
                <c:pt idx="1">
                  <c:v>6.1</c:v>
                </c:pt>
                <c:pt idx="2">
                  <c:v>4.5999999999999996</c:v>
                </c:pt>
                <c:pt idx="3">
                  <c:v>3.6</c:v>
                </c:pt>
                <c:pt idx="4">
                  <c:v>3.2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{257098BD-C369-4652-9525-65798CABAEDB}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{89A27395-D37B-4369-B8C9-34504506ADFD}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{B536A0DA-4DD4-4142-9AFD-E69707ECFD94}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{69C712BF-7971-4F1C-9769-9B5C9573F46C}</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{027FEC3D-6896-4946-B22C-F2735E1381B2}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8.1</c:v>
                </c:pt>
                <c:pt idx="4">
                  <c:v>7.3</c:v>
                </c:pt>
              </c:numCache>
            </c:numRef>
          </c:xVal>
          <c:yVal>
            <c:numRef>
              <c:f>公会計指標分析・財政指標組合せ分析表!$K$77:$O$77</c:f>
              <c:numCache>
                <c:formatCode>#,##0.0;"▲ "#,##0.0</c:formatCode>
                <c:ptCount val="5"/>
                <c:pt idx="0">
                  <c:v>28.4</c:v>
                </c:pt>
                <c:pt idx="1">
                  <c:v>20.5</c:v>
                </c:pt>
                <c:pt idx="2">
                  <c:v>17.899999999999999</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7415808"/>
        <c:axId val="147417728"/>
      </c:scatterChart>
      <c:valAx>
        <c:axId val="147415808"/>
        <c:scaling>
          <c:orientation val="minMax"/>
          <c:max val="11.799999999999999"/>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7417728"/>
        <c:crosses val="autoZero"/>
        <c:crossBetween val="midCat"/>
      </c:valAx>
      <c:valAx>
        <c:axId val="147417728"/>
        <c:scaling>
          <c:orientation val="minMax"/>
          <c:max val="3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741580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従来より地方債の発行抑制に努めたことにより元利償還金の額は抑制されているものの、公営企業債の元利償還金に対する繰入金については、老朽化した施設の更新等に伴い</a:t>
          </a:r>
          <a:r>
            <a:rPr lang="en-US" altLang="ja-JP" sz="1100" b="0" i="0">
              <a:solidFill>
                <a:schemeClr val="dk1"/>
              </a:solidFill>
              <a:effectLst/>
              <a:latin typeface="+mn-lt"/>
              <a:ea typeface="+mn-ea"/>
              <a:cs typeface="+mn-cs"/>
            </a:rPr>
            <a:t>H27</a:t>
          </a:r>
          <a:r>
            <a:rPr lang="ja-JP" altLang="en-US" sz="1100" b="0" i="0">
              <a:solidFill>
                <a:schemeClr val="dk1"/>
              </a:solidFill>
              <a:effectLst/>
              <a:latin typeface="+mn-lt"/>
              <a:ea typeface="+mn-ea"/>
              <a:cs typeface="+mn-cs"/>
            </a:rPr>
            <a:t>以降増加傾向となっている。</a:t>
          </a:r>
          <a:endParaRPr lang="en-US" altLang="ja-JP" sz="1100" b="0" i="0">
            <a:solidFill>
              <a:schemeClr val="dk1"/>
            </a:solidFill>
            <a:effectLst/>
            <a:latin typeface="+mn-lt"/>
            <a:ea typeface="+mn-ea"/>
            <a:cs typeface="+mn-cs"/>
          </a:endParaRPr>
        </a:p>
        <a:p>
          <a:pPr rtl="0" eaLnBrk="1" fontAlgn="auto" latinLnBrk="0" hangingPunct="1"/>
          <a:r>
            <a:rPr lang="ja-JP" altLang="ja-JP" sz="1100" b="0" i="0">
              <a:solidFill>
                <a:schemeClr val="dk1"/>
              </a:solidFill>
              <a:effectLst/>
              <a:latin typeface="+mn-lt"/>
              <a:ea typeface="+mn-ea"/>
              <a:cs typeface="+mn-cs"/>
            </a:rPr>
            <a:t>　今後も</a:t>
          </a:r>
          <a:r>
            <a:rPr lang="ja-JP" altLang="en-US" sz="1100" b="0" i="0">
              <a:solidFill>
                <a:schemeClr val="dk1"/>
              </a:solidFill>
              <a:effectLst/>
              <a:latin typeface="+mn-lt"/>
              <a:ea typeface="+mn-ea"/>
              <a:cs typeface="+mn-cs"/>
            </a:rPr>
            <a:t>老朽化した施設の更新に伴う地方債の発行により、緩やかに増加していくことが見込まれる中、中長期的に健全な財政運営を展開するため、施設の長寿命化等のライフサイクルコストの削減に努め、当該比率とのバランスを意識し地方債発行額をコントロールし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a:solidFill>
                <a:schemeClr val="dk1"/>
              </a:solidFill>
              <a:effectLst/>
              <a:latin typeface="+mn-lt"/>
              <a:ea typeface="+mn-ea"/>
              <a:cs typeface="+mn-cs"/>
            </a:rPr>
            <a:t>　将来負担比率においても実質公債費比率と同様に、従来より起債（借金）に依存しない財政経営は基より、地方債の発行に際しても地方財政措置を重視した地方債メニューの選択効果、及び一部事務組合に対する将来的負担が少ないことにより順調に比率の縮減が図られており、</a:t>
          </a:r>
          <a:r>
            <a:rPr lang="en-US" altLang="ja-JP" sz="1100" b="0" i="0">
              <a:solidFill>
                <a:schemeClr val="dk1"/>
              </a:solidFill>
              <a:effectLst/>
              <a:latin typeface="+mn-lt"/>
              <a:ea typeface="+mn-ea"/>
              <a:cs typeface="+mn-cs"/>
            </a:rPr>
            <a:t>H27</a:t>
          </a:r>
          <a:r>
            <a:rPr lang="ja-JP" altLang="ja-JP" sz="1100" b="0" i="0">
              <a:solidFill>
                <a:schemeClr val="dk1"/>
              </a:solidFill>
              <a:effectLst/>
              <a:latin typeface="+mn-lt"/>
              <a:ea typeface="+mn-ea"/>
              <a:cs typeface="+mn-cs"/>
            </a:rPr>
            <a:t>に引き続き将来負担額を充当可能財源等が上回り表面上の数値では将来負担額が発生しないこととなった。</a:t>
          </a:r>
          <a:endParaRPr lang="ja-JP" altLang="ja-JP" sz="1400">
            <a:effectLst/>
          </a:endParaRPr>
        </a:p>
        <a:p>
          <a:r>
            <a:rPr lang="ja-JP" altLang="ja-JP" sz="1100" b="0" i="0">
              <a:solidFill>
                <a:schemeClr val="dk1"/>
              </a:solidFill>
              <a:effectLst/>
              <a:latin typeface="+mn-lt"/>
              <a:ea typeface="+mn-ea"/>
              <a:cs typeface="+mn-cs"/>
            </a:rPr>
            <a:t>　ただし、地方公営企業においては施設の耐用年数</a:t>
          </a:r>
          <a:r>
            <a:rPr lang="ja-JP" altLang="ja-JP" sz="1100">
              <a:solidFill>
                <a:schemeClr val="dk1"/>
              </a:solidFill>
              <a:effectLst/>
              <a:latin typeface="+mn-lt"/>
              <a:ea typeface="+mn-ea"/>
              <a:cs typeface="+mn-cs"/>
            </a:rPr>
            <a:t>経過に伴う多額の更新費用の発生が見込まれ、特に下水道事業においては公債費償還のピークを迎えたばかりで大規模な施設の更新が到来しようとしており、現時点では数字として表に現われない大きな負担が発生している。これらについては、受益者に係る重い負担について憂慮するものの、経費に見合う使用料徴収は基より、現在の現金主義会計における経営管理に限界を感じているため、下水道事業のみならず地方公営企業法非適用企業の法的化を検討し、発生主義による計理手法の導入により将来的なコストを意識した抜本的な経営改革が必要であると捉え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85725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宮城県川崎町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9,086
9,052
270.77
5,008,516
4,867,650
60,915
3,412,624
1,907,592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885825"/>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当該比率については、類似団体よりも良好な値となっているが、施設類型別でみると大きくばらつきがある。詳しくは、次項以降で分析するが、横断的かつ計画的な老朽化対策を講じる必要がある。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39814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6330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6237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58991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58053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5467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53735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0355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49417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4603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45099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1719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07814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17195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108458</xdr:rowOff>
    </xdr:from>
    <xdr:to>
      <xdr:col>3</xdr:col>
      <xdr:colOff>1170940</xdr:colOff>
      <xdr:row>34</xdr:row>
      <xdr:rowOff>18034</xdr:rowOff>
    </xdr:to>
    <xdr:cxnSp macro="">
      <xdr:nvCxnSpPr>
        <xdr:cNvPr id="68" name="直線コネクタ 67"/>
        <xdr:cNvCxnSpPr/>
      </xdr:nvCxnSpPr>
      <xdr:spPr>
        <a:xfrm flipV="1">
          <a:off x="4760595" y="4737608"/>
          <a:ext cx="1270" cy="1109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21861</xdr:rowOff>
    </xdr:from>
    <xdr:ext cx="405111" cy="259045"/>
    <xdr:sp macro="" textlink="">
      <xdr:nvSpPr>
        <xdr:cNvPr id="69" name="有形固定資産減価償却率最小値テキスト"/>
        <xdr:cNvSpPr txBox="1"/>
      </xdr:nvSpPr>
      <xdr:spPr>
        <a:xfrm>
          <a:off x="4813300" y="5851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a:t>
          </a:r>
          <a:endParaRPr kumimoji="1" lang="ja-JP" altLang="en-US" sz="1000" b="1">
            <a:latin typeface="ＭＳ Ｐゴシック"/>
          </a:endParaRPr>
        </a:p>
      </xdr:txBody>
    </xdr:sp>
    <xdr:clientData/>
  </xdr:oneCellAnchor>
  <xdr:twoCellAnchor>
    <xdr:from>
      <xdr:col>3</xdr:col>
      <xdr:colOff>1082675</xdr:colOff>
      <xdr:row>34</xdr:row>
      <xdr:rowOff>18034</xdr:rowOff>
    </xdr:from>
    <xdr:to>
      <xdr:col>3</xdr:col>
      <xdr:colOff>1260475</xdr:colOff>
      <xdr:row>34</xdr:row>
      <xdr:rowOff>18034</xdr:rowOff>
    </xdr:to>
    <xdr:cxnSp macro="">
      <xdr:nvCxnSpPr>
        <xdr:cNvPr id="70" name="直線コネクタ 69"/>
        <xdr:cNvCxnSpPr/>
      </xdr:nvCxnSpPr>
      <xdr:spPr>
        <a:xfrm>
          <a:off x="4673600" y="5847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55135</xdr:rowOff>
    </xdr:from>
    <xdr:ext cx="405111" cy="259045"/>
    <xdr:sp macro="" textlink="">
      <xdr:nvSpPr>
        <xdr:cNvPr id="71" name="有形固定資産減価償却率最大値テキスト"/>
        <xdr:cNvSpPr txBox="1"/>
      </xdr:nvSpPr>
      <xdr:spPr>
        <a:xfrm>
          <a:off x="4813300" y="451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3</xdr:col>
      <xdr:colOff>1082675</xdr:colOff>
      <xdr:row>27</xdr:row>
      <xdr:rowOff>108458</xdr:rowOff>
    </xdr:from>
    <xdr:to>
      <xdr:col>3</xdr:col>
      <xdr:colOff>1260475</xdr:colOff>
      <xdr:row>27</xdr:row>
      <xdr:rowOff>108458</xdr:rowOff>
    </xdr:to>
    <xdr:cxnSp macro="">
      <xdr:nvCxnSpPr>
        <xdr:cNvPr id="72" name="直線コネクタ 71"/>
        <xdr:cNvCxnSpPr/>
      </xdr:nvCxnSpPr>
      <xdr:spPr>
        <a:xfrm>
          <a:off x="4673600" y="4737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44213</xdr:rowOff>
    </xdr:from>
    <xdr:ext cx="405111" cy="259045"/>
    <xdr:sp macro="" textlink="">
      <xdr:nvSpPr>
        <xdr:cNvPr id="73" name="有形固定資産減価償却率平均値テキスト"/>
        <xdr:cNvSpPr txBox="1"/>
      </xdr:nvSpPr>
      <xdr:spPr>
        <a:xfrm>
          <a:off x="4813300" y="51877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65786</xdr:rowOff>
    </xdr:from>
    <xdr:to>
      <xdr:col>3</xdr:col>
      <xdr:colOff>1222375</xdr:colOff>
      <xdr:row>30</xdr:row>
      <xdr:rowOff>167386</xdr:rowOff>
    </xdr:to>
    <xdr:sp macro="" textlink="">
      <xdr:nvSpPr>
        <xdr:cNvPr id="74" name="フローチャート : 判断 73"/>
        <xdr:cNvSpPr/>
      </xdr:nvSpPr>
      <xdr:spPr>
        <a:xfrm>
          <a:off x="4711700" y="520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5334</xdr:rowOff>
    </xdr:from>
    <xdr:to>
      <xdr:col>3</xdr:col>
      <xdr:colOff>511175</xdr:colOff>
      <xdr:row>30</xdr:row>
      <xdr:rowOff>106934</xdr:rowOff>
    </xdr:to>
    <xdr:sp macro="" textlink="">
      <xdr:nvSpPr>
        <xdr:cNvPr id="75" name="フローチャート : 判断 74"/>
        <xdr:cNvSpPr/>
      </xdr:nvSpPr>
      <xdr:spPr>
        <a:xfrm>
          <a:off x="4000500" y="514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637684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35560</xdr:rowOff>
    </xdr:from>
    <xdr:to>
      <xdr:col>3</xdr:col>
      <xdr:colOff>511175</xdr:colOff>
      <xdr:row>30</xdr:row>
      <xdr:rowOff>137160</xdr:rowOff>
    </xdr:to>
    <xdr:sp macro="" textlink="">
      <xdr:nvSpPr>
        <xdr:cNvPr id="81" name="円/楕円 80"/>
        <xdr:cNvSpPr/>
      </xdr:nvSpPr>
      <xdr:spPr>
        <a:xfrm>
          <a:off x="4000500" y="517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123461</xdr:rowOff>
    </xdr:from>
    <xdr:ext cx="405111" cy="259045"/>
    <xdr:sp macro="" textlink="">
      <xdr:nvSpPr>
        <xdr:cNvPr id="82" name="n_1aveValue有形固定資産減価償却率"/>
        <xdr:cNvSpPr txBox="1"/>
      </xdr:nvSpPr>
      <xdr:spPr>
        <a:xfrm>
          <a:off x="3836043" y="4924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128287</xdr:rowOff>
    </xdr:from>
    <xdr:ext cx="405111" cy="259045"/>
    <xdr:sp macro="" textlink="">
      <xdr:nvSpPr>
        <xdr:cNvPr id="83" name="n_1mainValue有形固定資産減価償却率"/>
        <xdr:cNvSpPr txBox="1"/>
      </xdr:nvSpPr>
      <xdr:spPr>
        <a:xfrm>
          <a:off x="3836043" y="527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7426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0933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宮城県川崎町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9,086
9,052
270.77
5,008,516
4,867,650
60,915
3,412,624
1,907,592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30480</xdr:rowOff>
    </xdr:from>
    <xdr:to>
      <xdr:col>6</xdr:col>
      <xdr:colOff>510540</xdr:colOff>
      <xdr:row>41</xdr:row>
      <xdr:rowOff>74567</xdr:rowOff>
    </xdr:to>
    <xdr:cxnSp macro="">
      <xdr:nvCxnSpPr>
        <xdr:cNvPr id="59" name="直線コネクタ 58"/>
        <xdr:cNvCxnSpPr/>
      </xdr:nvCxnSpPr>
      <xdr:spPr>
        <a:xfrm flipV="1">
          <a:off x="4634865" y="5859780"/>
          <a:ext cx="0" cy="1244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78394</xdr:rowOff>
    </xdr:from>
    <xdr:ext cx="405111" cy="259045"/>
    <xdr:sp macro="" textlink="">
      <xdr:nvSpPr>
        <xdr:cNvPr id="60" name="【道路】&#10;有形固定資産減価償却率最小値テキスト"/>
        <xdr:cNvSpPr txBox="1"/>
      </xdr:nvSpPr>
      <xdr:spPr>
        <a:xfrm>
          <a:off x="47244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74567</xdr:rowOff>
    </xdr:from>
    <xdr:to>
      <xdr:col>6</xdr:col>
      <xdr:colOff>600075</xdr:colOff>
      <xdr:row>41</xdr:row>
      <xdr:rowOff>74567</xdr:rowOff>
    </xdr:to>
    <xdr:cxnSp macro="">
      <xdr:nvCxnSpPr>
        <xdr:cNvPr id="61" name="直線コネクタ 60"/>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148607</xdr:rowOff>
    </xdr:from>
    <xdr:ext cx="405111" cy="259045"/>
    <xdr:sp macro="" textlink="">
      <xdr:nvSpPr>
        <xdr:cNvPr id="62" name="【道路】&#10;有形固定資産減価償却率最大値テキスト"/>
        <xdr:cNvSpPr txBox="1"/>
      </xdr:nvSpPr>
      <xdr:spPr>
        <a:xfrm>
          <a:off x="47244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6</xdr:col>
      <xdr:colOff>422275</xdr:colOff>
      <xdr:row>34</xdr:row>
      <xdr:rowOff>30480</xdr:rowOff>
    </xdr:from>
    <xdr:to>
      <xdr:col>6</xdr:col>
      <xdr:colOff>600075</xdr:colOff>
      <xdr:row>34</xdr:row>
      <xdr:rowOff>30480</xdr:rowOff>
    </xdr:to>
    <xdr:cxnSp macro="">
      <xdr:nvCxnSpPr>
        <xdr:cNvPr id="63" name="直線コネクタ 62"/>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70774</xdr:rowOff>
    </xdr:from>
    <xdr:ext cx="405111" cy="259045"/>
    <xdr:sp macro="" textlink="">
      <xdr:nvSpPr>
        <xdr:cNvPr id="64" name="【道路】&#10;有形固定資産減価償却率平均値テキスト"/>
        <xdr:cNvSpPr txBox="1"/>
      </xdr:nvSpPr>
      <xdr:spPr>
        <a:xfrm>
          <a:off x="4724400" y="60715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92347</xdr:rowOff>
    </xdr:from>
    <xdr:to>
      <xdr:col>6</xdr:col>
      <xdr:colOff>561975</xdr:colOff>
      <xdr:row>36</xdr:row>
      <xdr:rowOff>22497</xdr:rowOff>
    </xdr:to>
    <xdr:sp macro="" textlink="">
      <xdr:nvSpPr>
        <xdr:cNvPr id="65" name="フローチャート : 判断 64"/>
        <xdr:cNvSpPr/>
      </xdr:nvSpPr>
      <xdr:spPr>
        <a:xfrm>
          <a:off x="45847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35</xdr:row>
      <xdr:rowOff>92347</xdr:rowOff>
    </xdr:from>
    <xdr:to>
      <xdr:col>5</xdr:col>
      <xdr:colOff>409575</xdr:colOff>
      <xdr:row>36</xdr:row>
      <xdr:rowOff>22497</xdr:rowOff>
    </xdr:to>
    <xdr:sp macro="" textlink="">
      <xdr:nvSpPr>
        <xdr:cNvPr id="66" name="フローチャート : 判断 65"/>
        <xdr:cNvSpPr/>
      </xdr:nvSpPr>
      <xdr:spPr>
        <a:xfrm>
          <a:off x="3746500" y="609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36</xdr:row>
      <xdr:rowOff>146231</xdr:rowOff>
    </xdr:from>
    <xdr:to>
      <xdr:col>5</xdr:col>
      <xdr:colOff>409575</xdr:colOff>
      <xdr:row>37</xdr:row>
      <xdr:rowOff>76381</xdr:rowOff>
    </xdr:to>
    <xdr:sp macro="" textlink="">
      <xdr:nvSpPr>
        <xdr:cNvPr id="72" name="円/楕円 71"/>
        <xdr:cNvSpPr/>
      </xdr:nvSpPr>
      <xdr:spPr>
        <a:xfrm>
          <a:off x="3746500" y="631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39024</xdr:rowOff>
    </xdr:from>
    <xdr:ext cx="405111" cy="259045"/>
    <xdr:sp macro="" textlink="">
      <xdr:nvSpPr>
        <xdr:cNvPr id="73" name="n_1aveValue【道路】&#10;有形固定資産減価償却率"/>
        <xdr:cNvSpPr txBox="1"/>
      </xdr:nvSpPr>
      <xdr:spPr>
        <a:xfrm>
          <a:off x="3582043" y="586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67508</xdr:rowOff>
    </xdr:from>
    <xdr:ext cx="405111" cy="259045"/>
    <xdr:sp macro="" textlink="">
      <xdr:nvSpPr>
        <xdr:cNvPr id="74" name="n_1mainValue【道路】&#10;有形固定資産減価償却率"/>
        <xdr:cNvSpPr txBox="1"/>
      </xdr:nvSpPr>
      <xdr:spPr>
        <a:xfrm>
          <a:off x="3582043" y="641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14.050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8" name="テキスト ボックス 8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29928</xdr:rowOff>
    </xdr:from>
    <xdr:to>
      <xdr:col>15</xdr:col>
      <xdr:colOff>180340</xdr:colOff>
      <xdr:row>40</xdr:row>
      <xdr:rowOff>169335</xdr:rowOff>
    </xdr:to>
    <xdr:cxnSp macro="">
      <xdr:nvCxnSpPr>
        <xdr:cNvPr id="98" name="直線コネクタ 97"/>
        <xdr:cNvCxnSpPr/>
      </xdr:nvCxnSpPr>
      <xdr:spPr>
        <a:xfrm flipV="1">
          <a:off x="10476865" y="5687778"/>
          <a:ext cx="0" cy="1339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1712</xdr:rowOff>
    </xdr:from>
    <xdr:ext cx="534377" cy="259045"/>
    <xdr:sp macro="" textlink="">
      <xdr:nvSpPr>
        <xdr:cNvPr id="99" name="【道路】&#10;一人当たり延長最小値テキスト"/>
        <xdr:cNvSpPr txBox="1"/>
      </xdr:nvSpPr>
      <xdr:spPr>
        <a:xfrm>
          <a:off x="10566400" y="703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11.111</a:t>
          </a:r>
          <a:endParaRPr kumimoji="1" lang="ja-JP" altLang="en-US" sz="1000" b="1">
            <a:latin typeface="ＭＳ Ｐゴシック"/>
          </a:endParaRPr>
        </a:p>
      </xdr:txBody>
    </xdr:sp>
    <xdr:clientData/>
  </xdr:oneCellAnchor>
  <xdr:twoCellAnchor>
    <xdr:from>
      <xdr:col>15</xdr:col>
      <xdr:colOff>92075</xdr:colOff>
      <xdr:row>40</xdr:row>
      <xdr:rowOff>169335</xdr:rowOff>
    </xdr:from>
    <xdr:to>
      <xdr:col>15</xdr:col>
      <xdr:colOff>269875</xdr:colOff>
      <xdr:row>40</xdr:row>
      <xdr:rowOff>169335</xdr:rowOff>
    </xdr:to>
    <xdr:cxnSp macro="">
      <xdr:nvCxnSpPr>
        <xdr:cNvPr id="100" name="直線コネクタ 99"/>
        <xdr:cNvCxnSpPr/>
      </xdr:nvCxnSpPr>
      <xdr:spPr>
        <a:xfrm>
          <a:off x="10388600" y="702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148055</xdr:rowOff>
    </xdr:from>
    <xdr:ext cx="534377" cy="259045"/>
    <xdr:sp macro="" textlink="">
      <xdr:nvSpPr>
        <xdr:cNvPr id="101" name="【道路】&#10;一人当たり延長最大値テキスト"/>
        <xdr:cNvSpPr txBox="1"/>
      </xdr:nvSpPr>
      <xdr:spPr>
        <a:xfrm>
          <a:off x="10566400" y="546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81.429</a:t>
          </a:r>
          <a:endParaRPr kumimoji="1" lang="ja-JP" altLang="en-US" sz="1000" b="1">
            <a:latin typeface="ＭＳ Ｐゴシック"/>
          </a:endParaRPr>
        </a:p>
      </xdr:txBody>
    </xdr:sp>
    <xdr:clientData/>
  </xdr:oneCellAnchor>
  <xdr:twoCellAnchor>
    <xdr:from>
      <xdr:col>15</xdr:col>
      <xdr:colOff>92075</xdr:colOff>
      <xdr:row>33</xdr:row>
      <xdr:rowOff>29928</xdr:rowOff>
    </xdr:from>
    <xdr:to>
      <xdr:col>15</xdr:col>
      <xdr:colOff>269875</xdr:colOff>
      <xdr:row>33</xdr:row>
      <xdr:rowOff>29928</xdr:rowOff>
    </xdr:to>
    <xdr:cxnSp macro="">
      <xdr:nvCxnSpPr>
        <xdr:cNvPr id="102" name="直線コネクタ 101"/>
        <xdr:cNvCxnSpPr/>
      </xdr:nvCxnSpPr>
      <xdr:spPr>
        <a:xfrm>
          <a:off x="10388600" y="568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133805</xdr:rowOff>
    </xdr:from>
    <xdr:ext cx="534377" cy="259045"/>
    <xdr:sp macro="" textlink="">
      <xdr:nvSpPr>
        <xdr:cNvPr id="103" name="【道路】&#10;一人当たり延長平均値テキスト"/>
        <xdr:cNvSpPr txBox="1"/>
      </xdr:nvSpPr>
      <xdr:spPr>
        <a:xfrm>
          <a:off x="10566400" y="66489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155378</xdr:rowOff>
    </xdr:from>
    <xdr:to>
      <xdr:col>15</xdr:col>
      <xdr:colOff>231775</xdr:colOff>
      <xdr:row>39</xdr:row>
      <xdr:rowOff>85528</xdr:rowOff>
    </xdr:to>
    <xdr:sp macro="" textlink="">
      <xdr:nvSpPr>
        <xdr:cNvPr id="104" name="フローチャート : 判断 103"/>
        <xdr:cNvSpPr/>
      </xdr:nvSpPr>
      <xdr:spPr>
        <a:xfrm>
          <a:off x="10426700" y="6670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104686</xdr:rowOff>
    </xdr:from>
    <xdr:to>
      <xdr:col>14</xdr:col>
      <xdr:colOff>79375</xdr:colOff>
      <xdr:row>39</xdr:row>
      <xdr:rowOff>34836</xdr:rowOff>
    </xdr:to>
    <xdr:sp macro="" textlink="">
      <xdr:nvSpPr>
        <xdr:cNvPr id="105" name="フローチャート : 判断 104"/>
        <xdr:cNvSpPr/>
      </xdr:nvSpPr>
      <xdr:spPr>
        <a:xfrm>
          <a:off x="9588500" y="661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39</xdr:row>
      <xdr:rowOff>53080</xdr:rowOff>
    </xdr:from>
    <xdr:to>
      <xdr:col>14</xdr:col>
      <xdr:colOff>79375</xdr:colOff>
      <xdr:row>39</xdr:row>
      <xdr:rowOff>154680</xdr:rowOff>
    </xdr:to>
    <xdr:sp macro="" textlink="">
      <xdr:nvSpPr>
        <xdr:cNvPr id="111" name="円/楕円 110"/>
        <xdr:cNvSpPr/>
      </xdr:nvSpPr>
      <xdr:spPr>
        <a:xfrm>
          <a:off x="9588500" y="673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51363</xdr:rowOff>
    </xdr:from>
    <xdr:ext cx="534377" cy="259045"/>
    <xdr:sp macro="" textlink="">
      <xdr:nvSpPr>
        <xdr:cNvPr id="112" name="n_1aveValue【道路】&#10;一人当たり延長"/>
        <xdr:cNvSpPr txBox="1"/>
      </xdr:nvSpPr>
      <xdr:spPr>
        <a:xfrm>
          <a:off x="9359410"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29.838</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145807</xdr:rowOff>
    </xdr:from>
    <xdr:ext cx="534377" cy="259045"/>
    <xdr:sp macro="" textlink="">
      <xdr:nvSpPr>
        <xdr:cNvPr id="113" name="n_1mainValue【道路】&#10;一人当たり延長"/>
        <xdr:cNvSpPr txBox="1"/>
      </xdr:nvSpPr>
      <xdr:spPr>
        <a:xfrm>
          <a:off x="9359410" y="683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4" name="テキスト ボックス 123"/>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91440</xdr:rowOff>
    </xdr:from>
    <xdr:to>
      <xdr:col>6</xdr:col>
      <xdr:colOff>510540</xdr:colOff>
      <xdr:row>62</xdr:row>
      <xdr:rowOff>130302</xdr:rowOff>
    </xdr:to>
    <xdr:cxnSp macro="">
      <xdr:nvCxnSpPr>
        <xdr:cNvPr id="136" name="直線コネクタ 135"/>
        <xdr:cNvCxnSpPr/>
      </xdr:nvCxnSpPr>
      <xdr:spPr>
        <a:xfrm flipV="1">
          <a:off x="4634865" y="9692640"/>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134129</xdr:rowOff>
    </xdr:from>
    <xdr:ext cx="405111" cy="259045"/>
    <xdr:sp macro="" textlink="">
      <xdr:nvSpPr>
        <xdr:cNvPr id="137" name="【橋りょう・トンネル】&#10;有形固定資産減価償却率最小値テキスト"/>
        <xdr:cNvSpPr txBox="1"/>
      </xdr:nvSpPr>
      <xdr:spPr>
        <a:xfrm>
          <a:off x="4724400" y="10764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62</xdr:row>
      <xdr:rowOff>130302</xdr:rowOff>
    </xdr:from>
    <xdr:to>
      <xdr:col>6</xdr:col>
      <xdr:colOff>600075</xdr:colOff>
      <xdr:row>62</xdr:row>
      <xdr:rowOff>130302</xdr:rowOff>
    </xdr:to>
    <xdr:cxnSp macro="">
      <xdr:nvCxnSpPr>
        <xdr:cNvPr id="138" name="直線コネクタ 137"/>
        <xdr:cNvCxnSpPr/>
      </xdr:nvCxnSpPr>
      <xdr:spPr>
        <a:xfrm>
          <a:off x="4546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38117</xdr:rowOff>
    </xdr:from>
    <xdr:ext cx="405111" cy="259045"/>
    <xdr:sp macro="" textlink="">
      <xdr:nvSpPr>
        <xdr:cNvPr id="139" name="【橋りょう・トンネル】&#10;有形固定資産減価償却率最大値テキスト"/>
        <xdr:cNvSpPr txBox="1"/>
      </xdr:nvSpPr>
      <xdr:spPr>
        <a:xfrm>
          <a:off x="47244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91440</xdr:rowOff>
    </xdr:from>
    <xdr:to>
      <xdr:col>6</xdr:col>
      <xdr:colOff>600075</xdr:colOff>
      <xdr:row>56</xdr:row>
      <xdr:rowOff>91440</xdr:rowOff>
    </xdr:to>
    <xdr:cxnSp macro="">
      <xdr:nvCxnSpPr>
        <xdr:cNvPr id="140" name="直線コネクタ 139"/>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64787</xdr:rowOff>
    </xdr:from>
    <xdr:ext cx="405111" cy="259045"/>
    <xdr:sp macro="" textlink="">
      <xdr:nvSpPr>
        <xdr:cNvPr id="141" name="【橋りょう・トンネル】&#10;有形固定資産減価償却率平均値テキスト"/>
        <xdr:cNvSpPr txBox="1"/>
      </xdr:nvSpPr>
      <xdr:spPr>
        <a:xfrm>
          <a:off x="47244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86360</xdr:rowOff>
    </xdr:from>
    <xdr:to>
      <xdr:col>6</xdr:col>
      <xdr:colOff>561975</xdr:colOff>
      <xdr:row>59</xdr:row>
      <xdr:rowOff>16510</xdr:rowOff>
    </xdr:to>
    <xdr:sp macro="" textlink="">
      <xdr:nvSpPr>
        <xdr:cNvPr id="142" name="フローチャート : 判断 141"/>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145796</xdr:rowOff>
    </xdr:from>
    <xdr:to>
      <xdr:col>5</xdr:col>
      <xdr:colOff>409575</xdr:colOff>
      <xdr:row>59</xdr:row>
      <xdr:rowOff>75946</xdr:rowOff>
    </xdr:to>
    <xdr:sp macro="" textlink="">
      <xdr:nvSpPr>
        <xdr:cNvPr id="143" name="フローチャート : 判断 142"/>
        <xdr:cNvSpPr/>
      </xdr:nvSpPr>
      <xdr:spPr>
        <a:xfrm>
          <a:off x="3746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6350</xdr:rowOff>
    </xdr:from>
    <xdr:to>
      <xdr:col>5</xdr:col>
      <xdr:colOff>409575</xdr:colOff>
      <xdr:row>63</xdr:row>
      <xdr:rowOff>107950</xdr:rowOff>
    </xdr:to>
    <xdr:sp macro="" textlink="">
      <xdr:nvSpPr>
        <xdr:cNvPr id="149" name="円/楕円 148"/>
        <xdr:cNvSpPr/>
      </xdr:nvSpPr>
      <xdr:spPr>
        <a:xfrm>
          <a:off x="3746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92473</xdr:rowOff>
    </xdr:from>
    <xdr:ext cx="405111" cy="259045"/>
    <xdr:sp macro="" textlink="">
      <xdr:nvSpPr>
        <xdr:cNvPr id="150" name="n_1aveValue【橋りょう・トンネル】&#10;有形固定資産減価償却率"/>
        <xdr:cNvSpPr txBox="1"/>
      </xdr:nvSpPr>
      <xdr:spPr>
        <a:xfrm>
          <a:off x="3582043" y="986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99077</xdr:rowOff>
    </xdr:from>
    <xdr:ext cx="405111" cy="259045"/>
    <xdr:sp macro="" textlink="">
      <xdr:nvSpPr>
        <xdr:cNvPr id="151" name="n_1mainValue【橋りょう・トンネル】&#10;有形固定資産減価償却率"/>
        <xdr:cNvSpPr txBox="1"/>
      </xdr:nvSpPr>
      <xdr:spPr>
        <a:xfrm>
          <a:off x="3582043"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152,297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77722</xdr:rowOff>
    </xdr:from>
    <xdr:to>
      <xdr:col>15</xdr:col>
      <xdr:colOff>180340</xdr:colOff>
      <xdr:row>64</xdr:row>
      <xdr:rowOff>40171</xdr:rowOff>
    </xdr:to>
    <xdr:cxnSp macro="">
      <xdr:nvCxnSpPr>
        <xdr:cNvPr id="175" name="直線コネクタ 174"/>
        <xdr:cNvCxnSpPr/>
      </xdr:nvCxnSpPr>
      <xdr:spPr>
        <a:xfrm flipV="1">
          <a:off x="10476865" y="9507472"/>
          <a:ext cx="0" cy="1505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43998</xdr:rowOff>
    </xdr:from>
    <xdr:ext cx="534377" cy="259045"/>
    <xdr:sp macro="" textlink="">
      <xdr:nvSpPr>
        <xdr:cNvPr id="176" name="【橋りょう・トンネル】&#10;一人当たり有形固定資産（償却資産）額最小値テキスト"/>
        <xdr:cNvSpPr txBox="1"/>
      </xdr:nvSpPr>
      <xdr:spPr>
        <a:xfrm>
          <a:off x="10566400" y="1101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28,369</a:t>
          </a:r>
          <a:endParaRPr kumimoji="1" lang="ja-JP" altLang="en-US" sz="1000" b="1">
            <a:latin typeface="ＭＳ Ｐゴシック"/>
          </a:endParaRPr>
        </a:p>
      </xdr:txBody>
    </xdr:sp>
    <xdr:clientData/>
  </xdr:oneCellAnchor>
  <xdr:twoCellAnchor>
    <xdr:from>
      <xdr:col>15</xdr:col>
      <xdr:colOff>92075</xdr:colOff>
      <xdr:row>64</xdr:row>
      <xdr:rowOff>40171</xdr:rowOff>
    </xdr:from>
    <xdr:to>
      <xdr:col>15</xdr:col>
      <xdr:colOff>269875</xdr:colOff>
      <xdr:row>64</xdr:row>
      <xdr:rowOff>40171</xdr:rowOff>
    </xdr:to>
    <xdr:cxnSp macro="">
      <xdr:nvCxnSpPr>
        <xdr:cNvPr id="177" name="直線コネクタ 176"/>
        <xdr:cNvCxnSpPr/>
      </xdr:nvCxnSpPr>
      <xdr:spPr>
        <a:xfrm>
          <a:off x="10388600" y="1101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24399</xdr:rowOff>
    </xdr:from>
    <xdr:ext cx="690189" cy="259045"/>
    <xdr:sp macro="" textlink="">
      <xdr:nvSpPr>
        <xdr:cNvPr id="178" name="【橋りょう・トンネル】&#10;一人当たり有形固定資産（償却資産）額最大値テキスト"/>
        <xdr:cNvSpPr txBox="1"/>
      </xdr:nvSpPr>
      <xdr:spPr>
        <a:xfrm>
          <a:off x="10566400" y="92826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1,213,801</a:t>
          </a:r>
          <a:endParaRPr kumimoji="1" lang="ja-JP" altLang="en-US" sz="1000" b="1">
            <a:latin typeface="ＭＳ Ｐゴシック"/>
          </a:endParaRPr>
        </a:p>
      </xdr:txBody>
    </xdr:sp>
    <xdr:clientData/>
  </xdr:oneCellAnchor>
  <xdr:twoCellAnchor>
    <xdr:from>
      <xdr:col>15</xdr:col>
      <xdr:colOff>92075</xdr:colOff>
      <xdr:row>55</xdr:row>
      <xdr:rowOff>77722</xdr:rowOff>
    </xdr:from>
    <xdr:to>
      <xdr:col>15</xdr:col>
      <xdr:colOff>269875</xdr:colOff>
      <xdr:row>55</xdr:row>
      <xdr:rowOff>77722</xdr:rowOff>
    </xdr:to>
    <xdr:cxnSp macro="">
      <xdr:nvCxnSpPr>
        <xdr:cNvPr id="179" name="直線コネクタ 178"/>
        <xdr:cNvCxnSpPr/>
      </xdr:nvCxnSpPr>
      <xdr:spPr>
        <a:xfrm>
          <a:off x="10388600" y="950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13294</xdr:rowOff>
    </xdr:from>
    <xdr:ext cx="599010" cy="259045"/>
    <xdr:sp macro="" textlink="">
      <xdr:nvSpPr>
        <xdr:cNvPr id="180" name="【橋りょう・トンネル】&#10;一人当たり有形固定資産（償却資産）額平均値テキスト"/>
        <xdr:cNvSpPr txBox="1"/>
      </xdr:nvSpPr>
      <xdr:spPr>
        <a:xfrm>
          <a:off x="10566400" y="103002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532,546</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34867</xdr:rowOff>
    </xdr:from>
    <xdr:to>
      <xdr:col>15</xdr:col>
      <xdr:colOff>231775</xdr:colOff>
      <xdr:row>60</xdr:row>
      <xdr:rowOff>136467</xdr:rowOff>
    </xdr:to>
    <xdr:sp macro="" textlink="">
      <xdr:nvSpPr>
        <xdr:cNvPr id="181" name="フローチャート : 判断 180"/>
        <xdr:cNvSpPr/>
      </xdr:nvSpPr>
      <xdr:spPr>
        <a:xfrm>
          <a:off x="10426700" y="1032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49238</xdr:rowOff>
    </xdr:from>
    <xdr:to>
      <xdr:col>14</xdr:col>
      <xdr:colOff>79375</xdr:colOff>
      <xdr:row>60</xdr:row>
      <xdr:rowOff>150838</xdr:rowOff>
    </xdr:to>
    <xdr:sp macro="" textlink="">
      <xdr:nvSpPr>
        <xdr:cNvPr id="182" name="フローチャート : 判断 181"/>
        <xdr:cNvSpPr/>
      </xdr:nvSpPr>
      <xdr:spPr>
        <a:xfrm>
          <a:off x="9588500" y="1033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121161</xdr:rowOff>
    </xdr:from>
    <xdr:to>
      <xdr:col>14</xdr:col>
      <xdr:colOff>79375</xdr:colOff>
      <xdr:row>63</xdr:row>
      <xdr:rowOff>51311</xdr:rowOff>
    </xdr:to>
    <xdr:sp macro="" textlink="">
      <xdr:nvSpPr>
        <xdr:cNvPr id="188" name="円/楕円 187"/>
        <xdr:cNvSpPr/>
      </xdr:nvSpPr>
      <xdr:spPr>
        <a:xfrm>
          <a:off x="9588500" y="1075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167365</xdr:rowOff>
    </xdr:from>
    <xdr:ext cx="599010" cy="259045"/>
    <xdr:sp macro="" textlink="">
      <xdr:nvSpPr>
        <xdr:cNvPr id="189" name="n_1aveValue【橋りょう・トンネル】&#10;一人当たり有形固定資産（償却資産）額"/>
        <xdr:cNvSpPr txBox="1"/>
      </xdr:nvSpPr>
      <xdr:spPr>
        <a:xfrm>
          <a:off x="9327094" y="101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521,230</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42438</xdr:rowOff>
    </xdr:from>
    <xdr:ext cx="599010" cy="259045"/>
    <xdr:sp macro="" textlink="">
      <xdr:nvSpPr>
        <xdr:cNvPr id="190" name="n_1mainValue【橋りょう・トンネル】&#10;一人当たり有形固定資産（償却資産）額"/>
        <xdr:cNvSpPr txBox="1"/>
      </xdr:nvSpPr>
      <xdr:spPr>
        <a:xfrm>
          <a:off x="9327094" y="1084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1" name="テキスト ボックス 21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85</xdr:row>
      <xdr:rowOff>137161</xdr:rowOff>
    </xdr:to>
    <xdr:cxnSp macro="">
      <xdr:nvCxnSpPr>
        <xdr:cNvPr id="215" name="直線コネクタ 214"/>
        <xdr:cNvCxnSpPr/>
      </xdr:nvCxnSpPr>
      <xdr:spPr>
        <a:xfrm flipV="1">
          <a:off x="4634865" y="13335000"/>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140988</xdr:rowOff>
    </xdr:from>
    <xdr:ext cx="405111" cy="259045"/>
    <xdr:sp macro="" textlink="">
      <xdr:nvSpPr>
        <xdr:cNvPr id="216" name="【公営住宅】&#10;有形固定資産減価償却率最小値テキスト"/>
        <xdr:cNvSpPr txBox="1"/>
      </xdr:nvSpPr>
      <xdr:spPr>
        <a:xfrm>
          <a:off x="4724400" y="1471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422275</xdr:colOff>
      <xdr:row>85</xdr:row>
      <xdr:rowOff>137161</xdr:rowOff>
    </xdr:from>
    <xdr:to>
      <xdr:col>6</xdr:col>
      <xdr:colOff>600075</xdr:colOff>
      <xdr:row>85</xdr:row>
      <xdr:rowOff>137161</xdr:rowOff>
    </xdr:to>
    <xdr:cxnSp macro="">
      <xdr:nvCxnSpPr>
        <xdr:cNvPr id="217" name="直線コネクタ 216"/>
        <xdr:cNvCxnSpPr/>
      </xdr:nvCxnSpPr>
      <xdr:spPr>
        <a:xfrm>
          <a:off x="4546600" y="1471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8"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9" name="直線コネクタ 21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81932</xdr:rowOff>
    </xdr:from>
    <xdr:ext cx="405111" cy="259045"/>
    <xdr:sp macro="" textlink="">
      <xdr:nvSpPr>
        <xdr:cNvPr id="220" name="【公営住宅】&#10;有形固定資産減価償却率平均値テキスト"/>
        <xdr:cNvSpPr txBox="1"/>
      </xdr:nvSpPr>
      <xdr:spPr>
        <a:xfrm>
          <a:off x="4724400" y="13969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103505</xdr:rowOff>
    </xdr:from>
    <xdr:to>
      <xdr:col>6</xdr:col>
      <xdr:colOff>561975</xdr:colOff>
      <xdr:row>82</xdr:row>
      <xdr:rowOff>33655</xdr:rowOff>
    </xdr:to>
    <xdr:sp macro="" textlink="">
      <xdr:nvSpPr>
        <xdr:cNvPr id="221" name="フローチャート : 判断 220"/>
        <xdr:cNvSpPr/>
      </xdr:nvSpPr>
      <xdr:spPr>
        <a:xfrm>
          <a:off x="4584700" y="1399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23495</xdr:rowOff>
    </xdr:from>
    <xdr:to>
      <xdr:col>5</xdr:col>
      <xdr:colOff>409575</xdr:colOff>
      <xdr:row>82</xdr:row>
      <xdr:rowOff>125095</xdr:rowOff>
    </xdr:to>
    <xdr:sp macro="" textlink="">
      <xdr:nvSpPr>
        <xdr:cNvPr id="222" name="フローチャート : 判断 221"/>
        <xdr:cNvSpPr/>
      </xdr:nvSpPr>
      <xdr:spPr>
        <a:xfrm>
          <a:off x="3746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3" name="テキスト ボックス 22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4" name="テキスト ボックス 22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5" name="テキスト ボックス 22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6" name="テキスト ボックス 22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7" name="テキスト ボックス 22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82550</xdr:rowOff>
    </xdr:from>
    <xdr:to>
      <xdr:col>5</xdr:col>
      <xdr:colOff>409575</xdr:colOff>
      <xdr:row>78</xdr:row>
      <xdr:rowOff>12700</xdr:rowOff>
    </xdr:to>
    <xdr:sp macro="" textlink="">
      <xdr:nvSpPr>
        <xdr:cNvPr id="228" name="円/楕円 227"/>
        <xdr:cNvSpPr/>
      </xdr:nvSpPr>
      <xdr:spPr>
        <a:xfrm>
          <a:off x="3746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116222</xdr:rowOff>
    </xdr:from>
    <xdr:ext cx="405111" cy="259045"/>
    <xdr:sp macro="" textlink="">
      <xdr:nvSpPr>
        <xdr:cNvPr id="229" name="n_1aveValue【公営住宅】&#10;有形固定資産減価償却率"/>
        <xdr:cNvSpPr txBox="1"/>
      </xdr:nvSpPr>
      <xdr:spPr>
        <a:xfrm>
          <a:off x="3582043"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5</xdr:col>
      <xdr:colOff>111202</xdr:colOff>
      <xdr:row>76</xdr:row>
      <xdr:rowOff>29227</xdr:rowOff>
    </xdr:from>
    <xdr:ext cx="469744" cy="259045"/>
    <xdr:sp macro="" textlink="">
      <xdr:nvSpPr>
        <xdr:cNvPr id="230" name="n_1mainValue【公営住宅】&#10;有形固定資産減価償却率"/>
        <xdr:cNvSpPr txBox="1"/>
      </xdr:nvSpPr>
      <xdr:spPr>
        <a:xfrm>
          <a:off x="3549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1" name="直線コネクタ 24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2" name="テキスト ボックス 24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3" name="直線コネクタ 24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4" name="テキスト ボックス 24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5" name="直線コネクタ 24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6" name="テキスト ボックス 24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7" name="直線コネクタ 24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8" name="テキスト ボックス 24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9" name="直線コネクタ 24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0" name="テキスト ボックス 24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147065</xdr:rowOff>
    </xdr:from>
    <xdr:to>
      <xdr:col>15</xdr:col>
      <xdr:colOff>180340</xdr:colOff>
      <xdr:row>86</xdr:row>
      <xdr:rowOff>58293</xdr:rowOff>
    </xdr:to>
    <xdr:cxnSp macro="">
      <xdr:nvCxnSpPr>
        <xdr:cNvPr id="254" name="直線コネクタ 253"/>
        <xdr:cNvCxnSpPr/>
      </xdr:nvCxnSpPr>
      <xdr:spPr>
        <a:xfrm flipV="1">
          <a:off x="10476865" y="13520165"/>
          <a:ext cx="0" cy="128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62120</xdr:rowOff>
    </xdr:from>
    <xdr:ext cx="469744" cy="259045"/>
    <xdr:sp macro="" textlink="">
      <xdr:nvSpPr>
        <xdr:cNvPr id="255" name="【公営住宅】&#10;一人当たり面積最小値テキスト"/>
        <xdr:cNvSpPr txBox="1"/>
      </xdr:nvSpPr>
      <xdr:spPr>
        <a:xfrm>
          <a:off x="10566400" y="14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0.147</a:t>
          </a:r>
          <a:endParaRPr kumimoji="1" lang="ja-JP" altLang="en-US" sz="1000" b="1">
            <a:latin typeface="ＭＳ Ｐゴシック"/>
          </a:endParaRPr>
        </a:p>
      </xdr:txBody>
    </xdr:sp>
    <xdr:clientData/>
  </xdr:oneCellAnchor>
  <xdr:twoCellAnchor>
    <xdr:from>
      <xdr:col>15</xdr:col>
      <xdr:colOff>92075</xdr:colOff>
      <xdr:row>86</xdr:row>
      <xdr:rowOff>58293</xdr:rowOff>
    </xdr:from>
    <xdr:to>
      <xdr:col>15</xdr:col>
      <xdr:colOff>269875</xdr:colOff>
      <xdr:row>86</xdr:row>
      <xdr:rowOff>58293</xdr:rowOff>
    </xdr:to>
    <xdr:cxnSp macro="">
      <xdr:nvCxnSpPr>
        <xdr:cNvPr id="256" name="直線コネクタ 255"/>
        <xdr:cNvCxnSpPr/>
      </xdr:nvCxnSpPr>
      <xdr:spPr>
        <a:xfrm>
          <a:off x="10388600" y="1480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93742</xdr:rowOff>
    </xdr:from>
    <xdr:ext cx="469744" cy="259045"/>
    <xdr:sp macro="" textlink="">
      <xdr:nvSpPr>
        <xdr:cNvPr id="257" name="【公営住宅】&#10;一人当たり面積最大値テキスト"/>
        <xdr:cNvSpPr txBox="1"/>
      </xdr:nvSpPr>
      <xdr:spPr>
        <a:xfrm>
          <a:off x="10566400" y="13295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3.514</a:t>
          </a:r>
          <a:endParaRPr kumimoji="1" lang="ja-JP" altLang="en-US" sz="1000" b="1">
            <a:latin typeface="ＭＳ Ｐゴシック"/>
          </a:endParaRPr>
        </a:p>
      </xdr:txBody>
    </xdr:sp>
    <xdr:clientData/>
  </xdr:oneCellAnchor>
  <xdr:twoCellAnchor>
    <xdr:from>
      <xdr:col>15</xdr:col>
      <xdr:colOff>92075</xdr:colOff>
      <xdr:row>78</xdr:row>
      <xdr:rowOff>147065</xdr:rowOff>
    </xdr:from>
    <xdr:to>
      <xdr:col>15</xdr:col>
      <xdr:colOff>269875</xdr:colOff>
      <xdr:row>78</xdr:row>
      <xdr:rowOff>147065</xdr:rowOff>
    </xdr:to>
    <xdr:cxnSp macro="">
      <xdr:nvCxnSpPr>
        <xdr:cNvPr id="258" name="直線コネクタ 257"/>
        <xdr:cNvCxnSpPr/>
      </xdr:nvCxnSpPr>
      <xdr:spPr>
        <a:xfrm>
          <a:off x="10388600" y="13520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85362</xdr:rowOff>
    </xdr:from>
    <xdr:ext cx="469744" cy="259045"/>
    <xdr:sp macro="" textlink="">
      <xdr:nvSpPr>
        <xdr:cNvPr id="259" name="【公営住宅】&#10;一人当たり面積平均値テキスト"/>
        <xdr:cNvSpPr txBox="1"/>
      </xdr:nvSpPr>
      <xdr:spPr>
        <a:xfrm>
          <a:off x="10566400" y="1431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106935</xdr:rowOff>
    </xdr:from>
    <xdr:to>
      <xdr:col>15</xdr:col>
      <xdr:colOff>231775</xdr:colOff>
      <xdr:row>84</xdr:row>
      <xdr:rowOff>37085</xdr:rowOff>
    </xdr:to>
    <xdr:sp macro="" textlink="">
      <xdr:nvSpPr>
        <xdr:cNvPr id="260" name="フローチャート : 判断 259"/>
        <xdr:cNvSpPr/>
      </xdr:nvSpPr>
      <xdr:spPr>
        <a:xfrm>
          <a:off x="10426700" y="1433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55880</xdr:rowOff>
    </xdr:from>
    <xdr:to>
      <xdr:col>14</xdr:col>
      <xdr:colOff>79375</xdr:colOff>
      <xdr:row>83</xdr:row>
      <xdr:rowOff>157480</xdr:rowOff>
    </xdr:to>
    <xdr:sp macro="" textlink="">
      <xdr:nvSpPr>
        <xdr:cNvPr id="261" name="フローチャート : 判断 260"/>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164085</xdr:rowOff>
    </xdr:from>
    <xdr:to>
      <xdr:col>14</xdr:col>
      <xdr:colOff>79375</xdr:colOff>
      <xdr:row>85</xdr:row>
      <xdr:rowOff>94235</xdr:rowOff>
    </xdr:to>
    <xdr:sp macro="" textlink="">
      <xdr:nvSpPr>
        <xdr:cNvPr id="267" name="円/楕円 266"/>
        <xdr:cNvSpPr/>
      </xdr:nvSpPr>
      <xdr:spPr>
        <a:xfrm>
          <a:off x="9588500" y="145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2557</xdr:rowOff>
    </xdr:from>
    <xdr:ext cx="469744" cy="259045"/>
    <xdr:sp macro="" textlink="">
      <xdr:nvSpPr>
        <xdr:cNvPr id="268" name="n_1aveValue【公営住宅】&#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85362</xdr:rowOff>
    </xdr:from>
    <xdr:ext cx="469744" cy="259045"/>
    <xdr:sp macro="" textlink="">
      <xdr:nvSpPr>
        <xdr:cNvPr id="269" name="n_1mainValue【公営住宅】&#10;一人当たり面積"/>
        <xdr:cNvSpPr txBox="1"/>
      </xdr:nvSpPr>
      <xdr:spPr>
        <a:xfrm>
          <a:off x="9391727" y="1465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1" name="正方形/長方形 2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2" name="正方形/長方形 2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3" name="正方形/長方形 2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4" name="正方形/長方形 2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5" name="正方形/長方形 2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6" name="正方形/長方形 2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7" name="正方形/長方形 2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8" name="正方形/長方形 2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9" name="正方形/長方形 2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0" name="正方形/長方形 2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1" name="正方形/長方形 2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2" name="正方形/長方形 2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3" name="正方形/長方形 2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4" name="正方形/長方形 2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136,694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5" name="正方形/長方形 2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4" name="テキスト ボックス 2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5" name="直線コネクタ 2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6" name="直線コネクタ 29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7" name="テキスト ボックス 29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8" name="直線コネクタ 29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9" name="テキスト ボックス 29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0" name="直線コネクタ 29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1" name="テキスト ボックス 30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2" name="直線コネクタ 30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3" name="テキスト ボックス 30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4" name="直線コネクタ 30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5" name="テキスト ボックス 30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6" name="直線コネクタ 30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7" name="テキスト ボックス 30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8" name="直線コネクタ 3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9" name="テキスト ボックス 3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19050</xdr:rowOff>
    </xdr:from>
    <xdr:to>
      <xdr:col>23</xdr:col>
      <xdr:colOff>516889</xdr:colOff>
      <xdr:row>41</xdr:row>
      <xdr:rowOff>117022</xdr:rowOff>
    </xdr:to>
    <xdr:cxnSp macro="">
      <xdr:nvCxnSpPr>
        <xdr:cNvPr id="311" name="直線コネクタ 310"/>
        <xdr:cNvCxnSpPr/>
      </xdr:nvCxnSpPr>
      <xdr:spPr>
        <a:xfrm flipV="1">
          <a:off x="16318864" y="56769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120849</xdr:rowOff>
    </xdr:from>
    <xdr:ext cx="340478" cy="259045"/>
    <xdr:sp macro="" textlink="">
      <xdr:nvSpPr>
        <xdr:cNvPr id="312" name="【認定こども園・幼稚園・保育所】&#10;有形固定資産減価償却率最小値テキスト"/>
        <xdr:cNvSpPr txBox="1"/>
      </xdr:nvSpPr>
      <xdr:spPr>
        <a:xfrm>
          <a:off x="16408400" y="715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a:t>
          </a:r>
          <a:endParaRPr kumimoji="1" lang="ja-JP" altLang="en-US" sz="1000" b="1">
            <a:latin typeface="ＭＳ Ｐゴシック"/>
          </a:endParaRPr>
        </a:p>
      </xdr:txBody>
    </xdr:sp>
    <xdr:clientData/>
  </xdr:oneCellAnchor>
  <xdr:twoCellAnchor>
    <xdr:from>
      <xdr:col>23</xdr:col>
      <xdr:colOff>428625</xdr:colOff>
      <xdr:row>41</xdr:row>
      <xdr:rowOff>117022</xdr:rowOff>
    </xdr:from>
    <xdr:to>
      <xdr:col>23</xdr:col>
      <xdr:colOff>606425</xdr:colOff>
      <xdr:row>41</xdr:row>
      <xdr:rowOff>117022</xdr:rowOff>
    </xdr:to>
    <xdr:cxnSp macro="">
      <xdr:nvCxnSpPr>
        <xdr:cNvPr id="313" name="直線コネクタ 312"/>
        <xdr:cNvCxnSpPr/>
      </xdr:nvCxnSpPr>
      <xdr:spPr>
        <a:xfrm>
          <a:off x="16230600" y="714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137177</xdr:rowOff>
    </xdr:from>
    <xdr:ext cx="405111" cy="259045"/>
    <xdr:sp macro="" textlink="">
      <xdr:nvSpPr>
        <xdr:cNvPr id="314" name="【認定こども園・幼稚園・保育所】&#10;有形固定資産減価償却率最大値テキスト"/>
        <xdr:cNvSpPr txBox="1"/>
      </xdr:nvSpPr>
      <xdr:spPr>
        <a:xfrm>
          <a:off x="164084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428625</xdr:colOff>
      <xdr:row>33</xdr:row>
      <xdr:rowOff>19050</xdr:rowOff>
    </xdr:from>
    <xdr:to>
      <xdr:col>23</xdr:col>
      <xdr:colOff>606425</xdr:colOff>
      <xdr:row>33</xdr:row>
      <xdr:rowOff>19050</xdr:rowOff>
    </xdr:to>
    <xdr:cxnSp macro="">
      <xdr:nvCxnSpPr>
        <xdr:cNvPr id="315" name="直線コネクタ 314"/>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85470</xdr:rowOff>
    </xdr:from>
    <xdr:ext cx="405111" cy="259045"/>
    <xdr:sp macro="" textlink="">
      <xdr:nvSpPr>
        <xdr:cNvPr id="316" name="【認定こども園・幼稚園・保育所】&#10;有形固定資産減価償却率平均値テキスト"/>
        <xdr:cNvSpPr txBox="1"/>
      </xdr:nvSpPr>
      <xdr:spPr>
        <a:xfrm>
          <a:off x="16408400" y="6429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107043</xdr:rowOff>
    </xdr:from>
    <xdr:to>
      <xdr:col>23</xdr:col>
      <xdr:colOff>568325</xdr:colOff>
      <xdr:row>38</xdr:row>
      <xdr:rowOff>37193</xdr:rowOff>
    </xdr:to>
    <xdr:sp macro="" textlink="">
      <xdr:nvSpPr>
        <xdr:cNvPr id="317" name="フローチャート : 判断 316"/>
        <xdr:cNvSpPr/>
      </xdr:nvSpPr>
      <xdr:spPr>
        <a:xfrm>
          <a:off x="162687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89081</xdr:rowOff>
    </xdr:from>
    <xdr:to>
      <xdr:col>22</xdr:col>
      <xdr:colOff>415925</xdr:colOff>
      <xdr:row>38</xdr:row>
      <xdr:rowOff>19231</xdr:rowOff>
    </xdr:to>
    <xdr:sp macro="" textlink="">
      <xdr:nvSpPr>
        <xdr:cNvPr id="318" name="フローチャート : 判断 317"/>
        <xdr:cNvSpPr/>
      </xdr:nvSpPr>
      <xdr:spPr>
        <a:xfrm>
          <a:off x="15430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37</xdr:row>
      <xdr:rowOff>79284</xdr:rowOff>
    </xdr:from>
    <xdr:to>
      <xdr:col>22</xdr:col>
      <xdr:colOff>415925</xdr:colOff>
      <xdr:row>38</xdr:row>
      <xdr:rowOff>9434</xdr:rowOff>
    </xdr:to>
    <xdr:sp macro="" textlink="">
      <xdr:nvSpPr>
        <xdr:cNvPr id="324" name="円/楕円 323"/>
        <xdr:cNvSpPr/>
      </xdr:nvSpPr>
      <xdr:spPr>
        <a:xfrm>
          <a:off x="15430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10358</xdr:rowOff>
    </xdr:from>
    <xdr:ext cx="405111" cy="259045"/>
    <xdr:sp macro="" textlink="">
      <xdr:nvSpPr>
        <xdr:cNvPr id="325" name="n_1aveValue【認定こども園・幼稚園・保育所】&#10;有形固定資産減価償却率"/>
        <xdr:cNvSpPr txBox="1"/>
      </xdr:nvSpPr>
      <xdr:spPr>
        <a:xfrm>
          <a:off x="15266043"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25961</xdr:rowOff>
    </xdr:from>
    <xdr:ext cx="405111" cy="259045"/>
    <xdr:sp macro="" textlink="">
      <xdr:nvSpPr>
        <xdr:cNvPr id="326" name="n_1mainValue【認定こども園・幼稚園・保育所】&#10;有形固定資産減価償却率"/>
        <xdr:cNvSpPr txBox="1"/>
      </xdr:nvSpPr>
      <xdr:spPr>
        <a:xfrm>
          <a:off x="15266043"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7" name="正方形/長方形 32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8" name="正方形/長方形 32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9" name="正方形/長方形 32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0" name="正方形/長方形 32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1" name="正方形/長方形 33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2" name="正方形/長方形 33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3" name="正方形/長方形 33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4" name="正方形/長方形 33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5" name="テキスト ボックス 33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6" name="直線コネクタ 33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7" name="直線コネクタ 33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8" name="テキスト ボックス 33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9" name="直線コネクタ 33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0" name="テキスト ボックス 33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1" name="直線コネクタ 34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2" name="テキスト ボックス 34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3" name="直線コネクタ 34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4" name="テキスト ボックス 34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5" name="直線コネクタ 34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6" name="テキスト ボックス 34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7" name="直線コネクタ 34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8" name="テキスト ボックス 34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137160</xdr:rowOff>
    </xdr:from>
    <xdr:to>
      <xdr:col>32</xdr:col>
      <xdr:colOff>186689</xdr:colOff>
      <xdr:row>40</xdr:row>
      <xdr:rowOff>102870</xdr:rowOff>
    </xdr:to>
    <xdr:cxnSp macro="">
      <xdr:nvCxnSpPr>
        <xdr:cNvPr id="350" name="直線コネクタ 349"/>
        <xdr:cNvCxnSpPr/>
      </xdr:nvCxnSpPr>
      <xdr:spPr>
        <a:xfrm flipV="1">
          <a:off x="22160864" y="562356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106697</xdr:rowOff>
    </xdr:from>
    <xdr:ext cx="469744" cy="259045"/>
    <xdr:sp macro="" textlink="">
      <xdr:nvSpPr>
        <xdr:cNvPr id="351" name="【認定こども園・幼稚園・保育所】&#10;一人当たり面積最小値テキスト"/>
        <xdr:cNvSpPr txBox="1"/>
      </xdr:nvSpPr>
      <xdr:spPr>
        <a:xfrm>
          <a:off x="22250400" y="696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40</xdr:row>
      <xdr:rowOff>102870</xdr:rowOff>
    </xdr:from>
    <xdr:to>
      <xdr:col>32</xdr:col>
      <xdr:colOff>276225</xdr:colOff>
      <xdr:row>40</xdr:row>
      <xdr:rowOff>102870</xdr:rowOff>
    </xdr:to>
    <xdr:cxnSp macro="">
      <xdr:nvCxnSpPr>
        <xdr:cNvPr id="352" name="直線コネクタ 351"/>
        <xdr:cNvCxnSpPr/>
      </xdr:nvCxnSpPr>
      <xdr:spPr>
        <a:xfrm>
          <a:off x="22072600" y="6960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83837</xdr:rowOff>
    </xdr:from>
    <xdr:ext cx="469744" cy="259045"/>
    <xdr:sp macro="" textlink="">
      <xdr:nvSpPr>
        <xdr:cNvPr id="353" name="【認定こども園・幼稚園・保育所】&#10;一人当たり面積最大値テキスト"/>
        <xdr:cNvSpPr txBox="1"/>
      </xdr:nvSpPr>
      <xdr:spPr>
        <a:xfrm>
          <a:off x="222504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0.424</a:t>
          </a:r>
          <a:endParaRPr kumimoji="1" lang="ja-JP" altLang="en-US" sz="1000" b="1">
            <a:latin typeface="ＭＳ Ｐゴシック"/>
          </a:endParaRPr>
        </a:p>
      </xdr:txBody>
    </xdr:sp>
    <xdr:clientData/>
  </xdr:oneCellAnchor>
  <xdr:twoCellAnchor>
    <xdr:from>
      <xdr:col>32</xdr:col>
      <xdr:colOff>98425</xdr:colOff>
      <xdr:row>32</xdr:row>
      <xdr:rowOff>137160</xdr:rowOff>
    </xdr:from>
    <xdr:to>
      <xdr:col>32</xdr:col>
      <xdr:colOff>276225</xdr:colOff>
      <xdr:row>32</xdr:row>
      <xdr:rowOff>137160</xdr:rowOff>
    </xdr:to>
    <xdr:cxnSp macro="">
      <xdr:nvCxnSpPr>
        <xdr:cNvPr id="354" name="直線コネクタ 353"/>
        <xdr:cNvCxnSpPr/>
      </xdr:nvCxnSpPr>
      <xdr:spPr>
        <a:xfrm>
          <a:off x="22072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91457</xdr:rowOff>
    </xdr:from>
    <xdr:ext cx="469744" cy="259045"/>
    <xdr:sp macro="" textlink="">
      <xdr:nvSpPr>
        <xdr:cNvPr id="355" name="【認定こども園・幼稚園・保育所】&#10;一人当たり面積平均値テキスト"/>
        <xdr:cNvSpPr txBox="1"/>
      </xdr:nvSpPr>
      <xdr:spPr>
        <a:xfrm>
          <a:off x="22250400" y="6092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0.282</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113030</xdr:rowOff>
    </xdr:from>
    <xdr:to>
      <xdr:col>32</xdr:col>
      <xdr:colOff>238125</xdr:colOff>
      <xdr:row>36</xdr:row>
      <xdr:rowOff>43180</xdr:rowOff>
    </xdr:to>
    <xdr:sp macro="" textlink="">
      <xdr:nvSpPr>
        <xdr:cNvPr id="356" name="フローチャート : 判断 355"/>
        <xdr:cNvSpPr/>
      </xdr:nvSpPr>
      <xdr:spPr>
        <a:xfrm>
          <a:off x="22110700" y="611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6350</xdr:rowOff>
    </xdr:from>
    <xdr:to>
      <xdr:col>31</xdr:col>
      <xdr:colOff>85725</xdr:colOff>
      <xdr:row>35</xdr:row>
      <xdr:rowOff>107950</xdr:rowOff>
    </xdr:to>
    <xdr:sp macro="" textlink="">
      <xdr:nvSpPr>
        <xdr:cNvPr id="357" name="フローチャート : 判断 356"/>
        <xdr:cNvSpPr/>
      </xdr:nvSpPr>
      <xdr:spPr>
        <a:xfrm>
          <a:off x="2127250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8" name="テキスト ボックス 3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9" name="テキスト ボックス 3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0" name="テキスト ボックス 3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1" name="テキスト ボックス 3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2" name="テキスト ボックス 3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35</xdr:row>
      <xdr:rowOff>86360</xdr:rowOff>
    </xdr:from>
    <xdr:to>
      <xdr:col>31</xdr:col>
      <xdr:colOff>85725</xdr:colOff>
      <xdr:row>36</xdr:row>
      <xdr:rowOff>16510</xdr:rowOff>
    </xdr:to>
    <xdr:sp macro="" textlink="">
      <xdr:nvSpPr>
        <xdr:cNvPr id="363" name="円/楕円 362"/>
        <xdr:cNvSpPr/>
      </xdr:nvSpPr>
      <xdr:spPr>
        <a:xfrm>
          <a:off x="21272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33</xdr:row>
      <xdr:rowOff>124477</xdr:rowOff>
    </xdr:from>
    <xdr:ext cx="469744" cy="259045"/>
    <xdr:sp macro="" textlink="">
      <xdr:nvSpPr>
        <xdr:cNvPr id="364" name="n_1aveValue【認定こども園・幼稚園・保育所】&#10;一人当たり面積"/>
        <xdr:cNvSpPr txBox="1"/>
      </xdr:nvSpPr>
      <xdr:spPr>
        <a:xfrm>
          <a:off x="21075727" y="57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0.310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7637</xdr:rowOff>
    </xdr:from>
    <xdr:ext cx="469744" cy="259045"/>
    <xdr:sp macro="" textlink="">
      <xdr:nvSpPr>
        <xdr:cNvPr id="365" name="n_1mainValue【認定こども園・幼稚園・保育所】&#10;一人当たり面積"/>
        <xdr:cNvSpPr txBox="1"/>
      </xdr:nvSpPr>
      <xdr:spPr>
        <a:xfrm>
          <a:off x="21075727" y="617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0.289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6" name="テキスト ボックス 37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7" name="直線コネクタ 37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8" name="テキスト ボックス 37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9" name="直線コネクタ 37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0" name="テキスト ボックス 37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1" name="直線コネクタ 38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2" name="テキスト ボックス 38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3" name="直線コネクタ 38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4" name="テキスト ボックス 38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38862</xdr:rowOff>
    </xdr:from>
    <xdr:to>
      <xdr:col>23</xdr:col>
      <xdr:colOff>516889</xdr:colOff>
      <xdr:row>64</xdr:row>
      <xdr:rowOff>34290</xdr:rowOff>
    </xdr:to>
    <xdr:cxnSp macro="">
      <xdr:nvCxnSpPr>
        <xdr:cNvPr id="388" name="直線コネクタ 387"/>
        <xdr:cNvCxnSpPr/>
      </xdr:nvCxnSpPr>
      <xdr:spPr>
        <a:xfrm flipV="1">
          <a:off x="16318864" y="946861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38117</xdr:rowOff>
    </xdr:from>
    <xdr:ext cx="405111" cy="259045"/>
    <xdr:sp macro="" textlink="">
      <xdr:nvSpPr>
        <xdr:cNvPr id="389" name="【学校施設】&#10;有形固定資産減価償却率最小値テキスト"/>
        <xdr:cNvSpPr txBox="1"/>
      </xdr:nvSpPr>
      <xdr:spPr>
        <a:xfrm>
          <a:off x="164084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a:t>
          </a:r>
          <a:endParaRPr kumimoji="1" lang="ja-JP" altLang="en-US" sz="1000" b="1">
            <a:latin typeface="ＭＳ Ｐゴシック"/>
          </a:endParaRPr>
        </a:p>
      </xdr:txBody>
    </xdr:sp>
    <xdr:clientData/>
  </xdr:oneCellAnchor>
  <xdr:twoCellAnchor>
    <xdr:from>
      <xdr:col>23</xdr:col>
      <xdr:colOff>428625</xdr:colOff>
      <xdr:row>64</xdr:row>
      <xdr:rowOff>34290</xdr:rowOff>
    </xdr:from>
    <xdr:to>
      <xdr:col>23</xdr:col>
      <xdr:colOff>606425</xdr:colOff>
      <xdr:row>64</xdr:row>
      <xdr:rowOff>34290</xdr:rowOff>
    </xdr:to>
    <xdr:cxnSp macro="">
      <xdr:nvCxnSpPr>
        <xdr:cNvPr id="390" name="直線コネクタ 389"/>
        <xdr:cNvCxnSpPr/>
      </xdr:nvCxnSpPr>
      <xdr:spPr>
        <a:xfrm>
          <a:off x="16230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156989</xdr:rowOff>
    </xdr:from>
    <xdr:ext cx="405111" cy="259045"/>
    <xdr:sp macro="" textlink="">
      <xdr:nvSpPr>
        <xdr:cNvPr id="391" name="【学校施設】&#10;有形固定資産減価償却率最大値テキスト"/>
        <xdr:cNvSpPr txBox="1"/>
      </xdr:nvSpPr>
      <xdr:spPr>
        <a:xfrm>
          <a:off x="164084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428625</xdr:colOff>
      <xdr:row>55</xdr:row>
      <xdr:rowOff>38862</xdr:rowOff>
    </xdr:from>
    <xdr:to>
      <xdr:col>23</xdr:col>
      <xdr:colOff>606425</xdr:colOff>
      <xdr:row>55</xdr:row>
      <xdr:rowOff>38862</xdr:rowOff>
    </xdr:to>
    <xdr:cxnSp macro="">
      <xdr:nvCxnSpPr>
        <xdr:cNvPr id="392" name="直線コネクタ 391"/>
        <xdr:cNvCxnSpPr/>
      </xdr:nvCxnSpPr>
      <xdr:spPr>
        <a:xfrm>
          <a:off x="16230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93"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94" name="フローチャート : 判断 393"/>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22352</xdr:rowOff>
    </xdr:from>
    <xdr:to>
      <xdr:col>22</xdr:col>
      <xdr:colOff>415925</xdr:colOff>
      <xdr:row>59</xdr:row>
      <xdr:rowOff>123952</xdr:rowOff>
    </xdr:to>
    <xdr:sp macro="" textlink="">
      <xdr:nvSpPr>
        <xdr:cNvPr id="395" name="フローチャート : 判断 394"/>
        <xdr:cNvSpPr/>
      </xdr:nvSpPr>
      <xdr:spPr>
        <a:xfrm>
          <a:off x="15430500" y="1013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74930</xdr:rowOff>
    </xdr:from>
    <xdr:to>
      <xdr:col>22</xdr:col>
      <xdr:colOff>415925</xdr:colOff>
      <xdr:row>59</xdr:row>
      <xdr:rowOff>5080</xdr:rowOff>
    </xdr:to>
    <xdr:sp macro="" textlink="">
      <xdr:nvSpPr>
        <xdr:cNvPr id="401" name="円/楕円 400"/>
        <xdr:cNvSpPr/>
      </xdr:nvSpPr>
      <xdr:spPr>
        <a:xfrm>
          <a:off x="15430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115079</xdr:rowOff>
    </xdr:from>
    <xdr:ext cx="405111" cy="259045"/>
    <xdr:sp macro="" textlink="">
      <xdr:nvSpPr>
        <xdr:cNvPr id="402" name="n_1aveValue【学校施設】&#10;有形固定資産減価償却率"/>
        <xdr:cNvSpPr txBox="1"/>
      </xdr:nvSpPr>
      <xdr:spPr>
        <a:xfrm>
          <a:off x="15266043"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21607</xdr:rowOff>
    </xdr:from>
    <xdr:ext cx="405111" cy="259045"/>
    <xdr:sp macro="" textlink="">
      <xdr:nvSpPr>
        <xdr:cNvPr id="403" name="n_1mainValue【学校施設】&#10;有形固定資産減価償却率"/>
        <xdr:cNvSpPr txBox="1"/>
      </xdr:nvSpPr>
      <xdr:spPr>
        <a:xfrm>
          <a:off x="15266043"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5" name="直線コネクタ 4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58</xdr:row>
      <xdr:rowOff>113385</xdr:rowOff>
    </xdr:from>
    <xdr:to>
      <xdr:col>32</xdr:col>
      <xdr:colOff>186689</xdr:colOff>
      <xdr:row>63</xdr:row>
      <xdr:rowOff>122072</xdr:rowOff>
    </xdr:to>
    <xdr:cxnSp macro="">
      <xdr:nvCxnSpPr>
        <xdr:cNvPr id="426" name="直線コネクタ 425"/>
        <xdr:cNvCxnSpPr/>
      </xdr:nvCxnSpPr>
      <xdr:spPr>
        <a:xfrm flipV="1">
          <a:off x="22160864" y="10057485"/>
          <a:ext cx="0" cy="865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125899</xdr:rowOff>
    </xdr:from>
    <xdr:ext cx="469744" cy="259045"/>
    <xdr:sp macro="" textlink="">
      <xdr:nvSpPr>
        <xdr:cNvPr id="427" name="【学校施設】&#10;一人当たり面積最小値テキスト"/>
        <xdr:cNvSpPr txBox="1"/>
      </xdr:nvSpPr>
      <xdr:spPr>
        <a:xfrm>
          <a:off x="22250400" y="1092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1.108</a:t>
          </a:r>
          <a:endParaRPr kumimoji="1" lang="ja-JP" altLang="en-US" sz="1000" b="1">
            <a:latin typeface="ＭＳ Ｐゴシック"/>
          </a:endParaRPr>
        </a:p>
      </xdr:txBody>
    </xdr:sp>
    <xdr:clientData/>
  </xdr:oneCellAnchor>
  <xdr:twoCellAnchor>
    <xdr:from>
      <xdr:col>32</xdr:col>
      <xdr:colOff>98425</xdr:colOff>
      <xdr:row>63</xdr:row>
      <xdr:rowOff>122072</xdr:rowOff>
    </xdr:from>
    <xdr:to>
      <xdr:col>32</xdr:col>
      <xdr:colOff>276225</xdr:colOff>
      <xdr:row>63</xdr:row>
      <xdr:rowOff>122072</xdr:rowOff>
    </xdr:to>
    <xdr:cxnSp macro="">
      <xdr:nvCxnSpPr>
        <xdr:cNvPr id="428" name="直線コネクタ 427"/>
        <xdr:cNvCxnSpPr/>
      </xdr:nvCxnSpPr>
      <xdr:spPr>
        <a:xfrm>
          <a:off x="22072600" y="1092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57</xdr:row>
      <xdr:rowOff>60062</xdr:rowOff>
    </xdr:from>
    <xdr:ext cx="469744" cy="259045"/>
    <xdr:sp macro="" textlink="">
      <xdr:nvSpPr>
        <xdr:cNvPr id="429" name="【学校施設】&#10;一人当たり面積最大値テキスト"/>
        <xdr:cNvSpPr txBox="1"/>
      </xdr:nvSpPr>
      <xdr:spPr>
        <a:xfrm>
          <a:off x="22250400" y="983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3.002</a:t>
          </a:r>
          <a:endParaRPr kumimoji="1" lang="ja-JP" altLang="en-US" sz="1000" b="1">
            <a:latin typeface="ＭＳ Ｐゴシック"/>
          </a:endParaRPr>
        </a:p>
      </xdr:txBody>
    </xdr:sp>
    <xdr:clientData/>
  </xdr:oneCellAnchor>
  <xdr:twoCellAnchor>
    <xdr:from>
      <xdr:col>32</xdr:col>
      <xdr:colOff>98425</xdr:colOff>
      <xdr:row>58</xdr:row>
      <xdr:rowOff>113385</xdr:rowOff>
    </xdr:from>
    <xdr:to>
      <xdr:col>32</xdr:col>
      <xdr:colOff>276225</xdr:colOff>
      <xdr:row>58</xdr:row>
      <xdr:rowOff>113385</xdr:rowOff>
    </xdr:to>
    <xdr:cxnSp macro="">
      <xdr:nvCxnSpPr>
        <xdr:cNvPr id="430" name="直線コネクタ 429"/>
        <xdr:cNvCxnSpPr/>
      </xdr:nvCxnSpPr>
      <xdr:spPr>
        <a:xfrm>
          <a:off x="22072600" y="1005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64330</xdr:rowOff>
    </xdr:from>
    <xdr:ext cx="469744" cy="259045"/>
    <xdr:sp macro="" textlink="">
      <xdr:nvSpPr>
        <xdr:cNvPr id="431" name="【学校施設】&#10;一人当たり面積平均値テキスト"/>
        <xdr:cNvSpPr txBox="1"/>
      </xdr:nvSpPr>
      <xdr:spPr>
        <a:xfrm>
          <a:off x="22250400" y="103513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2.201</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85903</xdr:rowOff>
    </xdr:from>
    <xdr:to>
      <xdr:col>32</xdr:col>
      <xdr:colOff>238125</xdr:colOff>
      <xdr:row>61</xdr:row>
      <xdr:rowOff>16053</xdr:rowOff>
    </xdr:to>
    <xdr:sp macro="" textlink="">
      <xdr:nvSpPr>
        <xdr:cNvPr id="432" name="フローチャート : 判断 431"/>
        <xdr:cNvSpPr/>
      </xdr:nvSpPr>
      <xdr:spPr>
        <a:xfrm>
          <a:off x="22110700" y="1037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148996</xdr:rowOff>
    </xdr:from>
    <xdr:to>
      <xdr:col>31</xdr:col>
      <xdr:colOff>85725</xdr:colOff>
      <xdr:row>60</xdr:row>
      <xdr:rowOff>79146</xdr:rowOff>
    </xdr:to>
    <xdr:sp macro="" textlink="">
      <xdr:nvSpPr>
        <xdr:cNvPr id="433" name="フローチャート : 判断 432"/>
        <xdr:cNvSpPr/>
      </xdr:nvSpPr>
      <xdr:spPr>
        <a:xfrm>
          <a:off x="21272500" y="1026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57</xdr:row>
      <xdr:rowOff>89560</xdr:rowOff>
    </xdr:from>
    <xdr:to>
      <xdr:col>31</xdr:col>
      <xdr:colOff>85725</xdr:colOff>
      <xdr:row>58</xdr:row>
      <xdr:rowOff>19710</xdr:rowOff>
    </xdr:to>
    <xdr:sp macro="" textlink="">
      <xdr:nvSpPr>
        <xdr:cNvPr id="439" name="円/楕円 438"/>
        <xdr:cNvSpPr/>
      </xdr:nvSpPr>
      <xdr:spPr>
        <a:xfrm>
          <a:off x="21272500" y="986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70273</xdr:rowOff>
    </xdr:from>
    <xdr:ext cx="469744" cy="259045"/>
    <xdr:sp macro="" textlink="">
      <xdr:nvSpPr>
        <xdr:cNvPr id="440" name="n_1aveValue【学校施設】&#10;一人当たり面積"/>
        <xdr:cNvSpPr txBox="1"/>
      </xdr:nvSpPr>
      <xdr:spPr>
        <a:xfrm>
          <a:off x="21075727" y="1035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2.438</a:t>
          </a:r>
          <a:endParaRPr kumimoji="1" lang="ja-JP" altLang="en-US" sz="1000" b="1">
            <a:solidFill>
              <a:srgbClr val="000080"/>
            </a:solidFill>
            <a:latin typeface="ＭＳ Ｐゴシック"/>
          </a:endParaRPr>
        </a:p>
      </xdr:txBody>
    </xdr:sp>
    <xdr:clientData/>
  </xdr:oneCellAnchor>
  <xdr:oneCellAnchor>
    <xdr:from>
      <xdr:col>30</xdr:col>
      <xdr:colOff>473152</xdr:colOff>
      <xdr:row>56</xdr:row>
      <xdr:rowOff>36237</xdr:rowOff>
    </xdr:from>
    <xdr:ext cx="469744" cy="259045"/>
    <xdr:sp macro="" textlink="">
      <xdr:nvSpPr>
        <xdr:cNvPr id="441" name="n_1mainValue【学校施設】&#10;一人当たり面積"/>
        <xdr:cNvSpPr txBox="1"/>
      </xdr:nvSpPr>
      <xdr:spPr>
        <a:xfrm>
          <a:off x="21075727" y="963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6" name="テキスト ボックス 4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7" name="直線コネクタ 4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8" name="テキスト ボックス 4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9" name="直線コネクタ 4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0" name="テキスト ボックス 4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1" name="直線コネクタ 4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2" name="テキスト ボックス 4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3" name="直線コネクタ 4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4" name="テキスト ボックス 4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5" name="直線コネクタ 4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6" name="テキスト ボックス 4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7" name="直線コネクタ 4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8" name="テキスト ボックス 4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9" name="直線コネクタ 4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80" name="テキスト ボックス 47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1" name="直線コネクタ 4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2" name="テキスト ボックス 4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117021</xdr:rowOff>
    </xdr:from>
    <xdr:to>
      <xdr:col>23</xdr:col>
      <xdr:colOff>516889</xdr:colOff>
      <xdr:row>108</xdr:row>
      <xdr:rowOff>112123</xdr:rowOff>
    </xdr:to>
    <xdr:cxnSp macro="">
      <xdr:nvCxnSpPr>
        <xdr:cNvPr id="484" name="直線コネクタ 483"/>
        <xdr:cNvCxnSpPr/>
      </xdr:nvCxnSpPr>
      <xdr:spPr>
        <a:xfrm flipV="1">
          <a:off x="16318864" y="17090571"/>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115950</xdr:rowOff>
    </xdr:from>
    <xdr:ext cx="405111" cy="259045"/>
    <xdr:sp macro="" textlink="">
      <xdr:nvSpPr>
        <xdr:cNvPr id="485" name="【公民館】&#10;有形固定資産減価償却率最小値テキスト"/>
        <xdr:cNvSpPr txBox="1"/>
      </xdr:nvSpPr>
      <xdr:spPr>
        <a:xfrm>
          <a:off x="16408400" y="186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52.9</a:t>
          </a:r>
          <a:endParaRPr kumimoji="1" lang="ja-JP" altLang="en-US" sz="1000" b="1">
            <a:latin typeface="ＭＳ Ｐゴシック"/>
          </a:endParaRPr>
        </a:p>
      </xdr:txBody>
    </xdr:sp>
    <xdr:clientData/>
  </xdr:oneCellAnchor>
  <xdr:twoCellAnchor>
    <xdr:from>
      <xdr:col>23</xdr:col>
      <xdr:colOff>428625</xdr:colOff>
      <xdr:row>108</xdr:row>
      <xdr:rowOff>112123</xdr:rowOff>
    </xdr:from>
    <xdr:to>
      <xdr:col>23</xdr:col>
      <xdr:colOff>606425</xdr:colOff>
      <xdr:row>108</xdr:row>
      <xdr:rowOff>112123</xdr:rowOff>
    </xdr:to>
    <xdr:cxnSp macro="">
      <xdr:nvCxnSpPr>
        <xdr:cNvPr id="486" name="直線コネクタ 485"/>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63698</xdr:rowOff>
    </xdr:from>
    <xdr:ext cx="469744" cy="259045"/>
    <xdr:sp macro="" textlink="">
      <xdr:nvSpPr>
        <xdr:cNvPr id="487" name="【公民館】&#10;有形固定資産減価償却率最大値テキスト"/>
        <xdr:cNvSpPr txBox="1"/>
      </xdr:nvSpPr>
      <xdr:spPr>
        <a:xfrm>
          <a:off x="16408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99</xdr:row>
      <xdr:rowOff>117021</xdr:rowOff>
    </xdr:from>
    <xdr:to>
      <xdr:col>23</xdr:col>
      <xdr:colOff>606425</xdr:colOff>
      <xdr:row>99</xdr:row>
      <xdr:rowOff>117021</xdr:rowOff>
    </xdr:to>
    <xdr:cxnSp macro="">
      <xdr:nvCxnSpPr>
        <xdr:cNvPr id="488" name="直線コネクタ 487"/>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103432</xdr:rowOff>
    </xdr:from>
    <xdr:ext cx="405111" cy="259045"/>
    <xdr:sp macro="" textlink="">
      <xdr:nvSpPr>
        <xdr:cNvPr id="489" name="【公民館】&#10;有形固定資産減価償却率平均値テキスト"/>
        <xdr:cNvSpPr txBox="1"/>
      </xdr:nvSpPr>
      <xdr:spPr>
        <a:xfrm>
          <a:off x="164084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125005</xdr:rowOff>
    </xdr:from>
    <xdr:to>
      <xdr:col>23</xdr:col>
      <xdr:colOff>568325</xdr:colOff>
      <xdr:row>104</xdr:row>
      <xdr:rowOff>55155</xdr:rowOff>
    </xdr:to>
    <xdr:sp macro="" textlink="">
      <xdr:nvSpPr>
        <xdr:cNvPr id="490" name="フローチャート : 判断 489"/>
        <xdr:cNvSpPr/>
      </xdr:nvSpPr>
      <xdr:spPr>
        <a:xfrm>
          <a:off x="16268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90714</xdr:rowOff>
    </xdr:from>
    <xdr:to>
      <xdr:col>22</xdr:col>
      <xdr:colOff>415925</xdr:colOff>
      <xdr:row>107</xdr:row>
      <xdr:rowOff>20864</xdr:rowOff>
    </xdr:to>
    <xdr:sp macro="" textlink="">
      <xdr:nvSpPr>
        <xdr:cNvPr id="491" name="フローチャート : 判断 490"/>
        <xdr:cNvSpPr/>
      </xdr:nvSpPr>
      <xdr:spPr>
        <a:xfrm>
          <a:off x="15430500" y="1826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2" name="テキスト ボックス 4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3" name="テキスト ボックス 4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4" name="テキスト ボックス 4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5" name="テキスト ボックス 4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6" name="テキスト ボックス 4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156029</xdr:rowOff>
    </xdr:from>
    <xdr:to>
      <xdr:col>22</xdr:col>
      <xdr:colOff>415925</xdr:colOff>
      <xdr:row>103</xdr:row>
      <xdr:rowOff>86179</xdr:rowOff>
    </xdr:to>
    <xdr:sp macro="" textlink="">
      <xdr:nvSpPr>
        <xdr:cNvPr id="497" name="円/楕円 496"/>
        <xdr:cNvSpPr/>
      </xdr:nvSpPr>
      <xdr:spPr>
        <a:xfrm>
          <a:off x="15430500" y="1764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107</xdr:row>
      <xdr:rowOff>11991</xdr:rowOff>
    </xdr:from>
    <xdr:ext cx="405111" cy="259045"/>
    <xdr:sp macro="" textlink="">
      <xdr:nvSpPr>
        <xdr:cNvPr id="498" name="n_1aveValue【公民館】&#10;有形固定資産減価償却率"/>
        <xdr:cNvSpPr txBox="1"/>
      </xdr:nvSpPr>
      <xdr:spPr>
        <a:xfrm>
          <a:off x="15266043" y="1835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102706</xdr:rowOff>
    </xdr:from>
    <xdr:ext cx="405111" cy="259045"/>
    <xdr:sp macro="" textlink="">
      <xdr:nvSpPr>
        <xdr:cNvPr id="499" name="n_1mainValue【公民館】&#10;有形固定資産減価償却率"/>
        <xdr:cNvSpPr txBox="1"/>
      </xdr:nvSpPr>
      <xdr:spPr>
        <a:xfrm>
          <a:off x="15266043" y="17419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1" name="正方形/長方形 5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2" name="正方形/長方形 5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3" name="正方形/長方形 5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4" name="正方形/長方形 5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5" name="正方形/長方形 5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6" name="正方形/長方形 5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7" name="正方形/長方形 5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8" name="テキスト ボックス 5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9" name="直線コネクタ 5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0" name="直線コネクタ 50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1" name="テキスト ボックス 51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2" name="直線コネクタ 51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3" name="テキスト ボックス 51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4" name="直線コネクタ 5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5" name="テキスト ボックス 5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6" name="直線コネクタ 51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7" name="テキスト ボックス 51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8" name="直線コネクタ 51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9" name="テキスト ボックス 51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0" name="直線コネクタ 5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1" name="テキスト ボックス 5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107</xdr:row>
      <xdr:rowOff>135255</xdr:rowOff>
    </xdr:to>
    <xdr:cxnSp macro="">
      <xdr:nvCxnSpPr>
        <xdr:cNvPr id="523" name="直線コネクタ 522"/>
        <xdr:cNvCxnSpPr/>
      </xdr:nvCxnSpPr>
      <xdr:spPr>
        <a:xfrm flipV="1">
          <a:off x="22160864" y="1721358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139082</xdr:rowOff>
    </xdr:from>
    <xdr:ext cx="469744" cy="259045"/>
    <xdr:sp macro="" textlink="">
      <xdr:nvSpPr>
        <xdr:cNvPr id="524" name="【公民館】&#10;一人当たり面積最小値テキスト"/>
        <xdr:cNvSpPr txBox="1"/>
      </xdr:nvSpPr>
      <xdr:spPr>
        <a:xfrm>
          <a:off x="22250400"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0.099</a:t>
          </a:r>
          <a:endParaRPr kumimoji="1" lang="ja-JP" altLang="en-US" sz="1000" b="1">
            <a:latin typeface="ＭＳ Ｐゴシック"/>
          </a:endParaRPr>
        </a:p>
      </xdr:txBody>
    </xdr:sp>
    <xdr:clientData/>
  </xdr:oneCellAnchor>
  <xdr:twoCellAnchor>
    <xdr:from>
      <xdr:col>32</xdr:col>
      <xdr:colOff>98425</xdr:colOff>
      <xdr:row>107</xdr:row>
      <xdr:rowOff>135255</xdr:rowOff>
    </xdr:from>
    <xdr:to>
      <xdr:col>32</xdr:col>
      <xdr:colOff>276225</xdr:colOff>
      <xdr:row>107</xdr:row>
      <xdr:rowOff>135255</xdr:rowOff>
    </xdr:to>
    <xdr:cxnSp macro="">
      <xdr:nvCxnSpPr>
        <xdr:cNvPr id="525" name="直線コネクタ 524"/>
        <xdr:cNvCxnSpPr/>
      </xdr:nvCxnSpPr>
      <xdr:spPr>
        <a:xfrm>
          <a:off x="22072600" y="1848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526" name="【公民館】&#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527" name="直線コネクタ 526"/>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95266</xdr:rowOff>
    </xdr:from>
    <xdr:ext cx="469744" cy="259045"/>
    <xdr:sp macro="" textlink="">
      <xdr:nvSpPr>
        <xdr:cNvPr id="528" name="【公民館】&#10;一人当たり面積平均値テキスト"/>
        <xdr:cNvSpPr txBox="1"/>
      </xdr:nvSpPr>
      <xdr:spPr>
        <a:xfrm>
          <a:off x="22250400" y="17926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116839</xdr:rowOff>
    </xdr:from>
    <xdr:to>
      <xdr:col>32</xdr:col>
      <xdr:colOff>238125</xdr:colOff>
      <xdr:row>105</xdr:row>
      <xdr:rowOff>46989</xdr:rowOff>
    </xdr:to>
    <xdr:sp macro="" textlink="">
      <xdr:nvSpPr>
        <xdr:cNvPr id="529" name="フローチャート : 判断 528"/>
        <xdr:cNvSpPr/>
      </xdr:nvSpPr>
      <xdr:spPr>
        <a:xfrm>
          <a:off x="22110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99695</xdr:rowOff>
    </xdr:from>
    <xdr:to>
      <xdr:col>31</xdr:col>
      <xdr:colOff>85725</xdr:colOff>
      <xdr:row>105</xdr:row>
      <xdr:rowOff>29845</xdr:rowOff>
    </xdr:to>
    <xdr:sp macro="" textlink="">
      <xdr:nvSpPr>
        <xdr:cNvPr id="530" name="フローチャート : 判断 529"/>
        <xdr:cNvSpPr/>
      </xdr:nvSpPr>
      <xdr:spPr>
        <a:xfrm>
          <a:off x="21272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1" name="テキスト ボックス 5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2" name="テキスト ボックス 5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3" name="テキスト ボックス 5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4" name="テキスト ボックス 5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5" name="テキスト ボックス 5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6350</xdr:rowOff>
    </xdr:from>
    <xdr:to>
      <xdr:col>31</xdr:col>
      <xdr:colOff>85725</xdr:colOff>
      <xdr:row>103</xdr:row>
      <xdr:rowOff>107950</xdr:rowOff>
    </xdr:to>
    <xdr:sp macro="" textlink="">
      <xdr:nvSpPr>
        <xdr:cNvPr id="536" name="円/楕円 535"/>
        <xdr:cNvSpPr/>
      </xdr:nvSpPr>
      <xdr:spPr>
        <a:xfrm>
          <a:off x="21272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20972</xdr:rowOff>
    </xdr:from>
    <xdr:ext cx="469744" cy="259045"/>
    <xdr:sp macro="" textlink="">
      <xdr:nvSpPr>
        <xdr:cNvPr id="537" name="n_1aveValue【公民館】&#10;一人当たり面積"/>
        <xdr:cNvSpPr txBox="1"/>
      </xdr:nvSpPr>
      <xdr:spPr>
        <a:xfrm>
          <a:off x="21075727" y="1802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0.361</a:t>
          </a:r>
          <a:endParaRPr kumimoji="1" lang="ja-JP" altLang="en-US" sz="1000" b="1">
            <a:solidFill>
              <a:srgbClr val="000080"/>
            </a:solidFill>
            <a:latin typeface="ＭＳ Ｐゴシック"/>
          </a:endParaRPr>
        </a:p>
      </xdr:txBody>
    </xdr:sp>
    <xdr:clientData/>
  </xdr:oneCellAnchor>
  <xdr:oneCellAnchor>
    <xdr:from>
      <xdr:col>30</xdr:col>
      <xdr:colOff>473152</xdr:colOff>
      <xdr:row>101</xdr:row>
      <xdr:rowOff>124477</xdr:rowOff>
    </xdr:from>
    <xdr:ext cx="469744" cy="259045"/>
    <xdr:sp macro="" textlink="">
      <xdr:nvSpPr>
        <xdr:cNvPr id="538" name="n_1mainValue【公民館】&#10;一人当たり面積"/>
        <xdr:cNvSpPr txBox="1"/>
      </xdr:nvSpPr>
      <xdr:spPr>
        <a:xfrm>
          <a:off x="210757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9" name="正方形/長方形 53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0" name="正方形/長方形 53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1" name="テキスト ボックス 54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道路及び橋梁の当該比率については、類似団体平均より良好なものとなっているが、これは国営公園付近及び学童通学路の整備を進めてきたことによるものである。一方で、公営住宅、学校及び公民館では、類似団体と比較し施設が老朽化している。公営住宅については、平成</a:t>
          </a:r>
          <a:r>
            <a:rPr kumimoji="1" lang="en-US" altLang="ja-JP" sz="1300">
              <a:latin typeface="ＭＳ Ｐゴシック"/>
            </a:rPr>
            <a:t>28</a:t>
          </a:r>
          <a:r>
            <a:rPr kumimoji="1" lang="ja-JP" altLang="en-US" sz="1300">
              <a:latin typeface="ＭＳ Ｐゴシック"/>
            </a:rPr>
            <a:t>年度以降に更新される予定となっているが、学校及び公民館については、大規模な改修及び更新の具体的計画がない状況である。また、住民一人当たりの面積も類似団体と比較し多いことから、施設の量の適正化も図っていく必要があると思料さ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宮城県川崎町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9,086
9,052
270.77
5,008,516
4,867,650
60,915
3,412,624
1,907,592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109728</xdr:rowOff>
    </xdr:from>
    <xdr:to>
      <xdr:col>6</xdr:col>
      <xdr:colOff>510540</xdr:colOff>
      <xdr:row>63</xdr:row>
      <xdr:rowOff>13716</xdr:rowOff>
    </xdr:to>
    <xdr:cxnSp macro="">
      <xdr:nvCxnSpPr>
        <xdr:cNvPr id="71" name="直線コネクタ 70"/>
        <xdr:cNvCxnSpPr/>
      </xdr:nvCxnSpPr>
      <xdr:spPr>
        <a:xfrm flipV="1">
          <a:off x="4634865" y="9710928"/>
          <a:ext cx="0" cy="110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17543</xdr:rowOff>
    </xdr:from>
    <xdr:ext cx="405111" cy="259045"/>
    <xdr:sp macro="" textlink="">
      <xdr:nvSpPr>
        <xdr:cNvPr id="72" name="【体育館・プール】&#10;有形固定資産減価償却率最小値テキスト"/>
        <xdr:cNvSpPr txBox="1"/>
      </xdr:nvSpPr>
      <xdr:spPr>
        <a:xfrm>
          <a:off x="4724400" y="10818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a:t>
          </a:r>
          <a:endParaRPr kumimoji="1" lang="ja-JP" altLang="en-US" sz="1000" b="1">
            <a:latin typeface="ＭＳ Ｐゴシック"/>
          </a:endParaRPr>
        </a:p>
      </xdr:txBody>
    </xdr:sp>
    <xdr:clientData/>
  </xdr:oneCellAnchor>
  <xdr:twoCellAnchor>
    <xdr:from>
      <xdr:col>6</xdr:col>
      <xdr:colOff>422275</xdr:colOff>
      <xdr:row>63</xdr:row>
      <xdr:rowOff>13716</xdr:rowOff>
    </xdr:from>
    <xdr:to>
      <xdr:col>6</xdr:col>
      <xdr:colOff>600075</xdr:colOff>
      <xdr:row>63</xdr:row>
      <xdr:rowOff>13716</xdr:rowOff>
    </xdr:to>
    <xdr:cxnSp macro="">
      <xdr:nvCxnSpPr>
        <xdr:cNvPr id="73" name="直線コネクタ 72"/>
        <xdr:cNvCxnSpPr/>
      </xdr:nvCxnSpPr>
      <xdr:spPr>
        <a:xfrm>
          <a:off x="4546600" y="10815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56405</xdr:rowOff>
    </xdr:from>
    <xdr:ext cx="405111" cy="259045"/>
    <xdr:sp macro="" textlink="">
      <xdr:nvSpPr>
        <xdr:cNvPr id="74" name="【体育館・プール】&#10;有形固定資産減価償却率最大値テキスト"/>
        <xdr:cNvSpPr txBox="1"/>
      </xdr:nvSpPr>
      <xdr:spPr>
        <a:xfrm>
          <a:off x="4724400" y="948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6</xdr:col>
      <xdr:colOff>422275</xdr:colOff>
      <xdr:row>56</xdr:row>
      <xdr:rowOff>109728</xdr:rowOff>
    </xdr:from>
    <xdr:to>
      <xdr:col>6</xdr:col>
      <xdr:colOff>600075</xdr:colOff>
      <xdr:row>56</xdr:row>
      <xdr:rowOff>109728</xdr:rowOff>
    </xdr:to>
    <xdr:cxnSp macro="">
      <xdr:nvCxnSpPr>
        <xdr:cNvPr id="75" name="直線コネクタ 74"/>
        <xdr:cNvCxnSpPr/>
      </xdr:nvCxnSpPr>
      <xdr:spPr>
        <a:xfrm>
          <a:off x="4546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167657</xdr:rowOff>
    </xdr:from>
    <xdr:ext cx="405111" cy="259045"/>
    <xdr:sp macro="" textlink="">
      <xdr:nvSpPr>
        <xdr:cNvPr id="76" name="【体育館・プール】&#10;有形固定資産減価償却率平均値テキスト"/>
        <xdr:cNvSpPr txBox="1"/>
      </xdr:nvSpPr>
      <xdr:spPr>
        <a:xfrm>
          <a:off x="4724400" y="1028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17780</xdr:rowOff>
    </xdr:from>
    <xdr:to>
      <xdr:col>6</xdr:col>
      <xdr:colOff>561975</xdr:colOff>
      <xdr:row>60</xdr:row>
      <xdr:rowOff>119380</xdr:rowOff>
    </xdr:to>
    <xdr:sp macro="" textlink="">
      <xdr:nvSpPr>
        <xdr:cNvPr id="77" name="フローチャート : 判断 76"/>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8636</xdr:rowOff>
    </xdr:from>
    <xdr:to>
      <xdr:col>5</xdr:col>
      <xdr:colOff>409575</xdr:colOff>
      <xdr:row>60</xdr:row>
      <xdr:rowOff>110236</xdr:rowOff>
    </xdr:to>
    <xdr:sp macro="" textlink="">
      <xdr:nvSpPr>
        <xdr:cNvPr id="78" name="フローチャート : 判断 77"/>
        <xdr:cNvSpPr/>
      </xdr:nvSpPr>
      <xdr:spPr>
        <a:xfrm>
          <a:off x="37465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101363</xdr:rowOff>
    </xdr:from>
    <xdr:ext cx="405111" cy="259045"/>
    <xdr:sp macro="" textlink="">
      <xdr:nvSpPr>
        <xdr:cNvPr id="79" name="n_1aveValue【体育館・プール】&#10;有形固定資産減価償却率"/>
        <xdr:cNvSpPr txBox="1"/>
      </xdr:nvSpPr>
      <xdr:spPr>
        <a:xfrm>
          <a:off x="3582043" y="1038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85" name="円/楕円 84"/>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111202</xdr:colOff>
      <xdr:row>54</xdr:row>
      <xdr:rowOff>67327</xdr:rowOff>
    </xdr:from>
    <xdr:ext cx="469744" cy="259045"/>
    <xdr:sp macro="" textlink="">
      <xdr:nvSpPr>
        <xdr:cNvPr id="86" name="n_1mainValue【体育館・プール】&#10;有形固定資産減価償却率"/>
        <xdr:cNvSpPr txBox="1"/>
      </xdr:nvSpPr>
      <xdr:spPr>
        <a:xfrm>
          <a:off x="3549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7" name="正方形/長方形 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4" name="正方形/長方形 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97" name="直線コネクタ 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8" name="テキスト ボックス 9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9" name="直線コネクタ 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0" name="テキスト ボックス 9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1" name="直線コネクタ 1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2" name="テキスト ボックス 10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3" name="直線コネクタ 1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4" name="テキスト ボックス 10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5" name="直線コネクタ 1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6" name="テキスト ボックス 10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13335</xdr:rowOff>
    </xdr:from>
    <xdr:to>
      <xdr:col>15</xdr:col>
      <xdr:colOff>180340</xdr:colOff>
      <xdr:row>63</xdr:row>
      <xdr:rowOff>0</xdr:rowOff>
    </xdr:to>
    <xdr:cxnSp macro="">
      <xdr:nvCxnSpPr>
        <xdr:cNvPr id="110" name="直線コネクタ 109"/>
        <xdr:cNvCxnSpPr/>
      </xdr:nvCxnSpPr>
      <xdr:spPr>
        <a:xfrm flipV="1">
          <a:off x="10476865" y="9614535"/>
          <a:ext cx="0" cy="118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11"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0.130</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12" name="直線コネクタ 111"/>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131462</xdr:rowOff>
    </xdr:from>
    <xdr:ext cx="469744" cy="259045"/>
    <xdr:sp macro="" textlink="">
      <xdr:nvSpPr>
        <xdr:cNvPr id="113" name="【体育館・プール】&#10;一人当たり面積最大値テキスト"/>
        <xdr:cNvSpPr txBox="1"/>
      </xdr:nvSpPr>
      <xdr:spPr>
        <a:xfrm>
          <a:off x="10566400" y="938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0.753</a:t>
          </a:r>
          <a:endParaRPr kumimoji="1" lang="ja-JP" altLang="en-US" sz="1000" b="1">
            <a:latin typeface="ＭＳ Ｐゴシック"/>
          </a:endParaRPr>
        </a:p>
      </xdr:txBody>
    </xdr:sp>
    <xdr:clientData/>
  </xdr:oneCellAnchor>
  <xdr:twoCellAnchor>
    <xdr:from>
      <xdr:col>15</xdr:col>
      <xdr:colOff>92075</xdr:colOff>
      <xdr:row>56</xdr:row>
      <xdr:rowOff>13335</xdr:rowOff>
    </xdr:from>
    <xdr:to>
      <xdr:col>15</xdr:col>
      <xdr:colOff>269875</xdr:colOff>
      <xdr:row>56</xdr:row>
      <xdr:rowOff>13335</xdr:rowOff>
    </xdr:to>
    <xdr:cxnSp macro="">
      <xdr:nvCxnSpPr>
        <xdr:cNvPr id="114" name="直線コネクタ 113"/>
        <xdr:cNvCxnSpPr/>
      </xdr:nvCxnSpPr>
      <xdr:spPr>
        <a:xfrm>
          <a:off x="10388600" y="961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99077</xdr:rowOff>
    </xdr:from>
    <xdr:ext cx="469744" cy="259045"/>
    <xdr:sp macro="" textlink="">
      <xdr:nvSpPr>
        <xdr:cNvPr id="115" name="【体育館・プール】&#10;一人当たり面積平均値テキスト"/>
        <xdr:cNvSpPr txBox="1"/>
      </xdr:nvSpPr>
      <xdr:spPr>
        <a:xfrm>
          <a:off x="10566400" y="1021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0.400</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120650</xdr:rowOff>
    </xdr:from>
    <xdr:to>
      <xdr:col>15</xdr:col>
      <xdr:colOff>231775</xdr:colOff>
      <xdr:row>60</xdr:row>
      <xdr:rowOff>50800</xdr:rowOff>
    </xdr:to>
    <xdr:sp macro="" textlink="">
      <xdr:nvSpPr>
        <xdr:cNvPr id="116" name="フローチャート : 判断 115"/>
        <xdr:cNvSpPr/>
      </xdr:nvSpPr>
      <xdr:spPr>
        <a:xfrm>
          <a:off x="10426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88265</xdr:rowOff>
    </xdr:from>
    <xdr:to>
      <xdr:col>14</xdr:col>
      <xdr:colOff>79375</xdr:colOff>
      <xdr:row>59</xdr:row>
      <xdr:rowOff>18415</xdr:rowOff>
    </xdr:to>
    <xdr:sp macro="" textlink="">
      <xdr:nvSpPr>
        <xdr:cNvPr id="117" name="フローチャート : 判断 116"/>
        <xdr:cNvSpPr/>
      </xdr:nvSpPr>
      <xdr:spPr>
        <a:xfrm>
          <a:off x="9588500" y="1003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34942</xdr:rowOff>
    </xdr:from>
    <xdr:ext cx="469744" cy="259045"/>
    <xdr:sp macro="" textlink="">
      <xdr:nvSpPr>
        <xdr:cNvPr id="118" name="n_1aveValue【体育館・プール】&#10;一人当たり面積"/>
        <xdr:cNvSpPr txBox="1"/>
      </xdr:nvSpPr>
      <xdr:spPr>
        <a:xfrm>
          <a:off x="9391727" y="980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12065</xdr:rowOff>
    </xdr:from>
    <xdr:to>
      <xdr:col>14</xdr:col>
      <xdr:colOff>79375</xdr:colOff>
      <xdr:row>62</xdr:row>
      <xdr:rowOff>113665</xdr:rowOff>
    </xdr:to>
    <xdr:sp macro="" textlink="">
      <xdr:nvSpPr>
        <xdr:cNvPr id="124" name="円/楕円 123"/>
        <xdr:cNvSpPr/>
      </xdr:nvSpPr>
      <xdr:spPr>
        <a:xfrm>
          <a:off x="9588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104792</xdr:rowOff>
    </xdr:from>
    <xdr:ext cx="469744" cy="259045"/>
    <xdr:sp macro="" textlink="">
      <xdr:nvSpPr>
        <xdr:cNvPr id="125" name="n_1main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7" name="直線コネクタ 13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8" name="テキスト ボックス 13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9" name="直線コネクタ 13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0" name="テキスト ボックス 13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1" name="直線コネクタ 14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2" name="テキスト ボックス 14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3" name="直線コネクタ 14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4" name="テキスト ボックス 14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5" name="直線コネクタ 14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6" name="テキスト ボックス 145"/>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7" name="直線コネクタ 14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8" name="テキスト ボックス 14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45720</xdr:rowOff>
    </xdr:from>
    <xdr:to>
      <xdr:col>6</xdr:col>
      <xdr:colOff>510540</xdr:colOff>
      <xdr:row>85</xdr:row>
      <xdr:rowOff>83820</xdr:rowOff>
    </xdr:to>
    <xdr:cxnSp macro="">
      <xdr:nvCxnSpPr>
        <xdr:cNvPr id="150" name="直線コネクタ 149"/>
        <xdr:cNvCxnSpPr/>
      </xdr:nvCxnSpPr>
      <xdr:spPr>
        <a:xfrm flipV="1">
          <a:off x="4634865" y="135902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151" name="【福祉施設】&#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152" name="直線コネクタ 151"/>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163847</xdr:rowOff>
    </xdr:from>
    <xdr:ext cx="405111" cy="259045"/>
    <xdr:sp macro="" textlink="">
      <xdr:nvSpPr>
        <xdr:cNvPr id="153" name="【福祉施設】&#10;有形固定資産減価償却率最大値テキスト"/>
        <xdr:cNvSpPr txBox="1"/>
      </xdr:nvSpPr>
      <xdr:spPr>
        <a:xfrm>
          <a:off x="4724400" y="1336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79</xdr:row>
      <xdr:rowOff>45720</xdr:rowOff>
    </xdr:from>
    <xdr:to>
      <xdr:col>6</xdr:col>
      <xdr:colOff>600075</xdr:colOff>
      <xdr:row>79</xdr:row>
      <xdr:rowOff>45720</xdr:rowOff>
    </xdr:to>
    <xdr:cxnSp macro="">
      <xdr:nvCxnSpPr>
        <xdr:cNvPr id="154" name="直線コネクタ 153"/>
        <xdr:cNvCxnSpPr/>
      </xdr:nvCxnSpPr>
      <xdr:spPr>
        <a:xfrm>
          <a:off x="4546600" y="1359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80027</xdr:rowOff>
    </xdr:from>
    <xdr:ext cx="405111" cy="259045"/>
    <xdr:sp macro="" textlink="">
      <xdr:nvSpPr>
        <xdr:cNvPr id="155" name="【福祉施設】&#10;有形固定資産減価償却率平均値テキスト"/>
        <xdr:cNvSpPr txBox="1"/>
      </xdr:nvSpPr>
      <xdr:spPr>
        <a:xfrm>
          <a:off x="4724400" y="1413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101600</xdr:rowOff>
    </xdr:from>
    <xdr:to>
      <xdr:col>6</xdr:col>
      <xdr:colOff>561975</xdr:colOff>
      <xdr:row>83</xdr:row>
      <xdr:rowOff>31750</xdr:rowOff>
    </xdr:to>
    <xdr:sp macro="" textlink="">
      <xdr:nvSpPr>
        <xdr:cNvPr id="156" name="フローチャート : 判断 155"/>
        <xdr:cNvSpPr/>
      </xdr:nvSpPr>
      <xdr:spPr>
        <a:xfrm>
          <a:off x="4584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71120</xdr:rowOff>
    </xdr:from>
    <xdr:to>
      <xdr:col>5</xdr:col>
      <xdr:colOff>409575</xdr:colOff>
      <xdr:row>83</xdr:row>
      <xdr:rowOff>1270</xdr:rowOff>
    </xdr:to>
    <xdr:sp macro="" textlink="">
      <xdr:nvSpPr>
        <xdr:cNvPr id="157" name="フローチャート : 判断 156"/>
        <xdr:cNvSpPr/>
      </xdr:nvSpPr>
      <xdr:spPr>
        <a:xfrm>
          <a:off x="3746500" y="1413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163847</xdr:rowOff>
    </xdr:from>
    <xdr:ext cx="405111" cy="259045"/>
    <xdr:sp macro="" textlink="">
      <xdr:nvSpPr>
        <xdr:cNvPr id="158" name="n_1aveValue【福祉施設】&#10;有形固定資産減価償却率"/>
        <xdr:cNvSpPr txBox="1"/>
      </xdr:nvSpPr>
      <xdr:spPr>
        <a:xfrm>
          <a:off x="3582043" y="1422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9" name="テキスト ボックス 1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0" name="テキスト ボックス 1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1" name="テキスト ボックス 1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2" name="テキスト ボックス 1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3" name="テキスト ボックス 1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10161</xdr:rowOff>
    </xdr:from>
    <xdr:to>
      <xdr:col>5</xdr:col>
      <xdr:colOff>409575</xdr:colOff>
      <xdr:row>82</xdr:row>
      <xdr:rowOff>111761</xdr:rowOff>
    </xdr:to>
    <xdr:sp macro="" textlink="">
      <xdr:nvSpPr>
        <xdr:cNvPr id="164" name="円/楕円 163"/>
        <xdr:cNvSpPr/>
      </xdr:nvSpPr>
      <xdr:spPr>
        <a:xfrm>
          <a:off x="3746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128288</xdr:rowOff>
    </xdr:from>
    <xdr:ext cx="405111" cy="259045"/>
    <xdr:sp macro="" textlink="">
      <xdr:nvSpPr>
        <xdr:cNvPr id="165" name="n_1mainValue【福祉施設】&#10;有形固定資産減価償却率"/>
        <xdr:cNvSpPr txBox="1"/>
      </xdr:nvSpPr>
      <xdr:spPr>
        <a:xfrm>
          <a:off x="3582043"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6" name="正方形/長方形 1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7" name="正方形/長方形 1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8" name="正方形/長方形 1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9" name="正方形/長方形 1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0" name="正方形/長方形 1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1" name="正方形/長方形 1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2" name="正方形/長方形 1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3" name="正方形/長方形 1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4" name="テキスト ボックス 1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5" name="直線コネクタ 1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6" name="直線コネクタ 1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7" name="テキスト ボックス 1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8" name="直線コネクタ 1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9" name="テキスト ボックス 1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80" name="直線コネクタ 1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81" name="テキスト ボックス 1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2" name="直線コネクタ 1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3" name="テキスト ボックス 1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4" name="直線コネクタ 1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5" name="テキスト ボックス 1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6" name="直線コネクタ 1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7" name="テキスト ボックス 1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83820</xdr:rowOff>
    </xdr:from>
    <xdr:to>
      <xdr:col>15</xdr:col>
      <xdr:colOff>180340</xdr:colOff>
      <xdr:row>85</xdr:row>
      <xdr:rowOff>119743</xdr:rowOff>
    </xdr:to>
    <xdr:cxnSp macro="">
      <xdr:nvCxnSpPr>
        <xdr:cNvPr id="191" name="直線コネクタ 190"/>
        <xdr:cNvCxnSpPr/>
      </xdr:nvCxnSpPr>
      <xdr:spPr>
        <a:xfrm flipV="1">
          <a:off x="10476865" y="13285470"/>
          <a:ext cx="0" cy="1407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123570</xdr:rowOff>
    </xdr:from>
    <xdr:ext cx="469744" cy="259045"/>
    <xdr:sp macro="" textlink="">
      <xdr:nvSpPr>
        <xdr:cNvPr id="192" name="【福祉施設】&#10;一人当たり面積最小値テキスト"/>
        <xdr:cNvSpPr txBox="1"/>
      </xdr:nvSpPr>
      <xdr:spPr>
        <a:xfrm>
          <a:off x="10566400" y="1469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0.135</a:t>
          </a:r>
          <a:endParaRPr kumimoji="1" lang="ja-JP" altLang="en-US" sz="1000" b="1">
            <a:latin typeface="ＭＳ Ｐゴシック"/>
          </a:endParaRPr>
        </a:p>
      </xdr:txBody>
    </xdr:sp>
    <xdr:clientData/>
  </xdr:oneCellAnchor>
  <xdr:twoCellAnchor>
    <xdr:from>
      <xdr:col>15</xdr:col>
      <xdr:colOff>92075</xdr:colOff>
      <xdr:row>85</xdr:row>
      <xdr:rowOff>119743</xdr:rowOff>
    </xdr:from>
    <xdr:to>
      <xdr:col>15</xdr:col>
      <xdr:colOff>269875</xdr:colOff>
      <xdr:row>85</xdr:row>
      <xdr:rowOff>119743</xdr:rowOff>
    </xdr:to>
    <xdr:cxnSp macro="">
      <xdr:nvCxnSpPr>
        <xdr:cNvPr id="193" name="直線コネクタ 192"/>
        <xdr:cNvCxnSpPr/>
      </xdr:nvCxnSpPr>
      <xdr:spPr>
        <a:xfrm>
          <a:off x="10388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30497</xdr:rowOff>
    </xdr:from>
    <xdr:ext cx="469744" cy="259045"/>
    <xdr:sp macro="" textlink="">
      <xdr:nvSpPr>
        <xdr:cNvPr id="194" name="【福祉施設】&#10;一人当たり面積最大値テキスト"/>
        <xdr:cNvSpPr txBox="1"/>
      </xdr:nvSpPr>
      <xdr:spPr>
        <a:xfrm>
          <a:off x="10566400" y="1306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0.997</a:t>
          </a:r>
          <a:endParaRPr kumimoji="1" lang="ja-JP" altLang="en-US" sz="1000" b="1">
            <a:latin typeface="ＭＳ Ｐゴシック"/>
          </a:endParaRPr>
        </a:p>
      </xdr:txBody>
    </xdr:sp>
    <xdr:clientData/>
  </xdr:oneCellAnchor>
  <xdr:twoCellAnchor>
    <xdr:from>
      <xdr:col>15</xdr:col>
      <xdr:colOff>92075</xdr:colOff>
      <xdr:row>77</xdr:row>
      <xdr:rowOff>83820</xdr:rowOff>
    </xdr:from>
    <xdr:to>
      <xdr:col>15</xdr:col>
      <xdr:colOff>269875</xdr:colOff>
      <xdr:row>77</xdr:row>
      <xdr:rowOff>83820</xdr:rowOff>
    </xdr:to>
    <xdr:cxnSp macro="">
      <xdr:nvCxnSpPr>
        <xdr:cNvPr id="195" name="直線コネクタ 194"/>
        <xdr:cNvCxnSpPr/>
      </xdr:nvCxnSpPr>
      <xdr:spPr>
        <a:xfrm>
          <a:off x="10388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81659</xdr:rowOff>
    </xdr:from>
    <xdr:ext cx="469744" cy="259045"/>
    <xdr:sp macro="" textlink="">
      <xdr:nvSpPr>
        <xdr:cNvPr id="196" name="【福祉施設】&#10;一人当たり面積平均値テキスト"/>
        <xdr:cNvSpPr txBox="1"/>
      </xdr:nvSpPr>
      <xdr:spPr>
        <a:xfrm>
          <a:off x="10566400"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103232</xdr:rowOff>
    </xdr:from>
    <xdr:to>
      <xdr:col>15</xdr:col>
      <xdr:colOff>231775</xdr:colOff>
      <xdr:row>84</xdr:row>
      <xdr:rowOff>33382</xdr:rowOff>
    </xdr:to>
    <xdr:sp macro="" textlink="">
      <xdr:nvSpPr>
        <xdr:cNvPr id="197" name="フローチャート : 判断 196"/>
        <xdr:cNvSpPr/>
      </xdr:nvSpPr>
      <xdr:spPr>
        <a:xfrm>
          <a:off x="10426700" y="1433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99968</xdr:rowOff>
    </xdr:from>
    <xdr:to>
      <xdr:col>14</xdr:col>
      <xdr:colOff>79375</xdr:colOff>
      <xdr:row>85</xdr:row>
      <xdr:rowOff>30118</xdr:rowOff>
    </xdr:to>
    <xdr:sp macro="" textlink="">
      <xdr:nvSpPr>
        <xdr:cNvPr id="198" name="フローチャート : 判断 197"/>
        <xdr:cNvSpPr/>
      </xdr:nvSpPr>
      <xdr:spPr>
        <a:xfrm>
          <a:off x="9588500" y="1450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46645</xdr:rowOff>
    </xdr:from>
    <xdr:ext cx="469744" cy="259045"/>
    <xdr:sp macro="" textlink="">
      <xdr:nvSpPr>
        <xdr:cNvPr id="199" name="n_1aveValue【福祉施設】&#10;一人当たり面積"/>
        <xdr:cNvSpPr txBox="1"/>
      </xdr:nvSpPr>
      <xdr:spPr>
        <a:xfrm>
          <a:off x="9391727" y="1427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86</xdr:row>
      <xdr:rowOff>114663</xdr:rowOff>
    </xdr:from>
    <xdr:to>
      <xdr:col>14</xdr:col>
      <xdr:colOff>79375</xdr:colOff>
      <xdr:row>87</xdr:row>
      <xdr:rowOff>44813</xdr:rowOff>
    </xdr:to>
    <xdr:sp macro="" textlink="">
      <xdr:nvSpPr>
        <xdr:cNvPr id="205" name="円/楕円 204"/>
        <xdr:cNvSpPr/>
      </xdr:nvSpPr>
      <xdr:spPr>
        <a:xfrm>
          <a:off x="9588500" y="148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87</xdr:row>
      <xdr:rowOff>35940</xdr:rowOff>
    </xdr:from>
    <xdr:ext cx="469744" cy="259045"/>
    <xdr:sp macro="" textlink="">
      <xdr:nvSpPr>
        <xdr:cNvPr id="206" name="n_1mainValue【福祉施設】&#10;一人当たり面積"/>
        <xdr:cNvSpPr txBox="1"/>
      </xdr:nvSpPr>
      <xdr:spPr>
        <a:xfrm>
          <a:off x="9391727" y="1495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5" name="正方形/長方形 21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6" name="正方形/長方形 2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7" name="正方形/長方形 2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8" name="正方形/長方形 2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9" name="正方形/長方形 2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20" name="正方形/長方形 2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21" name="正方形/長方形 2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2" name="正方形/長方形 22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3" name="正方形/長方形 22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4" name="正方形/長方形 22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5" name="正方形/長方形 22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6" name="正方形/長方形 22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7" name="正方形/長方形 22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8" name="正方形/長方形 22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9" name="正方形/長方形 22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30" name="正方形/長方形 22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31" name="テキスト ボックス 23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2" name="直線コネクタ 23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3" name="テキスト ボックス 23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34" name="直線コネクタ 2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35" name="テキスト ボックス 234"/>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36" name="直線コネクタ 2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37" name="テキスト ボックス 2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38" name="直線コネクタ 2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39" name="テキスト ボックス 2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40" name="直線コネクタ 2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41" name="テキスト ボックス 2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42" name="直線コネクタ 2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43" name="テキスト ボックス 2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44" name="直線コネクタ 2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45" name="テキスト ボックス 2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6" name="直線コネクタ 2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7" name="テキスト ボックス 2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14151</xdr:rowOff>
    </xdr:from>
    <xdr:to>
      <xdr:col>23</xdr:col>
      <xdr:colOff>516889</xdr:colOff>
      <xdr:row>41</xdr:row>
      <xdr:rowOff>41910</xdr:rowOff>
    </xdr:to>
    <xdr:cxnSp macro="">
      <xdr:nvCxnSpPr>
        <xdr:cNvPr id="249" name="直線コネクタ 248"/>
        <xdr:cNvCxnSpPr/>
      </xdr:nvCxnSpPr>
      <xdr:spPr>
        <a:xfrm flipV="1">
          <a:off x="16318864" y="5843451"/>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250" name="【一般廃棄物処理施設】&#10;有形固定資産減価償却率最小値テキスト"/>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251" name="直線コネクタ 250"/>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132278</xdr:rowOff>
    </xdr:from>
    <xdr:ext cx="405111" cy="259045"/>
    <xdr:sp macro="" textlink="">
      <xdr:nvSpPr>
        <xdr:cNvPr id="252" name="【一般廃棄物処理施設】&#10;有形固定資産減価償却率最大値テキスト"/>
        <xdr:cNvSpPr txBox="1"/>
      </xdr:nvSpPr>
      <xdr:spPr>
        <a:xfrm>
          <a:off x="16408400" y="561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94.4</a:t>
          </a:r>
          <a:endParaRPr kumimoji="1" lang="ja-JP" altLang="en-US" sz="1000" b="1">
            <a:latin typeface="ＭＳ Ｐゴシック"/>
          </a:endParaRPr>
        </a:p>
      </xdr:txBody>
    </xdr:sp>
    <xdr:clientData/>
  </xdr:oneCellAnchor>
  <xdr:twoCellAnchor>
    <xdr:from>
      <xdr:col>23</xdr:col>
      <xdr:colOff>428625</xdr:colOff>
      <xdr:row>34</xdr:row>
      <xdr:rowOff>14151</xdr:rowOff>
    </xdr:from>
    <xdr:to>
      <xdr:col>23</xdr:col>
      <xdr:colOff>606425</xdr:colOff>
      <xdr:row>34</xdr:row>
      <xdr:rowOff>14151</xdr:rowOff>
    </xdr:to>
    <xdr:cxnSp macro="">
      <xdr:nvCxnSpPr>
        <xdr:cNvPr id="253" name="直線コネクタ 252"/>
        <xdr:cNvCxnSpPr/>
      </xdr:nvCxnSpPr>
      <xdr:spPr>
        <a:xfrm>
          <a:off x="16230600" y="58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33218</xdr:rowOff>
    </xdr:from>
    <xdr:ext cx="405111" cy="259045"/>
    <xdr:sp macro="" textlink="">
      <xdr:nvSpPr>
        <xdr:cNvPr id="254" name="【一般廃棄物処理施設】&#10;有形固定資産減価償却率平均値テキスト"/>
        <xdr:cNvSpPr txBox="1"/>
      </xdr:nvSpPr>
      <xdr:spPr>
        <a:xfrm>
          <a:off x="16408400" y="65483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54791</xdr:rowOff>
    </xdr:from>
    <xdr:to>
      <xdr:col>23</xdr:col>
      <xdr:colOff>568325</xdr:colOff>
      <xdr:row>38</xdr:row>
      <xdr:rowOff>156391</xdr:rowOff>
    </xdr:to>
    <xdr:sp macro="" textlink="">
      <xdr:nvSpPr>
        <xdr:cNvPr id="255" name="フローチャート : 判断 254"/>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9072</xdr:rowOff>
    </xdr:from>
    <xdr:to>
      <xdr:col>22</xdr:col>
      <xdr:colOff>415925</xdr:colOff>
      <xdr:row>40</xdr:row>
      <xdr:rowOff>110672</xdr:rowOff>
    </xdr:to>
    <xdr:sp macro="" textlink="">
      <xdr:nvSpPr>
        <xdr:cNvPr id="256" name="フローチャート : 判断 255"/>
        <xdr:cNvSpPr/>
      </xdr:nvSpPr>
      <xdr:spPr>
        <a:xfrm>
          <a:off x="15430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40</xdr:row>
      <xdr:rowOff>101799</xdr:rowOff>
    </xdr:from>
    <xdr:ext cx="405111" cy="259045"/>
    <xdr:sp macro="" textlink="">
      <xdr:nvSpPr>
        <xdr:cNvPr id="257" name="n_1aveValue【一般廃棄物処理施設】&#10;有形固定資産減価償却率"/>
        <xdr:cNvSpPr txBox="1"/>
      </xdr:nvSpPr>
      <xdr:spPr>
        <a:xfrm>
          <a:off x="15266043" y="6959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8" name="テキスト ボックス 2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9" name="テキスト ボックス 2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60" name="テキスト ボックス 2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61" name="テキスト ボックス 2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62" name="テキスト ボックス 2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159294</xdr:rowOff>
    </xdr:from>
    <xdr:to>
      <xdr:col>22</xdr:col>
      <xdr:colOff>415925</xdr:colOff>
      <xdr:row>39</xdr:row>
      <xdr:rowOff>89444</xdr:rowOff>
    </xdr:to>
    <xdr:sp macro="" textlink="">
      <xdr:nvSpPr>
        <xdr:cNvPr id="263" name="円/楕円 262"/>
        <xdr:cNvSpPr/>
      </xdr:nvSpPr>
      <xdr:spPr>
        <a:xfrm>
          <a:off x="15430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105971</xdr:rowOff>
    </xdr:from>
    <xdr:ext cx="405111" cy="259045"/>
    <xdr:sp macro="" textlink="">
      <xdr:nvSpPr>
        <xdr:cNvPr id="264" name="n_1mainValue【一般廃棄物処理施設】&#10;有形固定資産減価償却率"/>
        <xdr:cNvSpPr txBox="1"/>
      </xdr:nvSpPr>
      <xdr:spPr>
        <a:xfrm>
          <a:off x="15266043" y="644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5" name="正方形/長方形 2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6" name="正方形/長方形 2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7" name="正方形/長方形 2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8" name="正方形/長方形 2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9" name="正方形/長方形 2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70" name="正方形/長方形 2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71" name="正方形/長方形 2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285,597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72" name="正方形/長方形 2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73" name="テキスト ボックス 2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74" name="直線コネクタ 2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75" name="直線コネクタ 27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76" name="テキスト ボックス 27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77" name="直線コネクタ 27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78" name="テキスト ボックス 27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79" name="直線コネクタ 27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80" name="テキスト ボックス 27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81" name="直線コネクタ 28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82" name="テキスト ボックス 28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3" name="直線コネクタ 28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84" name="テキスト ボックス 28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10409</xdr:rowOff>
    </xdr:from>
    <xdr:to>
      <xdr:col>32</xdr:col>
      <xdr:colOff>186689</xdr:colOff>
      <xdr:row>40</xdr:row>
      <xdr:rowOff>165907</xdr:rowOff>
    </xdr:to>
    <xdr:cxnSp macro="">
      <xdr:nvCxnSpPr>
        <xdr:cNvPr id="286" name="直線コネクタ 285"/>
        <xdr:cNvCxnSpPr/>
      </xdr:nvCxnSpPr>
      <xdr:spPr>
        <a:xfrm flipV="1">
          <a:off x="22160864" y="6011159"/>
          <a:ext cx="0" cy="10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169734</xdr:rowOff>
    </xdr:from>
    <xdr:ext cx="534377" cy="259045"/>
    <xdr:sp macro="" textlink="">
      <xdr:nvSpPr>
        <xdr:cNvPr id="287" name="【一般廃棄物処理施設】&#10;一人当たり有形固定資産（償却資産）額最小値テキスト"/>
        <xdr:cNvSpPr txBox="1"/>
      </xdr:nvSpPr>
      <xdr:spPr>
        <a:xfrm>
          <a:off x="22250400" y="702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30,379</a:t>
          </a:r>
          <a:endParaRPr kumimoji="1" lang="ja-JP" altLang="en-US" sz="1000" b="1">
            <a:latin typeface="ＭＳ Ｐゴシック"/>
          </a:endParaRPr>
        </a:p>
      </xdr:txBody>
    </xdr:sp>
    <xdr:clientData/>
  </xdr:oneCellAnchor>
  <xdr:twoCellAnchor>
    <xdr:from>
      <xdr:col>32</xdr:col>
      <xdr:colOff>98425</xdr:colOff>
      <xdr:row>40</xdr:row>
      <xdr:rowOff>165907</xdr:rowOff>
    </xdr:from>
    <xdr:to>
      <xdr:col>32</xdr:col>
      <xdr:colOff>276225</xdr:colOff>
      <xdr:row>40</xdr:row>
      <xdr:rowOff>165907</xdr:rowOff>
    </xdr:to>
    <xdr:cxnSp macro="">
      <xdr:nvCxnSpPr>
        <xdr:cNvPr id="288" name="直線コネクタ 287"/>
        <xdr:cNvCxnSpPr/>
      </xdr:nvCxnSpPr>
      <xdr:spPr>
        <a:xfrm>
          <a:off x="22072600" y="702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128536</xdr:rowOff>
    </xdr:from>
    <xdr:ext cx="599010" cy="259045"/>
    <xdr:sp macro="" textlink="">
      <xdr:nvSpPr>
        <xdr:cNvPr id="289" name="【一般廃棄物処理施設】&#10;一人当たり有形固定資産（償却資産）額最大値テキスト"/>
        <xdr:cNvSpPr txBox="1"/>
      </xdr:nvSpPr>
      <xdr:spPr>
        <a:xfrm>
          <a:off x="22250400" y="578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251,890</a:t>
          </a:r>
          <a:endParaRPr kumimoji="1" lang="ja-JP" altLang="en-US" sz="1000" b="1">
            <a:latin typeface="ＭＳ Ｐゴシック"/>
          </a:endParaRPr>
        </a:p>
      </xdr:txBody>
    </xdr:sp>
    <xdr:clientData/>
  </xdr:oneCellAnchor>
  <xdr:twoCellAnchor>
    <xdr:from>
      <xdr:col>32</xdr:col>
      <xdr:colOff>98425</xdr:colOff>
      <xdr:row>35</xdr:row>
      <xdr:rowOff>10409</xdr:rowOff>
    </xdr:from>
    <xdr:to>
      <xdr:col>32</xdr:col>
      <xdr:colOff>276225</xdr:colOff>
      <xdr:row>35</xdr:row>
      <xdr:rowOff>10409</xdr:rowOff>
    </xdr:to>
    <xdr:cxnSp macro="">
      <xdr:nvCxnSpPr>
        <xdr:cNvPr id="290" name="直線コネクタ 289"/>
        <xdr:cNvCxnSpPr/>
      </xdr:nvCxnSpPr>
      <xdr:spPr>
        <a:xfrm>
          <a:off x="22072600" y="601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150168</xdr:rowOff>
    </xdr:from>
    <xdr:ext cx="599010" cy="259045"/>
    <xdr:sp macro="" textlink="">
      <xdr:nvSpPr>
        <xdr:cNvPr id="291" name="【一般廃棄物処理施設】&#10;一人当たり有形固定資産（償却資産）額平均値テキスト"/>
        <xdr:cNvSpPr txBox="1"/>
      </xdr:nvSpPr>
      <xdr:spPr>
        <a:xfrm>
          <a:off x="22250400" y="64938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291</xdr:rowOff>
    </xdr:from>
    <xdr:to>
      <xdr:col>32</xdr:col>
      <xdr:colOff>238125</xdr:colOff>
      <xdr:row>38</xdr:row>
      <xdr:rowOff>101891</xdr:rowOff>
    </xdr:to>
    <xdr:sp macro="" textlink="">
      <xdr:nvSpPr>
        <xdr:cNvPr id="292" name="フローチャート : 判断 291"/>
        <xdr:cNvSpPr/>
      </xdr:nvSpPr>
      <xdr:spPr>
        <a:xfrm>
          <a:off x="22110700" y="65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153050</xdr:rowOff>
    </xdr:from>
    <xdr:to>
      <xdr:col>31</xdr:col>
      <xdr:colOff>85725</xdr:colOff>
      <xdr:row>39</xdr:row>
      <xdr:rowOff>83200</xdr:rowOff>
    </xdr:to>
    <xdr:sp macro="" textlink="">
      <xdr:nvSpPr>
        <xdr:cNvPr id="293" name="フローチャート : 判断 292"/>
        <xdr:cNvSpPr/>
      </xdr:nvSpPr>
      <xdr:spPr>
        <a:xfrm>
          <a:off x="21272500" y="666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99727</xdr:rowOff>
    </xdr:from>
    <xdr:ext cx="534377" cy="259045"/>
    <xdr:sp macro="" textlink="">
      <xdr:nvSpPr>
        <xdr:cNvPr id="294" name="n_1aveValue【一般廃棄物処理施設】&#10;一人当たり有形固定資産（償却資産）額"/>
        <xdr:cNvSpPr txBox="1"/>
      </xdr:nvSpPr>
      <xdr:spPr>
        <a:xfrm>
          <a:off x="21043411" y="644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97,080</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5" name="テキスト ボックス 29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6" name="テキスト ボックス 29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7" name="テキスト ボックス 29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8" name="テキスト ボックス 29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9" name="テキスト ボックス 29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14898</xdr:rowOff>
    </xdr:from>
    <xdr:to>
      <xdr:col>31</xdr:col>
      <xdr:colOff>85725</xdr:colOff>
      <xdr:row>40</xdr:row>
      <xdr:rowOff>116498</xdr:rowOff>
    </xdr:to>
    <xdr:sp macro="" textlink="">
      <xdr:nvSpPr>
        <xdr:cNvPr id="300" name="円/楕円 299"/>
        <xdr:cNvSpPr/>
      </xdr:nvSpPr>
      <xdr:spPr>
        <a:xfrm>
          <a:off x="21272500" y="6872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107625</xdr:rowOff>
    </xdr:from>
    <xdr:ext cx="534377" cy="259045"/>
    <xdr:sp macro="" textlink="">
      <xdr:nvSpPr>
        <xdr:cNvPr id="301" name="n_1mainValue【一般廃棄物処理施設】&#10;一人当たり有形固定資産（償却資産）額"/>
        <xdr:cNvSpPr txBox="1"/>
      </xdr:nvSpPr>
      <xdr:spPr>
        <a:xfrm>
          <a:off x="21043411" y="6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0" name="正方形/長方形 3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1" name="正方形/長方形 3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2" name="正方形/長方形 3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3" name="正方形/長方形 3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4" name="正方形/長方形 3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5" name="正方形/長方形 3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6" name="正方形/長方形 3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7" name="正方形/長方形 3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8" name="正方形/長方形 3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9" name="正方形/長方形 3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0" name="正方形/長方形 3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1" name="正方形/長方形 3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2" name="正方形/長方形 3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3" name="正方形/長方形 3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4" name="正方形/長方形 3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5" name="正方形/長方形 3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26" name="テキスト ボックス 3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27" name="直線コネクタ 3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28" name="直線コネクタ 3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29" name="テキスト ボックス 32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30" name="直線コネクタ 3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31" name="テキスト ボックス 3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32" name="直線コネクタ 3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33" name="テキスト ボックス 3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34" name="直線コネクタ 3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35" name="テキスト ボックス 3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36" name="直線コネクタ 3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37" name="テキスト ボックス 3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38" name="直線コネクタ 3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339" name="テキスト ボックス 33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40" name="直線コネクタ 3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41" name="テキスト ボックス 34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67492</xdr:rowOff>
    </xdr:from>
    <xdr:to>
      <xdr:col>23</xdr:col>
      <xdr:colOff>516889</xdr:colOff>
      <xdr:row>85</xdr:row>
      <xdr:rowOff>144236</xdr:rowOff>
    </xdr:to>
    <xdr:cxnSp macro="">
      <xdr:nvCxnSpPr>
        <xdr:cNvPr id="343" name="直線コネクタ 342"/>
        <xdr:cNvCxnSpPr/>
      </xdr:nvCxnSpPr>
      <xdr:spPr>
        <a:xfrm flipV="1">
          <a:off x="16318864" y="13440592"/>
          <a:ext cx="0" cy="1276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148063</xdr:rowOff>
    </xdr:from>
    <xdr:ext cx="405111" cy="259045"/>
    <xdr:sp macro="" textlink="">
      <xdr:nvSpPr>
        <xdr:cNvPr id="344" name="【消防施設】&#10;有形固定資産減価償却率最小値テキスト"/>
        <xdr:cNvSpPr txBox="1"/>
      </xdr:nvSpPr>
      <xdr:spPr>
        <a:xfrm>
          <a:off x="164084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23</xdr:col>
      <xdr:colOff>428625</xdr:colOff>
      <xdr:row>85</xdr:row>
      <xdr:rowOff>144236</xdr:rowOff>
    </xdr:from>
    <xdr:to>
      <xdr:col>23</xdr:col>
      <xdr:colOff>606425</xdr:colOff>
      <xdr:row>85</xdr:row>
      <xdr:rowOff>144236</xdr:rowOff>
    </xdr:to>
    <xdr:cxnSp macro="">
      <xdr:nvCxnSpPr>
        <xdr:cNvPr id="345" name="直線コネクタ 344"/>
        <xdr:cNvCxnSpPr/>
      </xdr:nvCxnSpPr>
      <xdr:spPr>
        <a:xfrm>
          <a:off x="16230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14169</xdr:rowOff>
    </xdr:from>
    <xdr:ext cx="405111" cy="259045"/>
    <xdr:sp macro="" textlink="">
      <xdr:nvSpPr>
        <xdr:cNvPr id="346" name="【消防施設】&#10;有形固定資産減価償却率最大値テキスト"/>
        <xdr:cNvSpPr txBox="1"/>
      </xdr:nvSpPr>
      <xdr:spPr>
        <a:xfrm>
          <a:off x="16408400" y="13215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90.2</a:t>
          </a:r>
          <a:endParaRPr kumimoji="1" lang="ja-JP" altLang="en-US" sz="1000" b="1">
            <a:latin typeface="ＭＳ Ｐゴシック"/>
          </a:endParaRPr>
        </a:p>
      </xdr:txBody>
    </xdr:sp>
    <xdr:clientData/>
  </xdr:oneCellAnchor>
  <xdr:twoCellAnchor>
    <xdr:from>
      <xdr:col>23</xdr:col>
      <xdr:colOff>428625</xdr:colOff>
      <xdr:row>78</xdr:row>
      <xdr:rowOff>67492</xdr:rowOff>
    </xdr:from>
    <xdr:to>
      <xdr:col>23</xdr:col>
      <xdr:colOff>606425</xdr:colOff>
      <xdr:row>78</xdr:row>
      <xdr:rowOff>67492</xdr:rowOff>
    </xdr:to>
    <xdr:cxnSp macro="">
      <xdr:nvCxnSpPr>
        <xdr:cNvPr id="347" name="直線コネクタ 346"/>
        <xdr:cNvCxnSpPr/>
      </xdr:nvCxnSpPr>
      <xdr:spPr>
        <a:xfrm>
          <a:off x="16230600" y="13440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163303</xdr:rowOff>
    </xdr:from>
    <xdr:ext cx="405111" cy="259045"/>
    <xdr:sp macro="" textlink="">
      <xdr:nvSpPr>
        <xdr:cNvPr id="348" name="【消防施設】&#10;有形固定資産減価償却率平均値テキスト"/>
        <xdr:cNvSpPr txBox="1"/>
      </xdr:nvSpPr>
      <xdr:spPr>
        <a:xfrm>
          <a:off x="16408400" y="13707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13426</xdr:rowOff>
    </xdr:from>
    <xdr:to>
      <xdr:col>23</xdr:col>
      <xdr:colOff>568325</xdr:colOff>
      <xdr:row>80</xdr:row>
      <xdr:rowOff>115026</xdr:rowOff>
    </xdr:to>
    <xdr:sp macro="" textlink="">
      <xdr:nvSpPr>
        <xdr:cNvPr id="349" name="フローチャート : 判断 348"/>
        <xdr:cNvSpPr/>
      </xdr:nvSpPr>
      <xdr:spPr>
        <a:xfrm>
          <a:off x="162687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168548</xdr:rowOff>
    </xdr:from>
    <xdr:to>
      <xdr:col>22</xdr:col>
      <xdr:colOff>415925</xdr:colOff>
      <xdr:row>81</xdr:row>
      <xdr:rowOff>98698</xdr:rowOff>
    </xdr:to>
    <xdr:sp macro="" textlink="">
      <xdr:nvSpPr>
        <xdr:cNvPr id="350" name="フローチャート : 判断 349"/>
        <xdr:cNvSpPr/>
      </xdr:nvSpPr>
      <xdr:spPr>
        <a:xfrm>
          <a:off x="15430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115225</xdr:rowOff>
    </xdr:from>
    <xdr:ext cx="405111" cy="259045"/>
    <xdr:sp macro="" textlink="">
      <xdr:nvSpPr>
        <xdr:cNvPr id="351" name="n_1aveValue【消防施設】&#10;有形固定資産減価償却率"/>
        <xdr:cNvSpPr txBox="1"/>
      </xdr:nvSpPr>
      <xdr:spPr>
        <a:xfrm>
          <a:off x="15266043" y="13659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352" name="テキスト ボックス 3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53" name="テキスト ボックス 3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54" name="テキスト ボックス 3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55" name="テキスト ボックス 3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56" name="テキスト ボックス 3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104866</xdr:rowOff>
    </xdr:from>
    <xdr:to>
      <xdr:col>22</xdr:col>
      <xdr:colOff>415925</xdr:colOff>
      <xdr:row>84</xdr:row>
      <xdr:rowOff>35016</xdr:rowOff>
    </xdr:to>
    <xdr:sp macro="" textlink="">
      <xdr:nvSpPr>
        <xdr:cNvPr id="357" name="円/楕円 356"/>
        <xdr:cNvSpPr/>
      </xdr:nvSpPr>
      <xdr:spPr>
        <a:xfrm>
          <a:off x="154305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26143</xdr:rowOff>
    </xdr:from>
    <xdr:ext cx="405111" cy="259045"/>
    <xdr:sp macro="" textlink="">
      <xdr:nvSpPr>
        <xdr:cNvPr id="358" name="n_1mainValue【消防施設】&#10;有形固定資産減価償却率"/>
        <xdr:cNvSpPr txBox="1"/>
      </xdr:nvSpPr>
      <xdr:spPr>
        <a:xfrm>
          <a:off x="15266043" y="1442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359" name="正方形/長方形 3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60" name="正方形/長方形 3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61" name="正方形/長方形 3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62" name="正方形/長方形 3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63" name="正方形/長方形 3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64" name="正方形/長方形 3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65" name="正方形/長方形 3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66" name="正方形/長方形 36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367" name="テキスト ボックス 36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368" name="直線コネクタ 36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369" name="直線コネクタ 36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370" name="テキスト ボックス 36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371" name="直線コネクタ 37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372" name="テキスト ボックス 37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373" name="直線コネクタ 37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374" name="テキスト ボックス 37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375" name="直線コネクタ 37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376" name="テキスト ボックス 37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77" name="直線コネクタ 37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78" name="テキスト ボックス 37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7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131826</xdr:rowOff>
    </xdr:from>
    <xdr:to>
      <xdr:col>32</xdr:col>
      <xdr:colOff>186689</xdr:colOff>
      <xdr:row>85</xdr:row>
      <xdr:rowOff>90678</xdr:rowOff>
    </xdr:to>
    <xdr:cxnSp macro="">
      <xdr:nvCxnSpPr>
        <xdr:cNvPr id="380" name="直線コネクタ 379"/>
        <xdr:cNvCxnSpPr/>
      </xdr:nvCxnSpPr>
      <xdr:spPr>
        <a:xfrm flipV="1">
          <a:off x="22160864" y="136763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94505</xdr:rowOff>
    </xdr:from>
    <xdr:ext cx="469744" cy="259045"/>
    <xdr:sp macro="" textlink="">
      <xdr:nvSpPr>
        <xdr:cNvPr id="381" name="【消防施設】&#10;一人当たり面積最小値テキスト"/>
        <xdr:cNvSpPr txBox="1"/>
      </xdr:nvSpPr>
      <xdr:spPr>
        <a:xfrm>
          <a:off x="22250400" y="1466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32</xdr:col>
      <xdr:colOff>98425</xdr:colOff>
      <xdr:row>85</xdr:row>
      <xdr:rowOff>90678</xdr:rowOff>
    </xdr:from>
    <xdr:to>
      <xdr:col>32</xdr:col>
      <xdr:colOff>276225</xdr:colOff>
      <xdr:row>85</xdr:row>
      <xdr:rowOff>90678</xdr:rowOff>
    </xdr:to>
    <xdr:cxnSp macro="">
      <xdr:nvCxnSpPr>
        <xdr:cNvPr id="382" name="直線コネクタ 381"/>
        <xdr:cNvCxnSpPr/>
      </xdr:nvCxnSpPr>
      <xdr:spPr>
        <a:xfrm>
          <a:off x="22072600" y="1466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78503</xdr:rowOff>
    </xdr:from>
    <xdr:ext cx="469744" cy="259045"/>
    <xdr:sp macro="" textlink="">
      <xdr:nvSpPr>
        <xdr:cNvPr id="383" name="【消防施設】&#10;一人当たり面積最大値テキスト"/>
        <xdr:cNvSpPr txBox="1"/>
      </xdr:nvSpPr>
      <xdr:spPr>
        <a:xfrm>
          <a:off x="222504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0.242</a:t>
          </a:r>
          <a:endParaRPr kumimoji="1" lang="ja-JP" altLang="en-US" sz="1000" b="1">
            <a:latin typeface="ＭＳ Ｐゴシック"/>
          </a:endParaRPr>
        </a:p>
      </xdr:txBody>
    </xdr:sp>
    <xdr:clientData/>
  </xdr:oneCellAnchor>
  <xdr:twoCellAnchor>
    <xdr:from>
      <xdr:col>32</xdr:col>
      <xdr:colOff>98425</xdr:colOff>
      <xdr:row>79</xdr:row>
      <xdr:rowOff>131826</xdr:rowOff>
    </xdr:from>
    <xdr:to>
      <xdr:col>32</xdr:col>
      <xdr:colOff>276225</xdr:colOff>
      <xdr:row>79</xdr:row>
      <xdr:rowOff>131826</xdr:rowOff>
    </xdr:to>
    <xdr:cxnSp macro="">
      <xdr:nvCxnSpPr>
        <xdr:cNvPr id="384" name="直線コネクタ 383"/>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93742</xdr:rowOff>
    </xdr:from>
    <xdr:ext cx="469744" cy="259045"/>
    <xdr:sp macro="" textlink="">
      <xdr:nvSpPr>
        <xdr:cNvPr id="385" name="【消防施設】&#10;一人当たり面積平均値テキスト"/>
        <xdr:cNvSpPr txBox="1"/>
      </xdr:nvSpPr>
      <xdr:spPr>
        <a:xfrm>
          <a:off x="22250400" y="1415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115315</xdr:rowOff>
    </xdr:from>
    <xdr:to>
      <xdr:col>32</xdr:col>
      <xdr:colOff>238125</xdr:colOff>
      <xdr:row>83</xdr:row>
      <xdr:rowOff>45465</xdr:rowOff>
    </xdr:to>
    <xdr:sp macro="" textlink="">
      <xdr:nvSpPr>
        <xdr:cNvPr id="386" name="フローチャート : 判断 385"/>
        <xdr:cNvSpPr/>
      </xdr:nvSpPr>
      <xdr:spPr>
        <a:xfrm>
          <a:off x="22110700" y="1417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78739</xdr:rowOff>
    </xdr:from>
    <xdr:to>
      <xdr:col>31</xdr:col>
      <xdr:colOff>85725</xdr:colOff>
      <xdr:row>83</xdr:row>
      <xdr:rowOff>8889</xdr:rowOff>
    </xdr:to>
    <xdr:sp macro="" textlink="">
      <xdr:nvSpPr>
        <xdr:cNvPr id="387" name="フローチャート : 判断 386"/>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16</xdr:rowOff>
    </xdr:from>
    <xdr:ext cx="469744" cy="259045"/>
    <xdr:sp macro="" textlink="">
      <xdr:nvSpPr>
        <xdr:cNvPr id="388" name="n_1aveValue【消防施設】&#10;一人当たり面積"/>
        <xdr:cNvSpPr txBox="1"/>
      </xdr:nvSpPr>
      <xdr:spPr>
        <a:xfrm>
          <a:off x="210757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89" name="テキスト ボックス 3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90" name="テキスト ボックス 3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91" name="テキスト ボックス 3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92" name="テキスト ボックス 3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93" name="テキスト ボックス 3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82</xdr:row>
      <xdr:rowOff>51308</xdr:rowOff>
    </xdr:from>
    <xdr:to>
      <xdr:col>31</xdr:col>
      <xdr:colOff>85725</xdr:colOff>
      <xdr:row>82</xdr:row>
      <xdr:rowOff>152908</xdr:rowOff>
    </xdr:to>
    <xdr:sp macro="" textlink="">
      <xdr:nvSpPr>
        <xdr:cNvPr id="394" name="円/楕円 393"/>
        <xdr:cNvSpPr/>
      </xdr:nvSpPr>
      <xdr:spPr>
        <a:xfrm>
          <a:off x="21272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169435</xdr:rowOff>
    </xdr:from>
    <xdr:ext cx="469744" cy="259045"/>
    <xdr:sp macro="" textlink="">
      <xdr:nvSpPr>
        <xdr:cNvPr id="395" name="n_1mainValue【消防施設】&#10;一人当たり面積"/>
        <xdr:cNvSpPr txBox="1"/>
      </xdr:nvSpPr>
      <xdr:spPr>
        <a:xfrm>
          <a:off x="210757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96" name="正方形/長方形 3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7" name="正方形/長方形 3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8" name="正方形/長方形 3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9" name="正方形/長方形 3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0" name="正方形/長方形 3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1" name="正方形/長方形 4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2" name="正方形/長方形 4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3" name="正方形/長方形 4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4" name="テキスト ボックス 4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5" name="直線コネクタ 4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6" name="テキスト ボックス 40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7" name="直線コネクタ 40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8" name="テキスト ボックス 40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9" name="直線コネクタ 40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10" name="テキスト ボックス 40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11" name="直線コネクタ 41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2" name="テキスト ボックス 41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3" name="直線コネクタ 41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4" name="テキスト ボックス 41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5" name="直線コネクタ 41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6" name="テキスト ボックス 41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7" name="直線コネクタ 41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8" name="テキスト ボックス 41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45720</xdr:rowOff>
    </xdr:to>
    <xdr:cxnSp macro="">
      <xdr:nvCxnSpPr>
        <xdr:cNvPr id="420" name="直線コネクタ 419"/>
        <xdr:cNvCxnSpPr/>
      </xdr:nvCxnSpPr>
      <xdr:spPr>
        <a:xfrm flipV="1">
          <a:off x="16318864" y="1722120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49547</xdr:rowOff>
    </xdr:from>
    <xdr:ext cx="405111" cy="259045"/>
    <xdr:sp macro="" textlink="">
      <xdr:nvSpPr>
        <xdr:cNvPr id="421" name="【庁舎】&#10;有形固定資産減価償却率最小値テキスト"/>
        <xdr:cNvSpPr txBox="1"/>
      </xdr:nvSpPr>
      <xdr:spPr>
        <a:xfrm>
          <a:off x="16408400" y="1856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428625</xdr:colOff>
      <xdr:row>108</xdr:row>
      <xdr:rowOff>45720</xdr:rowOff>
    </xdr:from>
    <xdr:to>
      <xdr:col>23</xdr:col>
      <xdr:colOff>606425</xdr:colOff>
      <xdr:row>108</xdr:row>
      <xdr:rowOff>45720</xdr:rowOff>
    </xdr:to>
    <xdr:cxnSp macro="">
      <xdr:nvCxnSpPr>
        <xdr:cNvPr id="422" name="直線コネクタ 421"/>
        <xdr:cNvCxnSpPr/>
      </xdr:nvCxnSpPr>
      <xdr:spPr>
        <a:xfrm>
          <a:off x="16230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05111" cy="259045"/>
    <xdr:sp macro="" textlink="">
      <xdr:nvSpPr>
        <xdr:cNvPr id="423" name="【庁舎】&#10;有形固定資産減価償却率最大値テキスト"/>
        <xdr:cNvSpPr txBox="1"/>
      </xdr:nvSpPr>
      <xdr:spPr>
        <a:xfrm>
          <a:off x="164084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24" name="直線コネクタ 423"/>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110507</xdr:rowOff>
    </xdr:from>
    <xdr:ext cx="405111" cy="259045"/>
    <xdr:sp macro="" textlink="">
      <xdr:nvSpPr>
        <xdr:cNvPr id="425" name="【庁舎】&#10;有形固定資産減価償却率平均値テキスト"/>
        <xdr:cNvSpPr txBox="1"/>
      </xdr:nvSpPr>
      <xdr:spPr>
        <a:xfrm>
          <a:off x="16408400" y="17941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132080</xdr:rowOff>
    </xdr:from>
    <xdr:to>
      <xdr:col>23</xdr:col>
      <xdr:colOff>568325</xdr:colOff>
      <xdr:row>105</xdr:row>
      <xdr:rowOff>62230</xdr:rowOff>
    </xdr:to>
    <xdr:sp macro="" textlink="">
      <xdr:nvSpPr>
        <xdr:cNvPr id="426" name="フローチャート : 判断 425"/>
        <xdr:cNvSpPr/>
      </xdr:nvSpPr>
      <xdr:spPr>
        <a:xfrm>
          <a:off x="16268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74930</xdr:rowOff>
    </xdr:from>
    <xdr:to>
      <xdr:col>22</xdr:col>
      <xdr:colOff>415925</xdr:colOff>
      <xdr:row>105</xdr:row>
      <xdr:rowOff>5080</xdr:rowOff>
    </xdr:to>
    <xdr:sp macro="" textlink="">
      <xdr:nvSpPr>
        <xdr:cNvPr id="427" name="フローチャート : 判断 426"/>
        <xdr:cNvSpPr/>
      </xdr:nvSpPr>
      <xdr:spPr>
        <a:xfrm>
          <a:off x="15430500" y="1790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21607</xdr:rowOff>
    </xdr:from>
    <xdr:ext cx="405111" cy="259045"/>
    <xdr:sp macro="" textlink="">
      <xdr:nvSpPr>
        <xdr:cNvPr id="428" name="n_1aveValue【庁舎】&#10;有形固定資産減価償却率"/>
        <xdr:cNvSpPr txBox="1"/>
      </xdr:nvSpPr>
      <xdr:spPr>
        <a:xfrm>
          <a:off x="15266043" y="1768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9" name="テキスト ボックス 42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30" name="テキスト ボックス 42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31" name="テキスト ボックス 43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2" name="テキスト ボックス 43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3" name="テキスト ボックス 43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33020</xdr:rowOff>
    </xdr:from>
    <xdr:to>
      <xdr:col>22</xdr:col>
      <xdr:colOff>415925</xdr:colOff>
      <xdr:row>106</xdr:row>
      <xdr:rowOff>134620</xdr:rowOff>
    </xdr:to>
    <xdr:sp macro="" textlink="">
      <xdr:nvSpPr>
        <xdr:cNvPr id="434" name="円/楕円 433"/>
        <xdr:cNvSpPr/>
      </xdr:nvSpPr>
      <xdr:spPr>
        <a:xfrm>
          <a:off x="1543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125747</xdr:rowOff>
    </xdr:from>
    <xdr:ext cx="405111" cy="259045"/>
    <xdr:sp macro="" textlink="">
      <xdr:nvSpPr>
        <xdr:cNvPr id="435" name="n_1mainValue【庁舎】&#10;有形固定資産減価償却率"/>
        <xdr:cNvSpPr txBox="1"/>
      </xdr:nvSpPr>
      <xdr:spPr>
        <a:xfrm>
          <a:off x="15266043"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6" name="正方形/長方形 4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7" name="正方形/長方形 4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8" name="正方形/長方形 4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9" name="正方形/長方形 4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40" name="正方形/長方形 4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41" name="正方形/長方形 4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2" name="正方形/長方形 4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3" name="正方形/長方形 4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4" name="テキスト ボックス 4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5" name="直線コネクタ 4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6" name="テキスト ボックス 445"/>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47" name="直線コネクタ 44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48" name="テキスト ボックス 44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49" name="直線コネクタ 44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50" name="テキスト ボックス 44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51" name="直線コネクタ 45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52" name="テキスト ボックス 45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53" name="直線コネクタ 45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54" name="テキスト ボックス 45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55" name="直線コネクタ 45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56" name="テキスト ボックス 45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7" name="直線コネクタ 45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8" name="テキスト ボックス 45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68580</xdr:rowOff>
    </xdr:from>
    <xdr:to>
      <xdr:col>32</xdr:col>
      <xdr:colOff>186689</xdr:colOff>
      <xdr:row>108</xdr:row>
      <xdr:rowOff>163830</xdr:rowOff>
    </xdr:to>
    <xdr:cxnSp macro="">
      <xdr:nvCxnSpPr>
        <xdr:cNvPr id="460" name="直線コネクタ 459"/>
        <xdr:cNvCxnSpPr/>
      </xdr:nvCxnSpPr>
      <xdr:spPr>
        <a:xfrm flipV="1">
          <a:off x="22160864" y="172135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167657</xdr:rowOff>
    </xdr:from>
    <xdr:ext cx="469744" cy="259045"/>
    <xdr:sp macro="" textlink="">
      <xdr:nvSpPr>
        <xdr:cNvPr id="461" name="【庁舎】&#10;一人当たり面積最小値テキスト"/>
        <xdr:cNvSpPr txBox="1"/>
      </xdr:nvSpPr>
      <xdr:spPr>
        <a:xfrm>
          <a:off x="222504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0.194</a:t>
          </a:r>
          <a:endParaRPr kumimoji="1" lang="ja-JP" altLang="en-US" sz="1000" b="1">
            <a:latin typeface="ＭＳ Ｐゴシック"/>
          </a:endParaRPr>
        </a:p>
      </xdr:txBody>
    </xdr:sp>
    <xdr:clientData/>
  </xdr:oneCellAnchor>
  <xdr:twoCellAnchor>
    <xdr:from>
      <xdr:col>32</xdr:col>
      <xdr:colOff>98425</xdr:colOff>
      <xdr:row>108</xdr:row>
      <xdr:rowOff>163830</xdr:rowOff>
    </xdr:from>
    <xdr:to>
      <xdr:col>32</xdr:col>
      <xdr:colOff>276225</xdr:colOff>
      <xdr:row>108</xdr:row>
      <xdr:rowOff>163830</xdr:rowOff>
    </xdr:to>
    <xdr:cxnSp macro="">
      <xdr:nvCxnSpPr>
        <xdr:cNvPr id="462" name="直線コネクタ 461"/>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15257</xdr:rowOff>
    </xdr:from>
    <xdr:ext cx="469744" cy="259045"/>
    <xdr:sp macro="" textlink="">
      <xdr:nvSpPr>
        <xdr:cNvPr id="463" name="【庁舎】&#10;一人当たり面積最大値テキスト"/>
        <xdr:cNvSpPr txBox="1"/>
      </xdr:nvSpPr>
      <xdr:spPr>
        <a:xfrm>
          <a:off x="222504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0.964</a:t>
          </a:r>
          <a:endParaRPr kumimoji="1" lang="ja-JP" altLang="en-US" sz="1000" b="1">
            <a:latin typeface="ＭＳ Ｐゴシック"/>
          </a:endParaRPr>
        </a:p>
      </xdr:txBody>
    </xdr:sp>
    <xdr:clientData/>
  </xdr:oneCellAnchor>
  <xdr:twoCellAnchor>
    <xdr:from>
      <xdr:col>32</xdr:col>
      <xdr:colOff>98425</xdr:colOff>
      <xdr:row>100</xdr:row>
      <xdr:rowOff>68580</xdr:rowOff>
    </xdr:from>
    <xdr:to>
      <xdr:col>32</xdr:col>
      <xdr:colOff>276225</xdr:colOff>
      <xdr:row>100</xdr:row>
      <xdr:rowOff>68580</xdr:rowOff>
    </xdr:to>
    <xdr:cxnSp macro="">
      <xdr:nvCxnSpPr>
        <xdr:cNvPr id="464" name="直線コネクタ 463"/>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95266</xdr:rowOff>
    </xdr:from>
    <xdr:ext cx="469744" cy="259045"/>
    <xdr:sp macro="" textlink="">
      <xdr:nvSpPr>
        <xdr:cNvPr id="465" name="【庁舎】&#10;一人当たり面積平均値テキスト"/>
        <xdr:cNvSpPr txBox="1"/>
      </xdr:nvSpPr>
      <xdr:spPr>
        <a:xfrm>
          <a:off x="22250400" y="1809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116839</xdr:rowOff>
    </xdr:from>
    <xdr:to>
      <xdr:col>32</xdr:col>
      <xdr:colOff>238125</xdr:colOff>
      <xdr:row>106</xdr:row>
      <xdr:rowOff>46989</xdr:rowOff>
    </xdr:to>
    <xdr:sp macro="" textlink="">
      <xdr:nvSpPr>
        <xdr:cNvPr id="466" name="フローチャート : 判断 465"/>
        <xdr:cNvSpPr/>
      </xdr:nvSpPr>
      <xdr:spPr>
        <a:xfrm>
          <a:off x="221107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114936</xdr:rowOff>
    </xdr:from>
    <xdr:to>
      <xdr:col>31</xdr:col>
      <xdr:colOff>85725</xdr:colOff>
      <xdr:row>106</xdr:row>
      <xdr:rowOff>45086</xdr:rowOff>
    </xdr:to>
    <xdr:sp macro="" textlink="">
      <xdr:nvSpPr>
        <xdr:cNvPr id="467" name="フローチャート : 判断 466"/>
        <xdr:cNvSpPr/>
      </xdr:nvSpPr>
      <xdr:spPr>
        <a:xfrm>
          <a:off x="21272500" y="1811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61613</xdr:rowOff>
    </xdr:from>
    <xdr:ext cx="469744" cy="259045"/>
    <xdr:sp macro="" textlink="">
      <xdr:nvSpPr>
        <xdr:cNvPr id="468" name="n_1aveValue【庁舎】&#10;一人当たり面積"/>
        <xdr:cNvSpPr txBox="1"/>
      </xdr:nvSpPr>
      <xdr:spPr>
        <a:xfrm>
          <a:off x="21075727" y="1789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0.463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9" name="テキスト ボックス 4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70" name="テキスト ボックス 4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71" name="テキスト ボックス 4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72" name="テキスト ボックス 4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73" name="テキスト ボックス 4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141605</xdr:rowOff>
    </xdr:from>
    <xdr:to>
      <xdr:col>31</xdr:col>
      <xdr:colOff>85725</xdr:colOff>
      <xdr:row>108</xdr:row>
      <xdr:rowOff>71755</xdr:rowOff>
    </xdr:to>
    <xdr:sp macro="" textlink="">
      <xdr:nvSpPr>
        <xdr:cNvPr id="474" name="円/楕円 473"/>
        <xdr:cNvSpPr/>
      </xdr:nvSpPr>
      <xdr:spPr>
        <a:xfrm>
          <a:off x="21272500" y="1848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62882</xdr:rowOff>
    </xdr:from>
    <xdr:ext cx="469744" cy="259045"/>
    <xdr:sp macro="" textlink="">
      <xdr:nvSpPr>
        <xdr:cNvPr id="475" name="n_1mainValue【庁舎】&#10;一人当たり面積"/>
        <xdr:cNvSpPr txBox="1"/>
      </xdr:nvSpPr>
      <xdr:spPr>
        <a:xfrm>
          <a:off x="21075727" y="1857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0.269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6" name="正方形/長方形 4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7" name="正方形/長方形 4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8" name="テキスト ボックス 4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体育館・プールについては、当該比率が</a:t>
          </a:r>
          <a:r>
            <a:rPr kumimoji="1" lang="en-US" altLang="ja-JP" sz="1300">
              <a:latin typeface="ＭＳ Ｐゴシック"/>
            </a:rPr>
            <a:t>100</a:t>
          </a:r>
          <a:r>
            <a:rPr kumimoji="1" lang="ja-JP" altLang="en-US" sz="1300">
              <a:latin typeface="ＭＳ Ｐゴシック"/>
            </a:rPr>
            <a:t>％となっており、耐用年数を過ぎて供用している。併設する施設の状況等を踏まえ、長寿命化の検討を進めている。また、消防施設・庁舎については、類似団体と比較し良好な数値となっているが、これは、緊急防災・減災事業及び耐震化事業により、大幅に資産簿価が増加したことに伴うものである。今後も、消防施設の機能強化等に努め、初期消火能力の向上及び施設設備の更新を図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宮城県川崎町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9,086
9,052
270.77
5,008,516
4,867,650
60,915
3,412,624
1,907,592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a:solidFill>
                <a:schemeClr val="dk1"/>
              </a:solidFill>
              <a:effectLst/>
              <a:latin typeface="+mn-lt"/>
              <a:ea typeface="+mn-ea"/>
              <a:cs typeface="+mn-cs"/>
            </a:rPr>
            <a:t>豪雪地域であることや森林面積割合が約８割の山間地域であること等地理的要素も相まって、企業の進出が低迷していること、また、従来から基幹産業とされた第一次産業の衰退も影響して財政基盤が弱く、類似団体や全国市町村平均を大幅に下回っている。企業誘致や地場産業活性化の伸展を図り、税収を基幹とした自主財源の確保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118231</xdr:rowOff>
    </xdr:from>
    <xdr:to>
      <xdr:col>7</xdr:col>
      <xdr:colOff>152400</xdr:colOff>
      <xdr:row>43</xdr:row>
      <xdr:rowOff>129722</xdr:rowOff>
    </xdr:to>
    <xdr:cxnSp macro="">
      <xdr:nvCxnSpPr>
        <xdr:cNvPr id="69" name="直線コネクタ 68"/>
        <xdr:cNvCxnSpPr/>
      </xdr:nvCxnSpPr>
      <xdr:spPr>
        <a:xfrm flipV="1">
          <a:off x="4114800" y="7490581"/>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15015</xdr:rowOff>
    </xdr:from>
    <xdr:ext cx="762000" cy="259045"/>
    <xdr:sp macro="" textlink="">
      <xdr:nvSpPr>
        <xdr:cNvPr id="70"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129722</xdr:rowOff>
    </xdr:from>
    <xdr:to>
      <xdr:col>6</xdr:col>
      <xdr:colOff>0</xdr:colOff>
      <xdr:row>43</xdr:row>
      <xdr:rowOff>141212</xdr:rowOff>
    </xdr:to>
    <xdr:cxnSp macro="">
      <xdr:nvCxnSpPr>
        <xdr:cNvPr id="72" name="直線コネクタ 71"/>
        <xdr:cNvCxnSpPr/>
      </xdr:nvCxnSpPr>
      <xdr:spPr>
        <a:xfrm flipV="1">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121755</xdr:rowOff>
    </xdr:from>
    <xdr:ext cx="736600" cy="259045"/>
    <xdr:sp macro="" textlink="">
      <xdr:nvSpPr>
        <xdr:cNvPr id="74" name="テキスト ボックス 73"/>
        <xdr:cNvSpPr txBox="1"/>
      </xdr:nvSpPr>
      <xdr:spPr>
        <a:xfrm>
          <a:off x="3733800" y="715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141212</xdr:rowOff>
    </xdr:from>
    <xdr:to>
      <xdr:col>4</xdr:col>
      <xdr:colOff>482600</xdr:colOff>
      <xdr:row>43</xdr:row>
      <xdr:rowOff>152702</xdr:rowOff>
    </xdr:to>
    <xdr:cxnSp macro="">
      <xdr:nvCxnSpPr>
        <xdr:cNvPr id="75" name="直線コネクタ 74"/>
        <xdr:cNvCxnSpPr/>
      </xdr:nvCxnSpPr>
      <xdr:spPr>
        <a:xfrm flipV="1">
          <a:off x="2336800" y="75135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152702</xdr:rowOff>
    </xdr:to>
    <xdr:cxnSp macro="">
      <xdr:nvCxnSpPr>
        <xdr:cNvPr id="78" name="直線コネクタ 77"/>
        <xdr:cNvCxnSpPr/>
      </xdr:nvCxnSpPr>
      <xdr:spPr>
        <a:xfrm>
          <a:off x="1447800" y="7525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67431</xdr:rowOff>
    </xdr:from>
    <xdr:to>
      <xdr:col>7</xdr:col>
      <xdr:colOff>203200</xdr:colOff>
      <xdr:row>43</xdr:row>
      <xdr:rowOff>169031</xdr:rowOff>
    </xdr:to>
    <xdr:sp macro="" textlink="">
      <xdr:nvSpPr>
        <xdr:cNvPr id="88" name="円/楕円 87"/>
        <xdr:cNvSpPr/>
      </xdr:nvSpPr>
      <xdr:spPr>
        <a:xfrm>
          <a:off x="4902200" y="743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39508</xdr:rowOff>
    </xdr:from>
    <xdr:ext cx="762000" cy="259045"/>
    <xdr:sp macro="" textlink="">
      <xdr:nvSpPr>
        <xdr:cNvPr id="89" name="財政力該当値テキスト"/>
        <xdr:cNvSpPr txBox="1"/>
      </xdr:nvSpPr>
      <xdr:spPr>
        <a:xfrm>
          <a:off x="5041900" y="74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78922</xdr:rowOff>
    </xdr:from>
    <xdr:to>
      <xdr:col>6</xdr:col>
      <xdr:colOff>50800</xdr:colOff>
      <xdr:row>44</xdr:row>
      <xdr:rowOff>9072</xdr:rowOff>
    </xdr:to>
    <xdr:sp macro="" textlink="">
      <xdr:nvSpPr>
        <xdr:cNvPr id="90" name="円/楕円 89"/>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165299</xdr:rowOff>
    </xdr:from>
    <xdr:ext cx="736600" cy="259045"/>
    <xdr:sp macro="" textlink="">
      <xdr:nvSpPr>
        <xdr:cNvPr id="91" name="テキスト ボックス 90"/>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101902</xdr:rowOff>
    </xdr:from>
    <xdr:to>
      <xdr:col>3</xdr:col>
      <xdr:colOff>330200</xdr:colOff>
      <xdr:row>44</xdr:row>
      <xdr:rowOff>32052</xdr:rowOff>
    </xdr:to>
    <xdr:sp macro="" textlink="">
      <xdr:nvSpPr>
        <xdr:cNvPr id="94" name="円/楕円 93"/>
        <xdr:cNvSpPr/>
      </xdr:nvSpPr>
      <xdr:spPr>
        <a:xfrm>
          <a:off x="2286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16829</xdr:rowOff>
    </xdr:from>
    <xdr:ext cx="762000" cy="259045"/>
    <xdr:sp macro="" textlink="">
      <xdr:nvSpPr>
        <xdr:cNvPr id="95" name="テキスト ボックス 94"/>
        <xdr:cNvSpPr txBox="1"/>
      </xdr:nvSpPr>
      <xdr:spPr>
        <a:xfrm>
          <a:off x="1955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6" name="円/楕円 95"/>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16829</xdr:rowOff>
    </xdr:from>
    <xdr:ext cx="762000" cy="259045"/>
    <xdr:sp macro="" textlink="">
      <xdr:nvSpPr>
        <xdr:cNvPr id="97" name="テキスト ボックス 96"/>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前年度から</a:t>
          </a:r>
          <a:r>
            <a:rPr kumimoji="1" lang="en-US" altLang="ja-JP" sz="1100">
              <a:latin typeface="ＭＳ Ｐゴシック"/>
            </a:rPr>
            <a:t>4.3</a:t>
          </a:r>
          <a:r>
            <a:rPr kumimoji="1" lang="ja-JP" altLang="en-US" sz="1100">
              <a:latin typeface="ＭＳ Ｐゴシック"/>
            </a:rPr>
            <a:t>％の増加となり、類似団体平均値と比較しても</a:t>
          </a:r>
          <a:r>
            <a:rPr kumimoji="1" lang="en-US" altLang="ja-JP" sz="1100">
              <a:latin typeface="ＭＳ Ｐゴシック"/>
            </a:rPr>
            <a:t>6.0</a:t>
          </a:r>
          <a:r>
            <a:rPr kumimoji="1" lang="ja-JP" altLang="en-US" sz="1100">
              <a:latin typeface="ＭＳ Ｐゴシック"/>
            </a:rPr>
            <a:t>％高い比率となっている。経常収入においては、地方税が前年度比＋</a:t>
          </a:r>
          <a:r>
            <a:rPr kumimoji="1" lang="en-US" altLang="ja-JP" sz="1100">
              <a:latin typeface="ＭＳ Ｐゴシック"/>
            </a:rPr>
            <a:t>5</a:t>
          </a:r>
          <a:r>
            <a:rPr kumimoji="1" lang="ja-JP" altLang="en-US" sz="1100">
              <a:latin typeface="ＭＳ Ｐゴシック"/>
            </a:rPr>
            <a:t>百万円の増加となった一方で、普通交付税では▲</a:t>
          </a:r>
          <a:r>
            <a:rPr kumimoji="1" lang="en-US" altLang="ja-JP" sz="1100">
              <a:latin typeface="ＭＳ Ｐゴシック"/>
            </a:rPr>
            <a:t>94</a:t>
          </a:r>
          <a:r>
            <a:rPr kumimoji="1" lang="ja-JP" altLang="en-US" sz="1100">
              <a:latin typeface="ＭＳ Ｐゴシック"/>
            </a:rPr>
            <a:t>百万円の大幅な減少となった。経常経費では、前年度比</a:t>
          </a:r>
          <a:r>
            <a:rPr kumimoji="1" lang="en-US" altLang="ja-JP" sz="1100">
              <a:latin typeface="ＭＳ Ｐゴシック"/>
            </a:rPr>
            <a:t>57</a:t>
          </a:r>
          <a:r>
            <a:rPr kumimoji="1" lang="ja-JP" altLang="en-US" sz="1100">
              <a:latin typeface="ＭＳ Ｐゴシック"/>
            </a:rPr>
            <a:t>百万円の増加となった。これは、病院事業への不採算地区病院負担金の経常的な部分が増加したことや、下水道事業に対する繰出金が宮城県及び仙台市からの財政援助負担金の完了に伴い増加したことが要因となっている。また、前年度まで減少を続けていた公債費についても若干の増加となった。普通交付税の増減により大きく左右されている状況であるが、今後も行政コストや地方債の発行抑制に努め、地方税を含めた自主財源の確保を強化し、安定した財政基盤の構築を目指す。</a:t>
          </a: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119126</xdr:rowOff>
    </xdr:from>
    <xdr:to>
      <xdr:col>7</xdr:col>
      <xdr:colOff>152400</xdr:colOff>
      <xdr:row>64</xdr:row>
      <xdr:rowOff>155194</xdr:rowOff>
    </xdr:to>
    <xdr:cxnSp macro="">
      <xdr:nvCxnSpPr>
        <xdr:cNvPr id="130" name="直線コネクタ 129"/>
        <xdr:cNvCxnSpPr/>
      </xdr:nvCxnSpPr>
      <xdr:spPr>
        <a:xfrm>
          <a:off x="4114800" y="10920476"/>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119126</xdr:rowOff>
    </xdr:from>
    <xdr:to>
      <xdr:col>6</xdr:col>
      <xdr:colOff>0</xdr:colOff>
      <xdr:row>64</xdr:row>
      <xdr:rowOff>44196</xdr:rowOff>
    </xdr:to>
    <xdr:cxnSp macro="">
      <xdr:nvCxnSpPr>
        <xdr:cNvPr id="133" name="直線コネクタ 132"/>
        <xdr:cNvCxnSpPr/>
      </xdr:nvCxnSpPr>
      <xdr:spPr>
        <a:xfrm flipV="1">
          <a:off x="3225800" y="1092047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143256</xdr:rowOff>
    </xdr:from>
    <xdr:to>
      <xdr:col>4</xdr:col>
      <xdr:colOff>482600</xdr:colOff>
      <xdr:row>64</xdr:row>
      <xdr:rowOff>44196</xdr:rowOff>
    </xdr:to>
    <xdr:cxnSp macro="">
      <xdr:nvCxnSpPr>
        <xdr:cNvPr id="136" name="直線コネクタ 135"/>
        <xdr:cNvCxnSpPr/>
      </xdr:nvCxnSpPr>
      <xdr:spPr>
        <a:xfrm>
          <a:off x="2336800" y="1094460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68326</xdr:rowOff>
    </xdr:from>
    <xdr:to>
      <xdr:col>4</xdr:col>
      <xdr:colOff>533400</xdr:colOff>
      <xdr:row>63</xdr:row>
      <xdr:rowOff>169926</xdr:rowOff>
    </xdr:to>
    <xdr:sp macro="" textlink="">
      <xdr:nvSpPr>
        <xdr:cNvPr id="137" name="フローチャート : 判断 136"/>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8653</xdr:rowOff>
    </xdr:from>
    <xdr:ext cx="762000" cy="259045"/>
    <xdr:sp macro="" textlink="">
      <xdr:nvSpPr>
        <xdr:cNvPr id="138" name="テキスト ボックス 137"/>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121666</xdr:rowOff>
    </xdr:from>
    <xdr:to>
      <xdr:col>3</xdr:col>
      <xdr:colOff>279400</xdr:colOff>
      <xdr:row>63</xdr:row>
      <xdr:rowOff>143256</xdr:rowOff>
    </xdr:to>
    <xdr:cxnSp macro="">
      <xdr:nvCxnSpPr>
        <xdr:cNvPr id="139" name="直線コネクタ 138"/>
        <xdr:cNvCxnSpPr/>
      </xdr:nvCxnSpPr>
      <xdr:spPr>
        <a:xfrm>
          <a:off x="1447800" y="1075156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138430</xdr:rowOff>
    </xdr:from>
    <xdr:to>
      <xdr:col>3</xdr:col>
      <xdr:colOff>330200</xdr:colOff>
      <xdr:row>63</xdr:row>
      <xdr:rowOff>68580</xdr:rowOff>
    </xdr:to>
    <xdr:sp macro="" textlink="">
      <xdr:nvSpPr>
        <xdr:cNvPr id="140" name="フローチャート : 判断 139"/>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78757</xdr:rowOff>
    </xdr:from>
    <xdr:ext cx="762000" cy="259045"/>
    <xdr:sp macro="" textlink="">
      <xdr:nvSpPr>
        <xdr:cNvPr id="141" name="テキスト ボックス 140"/>
        <xdr:cNvSpPr txBox="1"/>
      </xdr:nvSpPr>
      <xdr:spPr>
        <a:xfrm>
          <a:off x="1955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42" name="フローチャート :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104394</xdr:rowOff>
    </xdr:from>
    <xdr:to>
      <xdr:col>7</xdr:col>
      <xdr:colOff>203200</xdr:colOff>
      <xdr:row>65</xdr:row>
      <xdr:rowOff>34544</xdr:rowOff>
    </xdr:to>
    <xdr:sp macro="" textlink="">
      <xdr:nvSpPr>
        <xdr:cNvPr id="149" name="円/楕円 148"/>
        <xdr:cNvSpPr/>
      </xdr:nvSpPr>
      <xdr:spPr>
        <a:xfrm>
          <a:off x="4902200" y="1107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76471</xdr:rowOff>
    </xdr:from>
    <xdr:ext cx="762000" cy="259045"/>
    <xdr:sp macro="" textlink="">
      <xdr:nvSpPr>
        <xdr:cNvPr id="150" name="財政構造の弾力性該当値テキスト"/>
        <xdr:cNvSpPr txBox="1"/>
      </xdr:nvSpPr>
      <xdr:spPr>
        <a:xfrm>
          <a:off x="5041900" y="110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68326</xdr:rowOff>
    </xdr:from>
    <xdr:to>
      <xdr:col>6</xdr:col>
      <xdr:colOff>50800</xdr:colOff>
      <xdr:row>63</xdr:row>
      <xdr:rowOff>169926</xdr:rowOff>
    </xdr:to>
    <xdr:sp macro="" textlink="">
      <xdr:nvSpPr>
        <xdr:cNvPr id="151" name="円/楕円 150"/>
        <xdr:cNvSpPr/>
      </xdr:nvSpPr>
      <xdr:spPr>
        <a:xfrm>
          <a:off x="4064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154703</xdr:rowOff>
    </xdr:from>
    <xdr:ext cx="736600" cy="259045"/>
    <xdr:sp macro="" textlink="">
      <xdr:nvSpPr>
        <xdr:cNvPr id="152" name="テキスト ボックス 151"/>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164846</xdr:rowOff>
    </xdr:from>
    <xdr:to>
      <xdr:col>4</xdr:col>
      <xdr:colOff>533400</xdr:colOff>
      <xdr:row>64</xdr:row>
      <xdr:rowOff>94996</xdr:rowOff>
    </xdr:to>
    <xdr:sp macro="" textlink="">
      <xdr:nvSpPr>
        <xdr:cNvPr id="153" name="円/楕円 152"/>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79773</xdr:rowOff>
    </xdr:from>
    <xdr:ext cx="762000" cy="259045"/>
    <xdr:sp macro="" textlink="">
      <xdr:nvSpPr>
        <xdr:cNvPr id="154" name="テキスト ボックス 153"/>
        <xdr:cNvSpPr txBox="1"/>
      </xdr:nvSpPr>
      <xdr:spPr>
        <a:xfrm>
          <a:off x="2844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92456</xdr:rowOff>
    </xdr:from>
    <xdr:to>
      <xdr:col>3</xdr:col>
      <xdr:colOff>330200</xdr:colOff>
      <xdr:row>64</xdr:row>
      <xdr:rowOff>22606</xdr:rowOff>
    </xdr:to>
    <xdr:sp macro="" textlink="">
      <xdr:nvSpPr>
        <xdr:cNvPr id="155" name="円/楕円 154"/>
        <xdr:cNvSpPr/>
      </xdr:nvSpPr>
      <xdr:spPr>
        <a:xfrm>
          <a:off x="2286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7383</xdr:rowOff>
    </xdr:from>
    <xdr:ext cx="762000" cy="259045"/>
    <xdr:sp macro="" textlink="">
      <xdr:nvSpPr>
        <xdr:cNvPr id="156" name="テキスト ボックス 155"/>
        <xdr:cNvSpPr txBox="1"/>
      </xdr:nvSpPr>
      <xdr:spPr>
        <a:xfrm>
          <a:off x="1955800" y="1098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70866</xdr:rowOff>
    </xdr:from>
    <xdr:to>
      <xdr:col>2</xdr:col>
      <xdr:colOff>127000</xdr:colOff>
      <xdr:row>63</xdr:row>
      <xdr:rowOff>1016</xdr:rowOff>
    </xdr:to>
    <xdr:sp macro="" textlink="">
      <xdr:nvSpPr>
        <xdr:cNvPr id="157" name="円/楕円 156"/>
        <xdr:cNvSpPr/>
      </xdr:nvSpPr>
      <xdr:spPr>
        <a:xfrm>
          <a:off x="1397000" y="1070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11193</xdr:rowOff>
    </xdr:from>
    <xdr:ext cx="762000" cy="259045"/>
    <xdr:sp macro="" textlink="">
      <xdr:nvSpPr>
        <xdr:cNvPr id="158" name="テキスト ボックス 157"/>
        <xdr:cNvSpPr txBox="1"/>
      </xdr:nvSpPr>
      <xdr:spPr>
        <a:xfrm>
          <a:off x="1066800" y="10469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[216,988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139,336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物件費については各集落地区散在に伴うコミュニティ施設等の公共施設に係る維持管理経費が高水準であること、また、子育て支援対策として「待機児童ゼロ」を実現するために、認定こども園を設立し、正職員の不足を補うため多数の臨時職員を雇用したこと等により高水準で推移して</a:t>
          </a:r>
          <a:r>
            <a:rPr lang="ja-JP" altLang="en-US" sz="1100" b="0" i="0">
              <a:solidFill>
                <a:schemeClr val="dk1"/>
              </a:solidFill>
              <a:effectLst/>
              <a:latin typeface="+mn-lt"/>
              <a:ea typeface="+mn-ea"/>
              <a:cs typeface="+mn-cs"/>
            </a:rPr>
            <a:t>おり平成</a:t>
          </a:r>
          <a:r>
            <a:rPr lang="en-US" altLang="ja-JP" sz="1100" b="0" i="0">
              <a:solidFill>
                <a:schemeClr val="dk1"/>
              </a:solidFill>
              <a:effectLst/>
              <a:latin typeface="+mn-lt"/>
              <a:ea typeface="+mn-ea"/>
              <a:cs typeface="+mn-cs"/>
            </a:rPr>
            <a:t>28</a:t>
          </a:r>
          <a:r>
            <a:rPr lang="ja-JP" altLang="en-US" sz="1100" b="0" i="0">
              <a:solidFill>
                <a:schemeClr val="dk1"/>
              </a:solidFill>
              <a:effectLst/>
              <a:latin typeface="+mn-lt"/>
              <a:ea typeface="+mn-ea"/>
              <a:cs typeface="+mn-cs"/>
            </a:rPr>
            <a:t>年度においても同様の傾向となっている</a:t>
          </a:r>
          <a:r>
            <a:rPr lang="ja-JP" altLang="ja-JP" sz="1100" b="0" i="0">
              <a:solidFill>
                <a:schemeClr val="dk1"/>
              </a:solidFill>
              <a:effectLst/>
              <a:latin typeface="+mn-lt"/>
              <a:ea typeface="+mn-ea"/>
              <a:cs typeface="+mn-cs"/>
            </a:rPr>
            <a:t>。人件費については、給与水準（ラスパイレス指数）等の算定項目において類似団体平均を下回っている。しかし、全国及び宮城県市町村平均に比べると高くなるのは、中山間地域の広大な行政面積である一方で、人口</a:t>
          </a:r>
          <a:r>
            <a:rPr lang="en-US" altLang="ja-JP" sz="1100" b="0" i="0">
              <a:solidFill>
                <a:schemeClr val="dk1"/>
              </a:solidFill>
              <a:effectLst/>
              <a:latin typeface="+mn-lt"/>
              <a:ea typeface="+mn-ea"/>
              <a:cs typeface="+mn-cs"/>
            </a:rPr>
            <a:t>9,086</a:t>
          </a:r>
          <a:r>
            <a:rPr lang="ja-JP" altLang="ja-JP" sz="1100" b="0" i="0">
              <a:solidFill>
                <a:schemeClr val="dk1"/>
              </a:solidFill>
              <a:effectLst/>
              <a:latin typeface="+mn-lt"/>
              <a:ea typeface="+mn-ea"/>
              <a:cs typeface="+mn-cs"/>
            </a:rPr>
            <a:t>人の小規模自治体における相対関係を象徴した結果である。人件費、物件費とも地理的要因によるところが大であるが、安易にこれらの要因に転嫁することなく、一層の行政コストの削減を図っていく。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212</xdr:rowOff>
    </xdr:from>
    <xdr:to>
      <xdr:col>7</xdr:col>
      <xdr:colOff>152400</xdr:colOff>
      <xdr:row>83</xdr:row>
      <xdr:rowOff>6643</xdr:rowOff>
    </xdr:to>
    <xdr:cxnSp macro="">
      <xdr:nvCxnSpPr>
        <xdr:cNvPr id="192" name="直線コネクタ 191"/>
        <xdr:cNvCxnSpPr/>
      </xdr:nvCxnSpPr>
      <xdr:spPr>
        <a:xfrm>
          <a:off x="4114800" y="14230562"/>
          <a:ext cx="838200" cy="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118550</xdr:rowOff>
    </xdr:from>
    <xdr:ext cx="762000" cy="259045"/>
    <xdr:sp macro="" textlink="">
      <xdr:nvSpPr>
        <xdr:cNvPr id="193" name="人件費・物件費等の状況平均値テキスト"/>
        <xdr:cNvSpPr txBox="1"/>
      </xdr:nvSpPr>
      <xdr:spPr>
        <a:xfrm>
          <a:off x="5041900" y="14177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212</xdr:rowOff>
    </xdr:from>
    <xdr:to>
      <xdr:col>6</xdr:col>
      <xdr:colOff>0</xdr:colOff>
      <xdr:row>83</xdr:row>
      <xdr:rowOff>5273</xdr:rowOff>
    </xdr:to>
    <xdr:cxnSp macro="">
      <xdr:nvCxnSpPr>
        <xdr:cNvPr id="195" name="直線コネクタ 194"/>
        <xdr:cNvCxnSpPr/>
      </xdr:nvCxnSpPr>
      <xdr:spPr>
        <a:xfrm flipV="1">
          <a:off x="3225800" y="14230562"/>
          <a:ext cx="889000" cy="5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43615</xdr:rowOff>
    </xdr:from>
    <xdr:ext cx="736600" cy="259045"/>
    <xdr:sp macro="" textlink="">
      <xdr:nvSpPr>
        <xdr:cNvPr id="197" name="テキスト ボックス 196"/>
        <xdr:cNvSpPr txBox="1"/>
      </xdr:nvSpPr>
      <xdr:spPr>
        <a:xfrm>
          <a:off x="3733800" y="1427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149041</xdr:rowOff>
    </xdr:from>
    <xdr:to>
      <xdr:col>4</xdr:col>
      <xdr:colOff>482600</xdr:colOff>
      <xdr:row>83</xdr:row>
      <xdr:rowOff>5273</xdr:rowOff>
    </xdr:to>
    <xdr:cxnSp macro="">
      <xdr:nvCxnSpPr>
        <xdr:cNvPr id="198" name="直線コネクタ 197"/>
        <xdr:cNvCxnSpPr/>
      </xdr:nvCxnSpPr>
      <xdr:spPr>
        <a:xfrm>
          <a:off x="2336800" y="14207941"/>
          <a:ext cx="889000" cy="27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126554</xdr:rowOff>
    </xdr:from>
    <xdr:to>
      <xdr:col>4</xdr:col>
      <xdr:colOff>533400</xdr:colOff>
      <xdr:row>83</xdr:row>
      <xdr:rowOff>56704</xdr:rowOff>
    </xdr:to>
    <xdr:sp macro="" textlink="">
      <xdr:nvSpPr>
        <xdr:cNvPr id="199" name="フローチャート : 判断 198"/>
        <xdr:cNvSpPr/>
      </xdr:nvSpPr>
      <xdr:spPr>
        <a:xfrm>
          <a:off x="3175000" y="1418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41481</xdr:rowOff>
    </xdr:from>
    <xdr:ext cx="762000" cy="259045"/>
    <xdr:sp macro="" textlink="">
      <xdr:nvSpPr>
        <xdr:cNvPr id="200" name="テキスト ボックス 199"/>
        <xdr:cNvSpPr txBox="1"/>
      </xdr:nvSpPr>
      <xdr:spPr>
        <a:xfrm>
          <a:off x="2844800" y="1427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114777</xdr:rowOff>
    </xdr:from>
    <xdr:to>
      <xdr:col>3</xdr:col>
      <xdr:colOff>279400</xdr:colOff>
      <xdr:row>82</xdr:row>
      <xdr:rowOff>149041</xdr:rowOff>
    </xdr:to>
    <xdr:cxnSp macro="">
      <xdr:nvCxnSpPr>
        <xdr:cNvPr id="201" name="直線コネクタ 200"/>
        <xdr:cNvCxnSpPr/>
      </xdr:nvCxnSpPr>
      <xdr:spPr>
        <a:xfrm>
          <a:off x="1447800" y="14173677"/>
          <a:ext cx="8890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92932</xdr:rowOff>
    </xdr:from>
    <xdr:to>
      <xdr:col>3</xdr:col>
      <xdr:colOff>330200</xdr:colOff>
      <xdr:row>83</xdr:row>
      <xdr:rowOff>23082</xdr:rowOff>
    </xdr:to>
    <xdr:sp macro="" textlink="">
      <xdr:nvSpPr>
        <xdr:cNvPr id="202" name="フローチャート : 判断 201"/>
        <xdr:cNvSpPr/>
      </xdr:nvSpPr>
      <xdr:spPr>
        <a:xfrm>
          <a:off x="2286000" y="141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33259</xdr:rowOff>
    </xdr:from>
    <xdr:ext cx="762000" cy="259045"/>
    <xdr:sp macro="" textlink="">
      <xdr:nvSpPr>
        <xdr:cNvPr id="203" name="テキスト ボックス 202"/>
        <xdr:cNvSpPr txBox="1"/>
      </xdr:nvSpPr>
      <xdr:spPr>
        <a:xfrm>
          <a:off x="1955800" y="1392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111209</xdr:rowOff>
    </xdr:from>
    <xdr:to>
      <xdr:col>2</xdr:col>
      <xdr:colOff>127000</xdr:colOff>
      <xdr:row>83</xdr:row>
      <xdr:rowOff>41359</xdr:rowOff>
    </xdr:to>
    <xdr:sp macro="" textlink="">
      <xdr:nvSpPr>
        <xdr:cNvPr id="204" name="フローチャート : 判断 203"/>
        <xdr:cNvSpPr/>
      </xdr:nvSpPr>
      <xdr:spPr>
        <a:xfrm>
          <a:off x="1397000" y="1417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26136</xdr:rowOff>
    </xdr:from>
    <xdr:ext cx="762000" cy="259045"/>
    <xdr:sp macro="" textlink="">
      <xdr:nvSpPr>
        <xdr:cNvPr id="205" name="テキスト ボックス 204"/>
        <xdr:cNvSpPr txBox="1"/>
      </xdr:nvSpPr>
      <xdr:spPr>
        <a:xfrm>
          <a:off x="1066800" y="14256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127293</xdr:rowOff>
    </xdr:from>
    <xdr:to>
      <xdr:col>7</xdr:col>
      <xdr:colOff>203200</xdr:colOff>
      <xdr:row>83</xdr:row>
      <xdr:rowOff>57443</xdr:rowOff>
    </xdr:to>
    <xdr:sp macro="" textlink="">
      <xdr:nvSpPr>
        <xdr:cNvPr id="211" name="円/楕円 210"/>
        <xdr:cNvSpPr/>
      </xdr:nvSpPr>
      <xdr:spPr>
        <a:xfrm>
          <a:off x="4902200" y="1418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143820</xdr:rowOff>
    </xdr:from>
    <xdr:ext cx="762000" cy="259045"/>
    <xdr:sp macro="" textlink="">
      <xdr:nvSpPr>
        <xdr:cNvPr id="212" name="人件費・物件費等の状況該当値テキスト"/>
        <xdr:cNvSpPr txBox="1"/>
      </xdr:nvSpPr>
      <xdr:spPr>
        <a:xfrm>
          <a:off x="5041900" y="14031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216,988</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120862</xdr:rowOff>
    </xdr:from>
    <xdr:to>
      <xdr:col>6</xdr:col>
      <xdr:colOff>50800</xdr:colOff>
      <xdr:row>83</xdr:row>
      <xdr:rowOff>51012</xdr:rowOff>
    </xdr:to>
    <xdr:sp macro="" textlink="">
      <xdr:nvSpPr>
        <xdr:cNvPr id="213" name="円/楕円 212"/>
        <xdr:cNvSpPr/>
      </xdr:nvSpPr>
      <xdr:spPr>
        <a:xfrm>
          <a:off x="4064000" y="141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61189</xdr:rowOff>
    </xdr:from>
    <xdr:ext cx="736600" cy="259045"/>
    <xdr:sp macro="" textlink="">
      <xdr:nvSpPr>
        <xdr:cNvPr id="214" name="テキスト ボックス 213"/>
        <xdr:cNvSpPr txBox="1"/>
      </xdr:nvSpPr>
      <xdr:spPr>
        <a:xfrm>
          <a:off x="3733800" y="13948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213,790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125923</xdr:rowOff>
    </xdr:from>
    <xdr:to>
      <xdr:col>4</xdr:col>
      <xdr:colOff>533400</xdr:colOff>
      <xdr:row>83</xdr:row>
      <xdr:rowOff>56073</xdr:rowOff>
    </xdr:to>
    <xdr:sp macro="" textlink="">
      <xdr:nvSpPr>
        <xdr:cNvPr id="215" name="円/楕円 214"/>
        <xdr:cNvSpPr/>
      </xdr:nvSpPr>
      <xdr:spPr>
        <a:xfrm>
          <a:off x="3175000" y="1418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66250</xdr:rowOff>
    </xdr:from>
    <xdr:ext cx="762000" cy="259045"/>
    <xdr:sp macro="" textlink="">
      <xdr:nvSpPr>
        <xdr:cNvPr id="216" name="テキスト ボックス 215"/>
        <xdr:cNvSpPr txBox="1"/>
      </xdr:nvSpPr>
      <xdr:spPr>
        <a:xfrm>
          <a:off x="2844800" y="13953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216,306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98241</xdr:rowOff>
    </xdr:from>
    <xdr:to>
      <xdr:col>3</xdr:col>
      <xdr:colOff>330200</xdr:colOff>
      <xdr:row>83</xdr:row>
      <xdr:rowOff>28391</xdr:rowOff>
    </xdr:to>
    <xdr:sp macro="" textlink="">
      <xdr:nvSpPr>
        <xdr:cNvPr id="217" name="円/楕円 216"/>
        <xdr:cNvSpPr/>
      </xdr:nvSpPr>
      <xdr:spPr>
        <a:xfrm>
          <a:off x="2286000" y="1415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13168</xdr:rowOff>
    </xdr:from>
    <xdr:ext cx="762000" cy="259045"/>
    <xdr:sp macro="" textlink="">
      <xdr:nvSpPr>
        <xdr:cNvPr id="218" name="テキスト ボックス 217"/>
        <xdr:cNvSpPr txBox="1"/>
      </xdr:nvSpPr>
      <xdr:spPr>
        <a:xfrm>
          <a:off x="1955800" y="1424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202,540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63977</xdr:rowOff>
    </xdr:from>
    <xdr:to>
      <xdr:col>2</xdr:col>
      <xdr:colOff>127000</xdr:colOff>
      <xdr:row>82</xdr:row>
      <xdr:rowOff>165577</xdr:rowOff>
    </xdr:to>
    <xdr:sp macro="" textlink="">
      <xdr:nvSpPr>
        <xdr:cNvPr id="219" name="円/楕円 218"/>
        <xdr:cNvSpPr/>
      </xdr:nvSpPr>
      <xdr:spPr>
        <a:xfrm>
          <a:off x="1397000" y="1412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4304</xdr:rowOff>
    </xdr:from>
    <xdr:ext cx="762000" cy="259045"/>
    <xdr:sp macro="" textlink="">
      <xdr:nvSpPr>
        <xdr:cNvPr id="220" name="テキスト ボックス 219"/>
        <xdr:cNvSpPr txBox="1"/>
      </xdr:nvSpPr>
      <xdr:spPr>
        <a:xfrm>
          <a:off x="1066800" y="1389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185,501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H25</a:t>
          </a:r>
          <a:r>
            <a:rPr lang="ja-JP" altLang="ja-JP" sz="1100">
              <a:solidFill>
                <a:schemeClr val="dk1"/>
              </a:solidFill>
              <a:effectLst/>
              <a:latin typeface="+mn-lt"/>
              <a:ea typeface="+mn-ea"/>
              <a:cs typeface="+mn-cs"/>
            </a:rPr>
            <a:t>においては国家公務員の給与の改定及び臨時特例に関する法律による国家公務員の給与削減措置が終了したため、</a:t>
          </a:r>
          <a:r>
            <a:rPr lang="en-US" altLang="ja-JP" sz="1100">
              <a:solidFill>
                <a:schemeClr val="dk1"/>
              </a:solidFill>
              <a:effectLst/>
              <a:latin typeface="+mn-lt"/>
              <a:ea typeface="+mn-ea"/>
              <a:cs typeface="+mn-cs"/>
            </a:rPr>
            <a:t>100.6</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93.3</a:t>
          </a:r>
          <a:r>
            <a:rPr lang="ja-JP" altLang="ja-JP" sz="1100">
              <a:solidFill>
                <a:schemeClr val="dk1"/>
              </a:solidFill>
              <a:effectLst/>
              <a:latin typeface="+mn-lt"/>
              <a:ea typeface="+mn-ea"/>
              <a:cs typeface="+mn-cs"/>
            </a:rPr>
            <a:t>への大幅な数値の変動となった。</a:t>
          </a:r>
          <a:endParaRPr lang="ja-JP" altLang="ja-JP" sz="1400">
            <a:effectLst/>
          </a:endParaRPr>
        </a:p>
        <a:p>
          <a:r>
            <a:rPr lang="ja-JP" altLang="ja-JP" sz="1100">
              <a:solidFill>
                <a:schemeClr val="dk1"/>
              </a:solidFill>
              <a:effectLst/>
              <a:latin typeface="+mn-lt"/>
              <a:ea typeface="+mn-ea"/>
              <a:cs typeface="+mn-cs"/>
            </a:rPr>
            <a:t>　当町は、各階層における職員数が均衡でないため、経験年数階層の変動が大きく影響するが、今後とも人事院勧告に基づく給料改定等を遅滞なく実施するとともに、経験年数階層の平準化を図る。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143934</xdr:rowOff>
    </xdr:from>
    <xdr:to>
      <xdr:col>24</xdr:col>
      <xdr:colOff>558800</xdr:colOff>
      <xdr:row>83</xdr:row>
      <xdr:rowOff>6955</xdr:rowOff>
    </xdr:to>
    <xdr:cxnSp macro="">
      <xdr:nvCxnSpPr>
        <xdr:cNvPr id="256" name="直線コネクタ 255"/>
        <xdr:cNvCxnSpPr/>
      </xdr:nvCxnSpPr>
      <xdr:spPr>
        <a:xfrm>
          <a:off x="16179800" y="14202834"/>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40518</xdr:rowOff>
    </xdr:from>
    <xdr:to>
      <xdr:col>23</xdr:col>
      <xdr:colOff>406400</xdr:colOff>
      <xdr:row>82</xdr:row>
      <xdr:rowOff>143934</xdr:rowOff>
    </xdr:to>
    <xdr:cxnSp macro="">
      <xdr:nvCxnSpPr>
        <xdr:cNvPr id="259" name="直線コネクタ 258"/>
        <xdr:cNvCxnSpPr/>
      </xdr:nvCxnSpPr>
      <xdr:spPr>
        <a:xfrm>
          <a:off x="15290800" y="14099418"/>
          <a:ext cx="889000" cy="10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40518</xdr:rowOff>
    </xdr:from>
    <xdr:to>
      <xdr:col>22</xdr:col>
      <xdr:colOff>203200</xdr:colOff>
      <xdr:row>82</xdr:row>
      <xdr:rowOff>63500</xdr:rowOff>
    </xdr:to>
    <xdr:cxnSp macro="">
      <xdr:nvCxnSpPr>
        <xdr:cNvPr id="262" name="直線コネクタ 261"/>
        <xdr:cNvCxnSpPr/>
      </xdr:nvCxnSpPr>
      <xdr:spPr>
        <a:xfrm flipV="1">
          <a:off x="14401800" y="14099418"/>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3" name="フローチャート : 判断 262"/>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4" name="テキスト ボックス 263"/>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63500</xdr:rowOff>
    </xdr:from>
    <xdr:to>
      <xdr:col>21</xdr:col>
      <xdr:colOff>0</xdr:colOff>
      <xdr:row>87</xdr:row>
      <xdr:rowOff>45055</xdr:rowOff>
    </xdr:to>
    <xdr:cxnSp macro="">
      <xdr:nvCxnSpPr>
        <xdr:cNvPr id="265" name="直線コネクタ 264"/>
        <xdr:cNvCxnSpPr/>
      </xdr:nvCxnSpPr>
      <xdr:spPr>
        <a:xfrm flipV="1">
          <a:off x="13512800" y="14122400"/>
          <a:ext cx="889000" cy="83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25098</xdr:rowOff>
    </xdr:from>
    <xdr:to>
      <xdr:col>21</xdr:col>
      <xdr:colOff>50800</xdr:colOff>
      <xdr:row>83</xdr:row>
      <xdr:rowOff>126698</xdr:rowOff>
    </xdr:to>
    <xdr:sp macro="" textlink="">
      <xdr:nvSpPr>
        <xdr:cNvPr id="266" name="フローチャート : 判断 265"/>
        <xdr:cNvSpPr/>
      </xdr:nvSpPr>
      <xdr:spPr>
        <a:xfrm>
          <a:off x="14351000" y="142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111475</xdr:rowOff>
    </xdr:from>
    <xdr:ext cx="762000" cy="259045"/>
    <xdr:sp macro="" textlink="">
      <xdr:nvSpPr>
        <xdr:cNvPr id="267" name="テキスト ボックス 266"/>
        <xdr:cNvSpPr txBox="1"/>
      </xdr:nvSpPr>
      <xdr:spPr>
        <a:xfrm>
          <a:off x="14020800" y="1434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29634</xdr:rowOff>
    </xdr:from>
    <xdr:to>
      <xdr:col>19</xdr:col>
      <xdr:colOff>533400</xdr:colOff>
      <xdr:row>88</xdr:row>
      <xdr:rowOff>131234</xdr:rowOff>
    </xdr:to>
    <xdr:sp macro="" textlink="">
      <xdr:nvSpPr>
        <xdr:cNvPr id="268" name="フローチャート : 判断 267"/>
        <xdr:cNvSpPr/>
      </xdr:nvSpPr>
      <xdr:spPr>
        <a:xfrm>
          <a:off x="13462000" y="1511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116011</xdr:rowOff>
    </xdr:from>
    <xdr:ext cx="762000" cy="259045"/>
    <xdr:sp macro="" textlink="">
      <xdr:nvSpPr>
        <xdr:cNvPr id="269" name="テキスト ボックス 268"/>
        <xdr:cNvSpPr txBox="1"/>
      </xdr:nvSpPr>
      <xdr:spPr>
        <a:xfrm>
          <a:off x="13131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127605</xdr:rowOff>
    </xdr:from>
    <xdr:to>
      <xdr:col>24</xdr:col>
      <xdr:colOff>609600</xdr:colOff>
      <xdr:row>83</xdr:row>
      <xdr:rowOff>57755</xdr:rowOff>
    </xdr:to>
    <xdr:sp macro="" textlink="">
      <xdr:nvSpPr>
        <xdr:cNvPr id="275" name="円/楕円 274"/>
        <xdr:cNvSpPr/>
      </xdr:nvSpPr>
      <xdr:spPr>
        <a:xfrm>
          <a:off x="169672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144132</xdr:rowOff>
    </xdr:from>
    <xdr:ext cx="762000" cy="259045"/>
    <xdr:sp macro="" textlink="">
      <xdr:nvSpPr>
        <xdr:cNvPr id="276" name="給与水準   （国との比較）該当値テキスト"/>
        <xdr:cNvSpPr txBox="1"/>
      </xdr:nvSpPr>
      <xdr:spPr>
        <a:xfrm>
          <a:off x="17106900" y="1403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93134</xdr:rowOff>
    </xdr:from>
    <xdr:to>
      <xdr:col>23</xdr:col>
      <xdr:colOff>457200</xdr:colOff>
      <xdr:row>83</xdr:row>
      <xdr:rowOff>23284</xdr:rowOff>
    </xdr:to>
    <xdr:sp macro="" textlink="">
      <xdr:nvSpPr>
        <xdr:cNvPr id="277" name="円/楕円 276"/>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33461</xdr:rowOff>
    </xdr:from>
    <xdr:ext cx="736600" cy="259045"/>
    <xdr:sp macro="" textlink="">
      <xdr:nvSpPr>
        <xdr:cNvPr id="278" name="テキスト ボックス 277"/>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161168</xdr:rowOff>
    </xdr:from>
    <xdr:to>
      <xdr:col>22</xdr:col>
      <xdr:colOff>254000</xdr:colOff>
      <xdr:row>82</xdr:row>
      <xdr:rowOff>91318</xdr:rowOff>
    </xdr:to>
    <xdr:sp macro="" textlink="">
      <xdr:nvSpPr>
        <xdr:cNvPr id="279" name="円/楕円 278"/>
        <xdr:cNvSpPr/>
      </xdr:nvSpPr>
      <xdr:spPr>
        <a:xfrm>
          <a:off x="15240000" y="1404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101495</xdr:rowOff>
    </xdr:from>
    <xdr:ext cx="762000" cy="259045"/>
    <xdr:sp macro="" textlink="">
      <xdr:nvSpPr>
        <xdr:cNvPr id="280" name="テキスト ボックス 279"/>
        <xdr:cNvSpPr txBox="1"/>
      </xdr:nvSpPr>
      <xdr:spPr>
        <a:xfrm>
          <a:off x="14909800" y="138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12700</xdr:rowOff>
    </xdr:from>
    <xdr:to>
      <xdr:col>21</xdr:col>
      <xdr:colOff>50800</xdr:colOff>
      <xdr:row>82</xdr:row>
      <xdr:rowOff>114300</xdr:rowOff>
    </xdr:to>
    <xdr:sp macro="" textlink="">
      <xdr:nvSpPr>
        <xdr:cNvPr id="281" name="円/楕円 280"/>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124477</xdr:rowOff>
    </xdr:from>
    <xdr:ext cx="762000" cy="259045"/>
    <xdr:sp macro="" textlink="">
      <xdr:nvSpPr>
        <xdr:cNvPr id="282" name="テキスト ボックス 281"/>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165705</xdr:rowOff>
    </xdr:from>
    <xdr:to>
      <xdr:col>19</xdr:col>
      <xdr:colOff>533400</xdr:colOff>
      <xdr:row>87</xdr:row>
      <xdr:rowOff>95855</xdr:rowOff>
    </xdr:to>
    <xdr:sp macro="" textlink="">
      <xdr:nvSpPr>
        <xdr:cNvPr id="283" name="円/楕円 282"/>
        <xdr:cNvSpPr/>
      </xdr:nvSpPr>
      <xdr:spPr>
        <a:xfrm>
          <a:off x="13462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106032</xdr:rowOff>
    </xdr:from>
    <xdr:ext cx="762000" cy="259045"/>
    <xdr:sp macro="" textlink="">
      <xdr:nvSpPr>
        <xdr:cNvPr id="284" name="テキスト ボックス 283"/>
        <xdr:cNvSpPr txBox="1"/>
      </xdr:nvSpPr>
      <xdr:spPr>
        <a:xfrm>
          <a:off x="13131800" y="146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職員数については、ここ数年同程度で推移しているが、人口減少により人口千人当たりの職員数が増加している。民間への業務委託や事務の効率化を図り、さらに適正な定員管理を行っていく。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9761</xdr:rowOff>
    </xdr:from>
    <xdr:to>
      <xdr:col>24</xdr:col>
      <xdr:colOff>558800</xdr:colOff>
      <xdr:row>61</xdr:row>
      <xdr:rowOff>40785</xdr:rowOff>
    </xdr:to>
    <xdr:cxnSp macro="">
      <xdr:nvCxnSpPr>
        <xdr:cNvPr id="321" name="直線コネクタ 320"/>
        <xdr:cNvCxnSpPr/>
      </xdr:nvCxnSpPr>
      <xdr:spPr>
        <a:xfrm>
          <a:off x="16179800" y="1046821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6314</xdr:rowOff>
    </xdr:from>
    <xdr:to>
      <xdr:col>23</xdr:col>
      <xdr:colOff>406400</xdr:colOff>
      <xdr:row>61</xdr:row>
      <xdr:rowOff>9761</xdr:rowOff>
    </xdr:to>
    <xdr:cxnSp macro="">
      <xdr:nvCxnSpPr>
        <xdr:cNvPr id="324" name="直線コネクタ 323"/>
        <xdr:cNvCxnSpPr/>
      </xdr:nvCxnSpPr>
      <xdr:spPr>
        <a:xfrm>
          <a:off x="15290800" y="1046476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170869</xdr:rowOff>
    </xdr:from>
    <xdr:to>
      <xdr:col>22</xdr:col>
      <xdr:colOff>203200</xdr:colOff>
      <xdr:row>61</xdr:row>
      <xdr:rowOff>6314</xdr:rowOff>
    </xdr:to>
    <xdr:cxnSp macro="">
      <xdr:nvCxnSpPr>
        <xdr:cNvPr id="327" name="直線コネクタ 326"/>
        <xdr:cNvCxnSpPr/>
      </xdr:nvCxnSpPr>
      <xdr:spPr>
        <a:xfrm>
          <a:off x="14401800" y="1045786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108349</xdr:rowOff>
    </xdr:from>
    <xdr:to>
      <xdr:col>22</xdr:col>
      <xdr:colOff>254000</xdr:colOff>
      <xdr:row>61</xdr:row>
      <xdr:rowOff>38499</xdr:rowOff>
    </xdr:to>
    <xdr:sp macro="" textlink="">
      <xdr:nvSpPr>
        <xdr:cNvPr id="328" name="フローチャート : 判断 327"/>
        <xdr:cNvSpPr/>
      </xdr:nvSpPr>
      <xdr:spPr>
        <a:xfrm>
          <a:off x="15240000" y="1039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48676</xdr:rowOff>
    </xdr:from>
    <xdr:ext cx="762000" cy="259045"/>
    <xdr:sp macro="" textlink="">
      <xdr:nvSpPr>
        <xdr:cNvPr id="329" name="テキスト ボックス 328"/>
        <xdr:cNvSpPr txBox="1"/>
      </xdr:nvSpPr>
      <xdr:spPr>
        <a:xfrm>
          <a:off x="14909800" y="10164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120541</xdr:rowOff>
    </xdr:from>
    <xdr:to>
      <xdr:col>21</xdr:col>
      <xdr:colOff>0</xdr:colOff>
      <xdr:row>60</xdr:row>
      <xdr:rowOff>170869</xdr:rowOff>
    </xdr:to>
    <xdr:cxnSp macro="">
      <xdr:nvCxnSpPr>
        <xdr:cNvPr id="330" name="直線コネクタ 329"/>
        <xdr:cNvCxnSpPr/>
      </xdr:nvCxnSpPr>
      <xdr:spPr>
        <a:xfrm>
          <a:off x="13512800" y="10407541"/>
          <a:ext cx="889000" cy="5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95939</xdr:rowOff>
    </xdr:from>
    <xdr:to>
      <xdr:col>21</xdr:col>
      <xdr:colOff>50800</xdr:colOff>
      <xdr:row>61</xdr:row>
      <xdr:rowOff>26089</xdr:rowOff>
    </xdr:to>
    <xdr:sp macro="" textlink="">
      <xdr:nvSpPr>
        <xdr:cNvPr id="331" name="フローチャート : 判断 330"/>
        <xdr:cNvSpPr/>
      </xdr:nvSpPr>
      <xdr:spPr>
        <a:xfrm>
          <a:off x="14351000" y="1038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36266</xdr:rowOff>
    </xdr:from>
    <xdr:ext cx="762000" cy="259045"/>
    <xdr:sp macro="" textlink="">
      <xdr:nvSpPr>
        <xdr:cNvPr id="332" name="テキスト ボックス 331"/>
        <xdr:cNvSpPr txBox="1"/>
      </xdr:nvSpPr>
      <xdr:spPr>
        <a:xfrm>
          <a:off x="14020800" y="1015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92492</xdr:rowOff>
    </xdr:from>
    <xdr:to>
      <xdr:col>19</xdr:col>
      <xdr:colOff>533400</xdr:colOff>
      <xdr:row>61</xdr:row>
      <xdr:rowOff>22642</xdr:rowOff>
    </xdr:to>
    <xdr:sp macro="" textlink="">
      <xdr:nvSpPr>
        <xdr:cNvPr id="333" name="フローチャート : 判断 332"/>
        <xdr:cNvSpPr/>
      </xdr:nvSpPr>
      <xdr:spPr>
        <a:xfrm>
          <a:off x="13462000" y="10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7419</xdr:rowOff>
    </xdr:from>
    <xdr:ext cx="762000" cy="259045"/>
    <xdr:sp macro="" textlink="">
      <xdr:nvSpPr>
        <xdr:cNvPr id="334" name="テキスト ボックス 333"/>
        <xdr:cNvSpPr txBox="1"/>
      </xdr:nvSpPr>
      <xdr:spPr>
        <a:xfrm>
          <a:off x="13131800" y="1046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161435</xdr:rowOff>
    </xdr:from>
    <xdr:to>
      <xdr:col>24</xdr:col>
      <xdr:colOff>609600</xdr:colOff>
      <xdr:row>61</xdr:row>
      <xdr:rowOff>91585</xdr:rowOff>
    </xdr:to>
    <xdr:sp macro="" textlink="">
      <xdr:nvSpPr>
        <xdr:cNvPr id="340" name="円/楕円 339"/>
        <xdr:cNvSpPr/>
      </xdr:nvSpPr>
      <xdr:spPr>
        <a:xfrm>
          <a:off x="16967200" y="1044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133512</xdr:rowOff>
    </xdr:from>
    <xdr:ext cx="762000" cy="259045"/>
    <xdr:sp macro="" textlink="">
      <xdr:nvSpPr>
        <xdr:cNvPr id="341" name="定員管理の状況該当値テキスト"/>
        <xdr:cNvSpPr txBox="1"/>
      </xdr:nvSpPr>
      <xdr:spPr>
        <a:xfrm>
          <a:off x="17106900" y="1042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130411</xdr:rowOff>
    </xdr:from>
    <xdr:to>
      <xdr:col>23</xdr:col>
      <xdr:colOff>457200</xdr:colOff>
      <xdr:row>61</xdr:row>
      <xdr:rowOff>60561</xdr:rowOff>
    </xdr:to>
    <xdr:sp macro="" textlink="">
      <xdr:nvSpPr>
        <xdr:cNvPr id="342" name="円/楕円 341"/>
        <xdr:cNvSpPr/>
      </xdr:nvSpPr>
      <xdr:spPr>
        <a:xfrm>
          <a:off x="16129000" y="1041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45338</xdr:rowOff>
    </xdr:from>
    <xdr:ext cx="736600" cy="259045"/>
    <xdr:sp macro="" textlink="">
      <xdr:nvSpPr>
        <xdr:cNvPr id="343" name="テキスト ボックス 342"/>
        <xdr:cNvSpPr txBox="1"/>
      </xdr:nvSpPr>
      <xdr:spPr>
        <a:xfrm>
          <a:off x="15798800" y="10503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126964</xdr:rowOff>
    </xdr:from>
    <xdr:to>
      <xdr:col>22</xdr:col>
      <xdr:colOff>254000</xdr:colOff>
      <xdr:row>61</xdr:row>
      <xdr:rowOff>57114</xdr:rowOff>
    </xdr:to>
    <xdr:sp macro="" textlink="">
      <xdr:nvSpPr>
        <xdr:cNvPr id="344" name="円/楕円 343"/>
        <xdr:cNvSpPr/>
      </xdr:nvSpPr>
      <xdr:spPr>
        <a:xfrm>
          <a:off x="15240000" y="1041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41891</xdr:rowOff>
    </xdr:from>
    <xdr:ext cx="762000" cy="259045"/>
    <xdr:sp macro="" textlink="">
      <xdr:nvSpPr>
        <xdr:cNvPr id="345" name="テキスト ボックス 344"/>
        <xdr:cNvSpPr txBox="1"/>
      </xdr:nvSpPr>
      <xdr:spPr>
        <a:xfrm>
          <a:off x="14909800" y="1050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120069</xdr:rowOff>
    </xdr:from>
    <xdr:to>
      <xdr:col>21</xdr:col>
      <xdr:colOff>50800</xdr:colOff>
      <xdr:row>61</xdr:row>
      <xdr:rowOff>50219</xdr:rowOff>
    </xdr:to>
    <xdr:sp macro="" textlink="">
      <xdr:nvSpPr>
        <xdr:cNvPr id="346" name="円/楕円 345"/>
        <xdr:cNvSpPr/>
      </xdr:nvSpPr>
      <xdr:spPr>
        <a:xfrm>
          <a:off x="14351000" y="1040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34996</xdr:rowOff>
    </xdr:from>
    <xdr:ext cx="762000" cy="259045"/>
    <xdr:sp macro="" textlink="">
      <xdr:nvSpPr>
        <xdr:cNvPr id="347" name="テキスト ボックス 346"/>
        <xdr:cNvSpPr txBox="1"/>
      </xdr:nvSpPr>
      <xdr:spPr>
        <a:xfrm>
          <a:off x="14020800" y="1049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69741</xdr:rowOff>
    </xdr:from>
    <xdr:to>
      <xdr:col>19</xdr:col>
      <xdr:colOff>533400</xdr:colOff>
      <xdr:row>60</xdr:row>
      <xdr:rowOff>171341</xdr:rowOff>
    </xdr:to>
    <xdr:sp macro="" textlink="">
      <xdr:nvSpPr>
        <xdr:cNvPr id="348" name="円/楕円 347"/>
        <xdr:cNvSpPr/>
      </xdr:nvSpPr>
      <xdr:spPr>
        <a:xfrm>
          <a:off x="13462000" y="103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10068</xdr:rowOff>
    </xdr:from>
    <xdr:ext cx="762000" cy="259045"/>
    <xdr:sp macro="" textlink="">
      <xdr:nvSpPr>
        <xdr:cNvPr id="349" name="テキスト ボックス 348"/>
        <xdr:cNvSpPr txBox="1"/>
      </xdr:nvSpPr>
      <xdr:spPr>
        <a:xfrm>
          <a:off x="13131800" y="1012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a:solidFill>
                <a:schemeClr val="dk1"/>
              </a:solidFill>
              <a:effectLst/>
              <a:latin typeface="+mn-lt"/>
              <a:ea typeface="+mn-ea"/>
              <a:cs typeface="+mn-cs"/>
            </a:rPr>
            <a:t>　将来負担比率でも説明したとおり、従来より起債（借金）に依存しない財政経営を行ってきたことに加え、地方財政措置を重視した地方債の発行コントロールにより類似団体平均より良好な数値となっている。今後も従来の財政経営方針を踏襲し、健全財政の伸展を図っ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54864</xdr:rowOff>
    </xdr:from>
    <xdr:to>
      <xdr:col>24</xdr:col>
      <xdr:colOff>558800</xdr:colOff>
      <xdr:row>38</xdr:row>
      <xdr:rowOff>93472</xdr:rowOff>
    </xdr:to>
    <xdr:cxnSp macro="">
      <xdr:nvCxnSpPr>
        <xdr:cNvPr id="381" name="直線コネクタ 380"/>
        <xdr:cNvCxnSpPr/>
      </xdr:nvCxnSpPr>
      <xdr:spPr>
        <a:xfrm flipV="1">
          <a:off x="16179800" y="65699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93472</xdr:rowOff>
    </xdr:from>
    <xdr:to>
      <xdr:col>23</xdr:col>
      <xdr:colOff>406400</xdr:colOff>
      <xdr:row>39</xdr:row>
      <xdr:rowOff>18542</xdr:rowOff>
    </xdr:to>
    <xdr:cxnSp macro="">
      <xdr:nvCxnSpPr>
        <xdr:cNvPr id="384" name="直線コネクタ 383"/>
        <xdr:cNvCxnSpPr/>
      </xdr:nvCxnSpPr>
      <xdr:spPr>
        <a:xfrm flipV="1">
          <a:off x="15290800" y="660857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18542</xdr:rowOff>
    </xdr:from>
    <xdr:to>
      <xdr:col>22</xdr:col>
      <xdr:colOff>203200</xdr:colOff>
      <xdr:row>39</xdr:row>
      <xdr:rowOff>163322</xdr:rowOff>
    </xdr:to>
    <xdr:cxnSp macro="">
      <xdr:nvCxnSpPr>
        <xdr:cNvPr id="387" name="直線コネクタ 386"/>
        <xdr:cNvCxnSpPr/>
      </xdr:nvCxnSpPr>
      <xdr:spPr>
        <a:xfrm flipV="1">
          <a:off x="14401800" y="6705092"/>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9" name="テキスト ボックス 38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163322</xdr:rowOff>
    </xdr:from>
    <xdr:to>
      <xdr:col>21</xdr:col>
      <xdr:colOff>0</xdr:colOff>
      <xdr:row>40</xdr:row>
      <xdr:rowOff>49784</xdr:rowOff>
    </xdr:to>
    <xdr:cxnSp macro="">
      <xdr:nvCxnSpPr>
        <xdr:cNvPr id="390" name="直線コネクタ 389"/>
        <xdr:cNvCxnSpPr/>
      </xdr:nvCxnSpPr>
      <xdr:spPr>
        <a:xfrm flipV="1">
          <a:off x="13512800" y="684987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1" name="フローチャート : 判断 390"/>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92" name="テキスト ボックス 39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109728</xdr:rowOff>
    </xdr:from>
    <xdr:to>
      <xdr:col>19</xdr:col>
      <xdr:colOff>533400</xdr:colOff>
      <xdr:row>43</xdr:row>
      <xdr:rowOff>39878</xdr:rowOff>
    </xdr:to>
    <xdr:sp macro="" textlink="">
      <xdr:nvSpPr>
        <xdr:cNvPr id="393" name="フローチャート : 判断 392"/>
        <xdr:cNvSpPr/>
      </xdr:nvSpPr>
      <xdr:spPr>
        <a:xfrm>
          <a:off x="13462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24655</xdr:rowOff>
    </xdr:from>
    <xdr:ext cx="762000" cy="259045"/>
    <xdr:sp macro="" textlink="">
      <xdr:nvSpPr>
        <xdr:cNvPr id="394" name="テキスト ボックス 393"/>
        <xdr:cNvSpPr txBox="1"/>
      </xdr:nvSpPr>
      <xdr:spPr>
        <a:xfrm>
          <a:off x="13131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4064</xdr:rowOff>
    </xdr:from>
    <xdr:to>
      <xdr:col>24</xdr:col>
      <xdr:colOff>609600</xdr:colOff>
      <xdr:row>38</xdr:row>
      <xdr:rowOff>105664</xdr:rowOff>
    </xdr:to>
    <xdr:sp macro="" textlink="">
      <xdr:nvSpPr>
        <xdr:cNvPr id="400" name="円/楕円 399"/>
        <xdr:cNvSpPr/>
      </xdr:nvSpPr>
      <xdr:spPr>
        <a:xfrm>
          <a:off x="169672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20591</xdr:rowOff>
    </xdr:from>
    <xdr:ext cx="762000" cy="259045"/>
    <xdr:sp macro="" textlink="">
      <xdr:nvSpPr>
        <xdr:cNvPr id="401" name="公債費負担の状況該当値テキスト"/>
        <xdr:cNvSpPr txBox="1"/>
      </xdr:nvSpPr>
      <xdr:spPr>
        <a:xfrm>
          <a:off x="17106900" y="636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42672</xdr:rowOff>
    </xdr:from>
    <xdr:to>
      <xdr:col>23</xdr:col>
      <xdr:colOff>457200</xdr:colOff>
      <xdr:row>38</xdr:row>
      <xdr:rowOff>144272</xdr:rowOff>
    </xdr:to>
    <xdr:sp macro="" textlink="">
      <xdr:nvSpPr>
        <xdr:cNvPr id="402" name="円/楕円 401"/>
        <xdr:cNvSpPr/>
      </xdr:nvSpPr>
      <xdr:spPr>
        <a:xfrm>
          <a:off x="16129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154449</xdr:rowOff>
    </xdr:from>
    <xdr:ext cx="736600" cy="259045"/>
    <xdr:sp macro="" textlink="">
      <xdr:nvSpPr>
        <xdr:cNvPr id="403" name="テキスト ボックス 402"/>
        <xdr:cNvSpPr txBox="1"/>
      </xdr:nvSpPr>
      <xdr:spPr>
        <a:xfrm>
          <a:off x="15798800" y="632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139192</xdr:rowOff>
    </xdr:from>
    <xdr:to>
      <xdr:col>22</xdr:col>
      <xdr:colOff>254000</xdr:colOff>
      <xdr:row>39</xdr:row>
      <xdr:rowOff>69342</xdr:rowOff>
    </xdr:to>
    <xdr:sp macro="" textlink="">
      <xdr:nvSpPr>
        <xdr:cNvPr id="404" name="円/楕円 403"/>
        <xdr:cNvSpPr/>
      </xdr:nvSpPr>
      <xdr:spPr>
        <a:xfrm>
          <a:off x="15240000" y="66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79519</xdr:rowOff>
    </xdr:from>
    <xdr:ext cx="762000" cy="259045"/>
    <xdr:sp macro="" textlink="">
      <xdr:nvSpPr>
        <xdr:cNvPr id="405" name="テキスト ボックス 404"/>
        <xdr:cNvSpPr txBox="1"/>
      </xdr:nvSpPr>
      <xdr:spPr>
        <a:xfrm>
          <a:off x="14909800" y="642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112522</xdr:rowOff>
    </xdr:from>
    <xdr:to>
      <xdr:col>21</xdr:col>
      <xdr:colOff>50800</xdr:colOff>
      <xdr:row>40</xdr:row>
      <xdr:rowOff>42672</xdr:rowOff>
    </xdr:to>
    <xdr:sp macro="" textlink="">
      <xdr:nvSpPr>
        <xdr:cNvPr id="406" name="円/楕円 405"/>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52849</xdr:rowOff>
    </xdr:from>
    <xdr:ext cx="762000" cy="259045"/>
    <xdr:sp macro="" textlink="">
      <xdr:nvSpPr>
        <xdr:cNvPr id="407" name="テキスト ボックス 406"/>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170434</xdr:rowOff>
    </xdr:from>
    <xdr:to>
      <xdr:col>19</xdr:col>
      <xdr:colOff>533400</xdr:colOff>
      <xdr:row>40</xdr:row>
      <xdr:rowOff>100584</xdr:rowOff>
    </xdr:to>
    <xdr:sp macro="" textlink="">
      <xdr:nvSpPr>
        <xdr:cNvPr id="408" name="円/楕円 407"/>
        <xdr:cNvSpPr/>
      </xdr:nvSpPr>
      <xdr:spPr>
        <a:xfrm>
          <a:off x="13462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110761</xdr:rowOff>
    </xdr:from>
    <xdr:ext cx="762000" cy="259045"/>
    <xdr:sp macro="" textlink="">
      <xdr:nvSpPr>
        <xdr:cNvPr id="409" name="テキスト ボックス 408"/>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将来負担比率が発生していないのは、従来より起債（借金）に依存しない財政経営を行ってきたことにより、地方債残高が他の類似団体と比較して少ないことに加え、基準財政需要額（借金の返済金のうち普通交付税として加算措置される額）に算入される割合が高いこと、及び地方公営企業や構成する一部事務組合に対する将来的負担が少ないことが挙げられる。また、大規模建設事業等を抑制しコンスタントに基金を積増しできたことも要因の一端であ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63542</xdr:rowOff>
    </xdr:from>
    <xdr:to>
      <xdr:col>22</xdr:col>
      <xdr:colOff>254000</xdr:colOff>
      <xdr:row>14</xdr:row>
      <xdr:rowOff>165142</xdr:rowOff>
    </xdr:to>
    <xdr:sp macro="" textlink="">
      <xdr:nvSpPr>
        <xdr:cNvPr id="447" name="フローチャート : 判断 446"/>
        <xdr:cNvSpPr/>
      </xdr:nvSpPr>
      <xdr:spPr>
        <a:xfrm>
          <a:off x="152400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3869</xdr:rowOff>
    </xdr:from>
    <xdr:ext cx="762000" cy="259045"/>
    <xdr:sp macro="" textlink="">
      <xdr:nvSpPr>
        <xdr:cNvPr id="448" name="テキスト ボックス 447"/>
        <xdr:cNvSpPr txBox="1"/>
      </xdr:nvSpPr>
      <xdr:spPr>
        <a:xfrm>
          <a:off x="14909800" y="2232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84455</xdr:rowOff>
    </xdr:from>
    <xdr:to>
      <xdr:col>21</xdr:col>
      <xdr:colOff>50800</xdr:colOff>
      <xdr:row>15</xdr:row>
      <xdr:rowOff>14605</xdr:rowOff>
    </xdr:to>
    <xdr:sp macro="" textlink="">
      <xdr:nvSpPr>
        <xdr:cNvPr id="449" name="フローチャート : 判断 448"/>
        <xdr:cNvSpPr/>
      </xdr:nvSpPr>
      <xdr:spPr>
        <a:xfrm>
          <a:off x="14351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24782</xdr:rowOff>
    </xdr:from>
    <xdr:ext cx="762000" cy="259045"/>
    <xdr:sp macro="" textlink="">
      <xdr:nvSpPr>
        <xdr:cNvPr id="450" name="テキスト ボックス 449"/>
        <xdr:cNvSpPr txBox="1"/>
      </xdr:nvSpPr>
      <xdr:spPr>
        <a:xfrm>
          <a:off x="14020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147997</xdr:rowOff>
    </xdr:from>
    <xdr:to>
      <xdr:col>19</xdr:col>
      <xdr:colOff>533400</xdr:colOff>
      <xdr:row>15</xdr:row>
      <xdr:rowOff>78147</xdr:rowOff>
    </xdr:to>
    <xdr:sp macro="" textlink="">
      <xdr:nvSpPr>
        <xdr:cNvPr id="451" name="フローチャート : 判断 450"/>
        <xdr:cNvSpPr/>
      </xdr:nvSpPr>
      <xdr:spPr>
        <a:xfrm>
          <a:off x="13462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88324</xdr:rowOff>
    </xdr:from>
    <xdr:ext cx="762000" cy="259045"/>
    <xdr:sp macro="" textlink="">
      <xdr:nvSpPr>
        <xdr:cNvPr id="452" name="テキスト ボックス 451"/>
        <xdr:cNvSpPr txBox="1"/>
      </xdr:nvSpPr>
      <xdr:spPr>
        <a:xfrm>
          <a:off x="13131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宮城県川崎町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9,086
9,052
270.77
5,008,516
4,867,650
60,915
3,412,624
1,907,592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baseline="0">
              <a:solidFill>
                <a:schemeClr val="dk1"/>
              </a:solidFill>
              <a:effectLst/>
              <a:latin typeface="+mn-lt"/>
              <a:ea typeface="+mn-ea"/>
              <a:cs typeface="+mn-cs"/>
            </a:rPr>
            <a:t>H27</a:t>
          </a:r>
          <a:r>
            <a:rPr kumimoji="1" lang="ja-JP" altLang="ja-JP" sz="1100" baseline="0">
              <a:solidFill>
                <a:schemeClr val="dk1"/>
              </a:solidFill>
              <a:effectLst/>
              <a:latin typeface="+mn-lt"/>
              <a:ea typeface="+mn-ea"/>
              <a:cs typeface="+mn-cs"/>
            </a:rPr>
            <a:t>と同水準となった要因は、</a:t>
          </a:r>
          <a:r>
            <a:rPr kumimoji="1" lang="ja-JP" altLang="en-US" sz="1100" baseline="0">
              <a:solidFill>
                <a:schemeClr val="dk1"/>
              </a:solidFill>
              <a:effectLst/>
              <a:latin typeface="+mn-lt"/>
              <a:ea typeface="+mn-ea"/>
              <a:cs typeface="+mn-cs"/>
            </a:rPr>
            <a:t>職員数の減少等により人件費が減少し、</a:t>
          </a:r>
          <a:r>
            <a:rPr kumimoji="1" lang="ja-JP" altLang="ja-JP" sz="1100" baseline="0">
              <a:solidFill>
                <a:schemeClr val="dk1"/>
              </a:solidFill>
              <a:effectLst/>
              <a:latin typeface="+mn-lt"/>
              <a:ea typeface="+mn-ea"/>
              <a:cs typeface="+mn-cs"/>
            </a:rPr>
            <a:t>普通交付税の大幅な</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により経常一般財源が</a:t>
          </a:r>
          <a:r>
            <a:rPr kumimoji="1" lang="ja-JP" altLang="en-US" sz="1100" baseline="0">
              <a:solidFill>
                <a:schemeClr val="dk1"/>
              </a:solidFill>
              <a:effectLst/>
              <a:latin typeface="+mn-lt"/>
              <a:ea typeface="+mn-ea"/>
              <a:cs typeface="+mn-cs"/>
            </a:rPr>
            <a:t>減少</a:t>
          </a:r>
          <a:r>
            <a:rPr kumimoji="1" lang="ja-JP" altLang="ja-JP" sz="1100" baseline="0">
              <a:solidFill>
                <a:schemeClr val="dk1"/>
              </a:solidFill>
              <a:effectLst/>
              <a:latin typeface="+mn-lt"/>
              <a:ea typeface="+mn-ea"/>
              <a:cs typeface="+mn-cs"/>
            </a:rPr>
            <a:t>したことが挙げられる。今後は</a:t>
          </a:r>
          <a:r>
            <a:rPr lang="ja-JP" altLang="ja-JP" sz="1100">
              <a:solidFill>
                <a:schemeClr val="dk1"/>
              </a:solidFill>
              <a:effectLst/>
              <a:latin typeface="+mn-lt"/>
              <a:ea typeface="+mn-ea"/>
              <a:cs typeface="+mn-cs"/>
            </a:rPr>
            <a:t>職員定員管理の徹底や、公共施設の運営に係る指定管理者制度の活用、給食業務等の外部委託への移行を継続して行い人件費の削減に努める。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37</xdr:row>
      <xdr:rowOff>153670</xdr:rowOff>
    </xdr:to>
    <xdr:cxnSp macro="">
      <xdr:nvCxnSpPr>
        <xdr:cNvPr id="66" name="直線コネクタ 65"/>
        <xdr:cNvCxnSpPr/>
      </xdr:nvCxnSpPr>
      <xdr:spPr>
        <a:xfrm>
          <a:off x="3987800" y="64668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37</xdr:row>
      <xdr:rowOff>123190</xdr:rowOff>
    </xdr:to>
    <xdr:cxnSp macro="">
      <xdr:nvCxnSpPr>
        <xdr:cNvPr id="69" name="直線コネクタ 68"/>
        <xdr:cNvCxnSpPr/>
      </xdr:nvCxnSpPr>
      <xdr:spPr>
        <a:xfrm>
          <a:off x="3098800" y="64668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16510</xdr:rowOff>
    </xdr:from>
    <xdr:to>
      <xdr:col>4</xdr:col>
      <xdr:colOff>346075</xdr:colOff>
      <xdr:row>37</xdr:row>
      <xdr:rowOff>123190</xdr:rowOff>
    </xdr:to>
    <xdr:cxnSp macro="">
      <xdr:nvCxnSpPr>
        <xdr:cNvPr id="72" name="直線コネクタ 71"/>
        <xdr:cNvCxnSpPr/>
      </xdr:nvCxnSpPr>
      <xdr:spPr>
        <a:xfrm>
          <a:off x="2209800" y="63601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37</xdr:row>
      <xdr:rowOff>16510</xdr:rowOff>
    </xdr:to>
    <xdr:cxnSp macro="">
      <xdr:nvCxnSpPr>
        <xdr:cNvPr id="75" name="直線コネクタ 74"/>
        <xdr:cNvCxnSpPr/>
      </xdr:nvCxnSpPr>
      <xdr:spPr>
        <a:xfrm>
          <a:off x="1320800" y="63296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102870</xdr:rowOff>
    </xdr:from>
    <xdr:to>
      <xdr:col>7</xdr:col>
      <xdr:colOff>66675</xdr:colOff>
      <xdr:row>38</xdr:row>
      <xdr:rowOff>33020</xdr:rowOff>
    </xdr:to>
    <xdr:sp macro="" textlink="">
      <xdr:nvSpPr>
        <xdr:cNvPr id="85" name="円/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7" name="円/楕円 86"/>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8" name="テキスト ボックス 87"/>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9" name="円/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137160</xdr:rowOff>
    </xdr:from>
    <xdr:to>
      <xdr:col>3</xdr:col>
      <xdr:colOff>193675</xdr:colOff>
      <xdr:row>37</xdr:row>
      <xdr:rowOff>67310</xdr:rowOff>
    </xdr:to>
    <xdr:sp macro="" textlink="">
      <xdr:nvSpPr>
        <xdr:cNvPr id="91" name="円/楕円 90"/>
        <xdr:cNvSpPr/>
      </xdr:nvSpPr>
      <xdr:spPr>
        <a:xfrm>
          <a:off x="2159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77487</xdr:rowOff>
    </xdr:from>
    <xdr:ext cx="762000" cy="259045"/>
    <xdr:sp macro="" textlink="">
      <xdr:nvSpPr>
        <xdr:cNvPr id="92" name="テキスト ボックス 91"/>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3" name="円/楕円 92"/>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4" name="テキスト ボックス 93"/>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a:solidFill>
                <a:schemeClr val="dk1"/>
              </a:solidFill>
              <a:effectLst/>
              <a:latin typeface="+mn-lt"/>
              <a:ea typeface="+mn-ea"/>
              <a:cs typeface="+mn-cs"/>
            </a:rPr>
            <a:t>　</a:t>
          </a:r>
          <a:r>
            <a:rPr lang="en-US" altLang="ja-JP" sz="1100" b="0" i="0">
              <a:solidFill>
                <a:schemeClr val="dk1"/>
              </a:solidFill>
              <a:effectLst/>
              <a:latin typeface="+mn-lt"/>
              <a:ea typeface="+mn-ea"/>
              <a:cs typeface="+mn-cs"/>
            </a:rPr>
            <a:t>H16</a:t>
          </a:r>
          <a:r>
            <a:rPr lang="ja-JP" altLang="ja-JP" sz="1100" b="0" i="0">
              <a:solidFill>
                <a:schemeClr val="dk1"/>
              </a:solidFill>
              <a:effectLst/>
              <a:latin typeface="+mn-lt"/>
              <a:ea typeface="+mn-ea"/>
              <a:cs typeface="+mn-cs"/>
            </a:rPr>
            <a:t>年度より物品及び公用車の集中管理、宿泊旅費や各事業記念品支給等取扱いの見直し等により物件費の節減策を実行しているものの、類似団体及び全国平均と比較すると依然として高い水準である。これは、各地区に分散した公共施設に係る維持関連経費が高水準であること、また、子育て支援対策として「待機児童ゼロ」を実現するために、認定こども園を設立し、正職員の不足を補うため多数の臨時職員を雇用したことも要因として挙げられる。今後の対応方針としては、公共施設の地域住民への管理移譲をはじめ、消耗備品類の相互共有など細部も含め、類似団体の物件費水準を目標に行財政改革を一層推進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76381</xdr:rowOff>
    </xdr:from>
    <xdr:to>
      <xdr:col>24</xdr:col>
      <xdr:colOff>31750</xdr:colOff>
      <xdr:row>17</xdr:row>
      <xdr:rowOff>115570</xdr:rowOff>
    </xdr:to>
    <xdr:cxnSp macro="">
      <xdr:nvCxnSpPr>
        <xdr:cNvPr id="129" name="直線コネクタ 128"/>
        <xdr:cNvCxnSpPr/>
      </xdr:nvCxnSpPr>
      <xdr:spPr>
        <a:xfrm>
          <a:off x="15671800" y="2991031"/>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76381</xdr:rowOff>
    </xdr:from>
    <xdr:to>
      <xdr:col>22</xdr:col>
      <xdr:colOff>565150</xdr:colOff>
      <xdr:row>17</xdr:row>
      <xdr:rowOff>135164</xdr:rowOff>
    </xdr:to>
    <xdr:cxnSp macro="">
      <xdr:nvCxnSpPr>
        <xdr:cNvPr id="132" name="直線コネクタ 131"/>
        <xdr:cNvCxnSpPr/>
      </xdr:nvCxnSpPr>
      <xdr:spPr>
        <a:xfrm flipV="1">
          <a:off x="14782800" y="299103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37193</xdr:rowOff>
    </xdr:from>
    <xdr:to>
      <xdr:col>21</xdr:col>
      <xdr:colOff>361950</xdr:colOff>
      <xdr:row>17</xdr:row>
      <xdr:rowOff>135164</xdr:rowOff>
    </xdr:to>
    <xdr:cxnSp macro="">
      <xdr:nvCxnSpPr>
        <xdr:cNvPr id="135" name="直線コネクタ 134"/>
        <xdr:cNvCxnSpPr/>
      </xdr:nvCxnSpPr>
      <xdr:spPr>
        <a:xfrm>
          <a:off x="13893800" y="29518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94162</xdr:rowOff>
    </xdr:from>
    <xdr:to>
      <xdr:col>21</xdr:col>
      <xdr:colOff>412750</xdr:colOff>
      <xdr:row>16</xdr:row>
      <xdr:rowOff>24312</xdr:rowOff>
    </xdr:to>
    <xdr:sp macro="" textlink="">
      <xdr:nvSpPr>
        <xdr:cNvPr id="136" name="フローチャート : 判断 135"/>
        <xdr:cNvSpPr/>
      </xdr:nvSpPr>
      <xdr:spPr>
        <a:xfrm>
          <a:off x="14732000" y="266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34489</xdr:rowOff>
    </xdr:from>
    <xdr:ext cx="762000" cy="259045"/>
    <xdr:sp macro="" textlink="">
      <xdr:nvSpPr>
        <xdr:cNvPr id="137" name="テキスト ボックス 136"/>
        <xdr:cNvSpPr txBox="1"/>
      </xdr:nvSpPr>
      <xdr:spPr>
        <a:xfrm>
          <a:off x="14401800" y="2434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64951</xdr:rowOff>
    </xdr:from>
    <xdr:to>
      <xdr:col>20</xdr:col>
      <xdr:colOff>158750</xdr:colOff>
      <xdr:row>17</xdr:row>
      <xdr:rowOff>37193</xdr:rowOff>
    </xdr:to>
    <xdr:cxnSp macro="">
      <xdr:nvCxnSpPr>
        <xdr:cNvPr id="138" name="直線コネクタ 137"/>
        <xdr:cNvCxnSpPr/>
      </xdr:nvCxnSpPr>
      <xdr:spPr>
        <a:xfrm>
          <a:off x="13004800" y="2808151"/>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54973</xdr:rowOff>
    </xdr:from>
    <xdr:to>
      <xdr:col>20</xdr:col>
      <xdr:colOff>209550</xdr:colOff>
      <xdr:row>15</xdr:row>
      <xdr:rowOff>156573</xdr:rowOff>
    </xdr:to>
    <xdr:sp macro="" textlink="">
      <xdr:nvSpPr>
        <xdr:cNvPr id="139" name="フローチャート : 判断 138"/>
        <xdr:cNvSpPr/>
      </xdr:nvSpPr>
      <xdr:spPr>
        <a:xfrm>
          <a:off x="138430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166750</xdr:rowOff>
    </xdr:from>
    <xdr:ext cx="762000" cy="259045"/>
    <xdr:sp macro="" textlink="">
      <xdr:nvSpPr>
        <xdr:cNvPr id="140" name="テキスト ボックス 139"/>
        <xdr:cNvSpPr txBox="1"/>
      </xdr:nvSpPr>
      <xdr:spPr>
        <a:xfrm>
          <a:off x="13512800" y="239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64770</xdr:rowOff>
    </xdr:from>
    <xdr:to>
      <xdr:col>24</xdr:col>
      <xdr:colOff>82550</xdr:colOff>
      <xdr:row>17</xdr:row>
      <xdr:rowOff>166370</xdr:rowOff>
    </xdr:to>
    <xdr:sp macro="" textlink="">
      <xdr:nvSpPr>
        <xdr:cNvPr id="148" name="円/楕円 147"/>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36847</xdr:rowOff>
    </xdr:from>
    <xdr:ext cx="762000" cy="259045"/>
    <xdr:sp macro="" textlink="">
      <xdr:nvSpPr>
        <xdr:cNvPr id="149"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25581</xdr:rowOff>
    </xdr:from>
    <xdr:to>
      <xdr:col>22</xdr:col>
      <xdr:colOff>615950</xdr:colOff>
      <xdr:row>17</xdr:row>
      <xdr:rowOff>127181</xdr:rowOff>
    </xdr:to>
    <xdr:sp macro="" textlink="">
      <xdr:nvSpPr>
        <xdr:cNvPr id="150" name="円/楕円 149"/>
        <xdr:cNvSpPr/>
      </xdr:nvSpPr>
      <xdr:spPr>
        <a:xfrm>
          <a:off x="15621000" y="294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111958</xdr:rowOff>
    </xdr:from>
    <xdr:ext cx="736600" cy="259045"/>
    <xdr:sp macro="" textlink="">
      <xdr:nvSpPr>
        <xdr:cNvPr id="151" name="テキスト ボックス 150"/>
        <xdr:cNvSpPr txBox="1"/>
      </xdr:nvSpPr>
      <xdr:spPr>
        <a:xfrm>
          <a:off x="15290800" y="302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84364</xdr:rowOff>
    </xdr:from>
    <xdr:to>
      <xdr:col>21</xdr:col>
      <xdr:colOff>412750</xdr:colOff>
      <xdr:row>18</xdr:row>
      <xdr:rowOff>14514</xdr:rowOff>
    </xdr:to>
    <xdr:sp macro="" textlink="">
      <xdr:nvSpPr>
        <xdr:cNvPr id="152" name="円/楕円 151"/>
        <xdr:cNvSpPr/>
      </xdr:nvSpPr>
      <xdr:spPr>
        <a:xfrm>
          <a:off x="14732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170741</xdr:rowOff>
    </xdr:from>
    <xdr:ext cx="762000" cy="259045"/>
    <xdr:sp macro="" textlink="">
      <xdr:nvSpPr>
        <xdr:cNvPr id="153" name="テキスト ボックス 152"/>
        <xdr:cNvSpPr txBox="1"/>
      </xdr:nvSpPr>
      <xdr:spPr>
        <a:xfrm>
          <a:off x="144018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157843</xdr:rowOff>
    </xdr:from>
    <xdr:to>
      <xdr:col>20</xdr:col>
      <xdr:colOff>209550</xdr:colOff>
      <xdr:row>17</xdr:row>
      <xdr:rowOff>87993</xdr:rowOff>
    </xdr:to>
    <xdr:sp macro="" textlink="">
      <xdr:nvSpPr>
        <xdr:cNvPr id="154" name="円/楕円 153"/>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72770</xdr:rowOff>
    </xdr:from>
    <xdr:ext cx="762000" cy="259045"/>
    <xdr:sp macro="" textlink="">
      <xdr:nvSpPr>
        <xdr:cNvPr id="155" name="テキスト ボックス 154"/>
        <xdr:cNvSpPr txBox="1"/>
      </xdr:nvSpPr>
      <xdr:spPr>
        <a:xfrm>
          <a:off x="13512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14151</xdr:rowOff>
    </xdr:from>
    <xdr:to>
      <xdr:col>19</xdr:col>
      <xdr:colOff>6350</xdr:colOff>
      <xdr:row>16</xdr:row>
      <xdr:rowOff>115751</xdr:rowOff>
    </xdr:to>
    <xdr:sp macro="" textlink="">
      <xdr:nvSpPr>
        <xdr:cNvPr id="156" name="円/楕円 155"/>
        <xdr:cNvSpPr/>
      </xdr:nvSpPr>
      <xdr:spPr>
        <a:xfrm>
          <a:off x="12954000" y="275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100528</xdr:rowOff>
    </xdr:from>
    <xdr:ext cx="762000" cy="259045"/>
    <xdr:sp macro="" textlink="">
      <xdr:nvSpPr>
        <xdr:cNvPr id="157" name="テキスト ボックス 156"/>
        <xdr:cNvSpPr txBox="1"/>
      </xdr:nvSpPr>
      <xdr:spPr>
        <a:xfrm>
          <a:off x="12623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前年度と比較し</a:t>
          </a:r>
          <a:r>
            <a:rPr kumimoji="1" lang="en-US" altLang="ja-JP" sz="1100">
              <a:latin typeface="ＭＳ Ｐゴシック"/>
            </a:rPr>
            <a:t>0.4</a:t>
          </a:r>
          <a:r>
            <a:rPr kumimoji="1" lang="ja-JP" altLang="en-US" sz="1100">
              <a:latin typeface="ＭＳ Ｐゴシック"/>
            </a:rPr>
            <a:t>％の増加となった要因は、人口減少や少子化の影響により需要が減少した一方で経常一般財源が大幅に減少したことが挙げられる。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146050</xdr:rowOff>
    </xdr:from>
    <xdr:to>
      <xdr:col>7</xdr:col>
      <xdr:colOff>15875</xdr:colOff>
      <xdr:row>55</xdr:row>
      <xdr:rowOff>50800</xdr:rowOff>
    </xdr:to>
    <xdr:cxnSp macro="">
      <xdr:nvCxnSpPr>
        <xdr:cNvPr id="190" name="直線コネクタ 189"/>
        <xdr:cNvCxnSpPr/>
      </xdr:nvCxnSpPr>
      <xdr:spPr>
        <a:xfrm>
          <a:off x="3987800" y="94043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146050</xdr:rowOff>
    </xdr:from>
    <xdr:to>
      <xdr:col>5</xdr:col>
      <xdr:colOff>549275</xdr:colOff>
      <xdr:row>55</xdr:row>
      <xdr:rowOff>88900</xdr:rowOff>
    </xdr:to>
    <xdr:cxnSp macro="">
      <xdr:nvCxnSpPr>
        <xdr:cNvPr id="193" name="直線コネクタ 192"/>
        <xdr:cNvCxnSpPr/>
      </xdr:nvCxnSpPr>
      <xdr:spPr>
        <a:xfrm flipV="1">
          <a:off x="3098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88900</xdr:rowOff>
    </xdr:to>
    <xdr:cxnSp macro="">
      <xdr:nvCxnSpPr>
        <xdr:cNvPr id="196" name="直線コネクタ 195"/>
        <xdr:cNvCxnSpPr/>
      </xdr:nvCxnSpPr>
      <xdr:spPr>
        <a:xfrm>
          <a:off x="2209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7" name="フローチャート : 判断 196"/>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8" name="テキスト ボックス 197"/>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69850</xdr:rowOff>
    </xdr:to>
    <xdr:cxnSp macro="">
      <xdr:nvCxnSpPr>
        <xdr:cNvPr id="199" name="直線コネクタ 198"/>
        <xdr:cNvCxnSpPr/>
      </xdr:nvCxnSpPr>
      <xdr:spPr>
        <a:xfrm>
          <a:off x="1320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200" name="フローチャート : 判断 199"/>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201" name="テキスト ボックス 200"/>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202" name="フローチャート : 判断 201"/>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203" name="テキスト ボックス 202"/>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9" name="円/楕円 208"/>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10"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95250</xdr:rowOff>
    </xdr:from>
    <xdr:to>
      <xdr:col>5</xdr:col>
      <xdr:colOff>600075</xdr:colOff>
      <xdr:row>55</xdr:row>
      <xdr:rowOff>25400</xdr:rowOff>
    </xdr:to>
    <xdr:sp macro="" textlink="">
      <xdr:nvSpPr>
        <xdr:cNvPr id="211" name="円/楕円 210"/>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35577</xdr:rowOff>
    </xdr:from>
    <xdr:ext cx="736600" cy="259045"/>
    <xdr:sp macro="" textlink="">
      <xdr:nvSpPr>
        <xdr:cNvPr id="212" name="テキスト ボックス 211"/>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13" name="円/楕円 212"/>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149877</xdr:rowOff>
    </xdr:from>
    <xdr:ext cx="762000" cy="259045"/>
    <xdr:sp macro="" textlink="">
      <xdr:nvSpPr>
        <xdr:cNvPr id="214" name="テキスト ボックス 213"/>
        <xdr:cNvSpPr txBox="1"/>
      </xdr:nvSpPr>
      <xdr:spPr>
        <a:xfrm>
          <a:off x="2717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5" name="円/楕円 214"/>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105427</xdr:rowOff>
    </xdr:from>
    <xdr:ext cx="762000" cy="259045"/>
    <xdr:sp macro="" textlink="">
      <xdr:nvSpPr>
        <xdr:cNvPr id="216" name="テキスト ボックス 215"/>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7" name="円/楕円 216"/>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8" name="テキスト ボックス 217"/>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類似団体平均を大幅に上回っているのは、慢性的な繰出金の高水準化が挙げられる。下水道事業においては、集落が点在する不採算地区での経営に伴い大規模な設備投資が発生し、維持管理費や高資本費に対する繰出しが著しく多額なものとなっている。また、</a:t>
          </a:r>
          <a:r>
            <a:rPr lang="ja-JP" altLang="en-US" sz="1100">
              <a:solidFill>
                <a:schemeClr val="dk1"/>
              </a:solidFill>
              <a:effectLst/>
              <a:latin typeface="+mn-lt"/>
              <a:ea typeface="+mn-ea"/>
              <a:cs typeface="+mn-cs"/>
            </a:rPr>
            <a:t>前年度から増加している要因としても下水道事業に対する繰出金が増加していることが挙げられる。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66040</xdr:rowOff>
    </xdr:from>
    <xdr:to>
      <xdr:col>24</xdr:col>
      <xdr:colOff>31750</xdr:colOff>
      <xdr:row>58</xdr:row>
      <xdr:rowOff>157480</xdr:rowOff>
    </xdr:to>
    <xdr:cxnSp macro="">
      <xdr:nvCxnSpPr>
        <xdr:cNvPr id="251" name="直線コネクタ 250"/>
        <xdr:cNvCxnSpPr/>
      </xdr:nvCxnSpPr>
      <xdr:spPr>
        <a:xfrm>
          <a:off x="15671800" y="10010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5097</xdr:rowOff>
    </xdr:from>
    <xdr:ext cx="762000" cy="259045"/>
    <xdr:sp macro="" textlink="">
      <xdr:nvSpPr>
        <xdr:cNvPr id="252" name="その他平均値テキスト"/>
        <xdr:cNvSpPr txBox="1"/>
      </xdr:nvSpPr>
      <xdr:spPr>
        <a:xfrm>
          <a:off x="16598900" y="960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66040</xdr:rowOff>
    </xdr:from>
    <xdr:to>
      <xdr:col>22</xdr:col>
      <xdr:colOff>565150</xdr:colOff>
      <xdr:row>58</xdr:row>
      <xdr:rowOff>104140</xdr:rowOff>
    </xdr:to>
    <xdr:cxnSp macro="">
      <xdr:nvCxnSpPr>
        <xdr:cNvPr id="254" name="直線コネクタ 253"/>
        <xdr:cNvCxnSpPr/>
      </xdr:nvCxnSpPr>
      <xdr:spPr>
        <a:xfrm flipV="1">
          <a:off x="14782800" y="10010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6" name="テキスト ボックス 255"/>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104140</xdr:rowOff>
    </xdr:from>
    <xdr:to>
      <xdr:col>21</xdr:col>
      <xdr:colOff>361950</xdr:colOff>
      <xdr:row>58</xdr:row>
      <xdr:rowOff>142240</xdr:rowOff>
    </xdr:to>
    <xdr:cxnSp macro="">
      <xdr:nvCxnSpPr>
        <xdr:cNvPr id="257" name="直線コネクタ 256"/>
        <xdr:cNvCxnSpPr/>
      </xdr:nvCxnSpPr>
      <xdr:spPr>
        <a:xfrm flipV="1">
          <a:off x="13893800" y="1004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8" name="フローチャート : 判断 257"/>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16527</xdr:rowOff>
    </xdr:from>
    <xdr:ext cx="762000" cy="259045"/>
    <xdr:sp macro="" textlink="">
      <xdr:nvSpPr>
        <xdr:cNvPr id="259" name="テキスト ボックス 258"/>
        <xdr:cNvSpPr txBox="1"/>
      </xdr:nvSpPr>
      <xdr:spPr>
        <a:xfrm>
          <a:off x="14401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58</xdr:row>
      <xdr:rowOff>142240</xdr:rowOff>
    </xdr:to>
    <xdr:cxnSp macro="">
      <xdr:nvCxnSpPr>
        <xdr:cNvPr id="260" name="直線コネクタ 259"/>
        <xdr:cNvCxnSpPr/>
      </xdr:nvCxnSpPr>
      <xdr:spPr>
        <a:xfrm>
          <a:off x="13004800" y="10071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61" name="フローチャート : 判断 260"/>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134637</xdr:rowOff>
    </xdr:from>
    <xdr:ext cx="762000" cy="259045"/>
    <xdr:sp macro="" textlink="">
      <xdr:nvSpPr>
        <xdr:cNvPr id="262" name="テキスト ボックス 261"/>
        <xdr:cNvSpPr txBox="1"/>
      </xdr:nvSpPr>
      <xdr:spPr>
        <a:xfrm>
          <a:off x="13512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22860</xdr:rowOff>
    </xdr:from>
    <xdr:to>
      <xdr:col>19</xdr:col>
      <xdr:colOff>6350</xdr:colOff>
      <xdr:row>56</xdr:row>
      <xdr:rowOff>124460</xdr:rowOff>
    </xdr:to>
    <xdr:sp macro="" textlink="">
      <xdr:nvSpPr>
        <xdr:cNvPr id="263" name="フローチャート : 判断 262"/>
        <xdr:cNvSpPr/>
      </xdr:nvSpPr>
      <xdr:spPr>
        <a:xfrm>
          <a:off x="12954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134637</xdr:rowOff>
    </xdr:from>
    <xdr:ext cx="762000" cy="259045"/>
    <xdr:sp macro="" textlink="">
      <xdr:nvSpPr>
        <xdr:cNvPr id="264" name="テキスト ボックス 263"/>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106680</xdr:rowOff>
    </xdr:from>
    <xdr:to>
      <xdr:col>24</xdr:col>
      <xdr:colOff>82550</xdr:colOff>
      <xdr:row>59</xdr:row>
      <xdr:rowOff>36830</xdr:rowOff>
    </xdr:to>
    <xdr:sp macro="" textlink="">
      <xdr:nvSpPr>
        <xdr:cNvPr id="270" name="円/楕円 269"/>
        <xdr:cNvSpPr/>
      </xdr:nvSpPr>
      <xdr:spPr>
        <a:xfrm>
          <a:off x="164592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78757</xdr:rowOff>
    </xdr:from>
    <xdr:ext cx="762000" cy="259045"/>
    <xdr:sp macro="" textlink="">
      <xdr:nvSpPr>
        <xdr:cNvPr id="271" name="その他該当値テキスト"/>
        <xdr:cNvSpPr txBox="1"/>
      </xdr:nvSpPr>
      <xdr:spPr>
        <a:xfrm>
          <a:off x="165989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15240</xdr:rowOff>
    </xdr:from>
    <xdr:to>
      <xdr:col>22</xdr:col>
      <xdr:colOff>615950</xdr:colOff>
      <xdr:row>58</xdr:row>
      <xdr:rowOff>116840</xdr:rowOff>
    </xdr:to>
    <xdr:sp macro="" textlink="">
      <xdr:nvSpPr>
        <xdr:cNvPr id="272" name="円/楕円 271"/>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101617</xdr:rowOff>
    </xdr:from>
    <xdr:ext cx="736600" cy="259045"/>
    <xdr:sp macro="" textlink="">
      <xdr:nvSpPr>
        <xdr:cNvPr id="273" name="テキスト ボックス 272"/>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53340</xdr:rowOff>
    </xdr:from>
    <xdr:to>
      <xdr:col>21</xdr:col>
      <xdr:colOff>412750</xdr:colOff>
      <xdr:row>58</xdr:row>
      <xdr:rowOff>154940</xdr:rowOff>
    </xdr:to>
    <xdr:sp macro="" textlink="">
      <xdr:nvSpPr>
        <xdr:cNvPr id="274" name="円/楕円 273"/>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139717</xdr:rowOff>
    </xdr:from>
    <xdr:ext cx="762000" cy="259045"/>
    <xdr:sp macro="" textlink="">
      <xdr:nvSpPr>
        <xdr:cNvPr id="275" name="テキスト ボックス 274"/>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91440</xdr:rowOff>
    </xdr:from>
    <xdr:to>
      <xdr:col>20</xdr:col>
      <xdr:colOff>209550</xdr:colOff>
      <xdr:row>59</xdr:row>
      <xdr:rowOff>21590</xdr:rowOff>
    </xdr:to>
    <xdr:sp macro="" textlink="">
      <xdr:nvSpPr>
        <xdr:cNvPr id="276" name="円/楕円 275"/>
        <xdr:cNvSpPr/>
      </xdr:nvSpPr>
      <xdr:spPr>
        <a:xfrm>
          <a:off x="13843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6367</xdr:rowOff>
    </xdr:from>
    <xdr:ext cx="762000" cy="259045"/>
    <xdr:sp macro="" textlink="">
      <xdr:nvSpPr>
        <xdr:cNvPr id="277" name="テキスト ボックス 276"/>
        <xdr:cNvSpPr txBox="1"/>
      </xdr:nvSpPr>
      <xdr:spPr>
        <a:xfrm>
          <a:off x="13512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8" name="円/楕円 277"/>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9" name="テキスト ボックス 278"/>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前年度から</a:t>
          </a:r>
          <a:r>
            <a:rPr kumimoji="1" lang="en-US" altLang="ja-JP" sz="1100">
              <a:latin typeface="ＭＳ Ｐゴシック"/>
            </a:rPr>
            <a:t>1.4</a:t>
          </a:r>
          <a:r>
            <a:rPr kumimoji="1" lang="ja-JP" altLang="en-US" sz="1100">
              <a:latin typeface="ＭＳ Ｐゴシック"/>
            </a:rPr>
            <a:t>％の増加した要因としては、病院事業に対する不採算築病院負担金の経常的な部分が増加したことなどが挙げられる。公営企業会計の経営改善により計上コストの削減に努める。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38</xdr:row>
      <xdr:rowOff>30988</xdr:rowOff>
    </xdr:to>
    <xdr:cxnSp macro="">
      <xdr:nvCxnSpPr>
        <xdr:cNvPr id="309" name="直線コネクタ 308"/>
        <xdr:cNvCxnSpPr/>
      </xdr:nvCxnSpPr>
      <xdr:spPr>
        <a:xfrm>
          <a:off x="15671800" y="64820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138430</xdr:rowOff>
    </xdr:to>
    <xdr:cxnSp macro="">
      <xdr:nvCxnSpPr>
        <xdr:cNvPr id="312" name="直線コネクタ 311"/>
        <xdr:cNvCxnSpPr/>
      </xdr:nvCxnSpPr>
      <xdr:spPr>
        <a:xfrm>
          <a:off x="14782800" y="64135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69850</xdr:rowOff>
    </xdr:to>
    <xdr:cxnSp macro="">
      <xdr:nvCxnSpPr>
        <xdr:cNvPr id="315" name="直線コネクタ 314"/>
        <xdr:cNvCxnSpPr/>
      </xdr:nvCxnSpPr>
      <xdr:spPr>
        <a:xfrm>
          <a:off x="13893800" y="63952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16" name="フローチャート : 判断 315"/>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17" name="テキスト ボックス 316"/>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127000</xdr:rowOff>
    </xdr:from>
    <xdr:to>
      <xdr:col>20</xdr:col>
      <xdr:colOff>158750</xdr:colOff>
      <xdr:row>37</xdr:row>
      <xdr:rowOff>51562</xdr:rowOff>
    </xdr:to>
    <xdr:cxnSp macro="">
      <xdr:nvCxnSpPr>
        <xdr:cNvPr id="318" name="直線コネクタ 317"/>
        <xdr:cNvCxnSpPr/>
      </xdr:nvCxnSpPr>
      <xdr:spPr>
        <a:xfrm>
          <a:off x="13004800" y="629920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9" name="フローチャート : 判断 318"/>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20" name="テキスト ボックス 319"/>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21" name="フローチャート : 判断 320"/>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22" name="テキスト ボックス 321"/>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151638</xdr:rowOff>
    </xdr:from>
    <xdr:to>
      <xdr:col>24</xdr:col>
      <xdr:colOff>82550</xdr:colOff>
      <xdr:row>38</xdr:row>
      <xdr:rowOff>81788</xdr:rowOff>
    </xdr:to>
    <xdr:sp macro="" textlink="">
      <xdr:nvSpPr>
        <xdr:cNvPr id="328" name="円/楕円 327"/>
        <xdr:cNvSpPr/>
      </xdr:nvSpPr>
      <xdr:spPr>
        <a:xfrm>
          <a:off x="164592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123715</xdr:rowOff>
    </xdr:from>
    <xdr:ext cx="762000" cy="259045"/>
    <xdr:sp macro="" textlink="">
      <xdr:nvSpPr>
        <xdr:cNvPr id="329" name="補助費等該当値テキスト"/>
        <xdr:cNvSpPr txBox="1"/>
      </xdr:nvSpPr>
      <xdr:spPr>
        <a:xfrm>
          <a:off x="165989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87630</xdr:rowOff>
    </xdr:from>
    <xdr:to>
      <xdr:col>22</xdr:col>
      <xdr:colOff>615950</xdr:colOff>
      <xdr:row>38</xdr:row>
      <xdr:rowOff>17780</xdr:rowOff>
    </xdr:to>
    <xdr:sp macro="" textlink="">
      <xdr:nvSpPr>
        <xdr:cNvPr id="330" name="円/楕円 329"/>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2557</xdr:rowOff>
    </xdr:from>
    <xdr:ext cx="736600" cy="259045"/>
    <xdr:sp macro="" textlink="">
      <xdr:nvSpPr>
        <xdr:cNvPr id="331" name="テキスト ボックス 330"/>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2" name="円/楕円 331"/>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3" name="テキスト ボックス 33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762</xdr:rowOff>
    </xdr:from>
    <xdr:to>
      <xdr:col>20</xdr:col>
      <xdr:colOff>209550</xdr:colOff>
      <xdr:row>37</xdr:row>
      <xdr:rowOff>102362</xdr:rowOff>
    </xdr:to>
    <xdr:sp macro="" textlink="">
      <xdr:nvSpPr>
        <xdr:cNvPr id="334" name="円/楕円 333"/>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87139</xdr:rowOff>
    </xdr:from>
    <xdr:ext cx="762000" cy="259045"/>
    <xdr:sp macro="" textlink="">
      <xdr:nvSpPr>
        <xdr:cNvPr id="335" name="テキスト ボックス 334"/>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36" name="円/楕円 335"/>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16527</xdr:rowOff>
    </xdr:from>
    <xdr:ext cx="762000" cy="259045"/>
    <xdr:sp macro="" textlink="">
      <xdr:nvSpPr>
        <xdr:cNvPr id="337" name="テキスト ボックス 336"/>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a:solidFill>
                <a:schemeClr val="dk1"/>
              </a:solidFill>
              <a:effectLst/>
              <a:latin typeface="+mn-lt"/>
              <a:ea typeface="+mn-ea"/>
              <a:cs typeface="+mn-cs"/>
            </a:rPr>
            <a:t>類似団体及び全国平均値より良好ではあるが、これは、</a:t>
          </a:r>
          <a:r>
            <a:rPr lang="en-US" altLang="ja-JP" sz="1100" b="0" i="0">
              <a:solidFill>
                <a:schemeClr val="dk1"/>
              </a:solidFill>
              <a:effectLst/>
              <a:latin typeface="+mn-lt"/>
              <a:ea typeface="+mn-ea"/>
              <a:cs typeface="+mn-cs"/>
            </a:rPr>
            <a:t>H18</a:t>
          </a:r>
          <a:r>
            <a:rPr lang="ja-JP" altLang="ja-JP" sz="1100" b="0" i="0">
              <a:solidFill>
                <a:schemeClr val="dk1"/>
              </a:solidFill>
              <a:effectLst/>
              <a:latin typeface="+mn-lt"/>
              <a:ea typeface="+mn-ea"/>
              <a:cs typeface="+mn-cs"/>
            </a:rPr>
            <a:t>より財政運営指針に基づき、臨時財政対策債も含めた一般会計における地方債の単年度発行枠を</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億</a:t>
          </a:r>
          <a:r>
            <a:rPr lang="en-US" altLang="ja-JP" sz="1100" b="0" i="0">
              <a:solidFill>
                <a:schemeClr val="dk1"/>
              </a:solidFill>
              <a:effectLst/>
              <a:latin typeface="+mn-lt"/>
              <a:ea typeface="+mn-ea"/>
              <a:cs typeface="+mn-cs"/>
            </a:rPr>
            <a:t>2</a:t>
          </a:r>
          <a:r>
            <a:rPr lang="ja-JP" altLang="ja-JP" sz="1100" b="0" i="0">
              <a:solidFill>
                <a:schemeClr val="dk1"/>
              </a:solidFill>
              <a:effectLst/>
              <a:latin typeface="+mn-lt"/>
              <a:ea typeface="+mn-ea"/>
              <a:cs typeface="+mn-cs"/>
            </a:rPr>
            <a:t>千万円以内と設定した効果もあり、</a:t>
          </a:r>
          <a:r>
            <a:rPr lang="en-US" altLang="ja-JP" sz="1100" b="0" i="0">
              <a:solidFill>
                <a:schemeClr val="dk1"/>
              </a:solidFill>
              <a:effectLst/>
              <a:latin typeface="+mn-lt"/>
              <a:ea typeface="+mn-ea"/>
              <a:cs typeface="+mn-cs"/>
            </a:rPr>
            <a:t>H20</a:t>
          </a:r>
          <a:r>
            <a:rPr lang="ja-JP" altLang="ja-JP" sz="1100" b="0" i="0">
              <a:solidFill>
                <a:schemeClr val="dk1"/>
              </a:solidFill>
              <a:effectLst/>
              <a:latin typeface="+mn-lt"/>
              <a:ea typeface="+mn-ea"/>
              <a:cs typeface="+mn-cs"/>
            </a:rPr>
            <a:t>年度に公債費のピークを迎え、以後は減少の一途である。しかし、</a:t>
          </a:r>
          <a:r>
            <a:rPr lang="ja-JP" altLang="en-US" sz="1100" b="0" i="0">
              <a:solidFill>
                <a:schemeClr val="dk1"/>
              </a:solidFill>
              <a:effectLst/>
              <a:latin typeface="+mn-lt"/>
              <a:ea typeface="+mn-ea"/>
              <a:cs typeface="+mn-cs"/>
            </a:rPr>
            <a:t>平成</a:t>
          </a:r>
          <a:r>
            <a:rPr lang="en-US" altLang="ja-JP" sz="1100" b="0" i="0">
              <a:solidFill>
                <a:schemeClr val="dk1"/>
              </a:solidFill>
              <a:effectLst/>
              <a:latin typeface="+mn-lt"/>
              <a:ea typeface="+mn-ea"/>
              <a:cs typeface="+mn-cs"/>
            </a:rPr>
            <a:t>28</a:t>
          </a:r>
          <a:r>
            <a:rPr lang="ja-JP" altLang="en-US" sz="1100" b="0" i="0">
              <a:solidFill>
                <a:schemeClr val="dk1"/>
              </a:solidFill>
              <a:effectLst/>
              <a:latin typeface="+mn-lt"/>
              <a:ea typeface="+mn-ea"/>
              <a:cs typeface="+mn-cs"/>
            </a:rPr>
            <a:t>年度については、近年の財政需要の増加に伴い地方債の発行額を増加させたため前年度から若干の増加となった。今後は老朽化した施設の更新が迫る中で可能な限り現状の数値を維持していけるよう努めていく。</a:t>
          </a:r>
          <a:endParaRPr lang="en-US" altLang="ja-JP" sz="1100" b="0" i="0">
            <a:solidFill>
              <a:schemeClr val="dk1"/>
            </a:solidFill>
            <a:effectLst/>
            <a:latin typeface="+mn-lt"/>
            <a:ea typeface="+mn-ea"/>
            <a:cs typeface="+mn-cs"/>
          </a:endParaRPr>
        </a:p>
        <a:p>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42418</xdr:rowOff>
    </xdr:from>
    <xdr:to>
      <xdr:col>7</xdr:col>
      <xdr:colOff>15875</xdr:colOff>
      <xdr:row>75</xdr:row>
      <xdr:rowOff>56134</xdr:rowOff>
    </xdr:to>
    <xdr:cxnSp macro="">
      <xdr:nvCxnSpPr>
        <xdr:cNvPr id="367" name="直線コネクタ 366"/>
        <xdr:cNvCxnSpPr/>
      </xdr:nvCxnSpPr>
      <xdr:spPr>
        <a:xfrm>
          <a:off x="3987800" y="129011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68"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42418</xdr:rowOff>
    </xdr:from>
    <xdr:to>
      <xdr:col>5</xdr:col>
      <xdr:colOff>549275</xdr:colOff>
      <xdr:row>75</xdr:row>
      <xdr:rowOff>110998</xdr:rowOff>
    </xdr:to>
    <xdr:cxnSp macro="">
      <xdr:nvCxnSpPr>
        <xdr:cNvPr id="370" name="直線コネクタ 369"/>
        <xdr:cNvCxnSpPr/>
      </xdr:nvCxnSpPr>
      <xdr:spPr>
        <a:xfrm flipV="1">
          <a:off x="3098800" y="129011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110998</xdr:rowOff>
    </xdr:from>
    <xdr:to>
      <xdr:col>4</xdr:col>
      <xdr:colOff>346075</xdr:colOff>
      <xdr:row>76</xdr:row>
      <xdr:rowOff>3556</xdr:rowOff>
    </xdr:to>
    <xdr:cxnSp macro="">
      <xdr:nvCxnSpPr>
        <xdr:cNvPr id="373" name="直線コネクタ 372"/>
        <xdr:cNvCxnSpPr/>
      </xdr:nvCxnSpPr>
      <xdr:spPr>
        <a:xfrm flipV="1">
          <a:off x="2209800" y="12969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4" name="フローチャート : 判断 373"/>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75" name="テキスト ボックス 374"/>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3556</xdr:rowOff>
    </xdr:from>
    <xdr:to>
      <xdr:col>3</xdr:col>
      <xdr:colOff>142875</xdr:colOff>
      <xdr:row>76</xdr:row>
      <xdr:rowOff>58420</xdr:rowOff>
    </xdr:to>
    <xdr:cxnSp macro="">
      <xdr:nvCxnSpPr>
        <xdr:cNvPr id="376" name="直線コネクタ 375"/>
        <xdr:cNvCxnSpPr/>
      </xdr:nvCxnSpPr>
      <xdr:spPr>
        <a:xfrm flipV="1">
          <a:off x="1320800" y="1303375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124206</xdr:rowOff>
    </xdr:from>
    <xdr:to>
      <xdr:col>3</xdr:col>
      <xdr:colOff>193675</xdr:colOff>
      <xdr:row>78</xdr:row>
      <xdr:rowOff>54356</xdr:rowOff>
    </xdr:to>
    <xdr:sp macro="" textlink="">
      <xdr:nvSpPr>
        <xdr:cNvPr id="377" name="フローチャート : 判断 376"/>
        <xdr:cNvSpPr/>
      </xdr:nvSpPr>
      <xdr:spPr>
        <a:xfrm>
          <a:off x="2159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39133</xdr:rowOff>
    </xdr:from>
    <xdr:ext cx="762000" cy="259045"/>
    <xdr:sp macro="" textlink="">
      <xdr:nvSpPr>
        <xdr:cNvPr id="378" name="テキスト ボックス 377"/>
        <xdr:cNvSpPr txBox="1"/>
      </xdr:nvSpPr>
      <xdr:spPr>
        <a:xfrm>
          <a:off x="1828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137922</xdr:rowOff>
    </xdr:from>
    <xdr:to>
      <xdr:col>1</xdr:col>
      <xdr:colOff>676275</xdr:colOff>
      <xdr:row>78</xdr:row>
      <xdr:rowOff>68072</xdr:rowOff>
    </xdr:to>
    <xdr:sp macro="" textlink="">
      <xdr:nvSpPr>
        <xdr:cNvPr id="379" name="フローチャート : 判断 378"/>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52849</xdr:rowOff>
    </xdr:from>
    <xdr:ext cx="762000" cy="259045"/>
    <xdr:sp macro="" textlink="">
      <xdr:nvSpPr>
        <xdr:cNvPr id="380" name="テキスト ボックス 379"/>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5334</xdr:rowOff>
    </xdr:from>
    <xdr:to>
      <xdr:col>7</xdr:col>
      <xdr:colOff>66675</xdr:colOff>
      <xdr:row>75</xdr:row>
      <xdr:rowOff>106934</xdr:rowOff>
    </xdr:to>
    <xdr:sp macro="" textlink="">
      <xdr:nvSpPr>
        <xdr:cNvPr id="386" name="円/楕円 385"/>
        <xdr:cNvSpPr/>
      </xdr:nvSpPr>
      <xdr:spPr>
        <a:xfrm>
          <a:off x="47752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21861</xdr:rowOff>
    </xdr:from>
    <xdr:ext cx="762000" cy="259045"/>
    <xdr:sp macro="" textlink="">
      <xdr:nvSpPr>
        <xdr:cNvPr id="387" name="公債費該当値テキスト"/>
        <xdr:cNvSpPr txBox="1"/>
      </xdr:nvSpPr>
      <xdr:spPr>
        <a:xfrm>
          <a:off x="4914900" y="1270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163068</xdr:rowOff>
    </xdr:from>
    <xdr:to>
      <xdr:col>5</xdr:col>
      <xdr:colOff>600075</xdr:colOff>
      <xdr:row>75</xdr:row>
      <xdr:rowOff>93218</xdr:rowOff>
    </xdr:to>
    <xdr:sp macro="" textlink="">
      <xdr:nvSpPr>
        <xdr:cNvPr id="388" name="円/楕円 387"/>
        <xdr:cNvSpPr/>
      </xdr:nvSpPr>
      <xdr:spPr>
        <a:xfrm>
          <a:off x="3937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103395</xdr:rowOff>
    </xdr:from>
    <xdr:ext cx="736600" cy="259045"/>
    <xdr:sp macro="" textlink="">
      <xdr:nvSpPr>
        <xdr:cNvPr id="389" name="テキスト ボックス 388"/>
        <xdr:cNvSpPr txBox="1"/>
      </xdr:nvSpPr>
      <xdr:spPr>
        <a:xfrm>
          <a:off x="3606800" y="12619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60198</xdr:rowOff>
    </xdr:from>
    <xdr:to>
      <xdr:col>4</xdr:col>
      <xdr:colOff>396875</xdr:colOff>
      <xdr:row>75</xdr:row>
      <xdr:rowOff>161798</xdr:rowOff>
    </xdr:to>
    <xdr:sp macro="" textlink="">
      <xdr:nvSpPr>
        <xdr:cNvPr id="390" name="円/楕円 389"/>
        <xdr:cNvSpPr/>
      </xdr:nvSpPr>
      <xdr:spPr>
        <a:xfrm>
          <a:off x="3048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525</xdr:rowOff>
    </xdr:from>
    <xdr:ext cx="762000" cy="259045"/>
    <xdr:sp macro="" textlink="">
      <xdr:nvSpPr>
        <xdr:cNvPr id="391" name="テキスト ボックス 390"/>
        <xdr:cNvSpPr txBox="1"/>
      </xdr:nvSpPr>
      <xdr:spPr>
        <a:xfrm>
          <a:off x="2717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124206</xdr:rowOff>
    </xdr:from>
    <xdr:to>
      <xdr:col>3</xdr:col>
      <xdr:colOff>193675</xdr:colOff>
      <xdr:row>76</xdr:row>
      <xdr:rowOff>54356</xdr:rowOff>
    </xdr:to>
    <xdr:sp macro="" textlink="">
      <xdr:nvSpPr>
        <xdr:cNvPr id="392" name="円/楕円 391"/>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64533</xdr:rowOff>
    </xdr:from>
    <xdr:ext cx="762000" cy="259045"/>
    <xdr:sp macro="" textlink="">
      <xdr:nvSpPr>
        <xdr:cNvPr id="393" name="テキスト ボックス 392"/>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4" name="円/楕円 393"/>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5" name="テキスト ボックス 394"/>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mn-lt"/>
              <a:ea typeface="+mn-ea"/>
              <a:cs typeface="+mn-cs"/>
            </a:rPr>
            <a:t>公債費以外の経常収支比率が類似団体平均を上回っているのは、経常的な物件費及び繰出金が他の団体より高い水準で推移していることが挙げられる。要因については他の分析欄でも記載したとおりであるため当該欄での分析は割愛するが、経常経費高水準化の要因分析を徹底し、慢性要因については抜本的な改革断行を図っ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159004</xdr:rowOff>
    </xdr:from>
    <xdr:to>
      <xdr:col>24</xdr:col>
      <xdr:colOff>31750</xdr:colOff>
      <xdr:row>79</xdr:row>
      <xdr:rowOff>170435</xdr:rowOff>
    </xdr:to>
    <xdr:cxnSp macro="">
      <xdr:nvCxnSpPr>
        <xdr:cNvPr id="426" name="直線コネクタ 425"/>
        <xdr:cNvCxnSpPr/>
      </xdr:nvCxnSpPr>
      <xdr:spPr>
        <a:xfrm>
          <a:off x="15671800" y="13532104"/>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159004</xdr:rowOff>
    </xdr:from>
    <xdr:to>
      <xdr:col>22</xdr:col>
      <xdr:colOff>565150</xdr:colOff>
      <xdr:row>79</xdr:row>
      <xdr:rowOff>10413</xdr:rowOff>
    </xdr:to>
    <xdr:cxnSp macro="">
      <xdr:nvCxnSpPr>
        <xdr:cNvPr id="429" name="直線コネクタ 428"/>
        <xdr:cNvCxnSpPr/>
      </xdr:nvCxnSpPr>
      <xdr:spPr>
        <a:xfrm flipV="1">
          <a:off x="14782800" y="135321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49276</xdr:rowOff>
    </xdr:from>
    <xdr:to>
      <xdr:col>21</xdr:col>
      <xdr:colOff>361950</xdr:colOff>
      <xdr:row>79</xdr:row>
      <xdr:rowOff>10413</xdr:rowOff>
    </xdr:to>
    <xdr:cxnSp macro="">
      <xdr:nvCxnSpPr>
        <xdr:cNvPr id="432" name="直線コネクタ 431"/>
        <xdr:cNvCxnSpPr/>
      </xdr:nvCxnSpPr>
      <xdr:spPr>
        <a:xfrm>
          <a:off x="13893800" y="1342237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33" name="フローチャート : 判断 432"/>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34" name="テキスト ボックス 433"/>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154432</xdr:rowOff>
    </xdr:from>
    <xdr:to>
      <xdr:col>20</xdr:col>
      <xdr:colOff>158750</xdr:colOff>
      <xdr:row>78</xdr:row>
      <xdr:rowOff>49276</xdr:rowOff>
    </xdr:to>
    <xdr:cxnSp macro="">
      <xdr:nvCxnSpPr>
        <xdr:cNvPr id="435" name="直線コネクタ 434"/>
        <xdr:cNvCxnSpPr/>
      </xdr:nvCxnSpPr>
      <xdr:spPr>
        <a:xfrm>
          <a:off x="13004800" y="1318463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51054</xdr:rowOff>
    </xdr:from>
    <xdr:to>
      <xdr:col>20</xdr:col>
      <xdr:colOff>209550</xdr:colOff>
      <xdr:row>75</xdr:row>
      <xdr:rowOff>152654</xdr:rowOff>
    </xdr:to>
    <xdr:sp macro="" textlink="">
      <xdr:nvSpPr>
        <xdr:cNvPr id="436" name="フローチャート : 判断 435"/>
        <xdr:cNvSpPr/>
      </xdr:nvSpPr>
      <xdr:spPr>
        <a:xfrm>
          <a:off x="13843000" y="1290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162831</xdr:rowOff>
    </xdr:from>
    <xdr:ext cx="762000" cy="259045"/>
    <xdr:sp macro="" textlink="">
      <xdr:nvSpPr>
        <xdr:cNvPr id="437" name="テキスト ボックス 436"/>
        <xdr:cNvSpPr txBox="1"/>
      </xdr:nvSpPr>
      <xdr:spPr>
        <a:xfrm>
          <a:off x="13512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37338</xdr:rowOff>
    </xdr:from>
    <xdr:to>
      <xdr:col>19</xdr:col>
      <xdr:colOff>6350</xdr:colOff>
      <xdr:row>75</xdr:row>
      <xdr:rowOff>138938</xdr:rowOff>
    </xdr:to>
    <xdr:sp macro="" textlink="">
      <xdr:nvSpPr>
        <xdr:cNvPr id="438" name="フローチャート : 判断 437"/>
        <xdr:cNvSpPr/>
      </xdr:nvSpPr>
      <xdr:spPr>
        <a:xfrm>
          <a:off x="12954000" y="128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149115</xdr:rowOff>
    </xdr:from>
    <xdr:ext cx="762000" cy="259045"/>
    <xdr:sp macro="" textlink="">
      <xdr:nvSpPr>
        <xdr:cNvPr id="439" name="テキスト ボックス 438"/>
        <xdr:cNvSpPr txBox="1"/>
      </xdr:nvSpPr>
      <xdr:spPr>
        <a:xfrm>
          <a:off x="12623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119635</xdr:rowOff>
    </xdr:from>
    <xdr:to>
      <xdr:col>24</xdr:col>
      <xdr:colOff>82550</xdr:colOff>
      <xdr:row>80</xdr:row>
      <xdr:rowOff>49785</xdr:rowOff>
    </xdr:to>
    <xdr:sp macro="" textlink="">
      <xdr:nvSpPr>
        <xdr:cNvPr id="445" name="円/楕円 444"/>
        <xdr:cNvSpPr/>
      </xdr:nvSpPr>
      <xdr:spPr>
        <a:xfrm>
          <a:off x="164592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91712</xdr:rowOff>
    </xdr:from>
    <xdr:ext cx="762000" cy="259045"/>
    <xdr:sp macro="" textlink="">
      <xdr:nvSpPr>
        <xdr:cNvPr id="446" name="公債費以外該当値テキスト"/>
        <xdr:cNvSpPr txBox="1"/>
      </xdr:nvSpPr>
      <xdr:spPr>
        <a:xfrm>
          <a:off x="165989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108204</xdr:rowOff>
    </xdr:from>
    <xdr:to>
      <xdr:col>22</xdr:col>
      <xdr:colOff>615950</xdr:colOff>
      <xdr:row>79</xdr:row>
      <xdr:rowOff>38354</xdr:rowOff>
    </xdr:to>
    <xdr:sp macro="" textlink="">
      <xdr:nvSpPr>
        <xdr:cNvPr id="447" name="円/楕円 446"/>
        <xdr:cNvSpPr/>
      </xdr:nvSpPr>
      <xdr:spPr>
        <a:xfrm>
          <a:off x="15621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23131</xdr:rowOff>
    </xdr:from>
    <xdr:ext cx="736600" cy="259045"/>
    <xdr:sp macro="" textlink="">
      <xdr:nvSpPr>
        <xdr:cNvPr id="448" name="テキスト ボックス 447"/>
        <xdr:cNvSpPr txBox="1"/>
      </xdr:nvSpPr>
      <xdr:spPr>
        <a:xfrm>
          <a:off x="15290800" y="13567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131063</xdr:rowOff>
    </xdr:from>
    <xdr:to>
      <xdr:col>21</xdr:col>
      <xdr:colOff>412750</xdr:colOff>
      <xdr:row>79</xdr:row>
      <xdr:rowOff>61213</xdr:rowOff>
    </xdr:to>
    <xdr:sp macro="" textlink="">
      <xdr:nvSpPr>
        <xdr:cNvPr id="449" name="円/楕円 448"/>
        <xdr:cNvSpPr/>
      </xdr:nvSpPr>
      <xdr:spPr>
        <a:xfrm>
          <a:off x="14732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45990</xdr:rowOff>
    </xdr:from>
    <xdr:ext cx="762000" cy="259045"/>
    <xdr:sp macro="" textlink="">
      <xdr:nvSpPr>
        <xdr:cNvPr id="450" name="テキスト ボックス 449"/>
        <xdr:cNvSpPr txBox="1"/>
      </xdr:nvSpPr>
      <xdr:spPr>
        <a:xfrm>
          <a:off x="14401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169926</xdr:rowOff>
    </xdr:from>
    <xdr:to>
      <xdr:col>20</xdr:col>
      <xdr:colOff>209550</xdr:colOff>
      <xdr:row>78</xdr:row>
      <xdr:rowOff>100076</xdr:rowOff>
    </xdr:to>
    <xdr:sp macro="" textlink="">
      <xdr:nvSpPr>
        <xdr:cNvPr id="451" name="円/楕円 450"/>
        <xdr:cNvSpPr/>
      </xdr:nvSpPr>
      <xdr:spPr>
        <a:xfrm>
          <a:off x="13843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84853</xdr:rowOff>
    </xdr:from>
    <xdr:ext cx="762000" cy="259045"/>
    <xdr:sp macro="" textlink="">
      <xdr:nvSpPr>
        <xdr:cNvPr id="452" name="テキスト ボックス 451"/>
        <xdr:cNvSpPr txBox="1"/>
      </xdr:nvSpPr>
      <xdr:spPr>
        <a:xfrm>
          <a:off x="13512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103632</xdr:rowOff>
    </xdr:from>
    <xdr:to>
      <xdr:col>19</xdr:col>
      <xdr:colOff>6350</xdr:colOff>
      <xdr:row>77</xdr:row>
      <xdr:rowOff>33782</xdr:rowOff>
    </xdr:to>
    <xdr:sp macro="" textlink="">
      <xdr:nvSpPr>
        <xdr:cNvPr id="453" name="円/楕円 452"/>
        <xdr:cNvSpPr/>
      </xdr:nvSpPr>
      <xdr:spPr>
        <a:xfrm>
          <a:off x="12954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18559</xdr:rowOff>
    </xdr:from>
    <xdr:ext cx="762000" cy="259045"/>
    <xdr:sp macro="" textlink="">
      <xdr:nvSpPr>
        <xdr:cNvPr id="454" name="テキスト ボックス 453"/>
        <xdr:cNvSpPr txBox="1"/>
      </xdr:nvSpPr>
      <xdr:spPr>
        <a:xfrm>
          <a:off x="12623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宮城県川崎町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112327</xdr:rowOff>
    </xdr:from>
    <xdr:to>
      <xdr:col>4</xdr:col>
      <xdr:colOff>1117600</xdr:colOff>
      <xdr:row>18</xdr:row>
      <xdr:rowOff>124598</xdr:rowOff>
    </xdr:to>
    <xdr:cxnSp macro="">
      <xdr:nvCxnSpPr>
        <xdr:cNvPr id="48" name="直線コネクタ 47"/>
        <xdr:cNvCxnSpPr/>
      </xdr:nvCxnSpPr>
      <xdr:spPr bwMode="auto">
        <a:xfrm>
          <a:off x="5003800" y="3246052"/>
          <a:ext cx="647700" cy="122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13013</xdr:rowOff>
    </xdr:from>
    <xdr:ext cx="762000" cy="259045"/>
    <xdr:sp macro="" textlink="">
      <xdr:nvSpPr>
        <xdr:cNvPr id="49" name="人口1人当たり決算額の推移平均値テキスト130"/>
        <xdr:cNvSpPr txBox="1"/>
      </xdr:nvSpPr>
      <xdr:spPr>
        <a:xfrm>
          <a:off x="5740400" y="297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112327</xdr:rowOff>
    </xdr:from>
    <xdr:to>
      <xdr:col>4</xdr:col>
      <xdr:colOff>469900</xdr:colOff>
      <xdr:row>19</xdr:row>
      <xdr:rowOff>22560</xdr:rowOff>
    </xdr:to>
    <xdr:cxnSp macro="">
      <xdr:nvCxnSpPr>
        <xdr:cNvPr id="51" name="直線コネクタ 50"/>
        <xdr:cNvCxnSpPr/>
      </xdr:nvCxnSpPr>
      <xdr:spPr bwMode="auto">
        <a:xfrm flipV="1">
          <a:off x="4305300" y="3246052"/>
          <a:ext cx="698500" cy="81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134552</xdr:rowOff>
    </xdr:from>
    <xdr:ext cx="736600" cy="259045"/>
    <xdr:sp macro="" textlink="">
      <xdr:nvSpPr>
        <xdr:cNvPr id="53" name="テキスト ボックス 52"/>
        <xdr:cNvSpPr txBox="1"/>
      </xdr:nvSpPr>
      <xdr:spPr>
        <a:xfrm>
          <a:off x="4622800" y="292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22560</xdr:rowOff>
    </xdr:from>
    <xdr:to>
      <xdr:col>3</xdr:col>
      <xdr:colOff>904875</xdr:colOff>
      <xdr:row>19</xdr:row>
      <xdr:rowOff>45457</xdr:rowOff>
    </xdr:to>
    <xdr:cxnSp macro="">
      <xdr:nvCxnSpPr>
        <xdr:cNvPr id="54" name="直線コネクタ 53"/>
        <xdr:cNvCxnSpPr/>
      </xdr:nvCxnSpPr>
      <xdr:spPr bwMode="auto">
        <a:xfrm flipV="1">
          <a:off x="3606800" y="3327735"/>
          <a:ext cx="698500" cy="22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154211</xdr:rowOff>
    </xdr:from>
    <xdr:to>
      <xdr:col>3</xdr:col>
      <xdr:colOff>955675</xdr:colOff>
      <xdr:row>18</xdr:row>
      <xdr:rowOff>84361</xdr:rowOff>
    </xdr:to>
    <xdr:sp macro="" textlink="">
      <xdr:nvSpPr>
        <xdr:cNvPr id="55" name="フローチャート : 判断 54"/>
        <xdr:cNvSpPr/>
      </xdr:nvSpPr>
      <xdr:spPr bwMode="auto">
        <a:xfrm>
          <a:off x="4254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94538</xdr:rowOff>
    </xdr:from>
    <xdr:ext cx="762000" cy="259045"/>
    <xdr:sp macro="" textlink="">
      <xdr:nvSpPr>
        <xdr:cNvPr id="56" name="テキスト ボックス 55"/>
        <xdr:cNvSpPr txBox="1"/>
      </xdr:nvSpPr>
      <xdr:spPr>
        <a:xfrm>
          <a:off x="3924300" y="288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45457</xdr:rowOff>
    </xdr:from>
    <xdr:to>
      <xdr:col>3</xdr:col>
      <xdr:colOff>206375</xdr:colOff>
      <xdr:row>19</xdr:row>
      <xdr:rowOff>68244</xdr:rowOff>
    </xdr:to>
    <xdr:cxnSp macro="">
      <xdr:nvCxnSpPr>
        <xdr:cNvPr id="57" name="直線コネクタ 56"/>
        <xdr:cNvCxnSpPr/>
      </xdr:nvCxnSpPr>
      <xdr:spPr bwMode="auto">
        <a:xfrm flipV="1">
          <a:off x="2908300" y="3350632"/>
          <a:ext cx="698500" cy="227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18578</xdr:rowOff>
    </xdr:from>
    <xdr:to>
      <xdr:col>3</xdr:col>
      <xdr:colOff>257175</xdr:colOff>
      <xdr:row>18</xdr:row>
      <xdr:rowOff>120178</xdr:rowOff>
    </xdr:to>
    <xdr:sp macro="" textlink="">
      <xdr:nvSpPr>
        <xdr:cNvPr id="58" name="フローチャート : 判断 57"/>
        <xdr:cNvSpPr/>
      </xdr:nvSpPr>
      <xdr:spPr bwMode="auto">
        <a:xfrm>
          <a:off x="3556000" y="315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130355</xdr:rowOff>
    </xdr:from>
    <xdr:ext cx="762000" cy="259045"/>
    <xdr:sp macro="" textlink="">
      <xdr:nvSpPr>
        <xdr:cNvPr id="59" name="テキスト ボックス 58"/>
        <xdr:cNvSpPr txBox="1"/>
      </xdr:nvSpPr>
      <xdr:spPr>
        <a:xfrm>
          <a:off x="3225800" y="292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13036</xdr:rowOff>
    </xdr:from>
    <xdr:to>
      <xdr:col>2</xdr:col>
      <xdr:colOff>692150</xdr:colOff>
      <xdr:row>18</xdr:row>
      <xdr:rowOff>114636</xdr:rowOff>
    </xdr:to>
    <xdr:sp macro="" textlink="">
      <xdr:nvSpPr>
        <xdr:cNvPr id="60" name="フローチャート : 判断 59"/>
        <xdr:cNvSpPr/>
      </xdr:nvSpPr>
      <xdr:spPr bwMode="auto">
        <a:xfrm>
          <a:off x="2857500" y="3146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124813</xdr:rowOff>
    </xdr:from>
    <xdr:ext cx="762000" cy="259045"/>
    <xdr:sp macro="" textlink="">
      <xdr:nvSpPr>
        <xdr:cNvPr id="61" name="テキスト ボックス 60"/>
        <xdr:cNvSpPr txBox="1"/>
      </xdr:nvSpPr>
      <xdr:spPr>
        <a:xfrm>
          <a:off x="2527300" y="29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73798</xdr:rowOff>
    </xdr:from>
    <xdr:to>
      <xdr:col>5</xdr:col>
      <xdr:colOff>34925</xdr:colOff>
      <xdr:row>19</xdr:row>
      <xdr:rowOff>3948</xdr:rowOff>
    </xdr:to>
    <xdr:sp macro="" textlink="">
      <xdr:nvSpPr>
        <xdr:cNvPr id="67" name="円/楕円 66"/>
        <xdr:cNvSpPr/>
      </xdr:nvSpPr>
      <xdr:spPr bwMode="auto">
        <a:xfrm>
          <a:off x="5600700" y="3207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45875</xdr:rowOff>
    </xdr:from>
    <xdr:ext cx="762000" cy="259045"/>
    <xdr:sp macro="" textlink="">
      <xdr:nvSpPr>
        <xdr:cNvPr id="68" name="人口1人当たり決算額の推移該当値テキスト130"/>
        <xdr:cNvSpPr txBox="1"/>
      </xdr:nvSpPr>
      <xdr:spPr>
        <a:xfrm>
          <a:off x="5740400" y="317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124,221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61527</xdr:rowOff>
    </xdr:from>
    <xdr:to>
      <xdr:col>4</xdr:col>
      <xdr:colOff>520700</xdr:colOff>
      <xdr:row>18</xdr:row>
      <xdr:rowOff>163127</xdr:rowOff>
    </xdr:to>
    <xdr:sp macro="" textlink="">
      <xdr:nvSpPr>
        <xdr:cNvPr id="69" name="円/楕円 68"/>
        <xdr:cNvSpPr/>
      </xdr:nvSpPr>
      <xdr:spPr bwMode="auto">
        <a:xfrm>
          <a:off x="4953000" y="3195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147904</xdr:rowOff>
    </xdr:from>
    <xdr:ext cx="736600" cy="259045"/>
    <xdr:sp macro="" textlink="">
      <xdr:nvSpPr>
        <xdr:cNvPr id="70" name="テキスト ボックス 69"/>
        <xdr:cNvSpPr txBox="1"/>
      </xdr:nvSpPr>
      <xdr:spPr>
        <a:xfrm>
          <a:off x="4622800" y="328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125,563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143210</xdr:rowOff>
    </xdr:from>
    <xdr:to>
      <xdr:col>3</xdr:col>
      <xdr:colOff>955675</xdr:colOff>
      <xdr:row>19</xdr:row>
      <xdr:rowOff>73360</xdr:rowOff>
    </xdr:to>
    <xdr:sp macro="" textlink="">
      <xdr:nvSpPr>
        <xdr:cNvPr id="71" name="円/楕円 70"/>
        <xdr:cNvSpPr/>
      </xdr:nvSpPr>
      <xdr:spPr bwMode="auto">
        <a:xfrm>
          <a:off x="4254500" y="3276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58137</xdr:rowOff>
    </xdr:from>
    <xdr:ext cx="762000" cy="259045"/>
    <xdr:sp macro="" textlink="">
      <xdr:nvSpPr>
        <xdr:cNvPr id="72" name="テキスト ボックス 71"/>
        <xdr:cNvSpPr txBox="1"/>
      </xdr:nvSpPr>
      <xdr:spPr>
        <a:xfrm>
          <a:off x="3924300" y="336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116,630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166107</xdr:rowOff>
    </xdr:from>
    <xdr:to>
      <xdr:col>3</xdr:col>
      <xdr:colOff>257175</xdr:colOff>
      <xdr:row>19</xdr:row>
      <xdr:rowOff>96257</xdr:rowOff>
    </xdr:to>
    <xdr:sp macro="" textlink="">
      <xdr:nvSpPr>
        <xdr:cNvPr id="73" name="円/楕円 72"/>
        <xdr:cNvSpPr/>
      </xdr:nvSpPr>
      <xdr:spPr bwMode="auto">
        <a:xfrm>
          <a:off x="3556000" y="3299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81034</xdr:rowOff>
    </xdr:from>
    <xdr:ext cx="762000" cy="259045"/>
    <xdr:sp macro="" textlink="">
      <xdr:nvSpPr>
        <xdr:cNvPr id="74" name="テキスト ボックス 73"/>
        <xdr:cNvSpPr txBox="1"/>
      </xdr:nvSpPr>
      <xdr:spPr>
        <a:xfrm>
          <a:off x="3225800" y="338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114,126</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17444</xdr:rowOff>
    </xdr:from>
    <xdr:to>
      <xdr:col>2</xdr:col>
      <xdr:colOff>692150</xdr:colOff>
      <xdr:row>19</xdr:row>
      <xdr:rowOff>119044</xdr:rowOff>
    </xdr:to>
    <xdr:sp macro="" textlink="">
      <xdr:nvSpPr>
        <xdr:cNvPr id="75" name="円/楕円 74"/>
        <xdr:cNvSpPr/>
      </xdr:nvSpPr>
      <xdr:spPr bwMode="auto">
        <a:xfrm>
          <a:off x="2857500" y="3322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103821</xdr:rowOff>
    </xdr:from>
    <xdr:ext cx="762000" cy="259045"/>
    <xdr:sp macro="" textlink="">
      <xdr:nvSpPr>
        <xdr:cNvPr id="76" name="テキスト ボックス 75"/>
        <xdr:cNvSpPr txBox="1"/>
      </xdr:nvSpPr>
      <xdr:spPr>
        <a:xfrm>
          <a:off x="2527300" y="3408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111,634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314071</xdr:rowOff>
    </xdr:from>
    <xdr:to>
      <xdr:col>4</xdr:col>
      <xdr:colOff>1117600</xdr:colOff>
      <xdr:row>36</xdr:row>
      <xdr:rowOff>6185</xdr:rowOff>
    </xdr:to>
    <xdr:cxnSp macro="">
      <xdr:nvCxnSpPr>
        <xdr:cNvPr id="109" name="直線コネクタ 108"/>
        <xdr:cNvCxnSpPr/>
      </xdr:nvCxnSpPr>
      <xdr:spPr bwMode="auto">
        <a:xfrm flipV="1">
          <a:off x="5003800" y="6924421"/>
          <a:ext cx="6477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6185</xdr:rowOff>
    </xdr:from>
    <xdr:to>
      <xdr:col>4</xdr:col>
      <xdr:colOff>469900</xdr:colOff>
      <xdr:row>36</xdr:row>
      <xdr:rowOff>71469</xdr:rowOff>
    </xdr:to>
    <xdr:cxnSp macro="">
      <xdr:nvCxnSpPr>
        <xdr:cNvPr id="112" name="直線コネクタ 111"/>
        <xdr:cNvCxnSpPr/>
      </xdr:nvCxnSpPr>
      <xdr:spPr bwMode="auto">
        <a:xfrm flipV="1">
          <a:off x="4305300" y="6959435"/>
          <a:ext cx="698500" cy="65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253092</xdr:rowOff>
    </xdr:from>
    <xdr:to>
      <xdr:col>3</xdr:col>
      <xdr:colOff>904875</xdr:colOff>
      <xdr:row>36</xdr:row>
      <xdr:rowOff>71469</xdr:rowOff>
    </xdr:to>
    <xdr:cxnSp macro="">
      <xdr:nvCxnSpPr>
        <xdr:cNvPr id="115" name="直線コネクタ 114"/>
        <xdr:cNvCxnSpPr/>
      </xdr:nvCxnSpPr>
      <xdr:spPr bwMode="auto">
        <a:xfrm>
          <a:off x="3606800" y="6863442"/>
          <a:ext cx="698500" cy="161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322612</xdr:rowOff>
    </xdr:from>
    <xdr:to>
      <xdr:col>3</xdr:col>
      <xdr:colOff>955675</xdr:colOff>
      <xdr:row>35</xdr:row>
      <xdr:rowOff>81312</xdr:rowOff>
    </xdr:to>
    <xdr:sp macro="" textlink="">
      <xdr:nvSpPr>
        <xdr:cNvPr id="116" name="フローチャート : 判断 115"/>
        <xdr:cNvSpPr/>
      </xdr:nvSpPr>
      <xdr:spPr bwMode="auto">
        <a:xfrm>
          <a:off x="4254500" y="6590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91489</xdr:rowOff>
    </xdr:from>
    <xdr:ext cx="762000" cy="259045"/>
    <xdr:sp macro="" textlink="">
      <xdr:nvSpPr>
        <xdr:cNvPr id="117" name="テキスト ボックス 116"/>
        <xdr:cNvSpPr txBox="1"/>
      </xdr:nvSpPr>
      <xdr:spPr>
        <a:xfrm>
          <a:off x="3924300" y="6358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180664</xdr:rowOff>
    </xdr:from>
    <xdr:to>
      <xdr:col>3</xdr:col>
      <xdr:colOff>206375</xdr:colOff>
      <xdr:row>35</xdr:row>
      <xdr:rowOff>253092</xdr:rowOff>
    </xdr:to>
    <xdr:cxnSp macro="">
      <xdr:nvCxnSpPr>
        <xdr:cNvPr id="118" name="直線コネクタ 117"/>
        <xdr:cNvCxnSpPr/>
      </xdr:nvCxnSpPr>
      <xdr:spPr bwMode="auto">
        <a:xfrm>
          <a:off x="2908300" y="6791014"/>
          <a:ext cx="698500" cy="7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260338</xdr:rowOff>
    </xdr:from>
    <xdr:to>
      <xdr:col>3</xdr:col>
      <xdr:colOff>257175</xdr:colOff>
      <xdr:row>35</xdr:row>
      <xdr:rowOff>19038</xdr:rowOff>
    </xdr:to>
    <xdr:sp macro="" textlink="">
      <xdr:nvSpPr>
        <xdr:cNvPr id="119" name="フローチャート : 判断 118"/>
        <xdr:cNvSpPr/>
      </xdr:nvSpPr>
      <xdr:spPr bwMode="auto">
        <a:xfrm>
          <a:off x="3556000" y="6527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29214</xdr:rowOff>
    </xdr:from>
    <xdr:ext cx="762000" cy="259045"/>
    <xdr:sp macro="" textlink="">
      <xdr:nvSpPr>
        <xdr:cNvPr id="120" name="テキスト ボックス 119"/>
        <xdr:cNvSpPr txBox="1"/>
      </xdr:nvSpPr>
      <xdr:spPr>
        <a:xfrm>
          <a:off x="3225800" y="629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212408</xdr:rowOff>
    </xdr:from>
    <xdr:to>
      <xdr:col>2</xdr:col>
      <xdr:colOff>692150</xdr:colOff>
      <xdr:row>34</xdr:row>
      <xdr:rowOff>314007</xdr:rowOff>
    </xdr:to>
    <xdr:sp macro="" textlink="">
      <xdr:nvSpPr>
        <xdr:cNvPr id="121" name="フローチャート : 判断 120"/>
        <xdr:cNvSpPr/>
      </xdr:nvSpPr>
      <xdr:spPr bwMode="auto">
        <a:xfrm>
          <a:off x="2857500" y="6479858"/>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324185</xdr:rowOff>
    </xdr:from>
    <xdr:ext cx="762000" cy="259045"/>
    <xdr:sp macro="" textlink="">
      <xdr:nvSpPr>
        <xdr:cNvPr id="122" name="テキスト ボックス 121"/>
        <xdr:cNvSpPr txBox="1"/>
      </xdr:nvSpPr>
      <xdr:spPr>
        <a:xfrm>
          <a:off x="2527300" y="62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263271</xdr:rowOff>
    </xdr:from>
    <xdr:to>
      <xdr:col>5</xdr:col>
      <xdr:colOff>34925</xdr:colOff>
      <xdr:row>36</xdr:row>
      <xdr:rowOff>21971</xdr:rowOff>
    </xdr:to>
    <xdr:sp macro="" textlink="">
      <xdr:nvSpPr>
        <xdr:cNvPr id="128" name="円/楕円 127"/>
        <xdr:cNvSpPr/>
      </xdr:nvSpPr>
      <xdr:spPr bwMode="auto">
        <a:xfrm>
          <a:off x="5600700" y="687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235348</xdr:rowOff>
    </xdr:from>
    <xdr:ext cx="762000" cy="259045"/>
    <xdr:sp macro="" textlink="">
      <xdr:nvSpPr>
        <xdr:cNvPr id="129" name="人口1人当たり決算額の推移該当値テキスト445"/>
        <xdr:cNvSpPr txBox="1"/>
      </xdr:nvSpPr>
      <xdr:spPr>
        <a:xfrm>
          <a:off x="5740400" y="6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13,180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298285</xdr:rowOff>
    </xdr:from>
    <xdr:to>
      <xdr:col>4</xdr:col>
      <xdr:colOff>520700</xdr:colOff>
      <xdr:row>36</xdr:row>
      <xdr:rowOff>56985</xdr:rowOff>
    </xdr:to>
    <xdr:sp macro="" textlink="">
      <xdr:nvSpPr>
        <xdr:cNvPr id="130" name="円/楕円 129"/>
        <xdr:cNvSpPr/>
      </xdr:nvSpPr>
      <xdr:spPr bwMode="auto">
        <a:xfrm>
          <a:off x="4953000" y="6908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41762</xdr:rowOff>
    </xdr:from>
    <xdr:ext cx="736600" cy="259045"/>
    <xdr:sp macro="" textlink="">
      <xdr:nvSpPr>
        <xdr:cNvPr id="131" name="テキスト ボックス 130"/>
        <xdr:cNvSpPr txBox="1"/>
      </xdr:nvSpPr>
      <xdr:spPr>
        <a:xfrm>
          <a:off x="4622800" y="6995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20669</xdr:rowOff>
    </xdr:from>
    <xdr:to>
      <xdr:col>3</xdr:col>
      <xdr:colOff>955675</xdr:colOff>
      <xdr:row>36</xdr:row>
      <xdr:rowOff>122269</xdr:rowOff>
    </xdr:to>
    <xdr:sp macro="" textlink="">
      <xdr:nvSpPr>
        <xdr:cNvPr id="132" name="円/楕円 131"/>
        <xdr:cNvSpPr/>
      </xdr:nvSpPr>
      <xdr:spPr bwMode="auto">
        <a:xfrm>
          <a:off x="4254500" y="697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107046</xdr:rowOff>
    </xdr:from>
    <xdr:ext cx="762000" cy="259045"/>
    <xdr:sp macro="" textlink="">
      <xdr:nvSpPr>
        <xdr:cNvPr id="133" name="テキスト ボックス 132"/>
        <xdr:cNvSpPr txBox="1"/>
      </xdr:nvSpPr>
      <xdr:spPr>
        <a:xfrm>
          <a:off x="3924300" y="706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202292</xdr:rowOff>
    </xdr:from>
    <xdr:to>
      <xdr:col>3</xdr:col>
      <xdr:colOff>257175</xdr:colOff>
      <xdr:row>35</xdr:row>
      <xdr:rowOff>303892</xdr:rowOff>
    </xdr:to>
    <xdr:sp macro="" textlink="">
      <xdr:nvSpPr>
        <xdr:cNvPr id="134" name="円/楕円 133"/>
        <xdr:cNvSpPr/>
      </xdr:nvSpPr>
      <xdr:spPr bwMode="auto">
        <a:xfrm>
          <a:off x="3556000" y="6812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288669</xdr:rowOff>
    </xdr:from>
    <xdr:ext cx="762000" cy="259045"/>
    <xdr:sp macro="" textlink="">
      <xdr:nvSpPr>
        <xdr:cNvPr id="135" name="テキスト ボックス 134"/>
        <xdr:cNvSpPr txBox="1"/>
      </xdr:nvSpPr>
      <xdr:spPr>
        <a:xfrm>
          <a:off x="3225800" y="689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16,381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129864</xdr:rowOff>
    </xdr:from>
    <xdr:to>
      <xdr:col>2</xdr:col>
      <xdr:colOff>692150</xdr:colOff>
      <xdr:row>35</xdr:row>
      <xdr:rowOff>231464</xdr:rowOff>
    </xdr:to>
    <xdr:sp macro="" textlink="">
      <xdr:nvSpPr>
        <xdr:cNvPr id="136" name="円/楕円 135"/>
        <xdr:cNvSpPr/>
      </xdr:nvSpPr>
      <xdr:spPr bwMode="auto">
        <a:xfrm>
          <a:off x="2857500" y="67402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216241</xdr:rowOff>
    </xdr:from>
    <xdr:ext cx="762000" cy="259045"/>
    <xdr:sp macro="" textlink="">
      <xdr:nvSpPr>
        <xdr:cNvPr id="137" name="テキスト ボックス 136"/>
        <xdr:cNvSpPr txBox="1"/>
      </xdr:nvSpPr>
      <xdr:spPr>
        <a:xfrm>
          <a:off x="2527300" y="68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20,183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宮城県川崎町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9,086
9,052
270.77
5,008,516
4,867,650
60,915
3,412,624
1,907,592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95863</xdr:rowOff>
    </xdr:from>
    <xdr:to>
      <xdr:col>6</xdr:col>
      <xdr:colOff>511175</xdr:colOff>
      <xdr:row>36</xdr:row>
      <xdr:rowOff>99924</xdr:rowOff>
    </xdr:to>
    <xdr:cxnSp macro="">
      <xdr:nvCxnSpPr>
        <xdr:cNvPr id="63" name="直線コネクタ 62"/>
        <xdr:cNvCxnSpPr/>
      </xdr:nvCxnSpPr>
      <xdr:spPr>
        <a:xfrm>
          <a:off x="3797300" y="6268063"/>
          <a:ext cx="838200" cy="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63292</xdr:rowOff>
    </xdr:from>
    <xdr:ext cx="599010" cy="259045"/>
    <xdr:sp macro="" textlink="">
      <xdr:nvSpPr>
        <xdr:cNvPr id="64" name="人件費平均値テキスト"/>
        <xdr:cNvSpPr txBox="1"/>
      </xdr:nvSpPr>
      <xdr:spPr>
        <a:xfrm>
          <a:off x="4686300" y="6064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95863</xdr:rowOff>
    </xdr:from>
    <xdr:to>
      <xdr:col>5</xdr:col>
      <xdr:colOff>358775</xdr:colOff>
      <xdr:row>36</xdr:row>
      <xdr:rowOff>147766</xdr:rowOff>
    </xdr:to>
    <xdr:cxnSp macro="">
      <xdr:nvCxnSpPr>
        <xdr:cNvPr id="66" name="直線コネクタ 65"/>
        <xdr:cNvCxnSpPr/>
      </xdr:nvCxnSpPr>
      <xdr:spPr>
        <a:xfrm flipV="1">
          <a:off x="2908300" y="6268063"/>
          <a:ext cx="889000" cy="5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147766</xdr:rowOff>
    </xdr:from>
    <xdr:to>
      <xdr:col>4</xdr:col>
      <xdr:colOff>155575</xdr:colOff>
      <xdr:row>37</xdr:row>
      <xdr:rowOff>11118</xdr:rowOff>
    </xdr:to>
    <xdr:cxnSp macro="">
      <xdr:nvCxnSpPr>
        <xdr:cNvPr id="69" name="直線コネクタ 68"/>
        <xdr:cNvCxnSpPr/>
      </xdr:nvCxnSpPr>
      <xdr:spPr>
        <a:xfrm flipV="1">
          <a:off x="2019300" y="6319966"/>
          <a:ext cx="889000" cy="3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11118</xdr:rowOff>
    </xdr:from>
    <xdr:to>
      <xdr:col>2</xdr:col>
      <xdr:colOff>638175</xdr:colOff>
      <xdr:row>37</xdr:row>
      <xdr:rowOff>29537</xdr:rowOff>
    </xdr:to>
    <xdr:cxnSp macro="">
      <xdr:nvCxnSpPr>
        <xdr:cNvPr id="72" name="直線コネクタ 71"/>
        <xdr:cNvCxnSpPr/>
      </xdr:nvCxnSpPr>
      <xdr:spPr>
        <a:xfrm flipV="1">
          <a:off x="1130300" y="6354768"/>
          <a:ext cx="889000" cy="1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49124</xdr:rowOff>
    </xdr:from>
    <xdr:to>
      <xdr:col>6</xdr:col>
      <xdr:colOff>561975</xdr:colOff>
      <xdr:row>36</xdr:row>
      <xdr:rowOff>150724</xdr:rowOff>
    </xdr:to>
    <xdr:sp macro="" textlink="">
      <xdr:nvSpPr>
        <xdr:cNvPr id="82" name="円/楕円 81"/>
        <xdr:cNvSpPr/>
      </xdr:nvSpPr>
      <xdr:spPr>
        <a:xfrm>
          <a:off x="4584700" y="622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27551</xdr:rowOff>
    </xdr:from>
    <xdr:ext cx="599010" cy="259045"/>
    <xdr:sp macro="" textlink="">
      <xdr:nvSpPr>
        <xdr:cNvPr id="83" name="人件費該当値テキスト"/>
        <xdr:cNvSpPr txBox="1"/>
      </xdr:nvSpPr>
      <xdr:spPr>
        <a:xfrm>
          <a:off x="4686300" y="619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107,154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45063</xdr:rowOff>
    </xdr:from>
    <xdr:to>
      <xdr:col>5</xdr:col>
      <xdr:colOff>409575</xdr:colOff>
      <xdr:row>36</xdr:row>
      <xdr:rowOff>146663</xdr:rowOff>
    </xdr:to>
    <xdr:sp macro="" textlink="">
      <xdr:nvSpPr>
        <xdr:cNvPr id="84" name="円/楕円 83"/>
        <xdr:cNvSpPr/>
      </xdr:nvSpPr>
      <xdr:spPr>
        <a:xfrm>
          <a:off x="3746500" y="621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163190</xdr:rowOff>
    </xdr:from>
    <xdr:ext cx="599010" cy="259045"/>
    <xdr:sp macro="" textlink="">
      <xdr:nvSpPr>
        <xdr:cNvPr id="85" name="テキスト ボックス 84"/>
        <xdr:cNvSpPr txBox="1"/>
      </xdr:nvSpPr>
      <xdr:spPr>
        <a:xfrm>
          <a:off x="3497794" y="599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107,527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96966</xdr:rowOff>
    </xdr:from>
    <xdr:to>
      <xdr:col>4</xdr:col>
      <xdr:colOff>206375</xdr:colOff>
      <xdr:row>37</xdr:row>
      <xdr:rowOff>27116</xdr:rowOff>
    </xdr:to>
    <xdr:sp macro="" textlink="">
      <xdr:nvSpPr>
        <xdr:cNvPr id="86" name="円/楕円 85"/>
        <xdr:cNvSpPr/>
      </xdr:nvSpPr>
      <xdr:spPr>
        <a:xfrm>
          <a:off x="2857500" y="6269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18243</xdr:rowOff>
    </xdr:from>
    <xdr:ext cx="599010" cy="259045"/>
    <xdr:sp macro="" textlink="">
      <xdr:nvSpPr>
        <xdr:cNvPr id="87" name="テキスト ボックス 86"/>
        <xdr:cNvSpPr txBox="1"/>
      </xdr:nvSpPr>
      <xdr:spPr>
        <a:xfrm>
          <a:off x="2608794" y="6361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102,759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131768</xdr:rowOff>
    </xdr:from>
    <xdr:to>
      <xdr:col>3</xdr:col>
      <xdr:colOff>3175</xdr:colOff>
      <xdr:row>37</xdr:row>
      <xdr:rowOff>61918</xdr:rowOff>
    </xdr:to>
    <xdr:sp macro="" textlink="">
      <xdr:nvSpPr>
        <xdr:cNvPr id="88" name="円/楕円 87"/>
        <xdr:cNvSpPr/>
      </xdr:nvSpPr>
      <xdr:spPr>
        <a:xfrm>
          <a:off x="1968500" y="63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53045</xdr:rowOff>
    </xdr:from>
    <xdr:ext cx="534377" cy="259045"/>
    <xdr:sp macro="" textlink="">
      <xdr:nvSpPr>
        <xdr:cNvPr id="89" name="テキスト ボックス 88"/>
        <xdr:cNvSpPr txBox="1"/>
      </xdr:nvSpPr>
      <xdr:spPr>
        <a:xfrm>
          <a:off x="1752111" y="6396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99,562</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150187</xdr:rowOff>
    </xdr:from>
    <xdr:to>
      <xdr:col>1</xdr:col>
      <xdr:colOff>485775</xdr:colOff>
      <xdr:row>37</xdr:row>
      <xdr:rowOff>80337</xdr:rowOff>
    </xdr:to>
    <xdr:sp macro="" textlink="">
      <xdr:nvSpPr>
        <xdr:cNvPr id="90" name="円/楕円 89"/>
        <xdr:cNvSpPr/>
      </xdr:nvSpPr>
      <xdr:spPr>
        <a:xfrm>
          <a:off x="1079500" y="632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71464</xdr:rowOff>
    </xdr:from>
    <xdr:ext cx="534377" cy="259045"/>
    <xdr:sp macro="" textlink="">
      <xdr:nvSpPr>
        <xdr:cNvPr id="91" name="テキスト ボックス 90"/>
        <xdr:cNvSpPr txBox="1"/>
      </xdr:nvSpPr>
      <xdr:spPr>
        <a:xfrm>
          <a:off x="863111" y="641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97,870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66,439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70626</xdr:rowOff>
    </xdr:from>
    <xdr:to>
      <xdr:col>6</xdr:col>
      <xdr:colOff>511175</xdr:colOff>
      <xdr:row>57</xdr:row>
      <xdr:rowOff>75013</xdr:rowOff>
    </xdr:to>
    <xdr:cxnSp macro="">
      <xdr:nvCxnSpPr>
        <xdr:cNvPr id="118" name="直線コネクタ 117"/>
        <xdr:cNvCxnSpPr/>
      </xdr:nvCxnSpPr>
      <xdr:spPr>
        <a:xfrm flipV="1">
          <a:off x="3797300" y="9843276"/>
          <a:ext cx="838200" cy="4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17349</xdr:rowOff>
    </xdr:from>
    <xdr:ext cx="599010" cy="259045"/>
    <xdr:sp macro="" textlink="">
      <xdr:nvSpPr>
        <xdr:cNvPr id="119" name="物件費平均値テキスト"/>
        <xdr:cNvSpPr txBox="1"/>
      </xdr:nvSpPr>
      <xdr:spPr>
        <a:xfrm>
          <a:off x="4686300" y="9618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56290</xdr:rowOff>
    </xdr:from>
    <xdr:to>
      <xdr:col>5</xdr:col>
      <xdr:colOff>358775</xdr:colOff>
      <xdr:row>57</xdr:row>
      <xdr:rowOff>75013</xdr:rowOff>
    </xdr:to>
    <xdr:cxnSp macro="">
      <xdr:nvCxnSpPr>
        <xdr:cNvPr id="121" name="直線コネクタ 120"/>
        <xdr:cNvCxnSpPr/>
      </xdr:nvCxnSpPr>
      <xdr:spPr>
        <a:xfrm>
          <a:off x="2908300" y="9828940"/>
          <a:ext cx="889000" cy="1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122925</xdr:rowOff>
    </xdr:from>
    <xdr:ext cx="599010" cy="259045"/>
    <xdr:sp macro="" textlink="">
      <xdr:nvSpPr>
        <xdr:cNvPr id="123" name="テキスト ボックス 122"/>
        <xdr:cNvSpPr txBox="1"/>
      </xdr:nvSpPr>
      <xdr:spPr>
        <a:xfrm>
          <a:off x="3497794" y="955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56290</xdr:rowOff>
    </xdr:from>
    <xdr:to>
      <xdr:col>4</xdr:col>
      <xdr:colOff>155575</xdr:colOff>
      <xdr:row>57</xdr:row>
      <xdr:rowOff>79123</xdr:rowOff>
    </xdr:to>
    <xdr:cxnSp macro="">
      <xdr:nvCxnSpPr>
        <xdr:cNvPr id="124" name="直線コネクタ 123"/>
        <xdr:cNvCxnSpPr/>
      </xdr:nvCxnSpPr>
      <xdr:spPr>
        <a:xfrm flipV="1">
          <a:off x="2019300" y="9828940"/>
          <a:ext cx="889000" cy="2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14580</xdr:rowOff>
    </xdr:from>
    <xdr:to>
      <xdr:col>4</xdr:col>
      <xdr:colOff>206375</xdr:colOff>
      <xdr:row>57</xdr:row>
      <xdr:rowOff>116180</xdr:rowOff>
    </xdr:to>
    <xdr:sp macro="" textlink="">
      <xdr:nvSpPr>
        <xdr:cNvPr id="125" name="フローチャート : 判断 124"/>
        <xdr:cNvSpPr/>
      </xdr:nvSpPr>
      <xdr:spPr>
        <a:xfrm>
          <a:off x="2857500" y="978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107307</xdr:rowOff>
    </xdr:from>
    <xdr:ext cx="599010" cy="259045"/>
    <xdr:sp macro="" textlink="">
      <xdr:nvSpPr>
        <xdr:cNvPr id="126" name="テキスト ボックス 125"/>
        <xdr:cNvSpPr txBox="1"/>
      </xdr:nvSpPr>
      <xdr:spPr>
        <a:xfrm>
          <a:off x="2608794" y="987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79123</xdr:rowOff>
    </xdr:from>
    <xdr:to>
      <xdr:col>2</xdr:col>
      <xdr:colOff>638175</xdr:colOff>
      <xdr:row>57</xdr:row>
      <xdr:rowOff>108720</xdr:rowOff>
    </xdr:to>
    <xdr:cxnSp macro="">
      <xdr:nvCxnSpPr>
        <xdr:cNvPr id="127" name="直線コネクタ 126"/>
        <xdr:cNvCxnSpPr/>
      </xdr:nvCxnSpPr>
      <xdr:spPr>
        <a:xfrm flipV="1">
          <a:off x="1130300" y="9851773"/>
          <a:ext cx="889000" cy="2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44209</xdr:rowOff>
    </xdr:from>
    <xdr:to>
      <xdr:col>3</xdr:col>
      <xdr:colOff>3175</xdr:colOff>
      <xdr:row>57</xdr:row>
      <xdr:rowOff>145809</xdr:rowOff>
    </xdr:to>
    <xdr:sp macro="" textlink="">
      <xdr:nvSpPr>
        <xdr:cNvPr id="128" name="フローチャート : 判断 127"/>
        <xdr:cNvSpPr/>
      </xdr:nvSpPr>
      <xdr:spPr>
        <a:xfrm>
          <a:off x="1968500" y="981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136936</xdr:rowOff>
    </xdr:from>
    <xdr:ext cx="534377" cy="259045"/>
    <xdr:sp macro="" textlink="">
      <xdr:nvSpPr>
        <xdr:cNvPr id="129" name="テキスト ボックス 128"/>
        <xdr:cNvSpPr txBox="1"/>
      </xdr:nvSpPr>
      <xdr:spPr>
        <a:xfrm>
          <a:off x="1752111" y="9909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26250</xdr:rowOff>
    </xdr:from>
    <xdr:to>
      <xdr:col>1</xdr:col>
      <xdr:colOff>485775</xdr:colOff>
      <xdr:row>57</xdr:row>
      <xdr:rowOff>127850</xdr:rowOff>
    </xdr:to>
    <xdr:sp macro="" textlink="">
      <xdr:nvSpPr>
        <xdr:cNvPr id="130" name="フローチャート : 判断 129"/>
        <xdr:cNvSpPr/>
      </xdr:nvSpPr>
      <xdr:spPr>
        <a:xfrm>
          <a:off x="1079500" y="979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144377</xdr:rowOff>
    </xdr:from>
    <xdr:ext cx="599010" cy="259045"/>
    <xdr:sp macro="" textlink="">
      <xdr:nvSpPr>
        <xdr:cNvPr id="131" name="テキスト ボックス 130"/>
        <xdr:cNvSpPr txBox="1"/>
      </xdr:nvSpPr>
      <xdr:spPr>
        <a:xfrm>
          <a:off x="830794" y="957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19826</xdr:rowOff>
    </xdr:from>
    <xdr:to>
      <xdr:col>6</xdr:col>
      <xdr:colOff>561975</xdr:colOff>
      <xdr:row>57</xdr:row>
      <xdr:rowOff>121426</xdr:rowOff>
    </xdr:to>
    <xdr:sp macro="" textlink="">
      <xdr:nvSpPr>
        <xdr:cNvPr id="137" name="円/楕円 136"/>
        <xdr:cNvSpPr/>
      </xdr:nvSpPr>
      <xdr:spPr>
        <a:xfrm>
          <a:off x="4584700" y="979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144349</xdr:rowOff>
    </xdr:from>
    <xdr:ext cx="599010" cy="259045"/>
    <xdr:sp macro="" textlink="">
      <xdr:nvSpPr>
        <xdr:cNvPr id="138" name="物件費該当値テキスト"/>
        <xdr:cNvSpPr txBox="1"/>
      </xdr:nvSpPr>
      <xdr:spPr>
        <a:xfrm>
          <a:off x="4686300" y="974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105,216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24213</xdr:rowOff>
    </xdr:from>
    <xdr:to>
      <xdr:col>5</xdr:col>
      <xdr:colOff>409575</xdr:colOff>
      <xdr:row>57</xdr:row>
      <xdr:rowOff>125813</xdr:rowOff>
    </xdr:to>
    <xdr:sp macro="" textlink="">
      <xdr:nvSpPr>
        <xdr:cNvPr id="139" name="円/楕円 138"/>
        <xdr:cNvSpPr/>
      </xdr:nvSpPr>
      <xdr:spPr>
        <a:xfrm>
          <a:off x="3746500" y="97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116940</xdr:rowOff>
    </xdr:from>
    <xdr:ext cx="599010" cy="259045"/>
    <xdr:sp macro="" textlink="">
      <xdr:nvSpPr>
        <xdr:cNvPr id="140" name="テキスト ボックス 139"/>
        <xdr:cNvSpPr txBox="1"/>
      </xdr:nvSpPr>
      <xdr:spPr>
        <a:xfrm>
          <a:off x="3497794" y="98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103,297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5490</xdr:rowOff>
    </xdr:from>
    <xdr:to>
      <xdr:col>4</xdr:col>
      <xdr:colOff>206375</xdr:colOff>
      <xdr:row>57</xdr:row>
      <xdr:rowOff>107090</xdr:rowOff>
    </xdr:to>
    <xdr:sp macro="" textlink="">
      <xdr:nvSpPr>
        <xdr:cNvPr id="141" name="円/楕円 140"/>
        <xdr:cNvSpPr/>
      </xdr:nvSpPr>
      <xdr:spPr>
        <a:xfrm>
          <a:off x="2857500" y="97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123617</xdr:rowOff>
    </xdr:from>
    <xdr:ext cx="599010" cy="259045"/>
    <xdr:sp macro="" textlink="">
      <xdr:nvSpPr>
        <xdr:cNvPr id="142" name="テキスト ボックス 141"/>
        <xdr:cNvSpPr txBox="1"/>
      </xdr:nvSpPr>
      <xdr:spPr>
        <a:xfrm>
          <a:off x="2608794" y="955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111,487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28323</xdr:rowOff>
    </xdr:from>
    <xdr:to>
      <xdr:col>3</xdr:col>
      <xdr:colOff>3175</xdr:colOff>
      <xdr:row>57</xdr:row>
      <xdr:rowOff>129923</xdr:rowOff>
    </xdr:to>
    <xdr:sp macro="" textlink="">
      <xdr:nvSpPr>
        <xdr:cNvPr id="143" name="円/楕円 142"/>
        <xdr:cNvSpPr/>
      </xdr:nvSpPr>
      <xdr:spPr>
        <a:xfrm>
          <a:off x="1968500" y="980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146450</xdr:rowOff>
    </xdr:from>
    <xdr:ext cx="599010" cy="259045"/>
    <xdr:sp macro="" textlink="">
      <xdr:nvSpPr>
        <xdr:cNvPr id="144" name="テキスト ボックス 143"/>
        <xdr:cNvSpPr txBox="1"/>
      </xdr:nvSpPr>
      <xdr:spPr>
        <a:xfrm>
          <a:off x="1719794" y="957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101,499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57920</xdr:rowOff>
    </xdr:from>
    <xdr:to>
      <xdr:col>1</xdr:col>
      <xdr:colOff>485775</xdr:colOff>
      <xdr:row>57</xdr:row>
      <xdr:rowOff>159520</xdr:rowOff>
    </xdr:to>
    <xdr:sp macro="" textlink="">
      <xdr:nvSpPr>
        <xdr:cNvPr id="145" name="円/楕円 144"/>
        <xdr:cNvSpPr/>
      </xdr:nvSpPr>
      <xdr:spPr>
        <a:xfrm>
          <a:off x="1079500" y="9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150647</xdr:rowOff>
    </xdr:from>
    <xdr:ext cx="534377" cy="259045"/>
    <xdr:sp macro="" textlink="">
      <xdr:nvSpPr>
        <xdr:cNvPr id="146" name="テキスト ボックス 145"/>
        <xdr:cNvSpPr txBox="1"/>
      </xdr:nvSpPr>
      <xdr:spPr>
        <a:xfrm>
          <a:off x="863111" y="99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88,552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116514</xdr:rowOff>
    </xdr:from>
    <xdr:to>
      <xdr:col>6</xdr:col>
      <xdr:colOff>511175</xdr:colOff>
      <xdr:row>77</xdr:row>
      <xdr:rowOff>44896</xdr:rowOff>
    </xdr:to>
    <xdr:cxnSp macro="">
      <xdr:nvCxnSpPr>
        <xdr:cNvPr id="177" name="直線コネクタ 176"/>
        <xdr:cNvCxnSpPr/>
      </xdr:nvCxnSpPr>
      <xdr:spPr>
        <a:xfrm flipV="1">
          <a:off x="3797300" y="13146714"/>
          <a:ext cx="838200" cy="9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33886</xdr:rowOff>
    </xdr:from>
    <xdr:ext cx="534377" cy="259045"/>
    <xdr:sp macro="" textlink="">
      <xdr:nvSpPr>
        <xdr:cNvPr id="178" name="維持補修費平均値テキスト"/>
        <xdr:cNvSpPr txBox="1"/>
      </xdr:nvSpPr>
      <xdr:spPr>
        <a:xfrm>
          <a:off x="4686300" y="13235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36243</xdr:rowOff>
    </xdr:from>
    <xdr:to>
      <xdr:col>5</xdr:col>
      <xdr:colOff>358775</xdr:colOff>
      <xdr:row>77</xdr:row>
      <xdr:rowOff>44896</xdr:rowOff>
    </xdr:to>
    <xdr:cxnSp macro="">
      <xdr:nvCxnSpPr>
        <xdr:cNvPr id="180" name="直線コネクタ 179"/>
        <xdr:cNvCxnSpPr/>
      </xdr:nvCxnSpPr>
      <xdr:spPr>
        <a:xfrm>
          <a:off x="2908300" y="13237893"/>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44826</xdr:rowOff>
    </xdr:from>
    <xdr:ext cx="469744" cy="259045"/>
    <xdr:sp macro="" textlink="">
      <xdr:nvSpPr>
        <xdr:cNvPr id="182" name="テキスト ボックス 181"/>
        <xdr:cNvSpPr txBox="1"/>
      </xdr:nvSpPr>
      <xdr:spPr>
        <a:xfrm>
          <a:off x="3562427" y="13417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36243</xdr:rowOff>
    </xdr:from>
    <xdr:to>
      <xdr:col>4</xdr:col>
      <xdr:colOff>155575</xdr:colOff>
      <xdr:row>77</xdr:row>
      <xdr:rowOff>54759</xdr:rowOff>
    </xdr:to>
    <xdr:cxnSp macro="">
      <xdr:nvCxnSpPr>
        <xdr:cNvPr id="183" name="直線コネクタ 182"/>
        <xdr:cNvCxnSpPr/>
      </xdr:nvCxnSpPr>
      <xdr:spPr>
        <a:xfrm flipV="1">
          <a:off x="2019300" y="13237893"/>
          <a:ext cx="889000" cy="1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54759</xdr:rowOff>
    </xdr:from>
    <xdr:to>
      <xdr:col>2</xdr:col>
      <xdr:colOff>638175</xdr:colOff>
      <xdr:row>78</xdr:row>
      <xdr:rowOff>11292</xdr:rowOff>
    </xdr:to>
    <xdr:cxnSp macro="">
      <xdr:nvCxnSpPr>
        <xdr:cNvPr id="186" name="直線コネクタ 185"/>
        <xdr:cNvCxnSpPr/>
      </xdr:nvCxnSpPr>
      <xdr:spPr>
        <a:xfrm flipV="1">
          <a:off x="1130300" y="13256409"/>
          <a:ext cx="889000" cy="12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65714</xdr:rowOff>
    </xdr:from>
    <xdr:to>
      <xdr:col>6</xdr:col>
      <xdr:colOff>561975</xdr:colOff>
      <xdr:row>76</xdr:row>
      <xdr:rowOff>167314</xdr:rowOff>
    </xdr:to>
    <xdr:sp macro="" textlink="">
      <xdr:nvSpPr>
        <xdr:cNvPr id="196" name="円/楕円 195"/>
        <xdr:cNvSpPr/>
      </xdr:nvSpPr>
      <xdr:spPr>
        <a:xfrm>
          <a:off x="4584700" y="130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88590</xdr:rowOff>
    </xdr:from>
    <xdr:ext cx="534377" cy="259045"/>
    <xdr:sp macro="" textlink="">
      <xdr:nvSpPr>
        <xdr:cNvPr id="197" name="維持補修費該当値テキスト"/>
        <xdr:cNvSpPr txBox="1"/>
      </xdr:nvSpPr>
      <xdr:spPr>
        <a:xfrm>
          <a:off x="4686300" y="1294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165546</xdr:rowOff>
    </xdr:from>
    <xdr:to>
      <xdr:col>5</xdr:col>
      <xdr:colOff>409575</xdr:colOff>
      <xdr:row>77</xdr:row>
      <xdr:rowOff>95696</xdr:rowOff>
    </xdr:to>
    <xdr:sp macro="" textlink="">
      <xdr:nvSpPr>
        <xdr:cNvPr id="198" name="円/楕円 197"/>
        <xdr:cNvSpPr/>
      </xdr:nvSpPr>
      <xdr:spPr>
        <a:xfrm>
          <a:off x="3746500" y="1319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112223</xdr:rowOff>
    </xdr:from>
    <xdr:ext cx="534377" cy="259045"/>
    <xdr:sp macro="" textlink="">
      <xdr:nvSpPr>
        <xdr:cNvPr id="199" name="テキスト ボックス 198"/>
        <xdr:cNvSpPr txBox="1"/>
      </xdr:nvSpPr>
      <xdr:spPr>
        <a:xfrm>
          <a:off x="3530111" y="1297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12,153</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156893</xdr:rowOff>
    </xdr:from>
    <xdr:to>
      <xdr:col>4</xdr:col>
      <xdr:colOff>206375</xdr:colOff>
      <xdr:row>77</xdr:row>
      <xdr:rowOff>87043</xdr:rowOff>
    </xdr:to>
    <xdr:sp macro="" textlink="">
      <xdr:nvSpPr>
        <xdr:cNvPr id="200" name="円/楕円 199"/>
        <xdr:cNvSpPr/>
      </xdr:nvSpPr>
      <xdr:spPr>
        <a:xfrm>
          <a:off x="2857500" y="1318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103569</xdr:rowOff>
    </xdr:from>
    <xdr:ext cx="534377" cy="259045"/>
    <xdr:sp macro="" textlink="">
      <xdr:nvSpPr>
        <xdr:cNvPr id="201" name="テキスト ボックス 200"/>
        <xdr:cNvSpPr txBox="1"/>
      </xdr:nvSpPr>
      <xdr:spPr>
        <a:xfrm>
          <a:off x="2641111" y="129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3959</xdr:rowOff>
    </xdr:from>
    <xdr:to>
      <xdr:col>3</xdr:col>
      <xdr:colOff>3175</xdr:colOff>
      <xdr:row>77</xdr:row>
      <xdr:rowOff>105559</xdr:rowOff>
    </xdr:to>
    <xdr:sp macro="" textlink="">
      <xdr:nvSpPr>
        <xdr:cNvPr id="202" name="円/楕円 201"/>
        <xdr:cNvSpPr/>
      </xdr:nvSpPr>
      <xdr:spPr>
        <a:xfrm>
          <a:off x="1968500" y="1320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122086</xdr:rowOff>
    </xdr:from>
    <xdr:ext cx="534377" cy="259045"/>
    <xdr:sp macro="" textlink="">
      <xdr:nvSpPr>
        <xdr:cNvPr id="203" name="テキスト ボックス 202"/>
        <xdr:cNvSpPr txBox="1"/>
      </xdr:nvSpPr>
      <xdr:spPr>
        <a:xfrm>
          <a:off x="1752111" y="1298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131942</xdr:rowOff>
    </xdr:from>
    <xdr:to>
      <xdr:col>1</xdr:col>
      <xdr:colOff>485775</xdr:colOff>
      <xdr:row>78</xdr:row>
      <xdr:rowOff>62092</xdr:rowOff>
    </xdr:to>
    <xdr:sp macro="" textlink="">
      <xdr:nvSpPr>
        <xdr:cNvPr id="204" name="円/楕円 203"/>
        <xdr:cNvSpPr/>
      </xdr:nvSpPr>
      <xdr:spPr>
        <a:xfrm>
          <a:off x="1079500" y="1333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78619</xdr:rowOff>
    </xdr:from>
    <xdr:ext cx="469744" cy="259045"/>
    <xdr:sp macro="" textlink="">
      <xdr:nvSpPr>
        <xdr:cNvPr id="205" name="テキスト ボックス 204"/>
        <xdr:cNvSpPr txBox="1"/>
      </xdr:nvSpPr>
      <xdr:spPr>
        <a:xfrm>
          <a:off x="895427" y="131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28437</xdr:rowOff>
    </xdr:from>
    <xdr:to>
      <xdr:col>6</xdr:col>
      <xdr:colOff>511175</xdr:colOff>
      <xdr:row>97</xdr:row>
      <xdr:rowOff>74484</xdr:rowOff>
    </xdr:to>
    <xdr:cxnSp macro="">
      <xdr:nvCxnSpPr>
        <xdr:cNvPr id="237" name="直線コネクタ 236"/>
        <xdr:cNvCxnSpPr/>
      </xdr:nvCxnSpPr>
      <xdr:spPr>
        <a:xfrm flipV="1">
          <a:off x="3797300" y="16659087"/>
          <a:ext cx="8382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26902</xdr:rowOff>
    </xdr:from>
    <xdr:to>
      <xdr:col>5</xdr:col>
      <xdr:colOff>358775</xdr:colOff>
      <xdr:row>97</xdr:row>
      <xdr:rowOff>74484</xdr:rowOff>
    </xdr:to>
    <xdr:cxnSp macro="">
      <xdr:nvCxnSpPr>
        <xdr:cNvPr id="240" name="直線コネクタ 239"/>
        <xdr:cNvCxnSpPr/>
      </xdr:nvCxnSpPr>
      <xdr:spPr>
        <a:xfrm>
          <a:off x="2908300" y="16657552"/>
          <a:ext cx="889000" cy="4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26902</xdr:rowOff>
    </xdr:from>
    <xdr:to>
      <xdr:col>4</xdr:col>
      <xdr:colOff>155575</xdr:colOff>
      <xdr:row>97</xdr:row>
      <xdr:rowOff>79563</xdr:rowOff>
    </xdr:to>
    <xdr:cxnSp macro="">
      <xdr:nvCxnSpPr>
        <xdr:cNvPr id="243" name="直線コネクタ 242"/>
        <xdr:cNvCxnSpPr/>
      </xdr:nvCxnSpPr>
      <xdr:spPr>
        <a:xfrm flipV="1">
          <a:off x="2019300" y="16657552"/>
          <a:ext cx="889000" cy="5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4" name="フローチャート : 判断 243"/>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5" name="テキスト ボックス 244"/>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79563</xdr:rowOff>
    </xdr:from>
    <xdr:to>
      <xdr:col>2</xdr:col>
      <xdr:colOff>638175</xdr:colOff>
      <xdr:row>97</xdr:row>
      <xdr:rowOff>84362</xdr:rowOff>
    </xdr:to>
    <xdr:cxnSp macro="">
      <xdr:nvCxnSpPr>
        <xdr:cNvPr id="246" name="直線コネクタ 245"/>
        <xdr:cNvCxnSpPr/>
      </xdr:nvCxnSpPr>
      <xdr:spPr>
        <a:xfrm flipV="1">
          <a:off x="1130300" y="16710213"/>
          <a:ext cx="889000" cy="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7" name="フローチャート : 判断 246"/>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8" name="テキスト ボックス 247"/>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9" name="フローチャート : 判断 248"/>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50" name="テキスト ボックス 249"/>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149087</xdr:rowOff>
    </xdr:from>
    <xdr:to>
      <xdr:col>6</xdr:col>
      <xdr:colOff>561975</xdr:colOff>
      <xdr:row>97</xdr:row>
      <xdr:rowOff>79237</xdr:rowOff>
    </xdr:to>
    <xdr:sp macro="" textlink="">
      <xdr:nvSpPr>
        <xdr:cNvPr id="256" name="円/楕円 255"/>
        <xdr:cNvSpPr/>
      </xdr:nvSpPr>
      <xdr:spPr>
        <a:xfrm>
          <a:off x="4584700" y="1660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127514</xdr:rowOff>
    </xdr:from>
    <xdr:ext cx="534377" cy="259045"/>
    <xdr:sp macro="" textlink="">
      <xdr:nvSpPr>
        <xdr:cNvPr id="257" name="扶助費該当値テキスト"/>
        <xdr:cNvSpPr txBox="1"/>
      </xdr:nvSpPr>
      <xdr:spPr>
        <a:xfrm>
          <a:off x="4686300" y="1658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45,314</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23684</xdr:rowOff>
    </xdr:from>
    <xdr:to>
      <xdr:col>5</xdr:col>
      <xdr:colOff>409575</xdr:colOff>
      <xdr:row>97</xdr:row>
      <xdr:rowOff>125284</xdr:rowOff>
    </xdr:to>
    <xdr:sp macro="" textlink="">
      <xdr:nvSpPr>
        <xdr:cNvPr id="258" name="円/楕円 257"/>
        <xdr:cNvSpPr/>
      </xdr:nvSpPr>
      <xdr:spPr>
        <a:xfrm>
          <a:off x="3746500" y="1665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116411</xdr:rowOff>
    </xdr:from>
    <xdr:ext cx="534377" cy="259045"/>
    <xdr:sp macro="" textlink="">
      <xdr:nvSpPr>
        <xdr:cNvPr id="259" name="テキスト ボックス 258"/>
        <xdr:cNvSpPr txBox="1"/>
      </xdr:nvSpPr>
      <xdr:spPr>
        <a:xfrm>
          <a:off x="3530111" y="1674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42,494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147552</xdr:rowOff>
    </xdr:from>
    <xdr:to>
      <xdr:col>4</xdr:col>
      <xdr:colOff>206375</xdr:colOff>
      <xdr:row>97</xdr:row>
      <xdr:rowOff>77702</xdr:rowOff>
    </xdr:to>
    <xdr:sp macro="" textlink="">
      <xdr:nvSpPr>
        <xdr:cNvPr id="260" name="円/楕円 259"/>
        <xdr:cNvSpPr/>
      </xdr:nvSpPr>
      <xdr:spPr>
        <a:xfrm>
          <a:off x="2857500" y="1660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68829</xdr:rowOff>
    </xdr:from>
    <xdr:ext cx="534377" cy="259045"/>
    <xdr:sp macro="" textlink="">
      <xdr:nvSpPr>
        <xdr:cNvPr id="261" name="テキスト ボックス 260"/>
        <xdr:cNvSpPr txBox="1"/>
      </xdr:nvSpPr>
      <xdr:spPr>
        <a:xfrm>
          <a:off x="2641111" y="166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28763</xdr:rowOff>
    </xdr:from>
    <xdr:to>
      <xdr:col>3</xdr:col>
      <xdr:colOff>3175</xdr:colOff>
      <xdr:row>97</xdr:row>
      <xdr:rowOff>130363</xdr:rowOff>
    </xdr:to>
    <xdr:sp macro="" textlink="">
      <xdr:nvSpPr>
        <xdr:cNvPr id="262" name="円/楕円 261"/>
        <xdr:cNvSpPr/>
      </xdr:nvSpPr>
      <xdr:spPr>
        <a:xfrm>
          <a:off x="1968500" y="166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121490</xdr:rowOff>
    </xdr:from>
    <xdr:ext cx="534377" cy="259045"/>
    <xdr:sp macro="" textlink="">
      <xdr:nvSpPr>
        <xdr:cNvPr id="263" name="テキスト ボックス 262"/>
        <xdr:cNvSpPr txBox="1"/>
      </xdr:nvSpPr>
      <xdr:spPr>
        <a:xfrm>
          <a:off x="1752111" y="1675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33562</xdr:rowOff>
    </xdr:from>
    <xdr:to>
      <xdr:col>1</xdr:col>
      <xdr:colOff>485775</xdr:colOff>
      <xdr:row>97</xdr:row>
      <xdr:rowOff>135162</xdr:rowOff>
    </xdr:to>
    <xdr:sp macro="" textlink="">
      <xdr:nvSpPr>
        <xdr:cNvPr id="264" name="円/楕円 263"/>
        <xdr:cNvSpPr/>
      </xdr:nvSpPr>
      <xdr:spPr>
        <a:xfrm>
          <a:off x="1079500" y="166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126289</xdr:rowOff>
    </xdr:from>
    <xdr:ext cx="534377" cy="259045"/>
    <xdr:sp macro="" textlink="">
      <xdr:nvSpPr>
        <xdr:cNvPr id="265" name="テキスト ボックス 264"/>
        <xdr:cNvSpPr txBox="1"/>
      </xdr:nvSpPr>
      <xdr:spPr>
        <a:xfrm>
          <a:off x="863111" y="167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55,705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27064</xdr:rowOff>
    </xdr:from>
    <xdr:to>
      <xdr:col>15</xdr:col>
      <xdr:colOff>180975</xdr:colOff>
      <xdr:row>36</xdr:row>
      <xdr:rowOff>70690</xdr:rowOff>
    </xdr:to>
    <xdr:cxnSp macro="">
      <xdr:nvCxnSpPr>
        <xdr:cNvPr id="292" name="直線コネクタ 291"/>
        <xdr:cNvCxnSpPr/>
      </xdr:nvCxnSpPr>
      <xdr:spPr>
        <a:xfrm>
          <a:off x="9639300" y="6199264"/>
          <a:ext cx="838200" cy="4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13936</xdr:rowOff>
    </xdr:from>
    <xdr:ext cx="534377" cy="259045"/>
    <xdr:sp macro="" textlink="">
      <xdr:nvSpPr>
        <xdr:cNvPr id="293" name="補助費等平均値テキスト"/>
        <xdr:cNvSpPr txBox="1"/>
      </xdr:nvSpPr>
      <xdr:spPr>
        <a:xfrm>
          <a:off x="10528300" y="6014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27064</xdr:rowOff>
    </xdr:from>
    <xdr:to>
      <xdr:col>14</xdr:col>
      <xdr:colOff>28575</xdr:colOff>
      <xdr:row>36</xdr:row>
      <xdr:rowOff>134826</xdr:rowOff>
    </xdr:to>
    <xdr:cxnSp macro="">
      <xdr:nvCxnSpPr>
        <xdr:cNvPr id="295" name="直線コネクタ 294"/>
        <xdr:cNvCxnSpPr/>
      </xdr:nvCxnSpPr>
      <xdr:spPr>
        <a:xfrm flipV="1">
          <a:off x="8750300" y="6199264"/>
          <a:ext cx="889000" cy="107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134826</xdr:rowOff>
    </xdr:from>
    <xdr:to>
      <xdr:col>12</xdr:col>
      <xdr:colOff>511175</xdr:colOff>
      <xdr:row>36</xdr:row>
      <xdr:rowOff>170264</xdr:rowOff>
    </xdr:to>
    <xdr:cxnSp macro="">
      <xdr:nvCxnSpPr>
        <xdr:cNvPr id="298" name="直線コネクタ 297"/>
        <xdr:cNvCxnSpPr/>
      </xdr:nvCxnSpPr>
      <xdr:spPr>
        <a:xfrm flipV="1">
          <a:off x="7861300" y="6307026"/>
          <a:ext cx="889000" cy="3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15048</xdr:rowOff>
    </xdr:from>
    <xdr:to>
      <xdr:col>12</xdr:col>
      <xdr:colOff>561975</xdr:colOff>
      <xdr:row>36</xdr:row>
      <xdr:rowOff>116648</xdr:rowOff>
    </xdr:to>
    <xdr:sp macro="" textlink="">
      <xdr:nvSpPr>
        <xdr:cNvPr id="299" name="フローチャート : 判断 298"/>
        <xdr:cNvSpPr/>
      </xdr:nvSpPr>
      <xdr:spPr>
        <a:xfrm>
          <a:off x="8699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133175</xdr:rowOff>
    </xdr:from>
    <xdr:ext cx="534377" cy="259045"/>
    <xdr:sp macro="" textlink="">
      <xdr:nvSpPr>
        <xdr:cNvPr id="300" name="テキスト ボックス 299"/>
        <xdr:cNvSpPr txBox="1"/>
      </xdr:nvSpPr>
      <xdr:spPr>
        <a:xfrm>
          <a:off x="8483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170264</xdr:rowOff>
    </xdr:from>
    <xdr:to>
      <xdr:col>11</xdr:col>
      <xdr:colOff>307975</xdr:colOff>
      <xdr:row>37</xdr:row>
      <xdr:rowOff>18446</xdr:rowOff>
    </xdr:to>
    <xdr:cxnSp macro="">
      <xdr:nvCxnSpPr>
        <xdr:cNvPr id="301" name="直線コネクタ 300"/>
        <xdr:cNvCxnSpPr/>
      </xdr:nvCxnSpPr>
      <xdr:spPr>
        <a:xfrm flipV="1">
          <a:off x="6972300" y="6342464"/>
          <a:ext cx="889000" cy="1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40053</xdr:rowOff>
    </xdr:from>
    <xdr:to>
      <xdr:col>11</xdr:col>
      <xdr:colOff>358775</xdr:colOff>
      <xdr:row>36</xdr:row>
      <xdr:rowOff>141653</xdr:rowOff>
    </xdr:to>
    <xdr:sp macro="" textlink="">
      <xdr:nvSpPr>
        <xdr:cNvPr id="302" name="フローチャート : 判断 301"/>
        <xdr:cNvSpPr/>
      </xdr:nvSpPr>
      <xdr:spPr>
        <a:xfrm>
          <a:off x="7810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158180</xdr:rowOff>
    </xdr:from>
    <xdr:ext cx="534377" cy="259045"/>
    <xdr:sp macro="" textlink="">
      <xdr:nvSpPr>
        <xdr:cNvPr id="303" name="テキスト ボックス 302"/>
        <xdr:cNvSpPr txBox="1"/>
      </xdr:nvSpPr>
      <xdr:spPr>
        <a:xfrm>
          <a:off x="7594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48808</xdr:rowOff>
    </xdr:from>
    <xdr:to>
      <xdr:col>10</xdr:col>
      <xdr:colOff>155575</xdr:colOff>
      <xdr:row>36</xdr:row>
      <xdr:rowOff>150408</xdr:rowOff>
    </xdr:to>
    <xdr:sp macro="" textlink="">
      <xdr:nvSpPr>
        <xdr:cNvPr id="304" name="フローチャート : 判断 303"/>
        <xdr:cNvSpPr/>
      </xdr:nvSpPr>
      <xdr:spPr>
        <a:xfrm>
          <a:off x="6921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166935</xdr:rowOff>
    </xdr:from>
    <xdr:ext cx="534377" cy="259045"/>
    <xdr:sp macro="" textlink="">
      <xdr:nvSpPr>
        <xdr:cNvPr id="305" name="テキスト ボックス 304"/>
        <xdr:cNvSpPr txBox="1"/>
      </xdr:nvSpPr>
      <xdr:spPr>
        <a:xfrm>
          <a:off x="6705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19890</xdr:rowOff>
    </xdr:from>
    <xdr:to>
      <xdr:col>15</xdr:col>
      <xdr:colOff>231775</xdr:colOff>
      <xdr:row>36</xdr:row>
      <xdr:rowOff>121490</xdr:rowOff>
    </xdr:to>
    <xdr:sp macro="" textlink="">
      <xdr:nvSpPr>
        <xdr:cNvPr id="311" name="円/楕円 310"/>
        <xdr:cNvSpPr/>
      </xdr:nvSpPr>
      <xdr:spPr>
        <a:xfrm>
          <a:off x="10426700" y="619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169767</xdr:rowOff>
    </xdr:from>
    <xdr:ext cx="534377" cy="259045"/>
    <xdr:sp macro="" textlink="">
      <xdr:nvSpPr>
        <xdr:cNvPr id="312" name="補助費等該当値テキスト"/>
        <xdr:cNvSpPr txBox="1"/>
      </xdr:nvSpPr>
      <xdr:spPr>
        <a:xfrm>
          <a:off x="10528300" y="617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90,094</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147714</xdr:rowOff>
    </xdr:from>
    <xdr:to>
      <xdr:col>14</xdr:col>
      <xdr:colOff>79375</xdr:colOff>
      <xdr:row>36</xdr:row>
      <xdr:rowOff>77864</xdr:rowOff>
    </xdr:to>
    <xdr:sp macro="" textlink="">
      <xdr:nvSpPr>
        <xdr:cNvPr id="313" name="円/楕円 312"/>
        <xdr:cNvSpPr/>
      </xdr:nvSpPr>
      <xdr:spPr>
        <a:xfrm>
          <a:off x="9588500" y="614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94391</xdr:rowOff>
    </xdr:from>
    <xdr:ext cx="534377" cy="259045"/>
    <xdr:sp macro="" textlink="">
      <xdr:nvSpPr>
        <xdr:cNvPr id="314" name="テキスト ボックス 313"/>
        <xdr:cNvSpPr txBox="1"/>
      </xdr:nvSpPr>
      <xdr:spPr>
        <a:xfrm>
          <a:off x="9372111" y="592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99,636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84026</xdr:rowOff>
    </xdr:from>
    <xdr:to>
      <xdr:col>12</xdr:col>
      <xdr:colOff>561975</xdr:colOff>
      <xdr:row>37</xdr:row>
      <xdr:rowOff>14176</xdr:rowOff>
    </xdr:to>
    <xdr:sp macro="" textlink="">
      <xdr:nvSpPr>
        <xdr:cNvPr id="315" name="円/楕円 314"/>
        <xdr:cNvSpPr/>
      </xdr:nvSpPr>
      <xdr:spPr>
        <a:xfrm>
          <a:off x="8699500" y="625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5303</xdr:rowOff>
    </xdr:from>
    <xdr:ext cx="534377" cy="259045"/>
    <xdr:sp macro="" textlink="">
      <xdr:nvSpPr>
        <xdr:cNvPr id="316" name="テキスト ボックス 315"/>
        <xdr:cNvSpPr txBox="1"/>
      </xdr:nvSpPr>
      <xdr:spPr>
        <a:xfrm>
          <a:off x="8483111" y="634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76,066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119464</xdr:rowOff>
    </xdr:from>
    <xdr:to>
      <xdr:col>11</xdr:col>
      <xdr:colOff>358775</xdr:colOff>
      <xdr:row>37</xdr:row>
      <xdr:rowOff>49614</xdr:rowOff>
    </xdr:to>
    <xdr:sp macro="" textlink="">
      <xdr:nvSpPr>
        <xdr:cNvPr id="317" name="円/楕円 316"/>
        <xdr:cNvSpPr/>
      </xdr:nvSpPr>
      <xdr:spPr>
        <a:xfrm>
          <a:off x="7810500" y="62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40741</xdr:rowOff>
    </xdr:from>
    <xdr:ext cx="534377" cy="259045"/>
    <xdr:sp macro="" textlink="">
      <xdr:nvSpPr>
        <xdr:cNvPr id="318" name="テキスト ボックス 317"/>
        <xdr:cNvSpPr txBox="1"/>
      </xdr:nvSpPr>
      <xdr:spPr>
        <a:xfrm>
          <a:off x="7594111" y="638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68,315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139096</xdr:rowOff>
    </xdr:from>
    <xdr:to>
      <xdr:col>10</xdr:col>
      <xdr:colOff>155575</xdr:colOff>
      <xdr:row>37</xdr:row>
      <xdr:rowOff>69246</xdr:rowOff>
    </xdr:to>
    <xdr:sp macro="" textlink="">
      <xdr:nvSpPr>
        <xdr:cNvPr id="319" name="円/楕円 318"/>
        <xdr:cNvSpPr/>
      </xdr:nvSpPr>
      <xdr:spPr>
        <a:xfrm>
          <a:off x="6921500" y="631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60373</xdr:rowOff>
    </xdr:from>
    <xdr:ext cx="534377" cy="259045"/>
    <xdr:sp macro="" textlink="">
      <xdr:nvSpPr>
        <xdr:cNvPr id="320" name="テキスト ボックス 319"/>
        <xdr:cNvSpPr txBox="1"/>
      </xdr:nvSpPr>
      <xdr:spPr>
        <a:xfrm>
          <a:off x="6705111" y="640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78544</xdr:rowOff>
    </xdr:from>
    <xdr:to>
      <xdr:col>15</xdr:col>
      <xdr:colOff>180975</xdr:colOff>
      <xdr:row>59</xdr:row>
      <xdr:rowOff>83026</xdr:rowOff>
    </xdr:to>
    <xdr:cxnSp macro="">
      <xdr:nvCxnSpPr>
        <xdr:cNvPr id="351" name="直線コネクタ 350"/>
        <xdr:cNvCxnSpPr/>
      </xdr:nvCxnSpPr>
      <xdr:spPr>
        <a:xfrm flipV="1">
          <a:off x="9639300" y="10194094"/>
          <a:ext cx="838200" cy="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25676</xdr:rowOff>
    </xdr:from>
    <xdr:ext cx="599010" cy="259045"/>
    <xdr:sp macro="" textlink="">
      <xdr:nvSpPr>
        <xdr:cNvPr id="352" name="普通建設事業費平均値テキスト"/>
        <xdr:cNvSpPr txBox="1"/>
      </xdr:nvSpPr>
      <xdr:spPr>
        <a:xfrm>
          <a:off x="10528300" y="9969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82349</xdr:rowOff>
    </xdr:from>
    <xdr:to>
      <xdr:col>14</xdr:col>
      <xdr:colOff>28575</xdr:colOff>
      <xdr:row>59</xdr:row>
      <xdr:rowOff>83026</xdr:rowOff>
    </xdr:to>
    <xdr:cxnSp macro="">
      <xdr:nvCxnSpPr>
        <xdr:cNvPr id="354" name="直線コネクタ 353"/>
        <xdr:cNvCxnSpPr/>
      </xdr:nvCxnSpPr>
      <xdr:spPr>
        <a:xfrm>
          <a:off x="8750300" y="10197899"/>
          <a:ext cx="889000" cy="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124205</xdr:rowOff>
    </xdr:from>
    <xdr:ext cx="599010" cy="259045"/>
    <xdr:sp macro="" textlink="">
      <xdr:nvSpPr>
        <xdr:cNvPr id="356" name="テキスト ボックス 355"/>
        <xdr:cNvSpPr txBox="1"/>
      </xdr:nvSpPr>
      <xdr:spPr>
        <a:xfrm>
          <a:off x="9339794" y="9896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82349</xdr:rowOff>
    </xdr:from>
    <xdr:to>
      <xdr:col>12</xdr:col>
      <xdr:colOff>511175</xdr:colOff>
      <xdr:row>59</xdr:row>
      <xdr:rowOff>88071</xdr:rowOff>
    </xdr:to>
    <xdr:cxnSp macro="">
      <xdr:nvCxnSpPr>
        <xdr:cNvPr id="357" name="直線コネクタ 356"/>
        <xdr:cNvCxnSpPr/>
      </xdr:nvCxnSpPr>
      <xdr:spPr>
        <a:xfrm flipV="1">
          <a:off x="7861300" y="10197899"/>
          <a:ext cx="889000" cy="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8993</xdr:rowOff>
    </xdr:from>
    <xdr:to>
      <xdr:col>12</xdr:col>
      <xdr:colOff>561975</xdr:colOff>
      <xdr:row>59</xdr:row>
      <xdr:rowOff>110593</xdr:rowOff>
    </xdr:to>
    <xdr:sp macro="" textlink="">
      <xdr:nvSpPr>
        <xdr:cNvPr id="358" name="フローチャート : 判断 357"/>
        <xdr:cNvSpPr/>
      </xdr:nvSpPr>
      <xdr:spPr>
        <a:xfrm>
          <a:off x="8699500" y="101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127120</xdr:rowOff>
    </xdr:from>
    <xdr:ext cx="599010" cy="259045"/>
    <xdr:sp macro="" textlink="">
      <xdr:nvSpPr>
        <xdr:cNvPr id="359" name="テキスト ボックス 358"/>
        <xdr:cNvSpPr txBox="1"/>
      </xdr:nvSpPr>
      <xdr:spPr>
        <a:xfrm>
          <a:off x="8450794" y="989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86430</xdr:rowOff>
    </xdr:from>
    <xdr:to>
      <xdr:col>11</xdr:col>
      <xdr:colOff>307975</xdr:colOff>
      <xdr:row>59</xdr:row>
      <xdr:rowOff>88071</xdr:rowOff>
    </xdr:to>
    <xdr:cxnSp macro="">
      <xdr:nvCxnSpPr>
        <xdr:cNvPr id="360" name="直線コネクタ 359"/>
        <xdr:cNvCxnSpPr/>
      </xdr:nvCxnSpPr>
      <xdr:spPr>
        <a:xfrm>
          <a:off x="6972300" y="10201980"/>
          <a:ext cx="8890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8996</xdr:rowOff>
    </xdr:from>
    <xdr:to>
      <xdr:col>11</xdr:col>
      <xdr:colOff>358775</xdr:colOff>
      <xdr:row>59</xdr:row>
      <xdr:rowOff>110596</xdr:rowOff>
    </xdr:to>
    <xdr:sp macro="" textlink="">
      <xdr:nvSpPr>
        <xdr:cNvPr id="361" name="フローチャート : 判断 360"/>
        <xdr:cNvSpPr/>
      </xdr:nvSpPr>
      <xdr:spPr>
        <a:xfrm>
          <a:off x="7810500" y="1012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127123</xdr:rowOff>
    </xdr:from>
    <xdr:ext cx="599010" cy="259045"/>
    <xdr:sp macro="" textlink="">
      <xdr:nvSpPr>
        <xdr:cNvPr id="362" name="テキスト ボックス 361"/>
        <xdr:cNvSpPr txBox="1"/>
      </xdr:nvSpPr>
      <xdr:spPr>
        <a:xfrm>
          <a:off x="7561794" y="989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17111</xdr:rowOff>
    </xdr:from>
    <xdr:to>
      <xdr:col>10</xdr:col>
      <xdr:colOff>155575</xdr:colOff>
      <xdr:row>59</xdr:row>
      <xdr:rowOff>118711</xdr:rowOff>
    </xdr:to>
    <xdr:sp macro="" textlink="">
      <xdr:nvSpPr>
        <xdr:cNvPr id="363" name="フローチャート : 判断 362"/>
        <xdr:cNvSpPr/>
      </xdr:nvSpPr>
      <xdr:spPr>
        <a:xfrm>
          <a:off x="6921500" y="1013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135238</xdr:rowOff>
    </xdr:from>
    <xdr:ext cx="534377" cy="259045"/>
    <xdr:sp macro="" textlink="">
      <xdr:nvSpPr>
        <xdr:cNvPr id="364" name="テキスト ボックス 363"/>
        <xdr:cNvSpPr txBox="1"/>
      </xdr:nvSpPr>
      <xdr:spPr>
        <a:xfrm>
          <a:off x="6705111" y="990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27744</xdr:rowOff>
    </xdr:from>
    <xdr:to>
      <xdr:col>15</xdr:col>
      <xdr:colOff>231775</xdr:colOff>
      <xdr:row>59</xdr:row>
      <xdr:rowOff>129344</xdr:rowOff>
    </xdr:to>
    <xdr:sp macro="" textlink="">
      <xdr:nvSpPr>
        <xdr:cNvPr id="370" name="円/楕円 369"/>
        <xdr:cNvSpPr/>
      </xdr:nvSpPr>
      <xdr:spPr>
        <a:xfrm>
          <a:off x="10426700" y="1014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152676</xdr:rowOff>
    </xdr:from>
    <xdr:ext cx="534377" cy="259045"/>
    <xdr:sp macro="" textlink="">
      <xdr:nvSpPr>
        <xdr:cNvPr id="371" name="普通建設事業費該当値テキスト"/>
        <xdr:cNvSpPr txBox="1"/>
      </xdr:nvSpPr>
      <xdr:spPr>
        <a:xfrm>
          <a:off x="10528300" y="1009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62,266</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32226</xdr:rowOff>
    </xdr:from>
    <xdr:to>
      <xdr:col>14</xdr:col>
      <xdr:colOff>79375</xdr:colOff>
      <xdr:row>59</xdr:row>
      <xdr:rowOff>133826</xdr:rowOff>
    </xdr:to>
    <xdr:sp macro="" textlink="">
      <xdr:nvSpPr>
        <xdr:cNvPr id="372" name="円/楕円 371"/>
        <xdr:cNvSpPr/>
      </xdr:nvSpPr>
      <xdr:spPr>
        <a:xfrm>
          <a:off x="9588500" y="1014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124953</xdr:rowOff>
    </xdr:from>
    <xdr:ext cx="534377" cy="259045"/>
    <xdr:sp macro="" textlink="">
      <xdr:nvSpPr>
        <xdr:cNvPr id="373" name="テキスト ボックス 372"/>
        <xdr:cNvSpPr txBox="1"/>
      </xdr:nvSpPr>
      <xdr:spPr>
        <a:xfrm>
          <a:off x="9372111" y="102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31549</xdr:rowOff>
    </xdr:from>
    <xdr:to>
      <xdr:col>12</xdr:col>
      <xdr:colOff>561975</xdr:colOff>
      <xdr:row>59</xdr:row>
      <xdr:rowOff>133149</xdr:rowOff>
    </xdr:to>
    <xdr:sp macro="" textlink="">
      <xdr:nvSpPr>
        <xdr:cNvPr id="374" name="円/楕円 373"/>
        <xdr:cNvSpPr/>
      </xdr:nvSpPr>
      <xdr:spPr>
        <a:xfrm>
          <a:off x="8699500" y="1014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124276</xdr:rowOff>
    </xdr:from>
    <xdr:ext cx="534377" cy="259045"/>
    <xdr:sp macro="" textlink="">
      <xdr:nvSpPr>
        <xdr:cNvPr id="375" name="テキスト ボックス 374"/>
        <xdr:cNvSpPr txBox="1"/>
      </xdr:nvSpPr>
      <xdr:spPr>
        <a:xfrm>
          <a:off x="8483111" y="1023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50,614</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37271</xdr:rowOff>
    </xdr:from>
    <xdr:to>
      <xdr:col>11</xdr:col>
      <xdr:colOff>358775</xdr:colOff>
      <xdr:row>59</xdr:row>
      <xdr:rowOff>138871</xdr:rowOff>
    </xdr:to>
    <xdr:sp macro="" textlink="">
      <xdr:nvSpPr>
        <xdr:cNvPr id="376" name="円/楕円 375"/>
        <xdr:cNvSpPr/>
      </xdr:nvSpPr>
      <xdr:spPr>
        <a:xfrm>
          <a:off x="7810500" y="1015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129998</xdr:rowOff>
    </xdr:from>
    <xdr:ext cx="534377" cy="259045"/>
    <xdr:sp macro="" textlink="">
      <xdr:nvSpPr>
        <xdr:cNvPr id="377" name="テキスト ボックス 376"/>
        <xdr:cNvSpPr txBox="1"/>
      </xdr:nvSpPr>
      <xdr:spPr>
        <a:xfrm>
          <a:off x="7594111" y="1024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33,092</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35630</xdr:rowOff>
    </xdr:from>
    <xdr:to>
      <xdr:col>10</xdr:col>
      <xdr:colOff>155575</xdr:colOff>
      <xdr:row>59</xdr:row>
      <xdr:rowOff>137230</xdr:rowOff>
    </xdr:to>
    <xdr:sp macro="" textlink="">
      <xdr:nvSpPr>
        <xdr:cNvPr id="378" name="円/楕円 377"/>
        <xdr:cNvSpPr/>
      </xdr:nvSpPr>
      <xdr:spPr>
        <a:xfrm>
          <a:off x="6921500" y="101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128357</xdr:rowOff>
    </xdr:from>
    <xdr:ext cx="534377" cy="259045"/>
    <xdr:sp macro="" textlink="">
      <xdr:nvSpPr>
        <xdr:cNvPr id="379" name="テキスト ボックス 378"/>
        <xdr:cNvSpPr txBox="1"/>
      </xdr:nvSpPr>
      <xdr:spPr>
        <a:xfrm>
          <a:off x="6705111" y="1024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34116</xdr:rowOff>
    </xdr:from>
    <xdr:to>
      <xdr:col>15</xdr:col>
      <xdr:colOff>180975</xdr:colOff>
      <xdr:row>79</xdr:row>
      <xdr:rowOff>35970</xdr:rowOff>
    </xdr:to>
    <xdr:cxnSp macro="">
      <xdr:nvCxnSpPr>
        <xdr:cNvPr id="408" name="直線コネクタ 407"/>
        <xdr:cNvCxnSpPr/>
      </xdr:nvCxnSpPr>
      <xdr:spPr>
        <a:xfrm flipV="1">
          <a:off x="9639300" y="13578666"/>
          <a:ext cx="838200" cy="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35970</xdr:rowOff>
    </xdr:from>
    <xdr:to>
      <xdr:col>14</xdr:col>
      <xdr:colOff>28575</xdr:colOff>
      <xdr:row>79</xdr:row>
      <xdr:rowOff>36046</xdr:rowOff>
    </xdr:to>
    <xdr:cxnSp macro="">
      <xdr:nvCxnSpPr>
        <xdr:cNvPr id="411" name="直線コネクタ 410"/>
        <xdr:cNvCxnSpPr/>
      </xdr:nvCxnSpPr>
      <xdr:spPr>
        <a:xfrm flipV="1">
          <a:off x="8750300" y="13580520"/>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87014</xdr:rowOff>
    </xdr:from>
    <xdr:ext cx="534377" cy="259045"/>
    <xdr:sp macro="" textlink="">
      <xdr:nvSpPr>
        <xdr:cNvPr id="413" name="テキスト ボックス 412"/>
        <xdr:cNvSpPr txBox="1"/>
      </xdr:nvSpPr>
      <xdr:spPr>
        <a:xfrm>
          <a:off x="9372111" y="132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144549</xdr:rowOff>
    </xdr:from>
    <xdr:to>
      <xdr:col>12</xdr:col>
      <xdr:colOff>561975</xdr:colOff>
      <xdr:row>79</xdr:row>
      <xdr:rowOff>74699</xdr:rowOff>
    </xdr:to>
    <xdr:sp macro="" textlink="">
      <xdr:nvSpPr>
        <xdr:cNvPr id="414" name="フローチャート : 判断 413"/>
        <xdr:cNvSpPr/>
      </xdr:nvSpPr>
      <xdr:spPr>
        <a:xfrm>
          <a:off x="8699500" y="1351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91226</xdr:rowOff>
    </xdr:from>
    <xdr:ext cx="534377" cy="259045"/>
    <xdr:sp macro="" textlink="">
      <xdr:nvSpPr>
        <xdr:cNvPr id="415" name="テキスト ボックス 414"/>
        <xdr:cNvSpPr txBox="1"/>
      </xdr:nvSpPr>
      <xdr:spPr>
        <a:xfrm>
          <a:off x="8483111" y="1329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154766</xdr:rowOff>
    </xdr:from>
    <xdr:to>
      <xdr:col>15</xdr:col>
      <xdr:colOff>231775</xdr:colOff>
      <xdr:row>79</xdr:row>
      <xdr:rowOff>84916</xdr:rowOff>
    </xdr:to>
    <xdr:sp macro="" textlink="">
      <xdr:nvSpPr>
        <xdr:cNvPr id="421" name="円/楕円 420"/>
        <xdr:cNvSpPr/>
      </xdr:nvSpPr>
      <xdr:spPr>
        <a:xfrm>
          <a:off x="10426700" y="135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27,122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156620</xdr:rowOff>
    </xdr:from>
    <xdr:to>
      <xdr:col>14</xdr:col>
      <xdr:colOff>79375</xdr:colOff>
      <xdr:row>79</xdr:row>
      <xdr:rowOff>86770</xdr:rowOff>
    </xdr:to>
    <xdr:sp macro="" textlink="">
      <xdr:nvSpPr>
        <xdr:cNvPr id="423" name="円/楕円 422"/>
        <xdr:cNvSpPr/>
      </xdr:nvSpPr>
      <xdr:spPr>
        <a:xfrm>
          <a:off x="9588500" y="1352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77897</xdr:rowOff>
    </xdr:from>
    <xdr:ext cx="534377" cy="259045"/>
    <xdr:sp macro="" textlink="">
      <xdr:nvSpPr>
        <xdr:cNvPr id="424" name="テキスト ボックス 423"/>
        <xdr:cNvSpPr txBox="1"/>
      </xdr:nvSpPr>
      <xdr:spPr>
        <a:xfrm>
          <a:off x="9372111" y="1362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156696</xdr:rowOff>
    </xdr:from>
    <xdr:to>
      <xdr:col>12</xdr:col>
      <xdr:colOff>561975</xdr:colOff>
      <xdr:row>79</xdr:row>
      <xdr:rowOff>86846</xdr:rowOff>
    </xdr:to>
    <xdr:sp macro="" textlink="">
      <xdr:nvSpPr>
        <xdr:cNvPr id="425" name="円/楕円 424"/>
        <xdr:cNvSpPr/>
      </xdr:nvSpPr>
      <xdr:spPr>
        <a:xfrm>
          <a:off x="8699500" y="1352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77973</xdr:rowOff>
    </xdr:from>
    <xdr:ext cx="534377" cy="259045"/>
    <xdr:sp macro="" textlink="">
      <xdr:nvSpPr>
        <xdr:cNvPr id="426" name="テキスト ボックス 425"/>
        <xdr:cNvSpPr txBox="1"/>
      </xdr:nvSpPr>
      <xdr:spPr>
        <a:xfrm>
          <a:off x="8483111" y="1362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22,060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167201</xdr:rowOff>
    </xdr:from>
    <xdr:to>
      <xdr:col>15</xdr:col>
      <xdr:colOff>180975</xdr:colOff>
      <xdr:row>98</xdr:row>
      <xdr:rowOff>34494</xdr:rowOff>
    </xdr:to>
    <xdr:cxnSp macro="">
      <xdr:nvCxnSpPr>
        <xdr:cNvPr id="453" name="直線コネクタ 452"/>
        <xdr:cNvCxnSpPr/>
      </xdr:nvCxnSpPr>
      <xdr:spPr>
        <a:xfrm flipV="1">
          <a:off x="9639300" y="16797851"/>
          <a:ext cx="838200" cy="3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24072</xdr:rowOff>
    </xdr:from>
    <xdr:ext cx="534377" cy="259045"/>
    <xdr:sp macro="" textlink="">
      <xdr:nvSpPr>
        <xdr:cNvPr id="454" name="普通建設事業費 （ うち更新整備　）平均値テキスト"/>
        <xdr:cNvSpPr txBox="1"/>
      </xdr:nvSpPr>
      <xdr:spPr>
        <a:xfrm>
          <a:off x="10528300" y="16483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34494</xdr:rowOff>
    </xdr:from>
    <xdr:to>
      <xdr:col>14</xdr:col>
      <xdr:colOff>28575</xdr:colOff>
      <xdr:row>98</xdr:row>
      <xdr:rowOff>55483</xdr:rowOff>
    </xdr:to>
    <xdr:cxnSp macro="">
      <xdr:nvCxnSpPr>
        <xdr:cNvPr id="456" name="直線コネクタ 455"/>
        <xdr:cNvCxnSpPr/>
      </xdr:nvCxnSpPr>
      <xdr:spPr>
        <a:xfrm flipV="1">
          <a:off x="8750300" y="16836594"/>
          <a:ext cx="889000" cy="20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1945</xdr:rowOff>
    </xdr:from>
    <xdr:ext cx="534377" cy="259045"/>
    <xdr:sp macro="" textlink="">
      <xdr:nvSpPr>
        <xdr:cNvPr id="458" name="テキスト ボックス 457"/>
        <xdr:cNvSpPr txBox="1"/>
      </xdr:nvSpPr>
      <xdr:spPr>
        <a:xfrm>
          <a:off x="9372111" y="1646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9" name="フローチャート : 判断 458"/>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60" name="テキスト ボックス 459"/>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116401</xdr:rowOff>
    </xdr:from>
    <xdr:to>
      <xdr:col>15</xdr:col>
      <xdr:colOff>231775</xdr:colOff>
      <xdr:row>98</xdr:row>
      <xdr:rowOff>46551</xdr:rowOff>
    </xdr:to>
    <xdr:sp macro="" textlink="">
      <xdr:nvSpPr>
        <xdr:cNvPr id="466" name="円/楕円 465"/>
        <xdr:cNvSpPr/>
      </xdr:nvSpPr>
      <xdr:spPr>
        <a:xfrm>
          <a:off x="10426700" y="1674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94828</xdr:rowOff>
    </xdr:from>
    <xdr:ext cx="534377" cy="259045"/>
    <xdr:sp macro="" textlink="">
      <xdr:nvSpPr>
        <xdr:cNvPr id="467" name="普通建設事業費 （ うち更新整備　）該当値テキスト"/>
        <xdr:cNvSpPr txBox="1"/>
      </xdr:nvSpPr>
      <xdr:spPr>
        <a:xfrm>
          <a:off x="10528300" y="1672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155144</xdr:rowOff>
    </xdr:from>
    <xdr:to>
      <xdr:col>14</xdr:col>
      <xdr:colOff>79375</xdr:colOff>
      <xdr:row>98</xdr:row>
      <xdr:rowOff>85294</xdr:rowOff>
    </xdr:to>
    <xdr:sp macro="" textlink="">
      <xdr:nvSpPr>
        <xdr:cNvPr id="468" name="円/楕円 467"/>
        <xdr:cNvSpPr/>
      </xdr:nvSpPr>
      <xdr:spPr>
        <a:xfrm>
          <a:off x="9588500" y="1678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76421</xdr:rowOff>
    </xdr:from>
    <xdr:ext cx="534377" cy="259045"/>
    <xdr:sp macro="" textlink="">
      <xdr:nvSpPr>
        <xdr:cNvPr id="469" name="テキスト ボックス 468"/>
        <xdr:cNvSpPr txBox="1"/>
      </xdr:nvSpPr>
      <xdr:spPr>
        <a:xfrm>
          <a:off x="9372111" y="1687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4683</xdr:rowOff>
    </xdr:from>
    <xdr:to>
      <xdr:col>12</xdr:col>
      <xdr:colOff>561975</xdr:colOff>
      <xdr:row>98</xdr:row>
      <xdr:rowOff>106283</xdr:rowOff>
    </xdr:to>
    <xdr:sp macro="" textlink="">
      <xdr:nvSpPr>
        <xdr:cNvPr id="470" name="円/楕円 469"/>
        <xdr:cNvSpPr/>
      </xdr:nvSpPr>
      <xdr:spPr>
        <a:xfrm>
          <a:off x="8699500" y="1680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97410</xdr:rowOff>
    </xdr:from>
    <xdr:ext cx="534377" cy="259045"/>
    <xdr:sp macro="" textlink="">
      <xdr:nvSpPr>
        <xdr:cNvPr id="471" name="テキスト ボックス 470"/>
        <xdr:cNvSpPr txBox="1"/>
      </xdr:nvSpPr>
      <xdr:spPr>
        <a:xfrm>
          <a:off x="8483111" y="1689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21,005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126898</xdr:rowOff>
    </xdr:from>
    <xdr:to>
      <xdr:col>23</xdr:col>
      <xdr:colOff>517525</xdr:colOff>
      <xdr:row>38</xdr:row>
      <xdr:rowOff>127271</xdr:rowOff>
    </xdr:to>
    <xdr:cxnSp macro="">
      <xdr:nvCxnSpPr>
        <xdr:cNvPr id="498" name="直線コネクタ 497"/>
        <xdr:cNvCxnSpPr/>
      </xdr:nvCxnSpPr>
      <xdr:spPr>
        <a:xfrm>
          <a:off x="15481300" y="6641998"/>
          <a:ext cx="8382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126898</xdr:rowOff>
    </xdr:from>
    <xdr:to>
      <xdr:col>22</xdr:col>
      <xdr:colOff>365125</xdr:colOff>
      <xdr:row>38</xdr:row>
      <xdr:rowOff>134833</xdr:rowOff>
    </xdr:to>
    <xdr:cxnSp macro="">
      <xdr:nvCxnSpPr>
        <xdr:cNvPr id="501" name="直線コネクタ 500"/>
        <xdr:cNvCxnSpPr/>
      </xdr:nvCxnSpPr>
      <xdr:spPr>
        <a:xfrm flipV="1">
          <a:off x="14592300" y="6641998"/>
          <a:ext cx="889000" cy="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20924</xdr:rowOff>
    </xdr:from>
    <xdr:ext cx="469744" cy="259045"/>
    <xdr:sp macro="" textlink="">
      <xdr:nvSpPr>
        <xdr:cNvPr id="503" name="テキスト ボックス 502"/>
        <xdr:cNvSpPr txBox="1"/>
      </xdr:nvSpPr>
      <xdr:spPr>
        <a:xfrm>
          <a:off x="15246427" y="636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114753</xdr:rowOff>
    </xdr:from>
    <xdr:to>
      <xdr:col>21</xdr:col>
      <xdr:colOff>161925</xdr:colOff>
      <xdr:row>38</xdr:row>
      <xdr:rowOff>134833</xdr:rowOff>
    </xdr:to>
    <xdr:cxnSp macro="">
      <xdr:nvCxnSpPr>
        <xdr:cNvPr id="504" name="直線コネクタ 503"/>
        <xdr:cNvCxnSpPr/>
      </xdr:nvCxnSpPr>
      <xdr:spPr>
        <a:xfrm>
          <a:off x="13703300" y="6629853"/>
          <a:ext cx="889000" cy="2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60858</xdr:rowOff>
    </xdr:from>
    <xdr:to>
      <xdr:col>21</xdr:col>
      <xdr:colOff>212725</xdr:colOff>
      <xdr:row>38</xdr:row>
      <xdr:rowOff>162458</xdr:rowOff>
    </xdr:to>
    <xdr:sp macro="" textlink="">
      <xdr:nvSpPr>
        <xdr:cNvPr id="505" name="フローチャート : 判断 504"/>
        <xdr:cNvSpPr/>
      </xdr:nvSpPr>
      <xdr:spPr>
        <a:xfrm>
          <a:off x="14541500" y="65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7535</xdr:rowOff>
    </xdr:from>
    <xdr:ext cx="534377" cy="259045"/>
    <xdr:sp macro="" textlink="">
      <xdr:nvSpPr>
        <xdr:cNvPr id="506" name="テキスト ボックス 505"/>
        <xdr:cNvSpPr txBox="1"/>
      </xdr:nvSpPr>
      <xdr:spPr>
        <a:xfrm>
          <a:off x="14325111" y="63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141193</xdr:rowOff>
    </xdr:from>
    <xdr:to>
      <xdr:col>19</xdr:col>
      <xdr:colOff>644525</xdr:colOff>
      <xdr:row>38</xdr:row>
      <xdr:rowOff>114753</xdr:rowOff>
    </xdr:to>
    <xdr:cxnSp macro="">
      <xdr:nvCxnSpPr>
        <xdr:cNvPr id="507" name="直線コネクタ 506"/>
        <xdr:cNvCxnSpPr/>
      </xdr:nvCxnSpPr>
      <xdr:spPr>
        <a:xfrm>
          <a:off x="12814300" y="6484843"/>
          <a:ext cx="889000" cy="14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67894</xdr:rowOff>
    </xdr:from>
    <xdr:to>
      <xdr:col>20</xdr:col>
      <xdr:colOff>9525</xdr:colOff>
      <xdr:row>38</xdr:row>
      <xdr:rowOff>169494</xdr:rowOff>
    </xdr:to>
    <xdr:sp macro="" textlink="">
      <xdr:nvSpPr>
        <xdr:cNvPr id="508" name="フローチャート : 判断 507"/>
        <xdr:cNvSpPr/>
      </xdr:nvSpPr>
      <xdr:spPr>
        <a:xfrm>
          <a:off x="13652500" y="658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160621</xdr:rowOff>
    </xdr:from>
    <xdr:ext cx="469744" cy="259045"/>
    <xdr:sp macro="" textlink="">
      <xdr:nvSpPr>
        <xdr:cNvPr id="509" name="テキスト ボックス 508"/>
        <xdr:cNvSpPr txBox="1"/>
      </xdr:nvSpPr>
      <xdr:spPr>
        <a:xfrm>
          <a:off x="13468427" y="667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67537</xdr:rowOff>
    </xdr:from>
    <xdr:to>
      <xdr:col>18</xdr:col>
      <xdr:colOff>492125</xdr:colOff>
      <xdr:row>38</xdr:row>
      <xdr:rowOff>169137</xdr:rowOff>
    </xdr:to>
    <xdr:sp macro="" textlink="">
      <xdr:nvSpPr>
        <xdr:cNvPr id="510" name="フローチャート : 判断 509"/>
        <xdr:cNvSpPr/>
      </xdr:nvSpPr>
      <xdr:spPr>
        <a:xfrm>
          <a:off x="12763500" y="6582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160264</xdr:rowOff>
    </xdr:from>
    <xdr:ext cx="469744" cy="259045"/>
    <xdr:sp macro="" textlink="">
      <xdr:nvSpPr>
        <xdr:cNvPr id="511" name="テキスト ボックス 510"/>
        <xdr:cNvSpPr txBox="1"/>
      </xdr:nvSpPr>
      <xdr:spPr>
        <a:xfrm>
          <a:off x="12579427" y="6675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76471</xdr:rowOff>
    </xdr:from>
    <xdr:to>
      <xdr:col>23</xdr:col>
      <xdr:colOff>568325</xdr:colOff>
      <xdr:row>39</xdr:row>
      <xdr:rowOff>6621</xdr:rowOff>
    </xdr:to>
    <xdr:sp macro="" textlink="">
      <xdr:nvSpPr>
        <xdr:cNvPr id="517" name="円/楕円 516"/>
        <xdr:cNvSpPr/>
      </xdr:nvSpPr>
      <xdr:spPr>
        <a:xfrm>
          <a:off x="16268700" y="659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76098</xdr:rowOff>
    </xdr:from>
    <xdr:to>
      <xdr:col>22</xdr:col>
      <xdr:colOff>415925</xdr:colOff>
      <xdr:row>39</xdr:row>
      <xdr:rowOff>6248</xdr:rowOff>
    </xdr:to>
    <xdr:sp macro="" textlink="">
      <xdr:nvSpPr>
        <xdr:cNvPr id="519" name="円/楕円 518"/>
        <xdr:cNvSpPr/>
      </xdr:nvSpPr>
      <xdr:spPr>
        <a:xfrm>
          <a:off x="15430500" y="659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168825</xdr:rowOff>
    </xdr:from>
    <xdr:ext cx="469744" cy="259045"/>
    <xdr:sp macro="" textlink="">
      <xdr:nvSpPr>
        <xdr:cNvPr id="520" name="テキスト ボックス 519"/>
        <xdr:cNvSpPr txBox="1"/>
      </xdr:nvSpPr>
      <xdr:spPr>
        <a:xfrm>
          <a:off x="15246427" y="66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84033</xdr:rowOff>
    </xdr:from>
    <xdr:to>
      <xdr:col>21</xdr:col>
      <xdr:colOff>212725</xdr:colOff>
      <xdr:row>39</xdr:row>
      <xdr:rowOff>14183</xdr:rowOff>
    </xdr:to>
    <xdr:sp macro="" textlink="">
      <xdr:nvSpPr>
        <xdr:cNvPr id="521" name="円/楕円 520"/>
        <xdr:cNvSpPr/>
      </xdr:nvSpPr>
      <xdr:spPr>
        <a:xfrm>
          <a:off x="14541500" y="659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5310</xdr:rowOff>
    </xdr:from>
    <xdr:ext cx="469744" cy="259045"/>
    <xdr:sp macro="" textlink="">
      <xdr:nvSpPr>
        <xdr:cNvPr id="522" name="テキスト ボックス 521"/>
        <xdr:cNvSpPr txBox="1"/>
      </xdr:nvSpPr>
      <xdr:spPr>
        <a:xfrm>
          <a:off x="14357427" y="669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63953</xdr:rowOff>
    </xdr:from>
    <xdr:to>
      <xdr:col>20</xdr:col>
      <xdr:colOff>9525</xdr:colOff>
      <xdr:row>38</xdr:row>
      <xdr:rowOff>165553</xdr:rowOff>
    </xdr:to>
    <xdr:sp macro="" textlink="">
      <xdr:nvSpPr>
        <xdr:cNvPr id="523" name="円/楕円 522"/>
        <xdr:cNvSpPr/>
      </xdr:nvSpPr>
      <xdr:spPr>
        <a:xfrm>
          <a:off x="13652500" y="6579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10630</xdr:rowOff>
    </xdr:from>
    <xdr:ext cx="534377" cy="259045"/>
    <xdr:sp macro="" textlink="">
      <xdr:nvSpPr>
        <xdr:cNvPr id="524" name="テキスト ボックス 523"/>
        <xdr:cNvSpPr txBox="1"/>
      </xdr:nvSpPr>
      <xdr:spPr>
        <a:xfrm>
          <a:off x="13436111" y="635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90393</xdr:rowOff>
    </xdr:from>
    <xdr:to>
      <xdr:col>18</xdr:col>
      <xdr:colOff>492125</xdr:colOff>
      <xdr:row>38</xdr:row>
      <xdr:rowOff>20543</xdr:rowOff>
    </xdr:to>
    <xdr:sp macro="" textlink="">
      <xdr:nvSpPr>
        <xdr:cNvPr id="525" name="円/楕円 524"/>
        <xdr:cNvSpPr/>
      </xdr:nvSpPr>
      <xdr:spPr>
        <a:xfrm>
          <a:off x="12763500" y="643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37070</xdr:rowOff>
    </xdr:from>
    <xdr:ext cx="534377" cy="259045"/>
    <xdr:sp macro="" textlink="">
      <xdr:nvSpPr>
        <xdr:cNvPr id="526" name="テキスト ボックス 525"/>
        <xdr:cNvSpPr txBox="1"/>
      </xdr:nvSpPr>
      <xdr:spPr>
        <a:xfrm>
          <a:off x="12547111" y="62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51,454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44693</xdr:rowOff>
    </xdr:from>
    <xdr:to>
      <xdr:col>23</xdr:col>
      <xdr:colOff>517525</xdr:colOff>
      <xdr:row>77</xdr:row>
      <xdr:rowOff>48208</xdr:rowOff>
    </xdr:to>
    <xdr:cxnSp macro="">
      <xdr:nvCxnSpPr>
        <xdr:cNvPr id="600" name="直線コネクタ 599"/>
        <xdr:cNvCxnSpPr/>
      </xdr:nvCxnSpPr>
      <xdr:spPr>
        <a:xfrm flipV="1">
          <a:off x="15481300" y="13246343"/>
          <a:ext cx="8382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117332</xdr:rowOff>
    </xdr:from>
    <xdr:ext cx="534377" cy="259045"/>
    <xdr:sp macro="" textlink="">
      <xdr:nvSpPr>
        <xdr:cNvPr id="601" name="公債費平均値テキスト"/>
        <xdr:cNvSpPr txBox="1"/>
      </xdr:nvSpPr>
      <xdr:spPr>
        <a:xfrm>
          <a:off x="16370300" y="12804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25011</xdr:rowOff>
    </xdr:from>
    <xdr:to>
      <xdr:col>22</xdr:col>
      <xdr:colOff>365125</xdr:colOff>
      <xdr:row>77</xdr:row>
      <xdr:rowOff>48208</xdr:rowOff>
    </xdr:to>
    <xdr:cxnSp macro="">
      <xdr:nvCxnSpPr>
        <xdr:cNvPr id="603" name="直線コネクタ 602"/>
        <xdr:cNvCxnSpPr/>
      </xdr:nvCxnSpPr>
      <xdr:spPr>
        <a:xfrm>
          <a:off x="14592300" y="13226661"/>
          <a:ext cx="889000" cy="2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44556</xdr:rowOff>
    </xdr:from>
    <xdr:ext cx="534377" cy="259045"/>
    <xdr:sp macro="" textlink="">
      <xdr:nvSpPr>
        <xdr:cNvPr id="605" name="テキスト ボックス 604"/>
        <xdr:cNvSpPr txBox="1"/>
      </xdr:nvSpPr>
      <xdr:spPr>
        <a:xfrm>
          <a:off x="15214111" y="1273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164275</xdr:rowOff>
    </xdr:from>
    <xdr:to>
      <xdr:col>21</xdr:col>
      <xdr:colOff>161925</xdr:colOff>
      <xdr:row>77</xdr:row>
      <xdr:rowOff>25011</xdr:rowOff>
    </xdr:to>
    <xdr:cxnSp macro="">
      <xdr:nvCxnSpPr>
        <xdr:cNvPr id="606" name="直線コネクタ 605"/>
        <xdr:cNvCxnSpPr/>
      </xdr:nvCxnSpPr>
      <xdr:spPr>
        <a:xfrm>
          <a:off x="13703300" y="13194475"/>
          <a:ext cx="8890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140802</xdr:rowOff>
    </xdr:from>
    <xdr:to>
      <xdr:col>19</xdr:col>
      <xdr:colOff>644525</xdr:colOff>
      <xdr:row>76</xdr:row>
      <xdr:rowOff>164275</xdr:rowOff>
    </xdr:to>
    <xdr:cxnSp macro="">
      <xdr:nvCxnSpPr>
        <xdr:cNvPr id="609" name="直線コネクタ 608"/>
        <xdr:cNvCxnSpPr/>
      </xdr:nvCxnSpPr>
      <xdr:spPr>
        <a:xfrm>
          <a:off x="12814300" y="13171002"/>
          <a:ext cx="8890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165343</xdr:rowOff>
    </xdr:from>
    <xdr:to>
      <xdr:col>23</xdr:col>
      <xdr:colOff>568325</xdr:colOff>
      <xdr:row>77</xdr:row>
      <xdr:rowOff>95493</xdr:rowOff>
    </xdr:to>
    <xdr:sp macro="" textlink="">
      <xdr:nvSpPr>
        <xdr:cNvPr id="619" name="円/楕円 618"/>
        <xdr:cNvSpPr/>
      </xdr:nvSpPr>
      <xdr:spPr>
        <a:xfrm>
          <a:off x="16268700" y="1319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80270</xdr:rowOff>
    </xdr:from>
    <xdr:ext cx="534377" cy="259045"/>
    <xdr:sp macro="" textlink="">
      <xdr:nvSpPr>
        <xdr:cNvPr id="620" name="公債費該当値テキスト"/>
        <xdr:cNvSpPr txBox="1"/>
      </xdr:nvSpPr>
      <xdr:spPr>
        <a:xfrm>
          <a:off x="16370300" y="1311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168858</xdr:rowOff>
    </xdr:from>
    <xdr:to>
      <xdr:col>22</xdr:col>
      <xdr:colOff>415925</xdr:colOff>
      <xdr:row>77</xdr:row>
      <xdr:rowOff>99008</xdr:rowOff>
    </xdr:to>
    <xdr:sp macro="" textlink="">
      <xdr:nvSpPr>
        <xdr:cNvPr id="621" name="円/楕円 620"/>
        <xdr:cNvSpPr/>
      </xdr:nvSpPr>
      <xdr:spPr>
        <a:xfrm>
          <a:off x="15430500" y="131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90135</xdr:rowOff>
    </xdr:from>
    <xdr:ext cx="534377" cy="259045"/>
    <xdr:sp macro="" textlink="">
      <xdr:nvSpPr>
        <xdr:cNvPr id="622" name="テキスト ボックス 621"/>
        <xdr:cNvSpPr txBox="1"/>
      </xdr:nvSpPr>
      <xdr:spPr>
        <a:xfrm>
          <a:off x="15214111" y="1329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145661</xdr:rowOff>
    </xdr:from>
    <xdr:to>
      <xdr:col>21</xdr:col>
      <xdr:colOff>212725</xdr:colOff>
      <xdr:row>77</xdr:row>
      <xdr:rowOff>75811</xdr:rowOff>
    </xdr:to>
    <xdr:sp macro="" textlink="">
      <xdr:nvSpPr>
        <xdr:cNvPr id="623" name="円/楕円 622"/>
        <xdr:cNvSpPr/>
      </xdr:nvSpPr>
      <xdr:spPr>
        <a:xfrm>
          <a:off x="14541500" y="1317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66938</xdr:rowOff>
    </xdr:from>
    <xdr:ext cx="534377" cy="259045"/>
    <xdr:sp macro="" textlink="">
      <xdr:nvSpPr>
        <xdr:cNvPr id="624" name="テキスト ボックス 623"/>
        <xdr:cNvSpPr txBox="1"/>
      </xdr:nvSpPr>
      <xdr:spPr>
        <a:xfrm>
          <a:off x="14325111" y="1326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113475</xdr:rowOff>
    </xdr:from>
    <xdr:to>
      <xdr:col>20</xdr:col>
      <xdr:colOff>9525</xdr:colOff>
      <xdr:row>77</xdr:row>
      <xdr:rowOff>43625</xdr:rowOff>
    </xdr:to>
    <xdr:sp macro="" textlink="">
      <xdr:nvSpPr>
        <xdr:cNvPr id="625" name="円/楕円 624"/>
        <xdr:cNvSpPr/>
      </xdr:nvSpPr>
      <xdr:spPr>
        <a:xfrm>
          <a:off x="13652500" y="1314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34752</xdr:rowOff>
    </xdr:from>
    <xdr:ext cx="534377" cy="259045"/>
    <xdr:sp macro="" textlink="">
      <xdr:nvSpPr>
        <xdr:cNvPr id="626" name="テキスト ボックス 625"/>
        <xdr:cNvSpPr txBox="1"/>
      </xdr:nvSpPr>
      <xdr:spPr>
        <a:xfrm>
          <a:off x="13436111" y="1323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90002</xdr:rowOff>
    </xdr:from>
    <xdr:to>
      <xdr:col>18</xdr:col>
      <xdr:colOff>492125</xdr:colOff>
      <xdr:row>77</xdr:row>
      <xdr:rowOff>20152</xdr:rowOff>
    </xdr:to>
    <xdr:sp macro="" textlink="">
      <xdr:nvSpPr>
        <xdr:cNvPr id="627" name="円/楕円 626"/>
        <xdr:cNvSpPr/>
      </xdr:nvSpPr>
      <xdr:spPr>
        <a:xfrm>
          <a:off x="12763500" y="1312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11279</xdr:rowOff>
    </xdr:from>
    <xdr:ext cx="534377" cy="259045"/>
    <xdr:sp macro="" textlink="">
      <xdr:nvSpPr>
        <xdr:cNvPr id="628" name="テキスト ボックス 627"/>
        <xdr:cNvSpPr txBox="1"/>
      </xdr:nvSpPr>
      <xdr:spPr>
        <a:xfrm>
          <a:off x="12547111" y="132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137826</xdr:rowOff>
    </xdr:from>
    <xdr:to>
      <xdr:col>23</xdr:col>
      <xdr:colOff>517525</xdr:colOff>
      <xdr:row>98</xdr:row>
      <xdr:rowOff>138165</xdr:rowOff>
    </xdr:to>
    <xdr:cxnSp macro="">
      <xdr:nvCxnSpPr>
        <xdr:cNvPr id="655" name="直線コネクタ 654"/>
        <xdr:cNvCxnSpPr/>
      </xdr:nvCxnSpPr>
      <xdr:spPr>
        <a:xfrm flipV="1">
          <a:off x="15481300" y="16939926"/>
          <a:ext cx="838200" cy="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137889</xdr:rowOff>
    </xdr:from>
    <xdr:to>
      <xdr:col>22</xdr:col>
      <xdr:colOff>365125</xdr:colOff>
      <xdr:row>98</xdr:row>
      <xdr:rowOff>138165</xdr:rowOff>
    </xdr:to>
    <xdr:cxnSp macro="">
      <xdr:nvCxnSpPr>
        <xdr:cNvPr id="658" name="直線コネクタ 657"/>
        <xdr:cNvCxnSpPr/>
      </xdr:nvCxnSpPr>
      <xdr:spPr>
        <a:xfrm>
          <a:off x="14592300" y="16939989"/>
          <a:ext cx="889000" cy="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137590</xdr:rowOff>
    </xdr:from>
    <xdr:to>
      <xdr:col>21</xdr:col>
      <xdr:colOff>161925</xdr:colOff>
      <xdr:row>98</xdr:row>
      <xdr:rowOff>137889</xdr:rowOff>
    </xdr:to>
    <xdr:cxnSp macro="">
      <xdr:nvCxnSpPr>
        <xdr:cNvPr id="661" name="直線コネクタ 660"/>
        <xdr:cNvCxnSpPr/>
      </xdr:nvCxnSpPr>
      <xdr:spPr>
        <a:xfrm>
          <a:off x="13703300" y="16939690"/>
          <a:ext cx="889000" cy="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42239</xdr:rowOff>
    </xdr:from>
    <xdr:to>
      <xdr:col>21</xdr:col>
      <xdr:colOff>212725</xdr:colOff>
      <xdr:row>98</xdr:row>
      <xdr:rowOff>143839</xdr:rowOff>
    </xdr:to>
    <xdr:sp macro="" textlink="">
      <xdr:nvSpPr>
        <xdr:cNvPr id="662" name="フローチャート : 判断 661"/>
        <xdr:cNvSpPr/>
      </xdr:nvSpPr>
      <xdr:spPr>
        <a:xfrm>
          <a:off x="14541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160366</xdr:rowOff>
    </xdr:from>
    <xdr:ext cx="599010" cy="259045"/>
    <xdr:sp macro="" textlink="">
      <xdr:nvSpPr>
        <xdr:cNvPr id="663" name="テキスト ボックス 662"/>
        <xdr:cNvSpPr txBox="1"/>
      </xdr:nvSpPr>
      <xdr:spPr>
        <a:xfrm>
          <a:off x="14292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137590</xdr:rowOff>
    </xdr:from>
    <xdr:to>
      <xdr:col>19</xdr:col>
      <xdr:colOff>644525</xdr:colOff>
      <xdr:row>98</xdr:row>
      <xdr:rowOff>137728</xdr:rowOff>
    </xdr:to>
    <xdr:cxnSp macro="">
      <xdr:nvCxnSpPr>
        <xdr:cNvPr id="664" name="直線コネクタ 663"/>
        <xdr:cNvCxnSpPr/>
      </xdr:nvCxnSpPr>
      <xdr:spPr>
        <a:xfrm flipV="1">
          <a:off x="12814300" y="16939690"/>
          <a:ext cx="8890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70188</xdr:rowOff>
    </xdr:from>
    <xdr:to>
      <xdr:col>20</xdr:col>
      <xdr:colOff>9525</xdr:colOff>
      <xdr:row>99</xdr:row>
      <xdr:rowOff>338</xdr:rowOff>
    </xdr:to>
    <xdr:sp macro="" textlink="">
      <xdr:nvSpPr>
        <xdr:cNvPr id="665" name="フローチャート : 判断 664"/>
        <xdr:cNvSpPr/>
      </xdr:nvSpPr>
      <xdr:spPr>
        <a:xfrm>
          <a:off x="13652500" y="168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16865</xdr:rowOff>
    </xdr:from>
    <xdr:ext cx="534377" cy="259045"/>
    <xdr:sp macro="" textlink="">
      <xdr:nvSpPr>
        <xdr:cNvPr id="666" name="テキスト ボックス 665"/>
        <xdr:cNvSpPr txBox="1"/>
      </xdr:nvSpPr>
      <xdr:spPr>
        <a:xfrm>
          <a:off x="13436111" y="1664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70439</xdr:rowOff>
    </xdr:from>
    <xdr:to>
      <xdr:col>18</xdr:col>
      <xdr:colOff>492125</xdr:colOff>
      <xdr:row>99</xdr:row>
      <xdr:rowOff>589</xdr:rowOff>
    </xdr:to>
    <xdr:sp macro="" textlink="">
      <xdr:nvSpPr>
        <xdr:cNvPr id="667" name="フローチャート : 判断 666"/>
        <xdr:cNvSpPr/>
      </xdr:nvSpPr>
      <xdr:spPr>
        <a:xfrm>
          <a:off x="12763500" y="16872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17116</xdr:rowOff>
    </xdr:from>
    <xdr:ext cx="534377" cy="259045"/>
    <xdr:sp macro="" textlink="">
      <xdr:nvSpPr>
        <xdr:cNvPr id="668" name="テキスト ボックス 667"/>
        <xdr:cNvSpPr txBox="1"/>
      </xdr:nvSpPr>
      <xdr:spPr>
        <a:xfrm>
          <a:off x="12547111" y="1664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87026</xdr:rowOff>
    </xdr:from>
    <xdr:to>
      <xdr:col>23</xdr:col>
      <xdr:colOff>568325</xdr:colOff>
      <xdr:row>99</xdr:row>
      <xdr:rowOff>17176</xdr:rowOff>
    </xdr:to>
    <xdr:sp macro="" textlink="">
      <xdr:nvSpPr>
        <xdr:cNvPr id="674" name="円/楕円 673"/>
        <xdr:cNvSpPr/>
      </xdr:nvSpPr>
      <xdr:spPr>
        <a:xfrm>
          <a:off x="16268700" y="1688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51780</xdr:rowOff>
    </xdr:from>
    <xdr:ext cx="469744" cy="259045"/>
    <xdr:sp macro="" textlink="">
      <xdr:nvSpPr>
        <xdr:cNvPr id="675" name="積立金該当値テキスト"/>
        <xdr:cNvSpPr txBox="1"/>
      </xdr:nvSpPr>
      <xdr:spPr>
        <a:xfrm>
          <a:off x="16370300" y="1685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87365</xdr:rowOff>
    </xdr:from>
    <xdr:to>
      <xdr:col>22</xdr:col>
      <xdr:colOff>415925</xdr:colOff>
      <xdr:row>99</xdr:row>
      <xdr:rowOff>17515</xdr:rowOff>
    </xdr:to>
    <xdr:sp macro="" textlink="">
      <xdr:nvSpPr>
        <xdr:cNvPr id="676" name="円/楕円 675"/>
        <xdr:cNvSpPr/>
      </xdr:nvSpPr>
      <xdr:spPr>
        <a:xfrm>
          <a:off x="15430500" y="168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8642</xdr:rowOff>
    </xdr:from>
    <xdr:ext cx="469744" cy="259045"/>
    <xdr:sp macro="" textlink="">
      <xdr:nvSpPr>
        <xdr:cNvPr id="677" name="テキスト ボックス 676"/>
        <xdr:cNvSpPr txBox="1"/>
      </xdr:nvSpPr>
      <xdr:spPr>
        <a:xfrm>
          <a:off x="15246427" y="16982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87089</xdr:rowOff>
    </xdr:from>
    <xdr:to>
      <xdr:col>21</xdr:col>
      <xdr:colOff>212725</xdr:colOff>
      <xdr:row>99</xdr:row>
      <xdr:rowOff>17239</xdr:rowOff>
    </xdr:to>
    <xdr:sp macro="" textlink="">
      <xdr:nvSpPr>
        <xdr:cNvPr id="678" name="円/楕円 677"/>
        <xdr:cNvSpPr/>
      </xdr:nvSpPr>
      <xdr:spPr>
        <a:xfrm>
          <a:off x="14541500" y="1688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8366</xdr:rowOff>
    </xdr:from>
    <xdr:ext cx="469744" cy="259045"/>
    <xdr:sp macro="" textlink="">
      <xdr:nvSpPr>
        <xdr:cNvPr id="679" name="テキスト ボックス 678"/>
        <xdr:cNvSpPr txBox="1"/>
      </xdr:nvSpPr>
      <xdr:spPr>
        <a:xfrm>
          <a:off x="14357427" y="1698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86790</xdr:rowOff>
    </xdr:from>
    <xdr:to>
      <xdr:col>20</xdr:col>
      <xdr:colOff>9525</xdr:colOff>
      <xdr:row>99</xdr:row>
      <xdr:rowOff>16940</xdr:rowOff>
    </xdr:to>
    <xdr:sp macro="" textlink="">
      <xdr:nvSpPr>
        <xdr:cNvPr id="680" name="円/楕円 679"/>
        <xdr:cNvSpPr/>
      </xdr:nvSpPr>
      <xdr:spPr>
        <a:xfrm>
          <a:off x="13652500" y="1688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8067</xdr:rowOff>
    </xdr:from>
    <xdr:ext cx="469744" cy="259045"/>
    <xdr:sp macro="" textlink="">
      <xdr:nvSpPr>
        <xdr:cNvPr id="681" name="テキスト ボックス 680"/>
        <xdr:cNvSpPr txBox="1"/>
      </xdr:nvSpPr>
      <xdr:spPr>
        <a:xfrm>
          <a:off x="13468427" y="1698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86928</xdr:rowOff>
    </xdr:from>
    <xdr:to>
      <xdr:col>18</xdr:col>
      <xdr:colOff>492125</xdr:colOff>
      <xdr:row>99</xdr:row>
      <xdr:rowOff>17078</xdr:rowOff>
    </xdr:to>
    <xdr:sp macro="" textlink="">
      <xdr:nvSpPr>
        <xdr:cNvPr id="682" name="円/楕円 681"/>
        <xdr:cNvSpPr/>
      </xdr:nvSpPr>
      <xdr:spPr>
        <a:xfrm>
          <a:off x="12763500" y="168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8205</xdr:rowOff>
    </xdr:from>
    <xdr:ext cx="469744" cy="259045"/>
    <xdr:sp macro="" textlink="">
      <xdr:nvSpPr>
        <xdr:cNvPr id="683" name="テキスト ボックス 682"/>
        <xdr:cNvSpPr txBox="1"/>
      </xdr:nvSpPr>
      <xdr:spPr>
        <a:xfrm>
          <a:off x="12579427" y="1698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144638</xdr:rowOff>
    </xdr:from>
    <xdr:to>
      <xdr:col>32</xdr:col>
      <xdr:colOff>187325</xdr:colOff>
      <xdr:row>37</xdr:row>
      <xdr:rowOff>27869</xdr:rowOff>
    </xdr:to>
    <xdr:cxnSp macro="">
      <xdr:nvCxnSpPr>
        <xdr:cNvPr id="710" name="直線コネクタ 709"/>
        <xdr:cNvCxnSpPr/>
      </xdr:nvCxnSpPr>
      <xdr:spPr>
        <a:xfrm>
          <a:off x="21323300" y="6316838"/>
          <a:ext cx="8382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128318</xdr:rowOff>
    </xdr:from>
    <xdr:ext cx="469744" cy="259045"/>
    <xdr:sp macro="" textlink="">
      <xdr:nvSpPr>
        <xdr:cNvPr id="711" name="投資及び出資金平均値テキスト"/>
        <xdr:cNvSpPr txBox="1"/>
      </xdr:nvSpPr>
      <xdr:spPr>
        <a:xfrm>
          <a:off x="22212300" y="6471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72949</xdr:rowOff>
    </xdr:from>
    <xdr:to>
      <xdr:col>31</xdr:col>
      <xdr:colOff>34925</xdr:colOff>
      <xdr:row>36</xdr:row>
      <xdr:rowOff>144638</xdr:rowOff>
    </xdr:to>
    <xdr:cxnSp macro="">
      <xdr:nvCxnSpPr>
        <xdr:cNvPr id="713" name="直線コネクタ 712"/>
        <xdr:cNvCxnSpPr/>
      </xdr:nvCxnSpPr>
      <xdr:spPr>
        <a:xfrm>
          <a:off x="20434300" y="6245149"/>
          <a:ext cx="889000" cy="71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77385</xdr:rowOff>
    </xdr:from>
    <xdr:ext cx="469744" cy="259045"/>
    <xdr:sp macro="" textlink="">
      <xdr:nvSpPr>
        <xdr:cNvPr id="715" name="テキスト ボックス 714"/>
        <xdr:cNvSpPr txBox="1"/>
      </xdr:nvSpPr>
      <xdr:spPr>
        <a:xfrm>
          <a:off x="21088427" y="659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13604</xdr:rowOff>
    </xdr:from>
    <xdr:to>
      <xdr:col>29</xdr:col>
      <xdr:colOff>517525</xdr:colOff>
      <xdr:row>36</xdr:row>
      <xdr:rowOff>72949</xdr:rowOff>
    </xdr:to>
    <xdr:cxnSp macro="">
      <xdr:nvCxnSpPr>
        <xdr:cNvPr id="716" name="直線コネクタ 715"/>
        <xdr:cNvCxnSpPr/>
      </xdr:nvCxnSpPr>
      <xdr:spPr>
        <a:xfrm>
          <a:off x="19545300" y="6185804"/>
          <a:ext cx="889000" cy="5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38151</xdr:rowOff>
    </xdr:from>
    <xdr:to>
      <xdr:col>29</xdr:col>
      <xdr:colOff>568325</xdr:colOff>
      <xdr:row>38</xdr:row>
      <xdr:rowOff>139751</xdr:rowOff>
    </xdr:to>
    <xdr:sp macro="" textlink="">
      <xdr:nvSpPr>
        <xdr:cNvPr id="717" name="フローチャート : 判断 716"/>
        <xdr:cNvSpPr/>
      </xdr:nvSpPr>
      <xdr:spPr>
        <a:xfrm>
          <a:off x="20383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130878</xdr:rowOff>
    </xdr:from>
    <xdr:ext cx="469744" cy="259045"/>
    <xdr:sp macro="" textlink="">
      <xdr:nvSpPr>
        <xdr:cNvPr id="718" name="テキスト ボックス 717"/>
        <xdr:cNvSpPr txBox="1"/>
      </xdr:nvSpPr>
      <xdr:spPr>
        <a:xfrm>
          <a:off x="20199427"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13604</xdr:rowOff>
    </xdr:from>
    <xdr:to>
      <xdr:col>28</xdr:col>
      <xdr:colOff>314325</xdr:colOff>
      <xdr:row>36</xdr:row>
      <xdr:rowOff>153233</xdr:rowOff>
    </xdr:to>
    <xdr:cxnSp macro="">
      <xdr:nvCxnSpPr>
        <xdr:cNvPr id="719" name="直線コネクタ 718"/>
        <xdr:cNvCxnSpPr/>
      </xdr:nvCxnSpPr>
      <xdr:spPr>
        <a:xfrm flipV="1">
          <a:off x="18656300" y="6185804"/>
          <a:ext cx="889000" cy="13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16342</xdr:rowOff>
    </xdr:from>
    <xdr:to>
      <xdr:col>28</xdr:col>
      <xdr:colOff>365125</xdr:colOff>
      <xdr:row>38</xdr:row>
      <xdr:rowOff>117942</xdr:rowOff>
    </xdr:to>
    <xdr:sp macro="" textlink="">
      <xdr:nvSpPr>
        <xdr:cNvPr id="720" name="フローチャート : 判断 719"/>
        <xdr:cNvSpPr/>
      </xdr:nvSpPr>
      <xdr:spPr>
        <a:xfrm>
          <a:off x="19494500" y="65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109069</xdr:rowOff>
    </xdr:from>
    <xdr:ext cx="469744" cy="259045"/>
    <xdr:sp macro="" textlink="">
      <xdr:nvSpPr>
        <xdr:cNvPr id="721" name="テキスト ボックス 720"/>
        <xdr:cNvSpPr txBox="1"/>
      </xdr:nvSpPr>
      <xdr:spPr>
        <a:xfrm>
          <a:off x="19310427" y="6624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28321</xdr:rowOff>
    </xdr:from>
    <xdr:to>
      <xdr:col>27</xdr:col>
      <xdr:colOff>161925</xdr:colOff>
      <xdr:row>38</xdr:row>
      <xdr:rowOff>129921</xdr:rowOff>
    </xdr:to>
    <xdr:sp macro="" textlink="">
      <xdr:nvSpPr>
        <xdr:cNvPr id="722" name="フローチャート : 判断 721"/>
        <xdr:cNvSpPr/>
      </xdr:nvSpPr>
      <xdr:spPr>
        <a:xfrm>
          <a:off x="18605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121048</xdr:rowOff>
    </xdr:from>
    <xdr:ext cx="469744" cy="259045"/>
    <xdr:sp macro="" textlink="">
      <xdr:nvSpPr>
        <xdr:cNvPr id="723" name="テキスト ボックス 722"/>
        <xdr:cNvSpPr txBox="1"/>
      </xdr:nvSpPr>
      <xdr:spPr>
        <a:xfrm>
          <a:off x="18421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148519</xdr:rowOff>
    </xdr:from>
    <xdr:to>
      <xdr:col>32</xdr:col>
      <xdr:colOff>238125</xdr:colOff>
      <xdr:row>37</xdr:row>
      <xdr:rowOff>78669</xdr:rowOff>
    </xdr:to>
    <xdr:sp macro="" textlink="">
      <xdr:nvSpPr>
        <xdr:cNvPr id="729" name="円/楕円 728"/>
        <xdr:cNvSpPr/>
      </xdr:nvSpPr>
      <xdr:spPr>
        <a:xfrm>
          <a:off x="22110700" y="632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171396</xdr:rowOff>
    </xdr:from>
    <xdr:ext cx="469744" cy="259045"/>
    <xdr:sp macro="" textlink="">
      <xdr:nvSpPr>
        <xdr:cNvPr id="730" name="投資及び出資金該当値テキスト"/>
        <xdr:cNvSpPr txBox="1"/>
      </xdr:nvSpPr>
      <xdr:spPr>
        <a:xfrm>
          <a:off x="22212300" y="617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6,196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93838</xdr:rowOff>
    </xdr:from>
    <xdr:to>
      <xdr:col>31</xdr:col>
      <xdr:colOff>85725</xdr:colOff>
      <xdr:row>37</xdr:row>
      <xdr:rowOff>23988</xdr:rowOff>
    </xdr:to>
    <xdr:sp macro="" textlink="">
      <xdr:nvSpPr>
        <xdr:cNvPr id="731" name="円/楕円 730"/>
        <xdr:cNvSpPr/>
      </xdr:nvSpPr>
      <xdr:spPr>
        <a:xfrm>
          <a:off x="21272500" y="626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40515</xdr:rowOff>
    </xdr:from>
    <xdr:ext cx="469744" cy="259045"/>
    <xdr:sp macro="" textlink="">
      <xdr:nvSpPr>
        <xdr:cNvPr id="732" name="テキスト ボックス 731"/>
        <xdr:cNvSpPr txBox="1"/>
      </xdr:nvSpPr>
      <xdr:spPr>
        <a:xfrm>
          <a:off x="21088427" y="6041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22149</xdr:rowOff>
    </xdr:from>
    <xdr:to>
      <xdr:col>29</xdr:col>
      <xdr:colOff>568325</xdr:colOff>
      <xdr:row>36</xdr:row>
      <xdr:rowOff>123749</xdr:rowOff>
    </xdr:to>
    <xdr:sp macro="" textlink="">
      <xdr:nvSpPr>
        <xdr:cNvPr id="733" name="円/楕円 732"/>
        <xdr:cNvSpPr/>
      </xdr:nvSpPr>
      <xdr:spPr>
        <a:xfrm>
          <a:off x="20383500" y="6194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140276</xdr:rowOff>
    </xdr:from>
    <xdr:ext cx="469744" cy="259045"/>
    <xdr:sp macro="" textlink="">
      <xdr:nvSpPr>
        <xdr:cNvPr id="734" name="テキスト ボックス 733"/>
        <xdr:cNvSpPr txBox="1"/>
      </xdr:nvSpPr>
      <xdr:spPr>
        <a:xfrm>
          <a:off x="20199427" y="59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134254</xdr:rowOff>
    </xdr:from>
    <xdr:to>
      <xdr:col>28</xdr:col>
      <xdr:colOff>365125</xdr:colOff>
      <xdr:row>36</xdr:row>
      <xdr:rowOff>64404</xdr:rowOff>
    </xdr:to>
    <xdr:sp macro="" textlink="">
      <xdr:nvSpPr>
        <xdr:cNvPr id="735" name="円/楕円 734"/>
        <xdr:cNvSpPr/>
      </xdr:nvSpPr>
      <xdr:spPr>
        <a:xfrm>
          <a:off x="19494500" y="613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80931</xdr:rowOff>
    </xdr:from>
    <xdr:ext cx="534377" cy="259045"/>
    <xdr:sp macro="" textlink="">
      <xdr:nvSpPr>
        <xdr:cNvPr id="736" name="テキスト ボックス 735"/>
        <xdr:cNvSpPr txBox="1"/>
      </xdr:nvSpPr>
      <xdr:spPr>
        <a:xfrm>
          <a:off x="19278111" y="591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10,258</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102433</xdr:rowOff>
    </xdr:from>
    <xdr:to>
      <xdr:col>27</xdr:col>
      <xdr:colOff>161925</xdr:colOff>
      <xdr:row>37</xdr:row>
      <xdr:rowOff>32583</xdr:rowOff>
    </xdr:to>
    <xdr:sp macro="" textlink="">
      <xdr:nvSpPr>
        <xdr:cNvPr id="737" name="円/楕円 736"/>
        <xdr:cNvSpPr/>
      </xdr:nvSpPr>
      <xdr:spPr>
        <a:xfrm>
          <a:off x="18605500" y="627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49110</xdr:rowOff>
    </xdr:from>
    <xdr:ext cx="469744" cy="259045"/>
    <xdr:sp macro="" textlink="">
      <xdr:nvSpPr>
        <xdr:cNvPr id="738" name="テキスト ボックス 737"/>
        <xdr:cNvSpPr txBox="1"/>
      </xdr:nvSpPr>
      <xdr:spPr>
        <a:xfrm>
          <a:off x="18421427" y="6049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36129</xdr:rowOff>
    </xdr:from>
    <xdr:to>
      <xdr:col>32</xdr:col>
      <xdr:colOff>187325</xdr:colOff>
      <xdr:row>59</xdr:row>
      <xdr:rowOff>38510</xdr:rowOff>
    </xdr:to>
    <xdr:cxnSp macro="">
      <xdr:nvCxnSpPr>
        <xdr:cNvPr id="767" name="直線コネクタ 766"/>
        <xdr:cNvCxnSpPr/>
      </xdr:nvCxnSpPr>
      <xdr:spPr>
        <a:xfrm flipV="1">
          <a:off x="21323300" y="10151679"/>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38510</xdr:rowOff>
    </xdr:from>
    <xdr:to>
      <xdr:col>31</xdr:col>
      <xdr:colOff>34925</xdr:colOff>
      <xdr:row>59</xdr:row>
      <xdr:rowOff>38655</xdr:rowOff>
    </xdr:to>
    <xdr:cxnSp macro="">
      <xdr:nvCxnSpPr>
        <xdr:cNvPr id="770" name="直線コネクタ 769"/>
        <xdr:cNvCxnSpPr/>
      </xdr:nvCxnSpPr>
      <xdr:spPr>
        <a:xfrm flipV="1">
          <a:off x="20434300" y="10154060"/>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38655</xdr:rowOff>
    </xdr:from>
    <xdr:to>
      <xdr:col>29</xdr:col>
      <xdr:colOff>517525</xdr:colOff>
      <xdr:row>59</xdr:row>
      <xdr:rowOff>38750</xdr:rowOff>
    </xdr:to>
    <xdr:cxnSp macro="">
      <xdr:nvCxnSpPr>
        <xdr:cNvPr id="773" name="直線コネクタ 772"/>
        <xdr:cNvCxnSpPr/>
      </xdr:nvCxnSpPr>
      <xdr:spPr>
        <a:xfrm flipV="1">
          <a:off x="19545300" y="10154205"/>
          <a:ext cx="889000" cy="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154032</xdr:rowOff>
    </xdr:from>
    <xdr:to>
      <xdr:col>29</xdr:col>
      <xdr:colOff>568325</xdr:colOff>
      <xdr:row>59</xdr:row>
      <xdr:rowOff>84182</xdr:rowOff>
    </xdr:to>
    <xdr:sp macro="" textlink="">
      <xdr:nvSpPr>
        <xdr:cNvPr id="774" name="フローチャート : 判断 773"/>
        <xdr:cNvSpPr/>
      </xdr:nvSpPr>
      <xdr:spPr>
        <a:xfrm>
          <a:off x="20383500" y="100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100709</xdr:rowOff>
    </xdr:from>
    <xdr:ext cx="469744" cy="259045"/>
    <xdr:sp macro="" textlink="">
      <xdr:nvSpPr>
        <xdr:cNvPr id="775" name="テキスト ボックス 774"/>
        <xdr:cNvSpPr txBox="1"/>
      </xdr:nvSpPr>
      <xdr:spPr>
        <a:xfrm>
          <a:off x="20199427" y="987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38750</xdr:rowOff>
    </xdr:from>
    <xdr:to>
      <xdr:col>28</xdr:col>
      <xdr:colOff>314325</xdr:colOff>
      <xdr:row>59</xdr:row>
      <xdr:rowOff>38941</xdr:rowOff>
    </xdr:to>
    <xdr:cxnSp macro="">
      <xdr:nvCxnSpPr>
        <xdr:cNvPr id="776" name="直線コネクタ 775"/>
        <xdr:cNvCxnSpPr/>
      </xdr:nvCxnSpPr>
      <xdr:spPr>
        <a:xfrm flipV="1">
          <a:off x="18656300" y="1015430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153884</xdr:rowOff>
    </xdr:from>
    <xdr:to>
      <xdr:col>28</xdr:col>
      <xdr:colOff>365125</xdr:colOff>
      <xdr:row>59</xdr:row>
      <xdr:rowOff>84034</xdr:rowOff>
    </xdr:to>
    <xdr:sp macro="" textlink="">
      <xdr:nvSpPr>
        <xdr:cNvPr id="777" name="フローチャート : 判断 776"/>
        <xdr:cNvSpPr/>
      </xdr:nvSpPr>
      <xdr:spPr>
        <a:xfrm>
          <a:off x="19494500" y="1009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100561</xdr:rowOff>
    </xdr:from>
    <xdr:ext cx="469744" cy="259045"/>
    <xdr:sp macro="" textlink="">
      <xdr:nvSpPr>
        <xdr:cNvPr id="778" name="テキスト ボックス 777"/>
        <xdr:cNvSpPr txBox="1"/>
      </xdr:nvSpPr>
      <xdr:spPr>
        <a:xfrm>
          <a:off x="19310427" y="987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152440</xdr:rowOff>
    </xdr:from>
    <xdr:to>
      <xdr:col>27</xdr:col>
      <xdr:colOff>161925</xdr:colOff>
      <xdr:row>59</xdr:row>
      <xdr:rowOff>82590</xdr:rowOff>
    </xdr:to>
    <xdr:sp macro="" textlink="">
      <xdr:nvSpPr>
        <xdr:cNvPr id="779" name="フローチャート : 判断 778"/>
        <xdr:cNvSpPr/>
      </xdr:nvSpPr>
      <xdr:spPr>
        <a:xfrm>
          <a:off x="18605500" y="100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99117</xdr:rowOff>
    </xdr:from>
    <xdr:ext cx="469744" cy="259045"/>
    <xdr:sp macro="" textlink="">
      <xdr:nvSpPr>
        <xdr:cNvPr id="780" name="テキスト ボックス 779"/>
        <xdr:cNvSpPr txBox="1"/>
      </xdr:nvSpPr>
      <xdr:spPr>
        <a:xfrm>
          <a:off x="18421427" y="987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156779</xdr:rowOff>
    </xdr:from>
    <xdr:to>
      <xdr:col>32</xdr:col>
      <xdr:colOff>238125</xdr:colOff>
      <xdr:row>59</xdr:row>
      <xdr:rowOff>86929</xdr:rowOff>
    </xdr:to>
    <xdr:sp macro="" textlink="">
      <xdr:nvSpPr>
        <xdr:cNvPr id="786" name="円/楕円 785"/>
        <xdr:cNvSpPr/>
      </xdr:nvSpPr>
      <xdr:spPr>
        <a:xfrm>
          <a:off x="22110700" y="1010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469744" cy="259045"/>
    <xdr:sp macro="" textlink="">
      <xdr:nvSpPr>
        <xdr:cNvPr id="787" name="貸付金該当値テキスト"/>
        <xdr:cNvSpPr txBox="1"/>
      </xdr:nvSpPr>
      <xdr:spPr>
        <a:xfrm>
          <a:off x="22212300" y="100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159160</xdr:rowOff>
    </xdr:from>
    <xdr:to>
      <xdr:col>31</xdr:col>
      <xdr:colOff>85725</xdr:colOff>
      <xdr:row>59</xdr:row>
      <xdr:rowOff>89310</xdr:rowOff>
    </xdr:to>
    <xdr:sp macro="" textlink="">
      <xdr:nvSpPr>
        <xdr:cNvPr id="788" name="円/楕円 787"/>
        <xdr:cNvSpPr/>
      </xdr:nvSpPr>
      <xdr:spPr>
        <a:xfrm>
          <a:off x="21272500" y="1010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80437</xdr:rowOff>
    </xdr:from>
    <xdr:ext cx="469744" cy="259045"/>
    <xdr:sp macro="" textlink="">
      <xdr:nvSpPr>
        <xdr:cNvPr id="789" name="テキスト ボックス 788"/>
        <xdr:cNvSpPr txBox="1"/>
      </xdr:nvSpPr>
      <xdr:spPr>
        <a:xfrm>
          <a:off x="21088427" y="10195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159305</xdr:rowOff>
    </xdr:from>
    <xdr:to>
      <xdr:col>29</xdr:col>
      <xdr:colOff>568325</xdr:colOff>
      <xdr:row>59</xdr:row>
      <xdr:rowOff>89455</xdr:rowOff>
    </xdr:to>
    <xdr:sp macro="" textlink="">
      <xdr:nvSpPr>
        <xdr:cNvPr id="790" name="円/楕円 789"/>
        <xdr:cNvSpPr/>
      </xdr:nvSpPr>
      <xdr:spPr>
        <a:xfrm>
          <a:off x="20383500" y="1010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80582</xdr:rowOff>
    </xdr:from>
    <xdr:ext cx="469744" cy="259045"/>
    <xdr:sp macro="" textlink="">
      <xdr:nvSpPr>
        <xdr:cNvPr id="791" name="テキスト ボックス 790"/>
        <xdr:cNvSpPr txBox="1"/>
      </xdr:nvSpPr>
      <xdr:spPr>
        <a:xfrm>
          <a:off x="20199427" y="1019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159400</xdr:rowOff>
    </xdr:from>
    <xdr:to>
      <xdr:col>28</xdr:col>
      <xdr:colOff>365125</xdr:colOff>
      <xdr:row>59</xdr:row>
      <xdr:rowOff>89550</xdr:rowOff>
    </xdr:to>
    <xdr:sp macro="" textlink="">
      <xdr:nvSpPr>
        <xdr:cNvPr id="792" name="円/楕円 791"/>
        <xdr:cNvSpPr/>
      </xdr:nvSpPr>
      <xdr:spPr>
        <a:xfrm>
          <a:off x="19494500" y="101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80677</xdr:rowOff>
    </xdr:from>
    <xdr:ext cx="469744" cy="259045"/>
    <xdr:sp macro="" textlink="">
      <xdr:nvSpPr>
        <xdr:cNvPr id="793" name="テキスト ボックス 792"/>
        <xdr:cNvSpPr txBox="1"/>
      </xdr:nvSpPr>
      <xdr:spPr>
        <a:xfrm>
          <a:off x="19310427" y="1019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159591</xdr:rowOff>
    </xdr:from>
    <xdr:to>
      <xdr:col>27</xdr:col>
      <xdr:colOff>161925</xdr:colOff>
      <xdr:row>59</xdr:row>
      <xdr:rowOff>89741</xdr:rowOff>
    </xdr:to>
    <xdr:sp macro="" textlink="">
      <xdr:nvSpPr>
        <xdr:cNvPr id="794" name="円/楕円 793"/>
        <xdr:cNvSpPr/>
      </xdr:nvSpPr>
      <xdr:spPr>
        <a:xfrm>
          <a:off x="18605500" y="1010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80868</xdr:rowOff>
    </xdr:from>
    <xdr:ext cx="469744" cy="259045"/>
    <xdr:sp macro="" textlink="">
      <xdr:nvSpPr>
        <xdr:cNvPr id="795" name="テキスト ボックス 794"/>
        <xdr:cNvSpPr txBox="1"/>
      </xdr:nvSpPr>
      <xdr:spPr>
        <a:xfrm>
          <a:off x="18421427" y="1019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50589</xdr:rowOff>
    </xdr:from>
    <xdr:to>
      <xdr:col>32</xdr:col>
      <xdr:colOff>187325</xdr:colOff>
      <xdr:row>77</xdr:row>
      <xdr:rowOff>66439</xdr:rowOff>
    </xdr:to>
    <xdr:cxnSp macro="">
      <xdr:nvCxnSpPr>
        <xdr:cNvPr id="827" name="直線コネクタ 826"/>
        <xdr:cNvCxnSpPr/>
      </xdr:nvCxnSpPr>
      <xdr:spPr>
        <a:xfrm flipV="1">
          <a:off x="21323300" y="13252239"/>
          <a:ext cx="838200" cy="1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26619</xdr:rowOff>
    </xdr:from>
    <xdr:to>
      <xdr:col>31</xdr:col>
      <xdr:colOff>34925</xdr:colOff>
      <xdr:row>77</xdr:row>
      <xdr:rowOff>66439</xdr:rowOff>
    </xdr:to>
    <xdr:cxnSp macro="">
      <xdr:nvCxnSpPr>
        <xdr:cNvPr id="830" name="直線コネクタ 829"/>
        <xdr:cNvCxnSpPr/>
      </xdr:nvCxnSpPr>
      <xdr:spPr>
        <a:xfrm>
          <a:off x="20434300" y="13228269"/>
          <a:ext cx="889000" cy="3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34891</xdr:rowOff>
    </xdr:from>
    <xdr:ext cx="534377" cy="259045"/>
    <xdr:sp macro="" textlink="">
      <xdr:nvSpPr>
        <xdr:cNvPr id="832" name="テキスト ボックス 831"/>
        <xdr:cNvSpPr txBox="1"/>
      </xdr:nvSpPr>
      <xdr:spPr>
        <a:xfrm>
          <a:off x="21056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7601</xdr:rowOff>
    </xdr:from>
    <xdr:to>
      <xdr:col>29</xdr:col>
      <xdr:colOff>517525</xdr:colOff>
      <xdr:row>77</xdr:row>
      <xdr:rowOff>26619</xdr:rowOff>
    </xdr:to>
    <xdr:cxnSp macro="">
      <xdr:nvCxnSpPr>
        <xdr:cNvPr id="833" name="直線コネクタ 832"/>
        <xdr:cNvCxnSpPr/>
      </xdr:nvCxnSpPr>
      <xdr:spPr>
        <a:xfrm>
          <a:off x="19545300" y="13209251"/>
          <a:ext cx="889000" cy="1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125149</xdr:rowOff>
    </xdr:from>
    <xdr:to>
      <xdr:col>29</xdr:col>
      <xdr:colOff>568325</xdr:colOff>
      <xdr:row>77</xdr:row>
      <xdr:rowOff>55299</xdr:rowOff>
    </xdr:to>
    <xdr:sp macro="" textlink="">
      <xdr:nvSpPr>
        <xdr:cNvPr id="834" name="フローチャート : 判断 833"/>
        <xdr:cNvSpPr/>
      </xdr:nvSpPr>
      <xdr:spPr>
        <a:xfrm>
          <a:off x="20383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71827</xdr:rowOff>
    </xdr:from>
    <xdr:ext cx="534377" cy="259045"/>
    <xdr:sp macro="" textlink="">
      <xdr:nvSpPr>
        <xdr:cNvPr id="835" name="テキスト ボックス 834"/>
        <xdr:cNvSpPr txBox="1"/>
      </xdr:nvSpPr>
      <xdr:spPr>
        <a:xfrm>
          <a:off x="20167111" y="1293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150955</xdr:rowOff>
    </xdr:from>
    <xdr:to>
      <xdr:col>28</xdr:col>
      <xdr:colOff>314325</xdr:colOff>
      <xdr:row>77</xdr:row>
      <xdr:rowOff>7601</xdr:rowOff>
    </xdr:to>
    <xdr:cxnSp macro="">
      <xdr:nvCxnSpPr>
        <xdr:cNvPr id="836" name="直線コネクタ 835"/>
        <xdr:cNvCxnSpPr/>
      </xdr:nvCxnSpPr>
      <xdr:spPr>
        <a:xfrm>
          <a:off x="18656300" y="13181155"/>
          <a:ext cx="889000" cy="2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149893</xdr:rowOff>
    </xdr:from>
    <xdr:to>
      <xdr:col>28</xdr:col>
      <xdr:colOff>365125</xdr:colOff>
      <xdr:row>77</xdr:row>
      <xdr:rowOff>80043</xdr:rowOff>
    </xdr:to>
    <xdr:sp macro="" textlink="">
      <xdr:nvSpPr>
        <xdr:cNvPr id="837" name="フローチャート : 判断 836"/>
        <xdr:cNvSpPr/>
      </xdr:nvSpPr>
      <xdr:spPr>
        <a:xfrm>
          <a:off x="19494500" y="1318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71170</xdr:rowOff>
    </xdr:from>
    <xdr:ext cx="534377" cy="259045"/>
    <xdr:sp macro="" textlink="">
      <xdr:nvSpPr>
        <xdr:cNvPr id="838" name="テキスト ボックス 837"/>
        <xdr:cNvSpPr txBox="1"/>
      </xdr:nvSpPr>
      <xdr:spPr>
        <a:xfrm>
          <a:off x="19278111" y="1327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159113</xdr:rowOff>
    </xdr:from>
    <xdr:to>
      <xdr:col>27</xdr:col>
      <xdr:colOff>161925</xdr:colOff>
      <xdr:row>77</xdr:row>
      <xdr:rowOff>89263</xdr:rowOff>
    </xdr:to>
    <xdr:sp macro="" textlink="">
      <xdr:nvSpPr>
        <xdr:cNvPr id="839" name="フローチャート : 判断 838"/>
        <xdr:cNvSpPr/>
      </xdr:nvSpPr>
      <xdr:spPr>
        <a:xfrm>
          <a:off x="18605500" y="1318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80390</xdr:rowOff>
    </xdr:from>
    <xdr:ext cx="534377" cy="259045"/>
    <xdr:sp macro="" textlink="">
      <xdr:nvSpPr>
        <xdr:cNvPr id="840" name="テキスト ボックス 839"/>
        <xdr:cNvSpPr txBox="1"/>
      </xdr:nvSpPr>
      <xdr:spPr>
        <a:xfrm>
          <a:off x="18389111" y="13282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171239</xdr:rowOff>
    </xdr:from>
    <xdr:to>
      <xdr:col>32</xdr:col>
      <xdr:colOff>238125</xdr:colOff>
      <xdr:row>77</xdr:row>
      <xdr:rowOff>101389</xdr:rowOff>
    </xdr:to>
    <xdr:sp macro="" textlink="">
      <xdr:nvSpPr>
        <xdr:cNvPr id="846" name="円/楕円 845"/>
        <xdr:cNvSpPr/>
      </xdr:nvSpPr>
      <xdr:spPr>
        <a:xfrm>
          <a:off x="22110700" y="132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149666</xdr:rowOff>
    </xdr:from>
    <xdr:ext cx="534377" cy="259045"/>
    <xdr:sp macro="" textlink="">
      <xdr:nvSpPr>
        <xdr:cNvPr id="847" name="繰出金該当値テキスト"/>
        <xdr:cNvSpPr txBox="1"/>
      </xdr:nvSpPr>
      <xdr:spPr>
        <a:xfrm>
          <a:off x="22212300" y="1317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65,936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15639</xdr:rowOff>
    </xdr:from>
    <xdr:to>
      <xdr:col>31</xdr:col>
      <xdr:colOff>85725</xdr:colOff>
      <xdr:row>77</xdr:row>
      <xdr:rowOff>117239</xdr:rowOff>
    </xdr:to>
    <xdr:sp macro="" textlink="">
      <xdr:nvSpPr>
        <xdr:cNvPr id="848" name="円/楕円 847"/>
        <xdr:cNvSpPr/>
      </xdr:nvSpPr>
      <xdr:spPr>
        <a:xfrm>
          <a:off x="21272500" y="1321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108366</xdr:rowOff>
    </xdr:from>
    <xdr:ext cx="534377" cy="259045"/>
    <xdr:sp macro="" textlink="">
      <xdr:nvSpPr>
        <xdr:cNvPr id="849" name="テキスト ボックス 848"/>
        <xdr:cNvSpPr txBox="1"/>
      </xdr:nvSpPr>
      <xdr:spPr>
        <a:xfrm>
          <a:off x="21056111" y="1331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64,480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147269</xdr:rowOff>
    </xdr:from>
    <xdr:to>
      <xdr:col>29</xdr:col>
      <xdr:colOff>568325</xdr:colOff>
      <xdr:row>77</xdr:row>
      <xdr:rowOff>77419</xdr:rowOff>
    </xdr:to>
    <xdr:sp macro="" textlink="">
      <xdr:nvSpPr>
        <xdr:cNvPr id="850" name="円/楕円 849"/>
        <xdr:cNvSpPr/>
      </xdr:nvSpPr>
      <xdr:spPr>
        <a:xfrm>
          <a:off x="20383500" y="1317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68546</xdr:rowOff>
    </xdr:from>
    <xdr:ext cx="534377" cy="259045"/>
    <xdr:sp macro="" textlink="">
      <xdr:nvSpPr>
        <xdr:cNvPr id="851" name="テキスト ボックス 850"/>
        <xdr:cNvSpPr txBox="1"/>
      </xdr:nvSpPr>
      <xdr:spPr>
        <a:xfrm>
          <a:off x="20167111" y="1327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68,138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128251</xdr:rowOff>
    </xdr:from>
    <xdr:to>
      <xdr:col>28</xdr:col>
      <xdr:colOff>365125</xdr:colOff>
      <xdr:row>77</xdr:row>
      <xdr:rowOff>58401</xdr:rowOff>
    </xdr:to>
    <xdr:sp macro="" textlink="">
      <xdr:nvSpPr>
        <xdr:cNvPr id="852" name="円/楕円 851"/>
        <xdr:cNvSpPr/>
      </xdr:nvSpPr>
      <xdr:spPr>
        <a:xfrm>
          <a:off x="19494500" y="131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74929</xdr:rowOff>
    </xdr:from>
    <xdr:ext cx="534377" cy="259045"/>
    <xdr:sp macro="" textlink="">
      <xdr:nvSpPr>
        <xdr:cNvPr id="853" name="テキスト ボックス 852"/>
        <xdr:cNvSpPr txBox="1"/>
      </xdr:nvSpPr>
      <xdr:spPr>
        <a:xfrm>
          <a:off x="19278111" y="129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69,885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100155</xdr:rowOff>
    </xdr:from>
    <xdr:to>
      <xdr:col>27</xdr:col>
      <xdr:colOff>161925</xdr:colOff>
      <xdr:row>77</xdr:row>
      <xdr:rowOff>30305</xdr:rowOff>
    </xdr:to>
    <xdr:sp macro="" textlink="">
      <xdr:nvSpPr>
        <xdr:cNvPr id="854" name="円/楕円 853"/>
        <xdr:cNvSpPr/>
      </xdr:nvSpPr>
      <xdr:spPr>
        <a:xfrm>
          <a:off x="18605500" y="131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46833</xdr:rowOff>
    </xdr:from>
    <xdr:ext cx="534377" cy="259045"/>
    <xdr:sp macro="" textlink="">
      <xdr:nvSpPr>
        <xdr:cNvPr id="855" name="テキスト ボックス 854"/>
        <xdr:cNvSpPr txBox="1"/>
      </xdr:nvSpPr>
      <xdr:spPr>
        <a:xfrm>
          <a:off x="18389111" y="1290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72,466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従来より大規模建設事業及び地方債の発行抑制を図っていることにより普通建設事業費及び公債費、繰出金については低い水準となっている。その一方で維持補修費、投資及び出資金については類似団体と比較しても高水準となっているが、これは広大な面積の中に点在する公共施設の修繕に係る経費や除雪経費並びに病院事業及び水道事業に係る建設改良出資金が多額になっていることに起因している。</a:t>
          </a:r>
          <a:r>
            <a:rPr kumimoji="1" lang="ja-JP" altLang="en-US" sz="1300">
              <a:solidFill>
                <a:schemeClr val="dk1"/>
              </a:solidFill>
              <a:effectLst/>
              <a:latin typeface="+mn-lt"/>
              <a:ea typeface="+mn-ea"/>
              <a:cs typeface="+mn-cs"/>
            </a:rPr>
            <a:t>ま</a:t>
          </a:r>
          <a:r>
            <a:rPr kumimoji="1" lang="ja-JP" altLang="ja-JP" sz="1300">
              <a:solidFill>
                <a:schemeClr val="dk1"/>
              </a:solidFill>
              <a:effectLst/>
              <a:latin typeface="+mn-lt"/>
              <a:ea typeface="+mn-ea"/>
              <a:cs typeface="+mn-cs"/>
            </a:rPr>
            <a:t>た、扶助費に関しては、類似団体平均を大きく下回っている状況が続いているが、これは少子化が類似団体以上に進み、児童手当の給付が少ないことが大きな要因となっている。</a:t>
          </a:r>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宮城県川崎町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9,086
9,052
270.77
5,008,516
4,867,650
60,915
3,412,624
1,907,592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32131</xdr:rowOff>
    </xdr:from>
    <xdr:to>
      <xdr:col>6</xdr:col>
      <xdr:colOff>511175</xdr:colOff>
      <xdr:row>32</xdr:row>
      <xdr:rowOff>149987</xdr:rowOff>
    </xdr:to>
    <xdr:cxnSp macro="">
      <xdr:nvCxnSpPr>
        <xdr:cNvPr id="61" name="直線コネクタ 60"/>
        <xdr:cNvCxnSpPr/>
      </xdr:nvCxnSpPr>
      <xdr:spPr>
        <a:xfrm>
          <a:off x="3797300" y="5518531"/>
          <a:ext cx="838200" cy="1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32131</xdr:rowOff>
    </xdr:from>
    <xdr:to>
      <xdr:col>5</xdr:col>
      <xdr:colOff>358775</xdr:colOff>
      <xdr:row>32</xdr:row>
      <xdr:rowOff>96266</xdr:rowOff>
    </xdr:to>
    <xdr:cxnSp macro="">
      <xdr:nvCxnSpPr>
        <xdr:cNvPr id="64" name="直線コネクタ 63"/>
        <xdr:cNvCxnSpPr/>
      </xdr:nvCxnSpPr>
      <xdr:spPr>
        <a:xfrm flipV="1">
          <a:off x="2908300" y="5518531"/>
          <a:ext cx="889000" cy="6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96266</xdr:rowOff>
    </xdr:from>
    <xdr:to>
      <xdr:col>4</xdr:col>
      <xdr:colOff>155575</xdr:colOff>
      <xdr:row>33</xdr:row>
      <xdr:rowOff>9017</xdr:rowOff>
    </xdr:to>
    <xdr:cxnSp macro="">
      <xdr:nvCxnSpPr>
        <xdr:cNvPr id="67" name="直線コネクタ 66"/>
        <xdr:cNvCxnSpPr/>
      </xdr:nvCxnSpPr>
      <xdr:spPr>
        <a:xfrm flipV="1">
          <a:off x="2019300" y="5582666"/>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150495</xdr:rowOff>
    </xdr:from>
    <xdr:to>
      <xdr:col>4</xdr:col>
      <xdr:colOff>206375</xdr:colOff>
      <xdr:row>34</xdr:row>
      <xdr:rowOff>80645</xdr:rowOff>
    </xdr:to>
    <xdr:sp macro="" textlink="">
      <xdr:nvSpPr>
        <xdr:cNvPr id="68" name="フローチャート : 判断 67"/>
        <xdr:cNvSpPr/>
      </xdr:nvSpPr>
      <xdr:spPr>
        <a:xfrm>
          <a:off x="2857500" y="580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71772</xdr:rowOff>
    </xdr:from>
    <xdr:ext cx="469744" cy="259045"/>
    <xdr:sp macro="" textlink="">
      <xdr:nvSpPr>
        <xdr:cNvPr id="69" name="テキスト ボックス 68"/>
        <xdr:cNvSpPr txBox="1"/>
      </xdr:nvSpPr>
      <xdr:spPr>
        <a:xfrm>
          <a:off x="2673427" y="590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9017</xdr:rowOff>
    </xdr:from>
    <xdr:to>
      <xdr:col>2</xdr:col>
      <xdr:colOff>638175</xdr:colOff>
      <xdr:row>33</xdr:row>
      <xdr:rowOff>48133</xdr:rowOff>
    </xdr:to>
    <xdr:cxnSp macro="">
      <xdr:nvCxnSpPr>
        <xdr:cNvPr id="70" name="直線コネクタ 69"/>
        <xdr:cNvCxnSpPr/>
      </xdr:nvCxnSpPr>
      <xdr:spPr>
        <a:xfrm flipV="1">
          <a:off x="1130300" y="5666867"/>
          <a:ext cx="889000" cy="3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12954</xdr:rowOff>
    </xdr:from>
    <xdr:to>
      <xdr:col>3</xdr:col>
      <xdr:colOff>3175</xdr:colOff>
      <xdr:row>34</xdr:row>
      <xdr:rowOff>114554</xdr:rowOff>
    </xdr:to>
    <xdr:sp macro="" textlink="">
      <xdr:nvSpPr>
        <xdr:cNvPr id="71" name="フローチャート : 判断 70"/>
        <xdr:cNvSpPr/>
      </xdr:nvSpPr>
      <xdr:spPr>
        <a:xfrm>
          <a:off x="1968500" y="584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105681</xdr:rowOff>
    </xdr:from>
    <xdr:ext cx="469744" cy="259045"/>
    <xdr:sp macro="" textlink="">
      <xdr:nvSpPr>
        <xdr:cNvPr id="72" name="テキスト ボックス 71"/>
        <xdr:cNvSpPr txBox="1"/>
      </xdr:nvSpPr>
      <xdr:spPr>
        <a:xfrm>
          <a:off x="1784427" y="5934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154940</xdr:rowOff>
    </xdr:from>
    <xdr:to>
      <xdr:col>1</xdr:col>
      <xdr:colOff>485775</xdr:colOff>
      <xdr:row>34</xdr:row>
      <xdr:rowOff>85090</xdr:rowOff>
    </xdr:to>
    <xdr:sp macro="" textlink="">
      <xdr:nvSpPr>
        <xdr:cNvPr id="73" name="フローチャート : 判断 72"/>
        <xdr:cNvSpPr/>
      </xdr:nvSpPr>
      <xdr:spPr>
        <a:xfrm>
          <a:off x="1079500" y="581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76217</xdr:rowOff>
    </xdr:from>
    <xdr:ext cx="469744" cy="259045"/>
    <xdr:sp macro="" textlink="">
      <xdr:nvSpPr>
        <xdr:cNvPr id="74" name="テキスト ボックス 73"/>
        <xdr:cNvSpPr txBox="1"/>
      </xdr:nvSpPr>
      <xdr:spPr>
        <a:xfrm>
          <a:off x="895427" y="590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99187</xdr:rowOff>
    </xdr:from>
    <xdr:to>
      <xdr:col>6</xdr:col>
      <xdr:colOff>561975</xdr:colOff>
      <xdr:row>33</xdr:row>
      <xdr:rowOff>29337</xdr:rowOff>
    </xdr:to>
    <xdr:sp macro="" textlink="">
      <xdr:nvSpPr>
        <xdr:cNvPr id="80" name="円/楕円 79"/>
        <xdr:cNvSpPr/>
      </xdr:nvSpPr>
      <xdr:spPr>
        <a:xfrm>
          <a:off x="4584700" y="558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122064</xdr:rowOff>
    </xdr:from>
    <xdr:ext cx="534377" cy="259045"/>
    <xdr:sp macro="" textlink="">
      <xdr:nvSpPr>
        <xdr:cNvPr id="81" name="議会費該当値テキスト"/>
        <xdr:cNvSpPr txBox="1"/>
      </xdr:nvSpPr>
      <xdr:spPr>
        <a:xfrm>
          <a:off x="4686300" y="543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11,619</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152781</xdr:rowOff>
    </xdr:from>
    <xdr:to>
      <xdr:col>5</xdr:col>
      <xdr:colOff>409575</xdr:colOff>
      <xdr:row>32</xdr:row>
      <xdr:rowOff>82931</xdr:rowOff>
    </xdr:to>
    <xdr:sp macro="" textlink="">
      <xdr:nvSpPr>
        <xdr:cNvPr id="82" name="円/楕円 81"/>
        <xdr:cNvSpPr/>
      </xdr:nvSpPr>
      <xdr:spPr>
        <a:xfrm>
          <a:off x="3746500" y="54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30</xdr:row>
      <xdr:rowOff>99458</xdr:rowOff>
    </xdr:from>
    <xdr:ext cx="534377" cy="259045"/>
    <xdr:sp macro="" textlink="">
      <xdr:nvSpPr>
        <xdr:cNvPr id="83" name="テキスト ボックス 82"/>
        <xdr:cNvSpPr txBox="1"/>
      </xdr:nvSpPr>
      <xdr:spPr>
        <a:xfrm>
          <a:off x="3530111" y="52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12,547</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45466</xdr:rowOff>
    </xdr:from>
    <xdr:to>
      <xdr:col>4</xdr:col>
      <xdr:colOff>206375</xdr:colOff>
      <xdr:row>32</xdr:row>
      <xdr:rowOff>147066</xdr:rowOff>
    </xdr:to>
    <xdr:sp macro="" textlink="">
      <xdr:nvSpPr>
        <xdr:cNvPr id="84" name="円/楕円 83"/>
        <xdr:cNvSpPr/>
      </xdr:nvSpPr>
      <xdr:spPr>
        <a:xfrm>
          <a:off x="2857500" y="553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30</xdr:row>
      <xdr:rowOff>163593</xdr:rowOff>
    </xdr:from>
    <xdr:ext cx="534377" cy="259045"/>
    <xdr:sp macro="" textlink="">
      <xdr:nvSpPr>
        <xdr:cNvPr id="85" name="テキスト ボックス 84"/>
        <xdr:cNvSpPr txBox="1"/>
      </xdr:nvSpPr>
      <xdr:spPr>
        <a:xfrm>
          <a:off x="2641111" y="53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129667</xdr:rowOff>
    </xdr:from>
    <xdr:to>
      <xdr:col>3</xdr:col>
      <xdr:colOff>3175</xdr:colOff>
      <xdr:row>33</xdr:row>
      <xdr:rowOff>59817</xdr:rowOff>
    </xdr:to>
    <xdr:sp macro="" textlink="">
      <xdr:nvSpPr>
        <xdr:cNvPr id="86" name="円/楕円 85"/>
        <xdr:cNvSpPr/>
      </xdr:nvSpPr>
      <xdr:spPr>
        <a:xfrm>
          <a:off x="1968500" y="561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76344</xdr:rowOff>
    </xdr:from>
    <xdr:ext cx="534377" cy="259045"/>
    <xdr:sp macro="" textlink="">
      <xdr:nvSpPr>
        <xdr:cNvPr id="87" name="テキスト ボックス 86"/>
        <xdr:cNvSpPr txBox="1"/>
      </xdr:nvSpPr>
      <xdr:spPr>
        <a:xfrm>
          <a:off x="1752111" y="539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168783</xdr:rowOff>
    </xdr:from>
    <xdr:to>
      <xdr:col>1</xdr:col>
      <xdr:colOff>485775</xdr:colOff>
      <xdr:row>33</xdr:row>
      <xdr:rowOff>98933</xdr:rowOff>
    </xdr:to>
    <xdr:sp macro="" textlink="">
      <xdr:nvSpPr>
        <xdr:cNvPr id="88" name="円/楕円 87"/>
        <xdr:cNvSpPr/>
      </xdr:nvSpPr>
      <xdr:spPr>
        <a:xfrm>
          <a:off x="1079500" y="56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115460</xdr:rowOff>
    </xdr:from>
    <xdr:ext cx="534377" cy="259045"/>
    <xdr:sp macro="" textlink="">
      <xdr:nvSpPr>
        <xdr:cNvPr id="89" name="テキスト ボックス 88"/>
        <xdr:cNvSpPr txBox="1"/>
      </xdr:nvSpPr>
      <xdr:spPr>
        <a:xfrm>
          <a:off x="863111" y="54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101766</xdr:rowOff>
    </xdr:from>
    <xdr:to>
      <xdr:col>6</xdr:col>
      <xdr:colOff>511175</xdr:colOff>
      <xdr:row>58</xdr:row>
      <xdr:rowOff>103863</xdr:rowOff>
    </xdr:to>
    <xdr:cxnSp macro="">
      <xdr:nvCxnSpPr>
        <xdr:cNvPr id="116" name="直線コネクタ 115"/>
        <xdr:cNvCxnSpPr/>
      </xdr:nvCxnSpPr>
      <xdr:spPr>
        <a:xfrm flipV="1">
          <a:off x="3797300" y="10045866"/>
          <a:ext cx="838200" cy="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50668</xdr:rowOff>
    </xdr:from>
    <xdr:ext cx="599010" cy="259045"/>
    <xdr:sp macro="" textlink="">
      <xdr:nvSpPr>
        <xdr:cNvPr id="117" name="総務費平均値テキスト"/>
        <xdr:cNvSpPr txBox="1"/>
      </xdr:nvSpPr>
      <xdr:spPr>
        <a:xfrm>
          <a:off x="4686300" y="9823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103863</xdr:rowOff>
    </xdr:from>
    <xdr:to>
      <xdr:col>5</xdr:col>
      <xdr:colOff>358775</xdr:colOff>
      <xdr:row>58</xdr:row>
      <xdr:rowOff>105238</xdr:rowOff>
    </xdr:to>
    <xdr:cxnSp macro="">
      <xdr:nvCxnSpPr>
        <xdr:cNvPr id="119" name="直線コネクタ 118"/>
        <xdr:cNvCxnSpPr/>
      </xdr:nvCxnSpPr>
      <xdr:spPr>
        <a:xfrm flipV="1">
          <a:off x="2908300" y="10047963"/>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148543</xdr:rowOff>
    </xdr:from>
    <xdr:ext cx="599010" cy="259045"/>
    <xdr:sp macro="" textlink="">
      <xdr:nvSpPr>
        <xdr:cNvPr id="121" name="テキスト ボックス 120"/>
        <xdr:cNvSpPr txBox="1"/>
      </xdr:nvSpPr>
      <xdr:spPr>
        <a:xfrm>
          <a:off x="3497794" y="9749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105238</xdr:rowOff>
    </xdr:from>
    <xdr:to>
      <xdr:col>4</xdr:col>
      <xdr:colOff>155575</xdr:colOff>
      <xdr:row>58</xdr:row>
      <xdr:rowOff>105615</xdr:rowOff>
    </xdr:to>
    <xdr:cxnSp macro="">
      <xdr:nvCxnSpPr>
        <xdr:cNvPr id="122" name="直線コネクタ 121"/>
        <xdr:cNvCxnSpPr/>
      </xdr:nvCxnSpPr>
      <xdr:spPr>
        <a:xfrm flipV="1">
          <a:off x="2019300" y="10049338"/>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1446</xdr:rowOff>
    </xdr:from>
    <xdr:to>
      <xdr:col>4</xdr:col>
      <xdr:colOff>206375</xdr:colOff>
      <xdr:row>58</xdr:row>
      <xdr:rowOff>103046</xdr:rowOff>
    </xdr:to>
    <xdr:sp macro="" textlink="">
      <xdr:nvSpPr>
        <xdr:cNvPr id="123" name="フローチャート : 判断 122"/>
        <xdr:cNvSpPr/>
      </xdr:nvSpPr>
      <xdr:spPr>
        <a:xfrm>
          <a:off x="2857500" y="994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119573</xdr:rowOff>
    </xdr:from>
    <xdr:ext cx="599010" cy="259045"/>
    <xdr:sp macro="" textlink="">
      <xdr:nvSpPr>
        <xdr:cNvPr id="124" name="テキスト ボックス 123"/>
        <xdr:cNvSpPr txBox="1"/>
      </xdr:nvSpPr>
      <xdr:spPr>
        <a:xfrm>
          <a:off x="2608794" y="9720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105615</xdr:rowOff>
    </xdr:from>
    <xdr:to>
      <xdr:col>2</xdr:col>
      <xdr:colOff>638175</xdr:colOff>
      <xdr:row>58</xdr:row>
      <xdr:rowOff>109166</xdr:rowOff>
    </xdr:to>
    <xdr:cxnSp macro="">
      <xdr:nvCxnSpPr>
        <xdr:cNvPr id="125" name="直線コネクタ 124"/>
        <xdr:cNvCxnSpPr/>
      </xdr:nvCxnSpPr>
      <xdr:spPr>
        <a:xfrm flipV="1">
          <a:off x="1130300" y="10049715"/>
          <a:ext cx="889000" cy="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31174</xdr:rowOff>
    </xdr:from>
    <xdr:to>
      <xdr:col>3</xdr:col>
      <xdr:colOff>3175</xdr:colOff>
      <xdr:row>58</xdr:row>
      <xdr:rowOff>132774</xdr:rowOff>
    </xdr:to>
    <xdr:sp macro="" textlink="">
      <xdr:nvSpPr>
        <xdr:cNvPr id="126" name="フローチャート : 判断 125"/>
        <xdr:cNvSpPr/>
      </xdr:nvSpPr>
      <xdr:spPr>
        <a:xfrm>
          <a:off x="1968500" y="99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149301</xdr:rowOff>
    </xdr:from>
    <xdr:ext cx="599010" cy="259045"/>
    <xdr:sp macro="" textlink="">
      <xdr:nvSpPr>
        <xdr:cNvPr id="127" name="テキスト ボックス 126"/>
        <xdr:cNvSpPr txBox="1"/>
      </xdr:nvSpPr>
      <xdr:spPr>
        <a:xfrm>
          <a:off x="1719794" y="975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32960</xdr:rowOff>
    </xdr:from>
    <xdr:to>
      <xdr:col>1</xdr:col>
      <xdr:colOff>485775</xdr:colOff>
      <xdr:row>58</xdr:row>
      <xdr:rowOff>134560</xdr:rowOff>
    </xdr:to>
    <xdr:sp macro="" textlink="">
      <xdr:nvSpPr>
        <xdr:cNvPr id="128" name="フローチャート : 判断 127"/>
        <xdr:cNvSpPr/>
      </xdr:nvSpPr>
      <xdr:spPr>
        <a:xfrm>
          <a:off x="1079500" y="99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151087</xdr:rowOff>
    </xdr:from>
    <xdr:ext cx="599010" cy="259045"/>
    <xdr:sp macro="" textlink="">
      <xdr:nvSpPr>
        <xdr:cNvPr id="129" name="テキスト ボックス 128"/>
        <xdr:cNvSpPr txBox="1"/>
      </xdr:nvSpPr>
      <xdr:spPr>
        <a:xfrm>
          <a:off x="830794" y="975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50966</xdr:rowOff>
    </xdr:from>
    <xdr:to>
      <xdr:col>6</xdr:col>
      <xdr:colOff>561975</xdr:colOff>
      <xdr:row>58</xdr:row>
      <xdr:rowOff>152566</xdr:rowOff>
    </xdr:to>
    <xdr:sp macro="" textlink="">
      <xdr:nvSpPr>
        <xdr:cNvPr id="135" name="円/楕円 134"/>
        <xdr:cNvSpPr/>
      </xdr:nvSpPr>
      <xdr:spPr>
        <a:xfrm>
          <a:off x="4584700" y="999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6217</xdr:rowOff>
    </xdr:from>
    <xdr:ext cx="534377" cy="259045"/>
    <xdr:sp macro="" textlink="">
      <xdr:nvSpPr>
        <xdr:cNvPr id="136" name="総務費該当値テキスト"/>
        <xdr:cNvSpPr txBox="1"/>
      </xdr:nvSpPr>
      <xdr:spPr>
        <a:xfrm>
          <a:off x="4686300" y="995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82,970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53063</xdr:rowOff>
    </xdr:from>
    <xdr:to>
      <xdr:col>5</xdr:col>
      <xdr:colOff>409575</xdr:colOff>
      <xdr:row>58</xdr:row>
      <xdr:rowOff>154663</xdr:rowOff>
    </xdr:to>
    <xdr:sp macro="" textlink="">
      <xdr:nvSpPr>
        <xdr:cNvPr id="137" name="円/楕円 136"/>
        <xdr:cNvSpPr/>
      </xdr:nvSpPr>
      <xdr:spPr>
        <a:xfrm>
          <a:off x="3746500" y="999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145790</xdr:rowOff>
    </xdr:from>
    <xdr:ext cx="534377" cy="259045"/>
    <xdr:sp macro="" textlink="">
      <xdr:nvSpPr>
        <xdr:cNvPr id="138" name="テキスト ボックス 137"/>
        <xdr:cNvSpPr txBox="1"/>
      </xdr:nvSpPr>
      <xdr:spPr>
        <a:xfrm>
          <a:off x="3530111" y="1008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78,384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54438</xdr:rowOff>
    </xdr:from>
    <xdr:to>
      <xdr:col>4</xdr:col>
      <xdr:colOff>206375</xdr:colOff>
      <xdr:row>58</xdr:row>
      <xdr:rowOff>156038</xdr:rowOff>
    </xdr:to>
    <xdr:sp macro="" textlink="">
      <xdr:nvSpPr>
        <xdr:cNvPr id="139" name="円/楕円 138"/>
        <xdr:cNvSpPr/>
      </xdr:nvSpPr>
      <xdr:spPr>
        <a:xfrm>
          <a:off x="2857500" y="99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147165</xdr:rowOff>
    </xdr:from>
    <xdr:ext cx="534377" cy="259045"/>
    <xdr:sp macro="" textlink="">
      <xdr:nvSpPr>
        <xdr:cNvPr id="140" name="テキスト ボックス 139"/>
        <xdr:cNvSpPr txBox="1"/>
      </xdr:nvSpPr>
      <xdr:spPr>
        <a:xfrm>
          <a:off x="2641111" y="100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75,376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54815</xdr:rowOff>
    </xdr:from>
    <xdr:to>
      <xdr:col>3</xdr:col>
      <xdr:colOff>3175</xdr:colOff>
      <xdr:row>58</xdr:row>
      <xdr:rowOff>156415</xdr:rowOff>
    </xdr:to>
    <xdr:sp macro="" textlink="">
      <xdr:nvSpPr>
        <xdr:cNvPr id="141" name="円/楕円 140"/>
        <xdr:cNvSpPr/>
      </xdr:nvSpPr>
      <xdr:spPr>
        <a:xfrm>
          <a:off x="1968500" y="999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147542</xdr:rowOff>
    </xdr:from>
    <xdr:ext cx="534377" cy="259045"/>
    <xdr:sp macro="" textlink="">
      <xdr:nvSpPr>
        <xdr:cNvPr id="142" name="テキスト ボックス 141"/>
        <xdr:cNvSpPr txBox="1"/>
      </xdr:nvSpPr>
      <xdr:spPr>
        <a:xfrm>
          <a:off x="1752111" y="1009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74,551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58366</xdr:rowOff>
    </xdr:from>
    <xdr:to>
      <xdr:col>1</xdr:col>
      <xdr:colOff>485775</xdr:colOff>
      <xdr:row>58</xdr:row>
      <xdr:rowOff>159966</xdr:rowOff>
    </xdr:to>
    <xdr:sp macro="" textlink="">
      <xdr:nvSpPr>
        <xdr:cNvPr id="143" name="円/楕円 142"/>
        <xdr:cNvSpPr/>
      </xdr:nvSpPr>
      <xdr:spPr>
        <a:xfrm>
          <a:off x="1079500" y="1000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151093</xdr:rowOff>
    </xdr:from>
    <xdr:ext cx="534377" cy="259045"/>
    <xdr:sp macro="" textlink="">
      <xdr:nvSpPr>
        <xdr:cNvPr id="144" name="テキスト ボックス 143"/>
        <xdr:cNvSpPr txBox="1"/>
      </xdr:nvSpPr>
      <xdr:spPr>
        <a:xfrm>
          <a:off x="863111" y="1009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143,432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134305</xdr:rowOff>
    </xdr:from>
    <xdr:to>
      <xdr:col>6</xdr:col>
      <xdr:colOff>511175</xdr:colOff>
      <xdr:row>77</xdr:row>
      <xdr:rowOff>158893</xdr:rowOff>
    </xdr:to>
    <xdr:cxnSp macro="">
      <xdr:nvCxnSpPr>
        <xdr:cNvPr id="172" name="直線コネクタ 171"/>
        <xdr:cNvCxnSpPr/>
      </xdr:nvCxnSpPr>
      <xdr:spPr>
        <a:xfrm flipV="1">
          <a:off x="3797300" y="13335955"/>
          <a:ext cx="838200" cy="24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9154</xdr:rowOff>
    </xdr:from>
    <xdr:ext cx="599010" cy="259045"/>
    <xdr:sp macro="" textlink="">
      <xdr:nvSpPr>
        <xdr:cNvPr id="173" name="民生費平均値テキスト"/>
        <xdr:cNvSpPr txBox="1"/>
      </xdr:nvSpPr>
      <xdr:spPr>
        <a:xfrm>
          <a:off x="4686300" y="13039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158893</xdr:rowOff>
    </xdr:from>
    <xdr:to>
      <xdr:col>5</xdr:col>
      <xdr:colOff>358775</xdr:colOff>
      <xdr:row>78</xdr:row>
      <xdr:rowOff>20800</xdr:rowOff>
    </xdr:to>
    <xdr:cxnSp macro="">
      <xdr:nvCxnSpPr>
        <xdr:cNvPr id="175" name="直線コネクタ 174"/>
        <xdr:cNvCxnSpPr/>
      </xdr:nvCxnSpPr>
      <xdr:spPr>
        <a:xfrm flipV="1">
          <a:off x="2908300" y="13360543"/>
          <a:ext cx="889000" cy="3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98593</xdr:rowOff>
    </xdr:from>
    <xdr:ext cx="599010" cy="259045"/>
    <xdr:sp macro="" textlink="">
      <xdr:nvSpPr>
        <xdr:cNvPr id="177" name="テキスト ボックス 176"/>
        <xdr:cNvSpPr txBox="1"/>
      </xdr:nvSpPr>
      <xdr:spPr>
        <a:xfrm>
          <a:off x="3497794" y="1295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20800</xdr:rowOff>
    </xdr:from>
    <xdr:to>
      <xdr:col>4</xdr:col>
      <xdr:colOff>155575</xdr:colOff>
      <xdr:row>78</xdr:row>
      <xdr:rowOff>79515</xdr:rowOff>
    </xdr:to>
    <xdr:cxnSp macro="">
      <xdr:nvCxnSpPr>
        <xdr:cNvPr id="178" name="直線コネクタ 177"/>
        <xdr:cNvCxnSpPr/>
      </xdr:nvCxnSpPr>
      <xdr:spPr>
        <a:xfrm flipV="1">
          <a:off x="2019300" y="13393900"/>
          <a:ext cx="889000" cy="5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21206</xdr:rowOff>
    </xdr:from>
    <xdr:to>
      <xdr:col>4</xdr:col>
      <xdr:colOff>206375</xdr:colOff>
      <xdr:row>77</xdr:row>
      <xdr:rowOff>122806</xdr:rowOff>
    </xdr:to>
    <xdr:sp macro="" textlink="">
      <xdr:nvSpPr>
        <xdr:cNvPr id="179" name="フローチャート : 判断 178"/>
        <xdr:cNvSpPr/>
      </xdr:nvSpPr>
      <xdr:spPr>
        <a:xfrm>
          <a:off x="2857500" y="1322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139333</xdr:rowOff>
    </xdr:from>
    <xdr:ext cx="599010" cy="259045"/>
    <xdr:sp macro="" textlink="">
      <xdr:nvSpPr>
        <xdr:cNvPr id="180" name="テキスト ボックス 179"/>
        <xdr:cNvSpPr txBox="1"/>
      </xdr:nvSpPr>
      <xdr:spPr>
        <a:xfrm>
          <a:off x="2608794" y="1299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77836</xdr:rowOff>
    </xdr:from>
    <xdr:to>
      <xdr:col>2</xdr:col>
      <xdr:colOff>638175</xdr:colOff>
      <xdr:row>78</xdr:row>
      <xdr:rowOff>79515</xdr:rowOff>
    </xdr:to>
    <xdr:cxnSp macro="">
      <xdr:nvCxnSpPr>
        <xdr:cNvPr id="181" name="直線コネクタ 180"/>
        <xdr:cNvCxnSpPr/>
      </xdr:nvCxnSpPr>
      <xdr:spPr>
        <a:xfrm>
          <a:off x="1130300" y="13450936"/>
          <a:ext cx="889000" cy="1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86792</xdr:rowOff>
    </xdr:from>
    <xdr:to>
      <xdr:col>3</xdr:col>
      <xdr:colOff>3175</xdr:colOff>
      <xdr:row>78</xdr:row>
      <xdr:rowOff>16942</xdr:rowOff>
    </xdr:to>
    <xdr:sp macro="" textlink="">
      <xdr:nvSpPr>
        <xdr:cNvPr id="182" name="フローチャート : 判断 181"/>
        <xdr:cNvSpPr/>
      </xdr:nvSpPr>
      <xdr:spPr>
        <a:xfrm>
          <a:off x="1968500" y="1328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33469</xdr:rowOff>
    </xdr:from>
    <xdr:ext cx="599010" cy="259045"/>
    <xdr:sp macro="" textlink="">
      <xdr:nvSpPr>
        <xdr:cNvPr id="183" name="テキスト ボックス 182"/>
        <xdr:cNvSpPr txBox="1"/>
      </xdr:nvSpPr>
      <xdr:spPr>
        <a:xfrm>
          <a:off x="1719794" y="13063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40560</xdr:rowOff>
    </xdr:from>
    <xdr:to>
      <xdr:col>1</xdr:col>
      <xdr:colOff>485775</xdr:colOff>
      <xdr:row>77</xdr:row>
      <xdr:rowOff>142160</xdr:rowOff>
    </xdr:to>
    <xdr:sp macro="" textlink="">
      <xdr:nvSpPr>
        <xdr:cNvPr id="184" name="フローチャート : 判断 183"/>
        <xdr:cNvSpPr/>
      </xdr:nvSpPr>
      <xdr:spPr>
        <a:xfrm>
          <a:off x="1079500" y="13242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158687</xdr:rowOff>
    </xdr:from>
    <xdr:ext cx="599010" cy="259045"/>
    <xdr:sp macro="" textlink="">
      <xdr:nvSpPr>
        <xdr:cNvPr id="185" name="テキスト ボックス 184"/>
        <xdr:cNvSpPr txBox="1"/>
      </xdr:nvSpPr>
      <xdr:spPr>
        <a:xfrm>
          <a:off x="830794" y="1301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83505</xdr:rowOff>
    </xdr:from>
    <xdr:to>
      <xdr:col>6</xdr:col>
      <xdr:colOff>561975</xdr:colOff>
      <xdr:row>78</xdr:row>
      <xdr:rowOff>13655</xdr:rowOff>
    </xdr:to>
    <xdr:sp macro="" textlink="">
      <xdr:nvSpPr>
        <xdr:cNvPr id="191" name="円/楕円 190"/>
        <xdr:cNvSpPr/>
      </xdr:nvSpPr>
      <xdr:spPr>
        <a:xfrm>
          <a:off x="4584700" y="132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61932</xdr:rowOff>
    </xdr:from>
    <xdr:ext cx="599010" cy="259045"/>
    <xdr:sp macro="" textlink="">
      <xdr:nvSpPr>
        <xdr:cNvPr id="192" name="民生費該当値テキスト"/>
        <xdr:cNvSpPr txBox="1"/>
      </xdr:nvSpPr>
      <xdr:spPr>
        <a:xfrm>
          <a:off x="4686300" y="13263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138,680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108093</xdr:rowOff>
    </xdr:from>
    <xdr:to>
      <xdr:col>5</xdr:col>
      <xdr:colOff>409575</xdr:colOff>
      <xdr:row>78</xdr:row>
      <xdr:rowOff>38243</xdr:rowOff>
    </xdr:to>
    <xdr:sp macro="" textlink="">
      <xdr:nvSpPr>
        <xdr:cNvPr id="193" name="円/楕円 192"/>
        <xdr:cNvSpPr/>
      </xdr:nvSpPr>
      <xdr:spPr>
        <a:xfrm>
          <a:off x="3746500" y="1330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29370</xdr:rowOff>
    </xdr:from>
    <xdr:ext cx="599010" cy="259045"/>
    <xdr:sp macro="" textlink="">
      <xdr:nvSpPr>
        <xdr:cNvPr id="194" name="テキスト ボックス 193"/>
        <xdr:cNvSpPr txBox="1"/>
      </xdr:nvSpPr>
      <xdr:spPr>
        <a:xfrm>
          <a:off x="3497794" y="1340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133,302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141450</xdr:rowOff>
    </xdr:from>
    <xdr:to>
      <xdr:col>4</xdr:col>
      <xdr:colOff>206375</xdr:colOff>
      <xdr:row>78</xdr:row>
      <xdr:rowOff>71600</xdr:rowOff>
    </xdr:to>
    <xdr:sp macro="" textlink="">
      <xdr:nvSpPr>
        <xdr:cNvPr id="195" name="円/楕円 194"/>
        <xdr:cNvSpPr/>
      </xdr:nvSpPr>
      <xdr:spPr>
        <a:xfrm>
          <a:off x="2857500" y="133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62727</xdr:rowOff>
    </xdr:from>
    <xdr:ext cx="599010" cy="259045"/>
    <xdr:sp macro="" textlink="">
      <xdr:nvSpPr>
        <xdr:cNvPr id="196" name="テキスト ボックス 195"/>
        <xdr:cNvSpPr txBox="1"/>
      </xdr:nvSpPr>
      <xdr:spPr>
        <a:xfrm>
          <a:off x="2608794" y="1343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126,006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28715</xdr:rowOff>
    </xdr:from>
    <xdr:to>
      <xdr:col>3</xdr:col>
      <xdr:colOff>3175</xdr:colOff>
      <xdr:row>78</xdr:row>
      <xdr:rowOff>130315</xdr:rowOff>
    </xdr:to>
    <xdr:sp macro="" textlink="">
      <xdr:nvSpPr>
        <xdr:cNvPr id="197" name="円/楕円 196"/>
        <xdr:cNvSpPr/>
      </xdr:nvSpPr>
      <xdr:spPr>
        <a:xfrm>
          <a:off x="1968500" y="1340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121442</xdr:rowOff>
    </xdr:from>
    <xdr:ext cx="599010" cy="259045"/>
    <xdr:sp macro="" textlink="">
      <xdr:nvSpPr>
        <xdr:cNvPr id="198" name="テキスト ボックス 197"/>
        <xdr:cNvSpPr txBox="1"/>
      </xdr:nvSpPr>
      <xdr:spPr>
        <a:xfrm>
          <a:off x="1719794" y="13494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27036</xdr:rowOff>
    </xdr:from>
    <xdr:to>
      <xdr:col>1</xdr:col>
      <xdr:colOff>485775</xdr:colOff>
      <xdr:row>78</xdr:row>
      <xdr:rowOff>128636</xdr:rowOff>
    </xdr:to>
    <xdr:sp macro="" textlink="">
      <xdr:nvSpPr>
        <xdr:cNvPr id="199" name="円/楕円 198"/>
        <xdr:cNvSpPr/>
      </xdr:nvSpPr>
      <xdr:spPr>
        <a:xfrm>
          <a:off x="1079500" y="13400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119763</xdr:rowOff>
    </xdr:from>
    <xdr:ext cx="599010" cy="259045"/>
    <xdr:sp macro="" textlink="">
      <xdr:nvSpPr>
        <xdr:cNvPr id="200" name="テキスト ボックス 199"/>
        <xdr:cNvSpPr txBox="1"/>
      </xdr:nvSpPr>
      <xdr:spPr>
        <a:xfrm>
          <a:off x="830794" y="13492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113,531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117222</xdr:rowOff>
    </xdr:from>
    <xdr:to>
      <xdr:col>6</xdr:col>
      <xdr:colOff>511175</xdr:colOff>
      <xdr:row>97</xdr:row>
      <xdr:rowOff>144041</xdr:rowOff>
    </xdr:to>
    <xdr:cxnSp macro="">
      <xdr:nvCxnSpPr>
        <xdr:cNvPr id="227" name="直線コネクタ 226"/>
        <xdr:cNvCxnSpPr/>
      </xdr:nvCxnSpPr>
      <xdr:spPr>
        <a:xfrm>
          <a:off x="3797300" y="16747872"/>
          <a:ext cx="838200" cy="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117222</xdr:rowOff>
    </xdr:from>
    <xdr:to>
      <xdr:col>5</xdr:col>
      <xdr:colOff>358775</xdr:colOff>
      <xdr:row>97</xdr:row>
      <xdr:rowOff>156869</xdr:rowOff>
    </xdr:to>
    <xdr:cxnSp macro="">
      <xdr:nvCxnSpPr>
        <xdr:cNvPr id="230" name="直線コネクタ 229"/>
        <xdr:cNvCxnSpPr/>
      </xdr:nvCxnSpPr>
      <xdr:spPr>
        <a:xfrm flipV="1">
          <a:off x="2908300" y="16747872"/>
          <a:ext cx="889000" cy="3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156869</xdr:rowOff>
    </xdr:from>
    <xdr:to>
      <xdr:col>4</xdr:col>
      <xdr:colOff>155575</xdr:colOff>
      <xdr:row>98</xdr:row>
      <xdr:rowOff>7249</xdr:rowOff>
    </xdr:to>
    <xdr:cxnSp macro="">
      <xdr:nvCxnSpPr>
        <xdr:cNvPr id="233" name="直線コネクタ 232"/>
        <xdr:cNvCxnSpPr/>
      </xdr:nvCxnSpPr>
      <xdr:spPr>
        <a:xfrm flipV="1">
          <a:off x="2019300" y="16787519"/>
          <a:ext cx="889000" cy="2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97507</xdr:rowOff>
    </xdr:from>
    <xdr:to>
      <xdr:col>4</xdr:col>
      <xdr:colOff>206375</xdr:colOff>
      <xdr:row>98</xdr:row>
      <xdr:rowOff>27657</xdr:rowOff>
    </xdr:to>
    <xdr:sp macro="" textlink="">
      <xdr:nvSpPr>
        <xdr:cNvPr id="234" name="フローチャート : 判断 233"/>
        <xdr:cNvSpPr/>
      </xdr:nvSpPr>
      <xdr:spPr>
        <a:xfrm>
          <a:off x="2857500" y="1672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44184</xdr:rowOff>
    </xdr:from>
    <xdr:ext cx="534377" cy="259045"/>
    <xdr:sp macro="" textlink="">
      <xdr:nvSpPr>
        <xdr:cNvPr id="235" name="テキスト ボックス 234"/>
        <xdr:cNvSpPr txBox="1"/>
      </xdr:nvSpPr>
      <xdr:spPr>
        <a:xfrm>
          <a:off x="2641111" y="1650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7249</xdr:rowOff>
    </xdr:from>
    <xdr:to>
      <xdr:col>2</xdr:col>
      <xdr:colOff>638175</xdr:colOff>
      <xdr:row>98</xdr:row>
      <xdr:rowOff>17422</xdr:rowOff>
    </xdr:to>
    <xdr:cxnSp macro="">
      <xdr:nvCxnSpPr>
        <xdr:cNvPr id="236" name="直線コネクタ 235"/>
        <xdr:cNvCxnSpPr/>
      </xdr:nvCxnSpPr>
      <xdr:spPr>
        <a:xfrm flipV="1">
          <a:off x="1130300" y="16809349"/>
          <a:ext cx="889000" cy="1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109936</xdr:rowOff>
    </xdr:from>
    <xdr:to>
      <xdr:col>3</xdr:col>
      <xdr:colOff>3175</xdr:colOff>
      <xdr:row>98</xdr:row>
      <xdr:rowOff>40086</xdr:rowOff>
    </xdr:to>
    <xdr:sp macro="" textlink="">
      <xdr:nvSpPr>
        <xdr:cNvPr id="237" name="フローチャート : 判断 236"/>
        <xdr:cNvSpPr/>
      </xdr:nvSpPr>
      <xdr:spPr>
        <a:xfrm>
          <a:off x="1968500" y="16740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56613</xdr:rowOff>
    </xdr:from>
    <xdr:ext cx="534377" cy="259045"/>
    <xdr:sp macro="" textlink="">
      <xdr:nvSpPr>
        <xdr:cNvPr id="238" name="テキスト ボックス 237"/>
        <xdr:cNvSpPr txBox="1"/>
      </xdr:nvSpPr>
      <xdr:spPr>
        <a:xfrm>
          <a:off x="1752111" y="1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122509</xdr:rowOff>
    </xdr:from>
    <xdr:to>
      <xdr:col>1</xdr:col>
      <xdr:colOff>485775</xdr:colOff>
      <xdr:row>98</xdr:row>
      <xdr:rowOff>52659</xdr:rowOff>
    </xdr:to>
    <xdr:sp macro="" textlink="">
      <xdr:nvSpPr>
        <xdr:cNvPr id="239" name="フローチャート : 判断 238"/>
        <xdr:cNvSpPr/>
      </xdr:nvSpPr>
      <xdr:spPr>
        <a:xfrm>
          <a:off x="1079500" y="1675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69186</xdr:rowOff>
    </xdr:from>
    <xdr:ext cx="534377" cy="259045"/>
    <xdr:sp macro="" textlink="">
      <xdr:nvSpPr>
        <xdr:cNvPr id="240" name="テキスト ボックス 239"/>
        <xdr:cNvSpPr txBox="1"/>
      </xdr:nvSpPr>
      <xdr:spPr>
        <a:xfrm>
          <a:off x="863111" y="1652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93241</xdr:rowOff>
    </xdr:from>
    <xdr:to>
      <xdr:col>6</xdr:col>
      <xdr:colOff>561975</xdr:colOff>
      <xdr:row>98</xdr:row>
      <xdr:rowOff>23391</xdr:rowOff>
    </xdr:to>
    <xdr:sp macro="" textlink="">
      <xdr:nvSpPr>
        <xdr:cNvPr id="246" name="円/楕円 245"/>
        <xdr:cNvSpPr/>
      </xdr:nvSpPr>
      <xdr:spPr>
        <a:xfrm>
          <a:off x="4584700" y="167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52618</xdr:rowOff>
    </xdr:from>
    <xdr:ext cx="534377" cy="259045"/>
    <xdr:sp macro="" textlink="">
      <xdr:nvSpPr>
        <xdr:cNvPr id="247" name="衛生費該当値テキスト"/>
        <xdr:cNvSpPr txBox="1"/>
      </xdr:nvSpPr>
      <xdr:spPr>
        <a:xfrm>
          <a:off x="4686300" y="1651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66422</xdr:rowOff>
    </xdr:from>
    <xdr:to>
      <xdr:col>5</xdr:col>
      <xdr:colOff>409575</xdr:colOff>
      <xdr:row>97</xdr:row>
      <xdr:rowOff>168022</xdr:rowOff>
    </xdr:to>
    <xdr:sp macro="" textlink="">
      <xdr:nvSpPr>
        <xdr:cNvPr id="248" name="円/楕円 247"/>
        <xdr:cNvSpPr/>
      </xdr:nvSpPr>
      <xdr:spPr>
        <a:xfrm>
          <a:off x="3746500" y="1669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13099</xdr:rowOff>
    </xdr:from>
    <xdr:ext cx="534377" cy="259045"/>
    <xdr:sp macro="" textlink="">
      <xdr:nvSpPr>
        <xdr:cNvPr id="249" name="テキスト ボックス 248"/>
        <xdr:cNvSpPr txBox="1"/>
      </xdr:nvSpPr>
      <xdr:spPr>
        <a:xfrm>
          <a:off x="3530111" y="16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106069</xdr:rowOff>
    </xdr:from>
    <xdr:to>
      <xdr:col>4</xdr:col>
      <xdr:colOff>206375</xdr:colOff>
      <xdr:row>98</xdr:row>
      <xdr:rowOff>36219</xdr:rowOff>
    </xdr:to>
    <xdr:sp macro="" textlink="">
      <xdr:nvSpPr>
        <xdr:cNvPr id="250" name="円/楕円 249"/>
        <xdr:cNvSpPr/>
      </xdr:nvSpPr>
      <xdr:spPr>
        <a:xfrm>
          <a:off x="2857500" y="1673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27346</xdr:rowOff>
    </xdr:from>
    <xdr:ext cx="534377" cy="259045"/>
    <xdr:sp macro="" textlink="">
      <xdr:nvSpPr>
        <xdr:cNvPr id="251" name="テキスト ボックス 250"/>
        <xdr:cNvSpPr txBox="1"/>
      </xdr:nvSpPr>
      <xdr:spPr>
        <a:xfrm>
          <a:off x="2641111" y="1682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67,489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127899</xdr:rowOff>
    </xdr:from>
    <xdr:to>
      <xdr:col>3</xdr:col>
      <xdr:colOff>3175</xdr:colOff>
      <xdr:row>98</xdr:row>
      <xdr:rowOff>58049</xdr:rowOff>
    </xdr:to>
    <xdr:sp macro="" textlink="">
      <xdr:nvSpPr>
        <xdr:cNvPr id="252" name="円/楕円 251"/>
        <xdr:cNvSpPr/>
      </xdr:nvSpPr>
      <xdr:spPr>
        <a:xfrm>
          <a:off x="1968500" y="1675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49176</xdr:rowOff>
    </xdr:from>
    <xdr:ext cx="534377" cy="259045"/>
    <xdr:sp macro="" textlink="">
      <xdr:nvSpPr>
        <xdr:cNvPr id="253" name="テキスト ボックス 252"/>
        <xdr:cNvSpPr txBox="1"/>
      </xdr:nvSpPr>
      <xdr:spPr>
        <a:xfrm>
          <a:off x="1752111" y="1685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57,940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138072</xdr:rowOff>
    </xdr:from>
    <xdr:to>
      <xdr:col>1</xdr:col>
      <xdr:colOff>485775</xdr:colOff>
      <xdr:row>98</xdr:row>
      <xdr:rowOff>68222</xdr:rowOff>
    </xdr:to>
    <xdr:sp macro="" textlink="">
      <xdr:nvSpPr>
        <xdr:cNvPr id="254" name="円/楕円 253"/>
        <xdr:cNvSpPr/>
      </xdr:nvSpPr>
      <xdr:spPr>
        <a:xfrm>
          <a:off x="1079500" y="1676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59349</xdr:rowOff>
    </xdr:from>
    <xdr:ext cx="534377" cy="259045"/>
    <xdr:sp macro="" textlink="">
      <xdr:nvSpPr>
        <xdr:cNvPr id="255" name="テキスト ボックス 254"/>
        <xdr:cNvSpPr txBox="1"/>
      </xdr:nvSpPr>
      <xdr:spPr>
        <a:xfrm>
          <a:off x="863111" y="1686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165418</xdr:rowOff>
    </xdr:from>
    <xdr:to>
      <xdr:col>15</xdr:col>
      <xdr:colOff>180975</xdr:colOff>
      <xdr:row>39</xdr:row>
      <xdr:rowOff>44450</xdr:rowOff>
    </xdr:to>
    <xdr:cxnSp macro="">
      <xdr:nvCxnSpPr>
        <xdr:cNvPr id="284" name="直線コネクタ 283"/>
        <xdr:cNvCxnSpPr/>
      </xdr:nvCxnSpPr>
      <xdr:spPr>
        <a:xfrm>
          <a:off x="9639300" y="6680518"/>
          <a:ext cx="8382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61862</xdr:rowOff>
    </xdr:from>
    <xdr:to>
      <xdr:col>14</xdr:col>
      <xdr:colOff>28575</xdr:colOff>
      <xdr:row>38</xdr:row>
      <xdr:rowOff>165418</xdr:rowOff>
    </xdr:to>
    <xdr:cxnSp macro="">
      <xdr:nvCxnSpPr>
        <xdr:cNvPr id="287" name="直線コネクタ 286"/>
        <xdr:cNvCxnSpPr/>
      </xdr:nvCxnSpPr>
      <xdr:spPr>
        <a:xfrm>
          <a:off x="8750300" y="6062612"/>
          <a:ext cx="889000" cy="6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38257</xdr:rowOff>
    </xdr:from>
    <xdr:ext cx="469744" cy="259045"/>
    <xdr:sp macro="" textlink="">
      <xdr:nvSpPr>
        <xdr:cNvPr id="289" name="テキスト ボックス 288"/>
        <xdr:cNvSpPr txBox="1"/>
      </xdr:nvSpPr>
      <xdr:spPr>
        <a:xfrm>
          <a:off x="9404427" y="672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61862</xdr:rowOff>
    </xdr:from>
    <xdr:to>
      <xdr:col>12</xdr:col>
      <xdr:colOff>511175</xdr:colOff>
      <xdr:row>36</xdr:row>
      <xdr:rowOff>113449</xdr:rowOff>
    </xdr:to>
    <xdr:cxnSp macro="">
      <xdr:nvCxnSpPr>
        <xdr:cNvPr id="290" name="直線コネクタ 289"/>
        <xdr:cNvCxnSpPr/>
      </xdr:nvCxnSpPr>
      <xdr:spPr>
        <a:xfrm flipV="1">
          <a:off x="7861300" y="6062612"/>
          <a:ext cx="889000" cy="22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67678</xdr:rowOff>
    </xdr:from>
    <xdr:to>
      <xdr:col>12</xdr:col>
      <xdr:colOff>561975</xdr:colOff>
      <xdr:row>38</xdr:row>
      <xdr:rowOff>169278</xdr:rowOff>
    </xdr:to>
    <xdr:sp macro="" textlink="">
      <xdr:nvSpPr>
        <xdr:cNvPr id="291" name="フローチャート : 判断 290"/>
        <xdr:cNvSpPr/>
      </xdr:nvSpPr>
      <xdr:spPr>
        <a:xfrm>
          <a:off x="8699500" y="658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160405</xdr:rowOff>
    </xdr:from>
    <xdr:ext cx="469744" cy="259045"/>
    <xdr:sp macro="" textlink="">
      <xdr:nvSpPr>
        <xdr:cNvPr id="292" name="テキスト ボックス 291"/>
        <xdr:cNvSpPr txBox="1"/>
      </xdr:nvSpPr>
      <xdr:spPr>
        <a:xfrm>
          <a:off x="8515427" y="667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113449</xdr:rowOff>
    </xdr:from>
    <xdr:to>
      <xdr:col>11</xdr:col>
      <xdr:colOff>307975</xdr:colOff>
      <xdr:row>38</xdr:row>
      <xdr:rowOff>115850</xdr:rowOff>
    </xdr:to>
    <xdr:cxnSp macro="">
      <xdr:nvCxnSpPr>
        <xdr:cNvPr id="293" name="直線コネクタ 292"/>
        <xdr:cNvCxnSpPr/>
      </xdr:nvCxnSpPr>
      <xdr:spPr>
        <a:xfrm flipV="1">
          <a:off x="6972300" y="6285649"/>
          <a:ext cx="889000" cy="3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52819</xdr:rowOff>
    </xdr:from>
    <xdr:to>
      <xdr:col>11</xdr:col>
      <xdr:colOff>358775</xdr:colOff>
      <xdr:row>38</xdr:row>
      <xdr:rowOff>154419</xdr:rowOff>
    </xdr:to>
    <xdr:sp macro="" textlink="">
      <xdr:nvSpPr>
        <xdr:cNvPr id="294" name="フローチャート : 判断 293"/>
        <xdr:cNvSpPr/>
      </xdr:nvSpPr>
      <xdr:spPr>
        <a:xfrm>
          <a:off x="7810500" y="65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145546</xdr:rowOff>
    </xdr:from>
    <xdr:ext cx="469744" cy="259045"/>
    <xdr:sp macro="" textlink="">
      <xdr:nvSpPr>
        <xdr:cNvPr id="295" name="テキスト ボックス 294"/>
        <xdr:cNvSpPr txBox="1"/>
      </xdr:nvSpPr>
      <xdr:spPr>
        <a:xfrm>
          <a:off x="7626427" y="666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42608</xdr:rowOff>
    </xdr:from>
    <xdr:to>
      <xdr:col>10</xdr:col>
      <xdr:colOff>155575</xdr:colOff>
      <xdr:row>38</xdr:row>
      <xdr:rowOff>144208</xdr:rowOff>
    </xdr:to>
    <xdr:sp macro="" textlink="">
      <xdr:nvSpPr>
        <xdr:cNvPr id="296" name="フローチャート : 判断 295"/>
        <xdr:cNvSpPr/>
      </xdr:nvSpPr>
      <xdr:spPr>
        <a:xfrm>
          <a:off x="6921500" y="65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160736</xdr:rowOff>
    </xdr:from>
    <xdr:ext cx="469744" cy="259045"/>
    <xdr:sp macro="" textlink="">
      <xdr:nvSpPr>
        <xdr:cNvPr id="297" name="テキスト ボックス 296"/>
        <xdr:cNvSpPr txBox="1"/>
      </xdr:nvSpPr>
      <xdr:spPr>
        <a:xfrm>
          <a:off x="6737427" y="63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3" name="円/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108627</xdr:rowOff>
    </xdr:from>
    <xdr:ext cx="249299" cy="259045"/>
    <xdr:sp macro="" textlink="">
      <xdr:nvSpPr>
        <xdr:cNvPr id="304" name="労働費該当値テキスト"/>
        <xdr:cNvSpPr txBox="1"/>
      </xdr:nvSpPr>
      <xdr:spPr>
        <a:xfrm>
          <a:off x="10528300" y="662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114618</xdr:rowOff>
    </xdr:from>
    <xdr:to>
      <xdr:col>14</xdr:col>
      <xdr:colOff>79375</xdr:colOff>
      <xdr:row>39</xdr:row>
      <xdr:rowOff>44768</xdr:rowOff>
    </xdr:to>
    <xdr:sp macro="" textlink="">
      <xdr:nvSpPr>
        <xdr:cNvPr id="305" name="円/楕円 304"/>
        <xdr:cNvSpPr/>
      </xdr:nvSpPr>
      <xdr:spPr>
        <a:xfrm>
          <a:off x="9588500" y="662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61294</xdr:rowOff>
    </xdr:from>
    <xdr:ext cx="469744" cy="259045"/>
    <xdr:sp macro="" textlink="">
      <xdr:nvSpPr>
        <xdr:cNvPr id="306" name="テキスト ボックス 305"/>
        <xdr:cNvSpPr txBox="1"/>
      </xdr:nvSpPr>
      <xdr:spPr>
        <a:xfrm>
          <a:off x="9404427" y="640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11062</xdr:rowOff>
    </xdr:from>
    <xdr:to>
      <xdr:col>12</xdr:col>
      <xdr:colOff>561975</xdr:colOff>
      <xdr:row>35</xdr:row>
      <xdr:rowOff>112662</xdr:rowOff>
    </xdr:to>
    <xdr:sp macro="" textlink="">
      <xdr:nvSpPr>
        <xdr:cNvPr id="307" name="円/楕円 306"/>
        <xdr:cNvSpPr/>
      </xdr:nvSpPr>
      <xdr:spPr>
        <a:xfrm>
          <a:off x="8699500" y="60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129189</xdr:rowOff>
    </xdr:from>
    <xdr:ext cx="534377" cy="259045"/>
    <xdr:sp macro="" textlink="">
      <xdr:nvSpPr>
        <xdr:cNvPr id="308" name="テキスト ボックス 307"/>
        <xdr:cNvSpPr txBox="1"/>
      </xdr:nvSpPr>
      <xdr:spPr>
        <a:xfrm>
          <a:off x="8483111" y="57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62649</xdr:rowOff>
    </xdr:from>
    <xdr:to>
      <xdr:col>11</xdr:col>
      <xdr:colOff>358775</xdr:colOff>
      <xdr:row>36</xdr:row>
      <xdr:rowOff>164249</xdr:rowOff>
    </xdr:to>
    <xdr:sp macro="" textlink="">
      <xdr:nvSpPr>
        <xdr:cNvPr id="309" name="円/楕円 308"/>
        <xdr:cNvSpPr/>
      </xdr:nvSpPr>
      <xdr:spPr>
        <a:xfrm>
          <a:off x="7810500" y="623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9326</xdr:rowOff>
    </xdr:from>
    <xdr:ext cx="534377" cy="259045"/>
    <xdr:sp macro="" textlink="">
      <xdr:nvSpPr>
        <xdr:cNvPr id="310" name="テキスト ボックス 309"/>
        <xdr:cNvSpPr txBox="1"/>
      </xdr:nvSpPr>
      <xdr:spPr>
        <a:xfrm>
          <a:off x="7594111" y="601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65050</xdr:rowOff>
    </xdr:from>
    <xdr:to>
      <xdr:col>10</xdr:col>
      <xdr:colOff>155575</xdr:colOff>
      <xdr:row>38</xdr:row>
      <xdr:rowOff>166650</xdr:rowOff>
    </xdr:to>
    <xdr:sp macro="" textlink="">
      <xdr:nvSpPr>
        <xdr:cNvPr id="311" name="円/楕円 310"/>
        <xdr:cNvSpPr/>
      </xdr:nvSpPr>
      <xdr:spPr>
        <a:xfrm>
          <a:off x="6921500" y="65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157777</xdr:rowOff>
    </xdr:from>
    <xdr:ext cx="469744" cy="259045"/>
    <xdr:sp macro="" textlink="">
      <xdr:nvSpPr>
        <xdr:cNvPr id="312" name="テキスト ボックス 311"/>
        <xdr:cNvSpPr txBox="1"/>
      </xdr:nvSpPr>
      <xdr:spPr>
        <a:xfrm>
          <a:off x="6737427" y="667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76883</xdr:rowOff>
    </xdr:from>
    <xdr:to>
      <xdr:col>15</xdr:col>
      <xdr:colOff>180975</xdr:colOff>
      <xdr:row>58</xdr:row>
      <xdr:rowOff>82205</xdr:rowOff>
    </xdr:to>
    <xdr:cxnSp macro="">
      <xdr:nvCxnSpPr>
        <xdr:cNvPr id="339" name="直線コネクタ 338"/>
        <xdr:cNvCxnSpPr/>
      </xdr:nvCxnSpPr>
      <xdr:spPr>
        <a:xfrm>
          <a:off x="9639300" y="10020983"/>
          <a:ext cx="8382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162355</xdr:rowOff>
    </xdr:from>
    <xdr:ext cx="534377" cy="259045"/>
    <xdr:sp macro="" textlink="">
      <xdr:nvSpPr>
        <xdr:cNvPr id="340" name="農林水産業費平均値テキスト"/>
        <xdr:cNvSpPr txBox="1"/>
      </xdr:nvSpPr>
      <xdr:spPr>
        <a:xfrm>
          <a:off x="10528300" y="9763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60387</xdr:rowOff>
    </xdr:from>
    <xdr:to>
      <xdr:col>14</xdr:col>
      <xdr:colOff>28575</xdr:colOff>
      <xdr:row>58</xdr:row>
      <xdr:rowOff>76883</xdr:rowOff>
    </xdr:to>
    <xdr:cxnSp macro="">
      <xdr:nvCxnSpPr>
        <xdr:cNvPr id="342" name="直線コネクタ 341"/>
        <xdr:cNvCxnSpPr/>
      </xdr:nvCxnSpPr>
      <xdr:spPr>
        <a:xfrm>
          <a:off x="8750300" y="10004487"/>
          <a:ext cx="889000" cy="1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96741</xdr:rowOff>
    </xdr:from>
    <xdr:ext cx="534377" cy="259045"/>
    <xdr:sp macro="" textlink="">
      <xdr:nvSpPr>
        <xdr:cNvPr id="344" name="テキスト ボックス 343"/>
        <xdr:cNvSpPr txBox="1"/>
      </xdr:nvSpPr>
      <xdr:spPr>
        <a:xfrm>
          <a:off x="9372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60387</xdr:rowOff>
    </xdr:from>
    <xdr:to>
      <xdr:col>12</xdr:col>
      <xdr:colOff>511175</xdr:colOff>
      <xdr:row>58</xdr:row>
      <xdr:rowOff>84098</xdr:rowOff>
    </xdr:to>
    <xdr:cxnSp macro="">
      <xdr:nvCxnSpPr>
        <xdr:cNvPr id="345" name="直線コネクタ 344"/>
        <xdr:cNvCxnSpPr/>
      </xdr:nvCxnSpPr>
      <xdr:spPr>
        <a:xfrm flipV="1">
          <a:off x="7861300" y="10004487"/>
          <a:ext cx="889000" cy="2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1115</xdr:rowOff>
    </xdr:from>
    <xdr:to>
      <xdr:col>12</xdr:col>
      <xdr:colOff>561975</xdr:colOff>
      <xdr:row>58</xdr:row>
      <xdr:rowOff>102715</xdr:rowOff>
    </xdr:to>
    <xdr:sp macro="" textlink="">
      <xdr:nvSpPr>
        <xdr:cNvPr id="346" name="フローチャート : 判断 345"/>
        <xdr:cNvSpPr/>
      </xdr:nvSpPr>
      <xdr:spPr>
        <a:xfrm>
          <a:off x="8699500" y="994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119242</xdr:rowOff>
    </xdr:from>
    <xdr:ext cx="534377" cy="259045"/>
    <xdr:sp macro="" textlink="">
      <xdr:nvSpPr>
        <xdr:cNvPr id="347" name="テキスト ボックス 346"/>
        <xdr:cNvSpPr txBox="1"/>
      </xdr:nvSpPr>
      <xdr:spPr>
        <a:xfrm>
          <a:off x="8483111" y="972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84098</xdr:rowOff>
    </xdr:from>
    <xdr:to>
      <xdr:col>11</xdr:col>
      <xdr:colOff>307975</xdr:colOff>
      <xdr:row>58</xdr:row>
      <xdr:rowOff>92549</xdr:rowOff>
    </xdr:to>
    <xdr:cxnSp macro="">
      <xdr:nvCxnSpPr>
        <xdr:cNvPr id="348" name="直線コネクタ 347"/>
        <xdr:cNvCxnSpPr/>
      </xdr:nvCxnSpPr>
      <xdr:spPr>
        <a:xfrm flipV="1">
          <a:off x="6972300" y="10028198"/>
          <a:ext cx="889000" cy="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171363</xdr:rowOff>
    </xdr:from>
    <xdr:to>
      <xdr:col>11</xdr:col>
      <xdr:colOff>358775</xdr:colOff>
      <xdr:row>58</xdr:row>
      <xdr:rowOff>101513</xdr:rowOff>
    </xdr:to>
    <xdr:sp macro="" textlink="">
      <xdr:nvSpPr>
        <xdr:cNvPr id="349" name="フローチャート : 判断 348"/>
        <xdr:cNvSpPr/>
      </xdr:nvSpPr>
      <xdr:spPr>
        <a:xfrm>
          <a:off x="7810500" y="994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118040</xdr:rowOff>
    </xdr:from>
    <xdr:ext cx="534377" cy="259045"/>
    <xdr:sp macro="" textlink="">
      <xdr:nvSpPr>
        <xdr:cNvPr id="350" name="テキスト ボックス 349"/>
        <xdr:cNvSpPr txBox="1"/>
      </xdr:nvSpPr>
      <xdr:spPr>
        <a:xfrm>
          <a:off x="7594111" y="971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8483</xdr:rowOff>
    </xdr:from>
    <xdr:to>
      <xdr:col>10</xdr:col>
      <xdr:colOff>155575</xdr:colOff>
      <xdr:row>58</xdr:row>
      <xdr:rowOff>110083</xdr:rowOff>
    </xdr:to>
    <xdr:sp macro="" textlink="">
      <xdr:nvSpPr>
        <xdr:cNvPr id="351" name="フローチャート : 判断 350"/>
        <xdr:cNvSpPr/>
      </xdr:nvSpPr>
      <xdr:spPr>
        <a:xfrm>
          <a:off x="6921500" y="9952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126610</xdr:rowOff>
    </xdr:from>
    <xdr:ext cx="534377" cy="259045"/>
    <xdr:sp macro="" textlink="">
      <xdr:nvSpPr>
        <xdr:cNvPr id="352" name="テキスト ボックス 351"/>
        <xdr:cNvSpPr txBox="1"/>
      </xdr:nvSpPr>
      <xdr:spPr>
        <a:xfrm>
          <a:off x="6705111" y="9727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31405</xdr:rowOff>
    </xdr:from>
    <xdr:to>
      <xdr:col>15</xdr:col>
      <xdr:colOff>231775</xdr:colOff>
      <xdr:row>58</xdr:row>
      <xdr:rowOff>133005</xdr:rowOff>
    </xdr:to>
    <xdr:sp macro="" textlink="">
      <xdr:nvSpPr>
        <xdr:cNvPr id="358" name="円/楕円 357"/>
        <xdr:cNvSpPr/>
      </xdr:nvSpPr>
      <xdr:spPr>
        <a:xfrm>
          <a:off x="10426700" y="997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117905</xdr:rowOff>
    </xdr:from>
    <xdr:ext cx="534377" cy="259045"/>
    <xdr:sp macro="" textlink="">
      <xdr:nvSpPr>
        <xdr:cNvPr id="359" name="農林水産業費該当値テキスト"/>
        <xdr:cNvSpPr txBox="1"/>
      </xdr:nvSpPr>
      <xdr:spPr>
        <a:xfrm>
          <a:off x="10528300" y="989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26083</xdr:rowOff>
    </xdr:from>
    <xdr:to>
      <xdr:col>14</xdr:col>
      <xdr:colOff>79375</xdr:colOff>
      <xdr:row>58</xdr:row>
      <xdr:rowOff>127683</xdr:rowOff>
    </xdr:to>
    <xdr:sp macro="" textlink="">
      <xdr:nvSpPr>
        <xdr:cNvPr id="360" name="円/楕円 359"/>
        <xdr:cNvSpPr/>
      </xdr:nvSpPr>
      <xdr:spPr>
        <a:xfrm>
          <a:off x="9588500" y="997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118810</xdr:rowOff>
    </xdr:from>
    <xdr:ext cx="534377" cy="259045"/>
    <xdr:sp macro="" textlink="">
      <xdr:nvSpPr>
        <xdr:cNvPr id="361" name="テキスト ボックス 360"/>
        <xdr:cNvSpPr txBox="1"/>
      </xdr:nvSpPr>
      <xdr:spPr>
        <a:xfrm>
          <a:off x="9372111" y="1006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27,479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9587</xdr:rowOff>
    </xdr:from>
    <xdr:to>
      <xdr:col>12</xdr:col>
      <xdr:colOff>561975</xdr:colOff>
      <xdr:row>58</xdr:row>
      <xdr:rowOff>111187</xdr:rowOff>
    </xdr:to>
    <xdr:sp macro="" textlink="">
      <xdr:nvSpPr>
        <xdr:cNvPr id="362" name="円/楕円 361"/>
        <xdr:cNvSpPr/>
      </xdr:nvSpPr>
      <xdr:spPr>
        <a:xfrm>
          <a:off x="8699500" y="995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102314</xdr:rowOff>
    </xdr:from>
    <xdr:ext cx="534377" cy="259045"/>
    <xdr:sp macro="" textlink="">
      <xdr:nvSpPr>
        <xdr:cNvPr id="363" name="テキスト ボックス 362"/>
        <xdr:cNvSpPr txBox="1"/>
      </xdr:nvSpPr>
      <xdr:spPr>
        <a:xfrm>
          <a:off x="8483111" y="1004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34,695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33298</xdr:rowOff>
    </xdr:from>
    <xdr:to>
      <xdr:col>11</xdr:col>
      <xdr:colOff>358775</xdr:colOff>
      <xdr:row>58</xdr:row>
      <xdr:rowOff>134898</xdr:rowOff>
    </xdr:to>
    <xdr:sp macro="" textlink="">
      <xdr:nvSpPr>
        <xdr:cNvPr id="364" name="円/楕円 363"/>
        <xdr:cNvSpPr/>
      </xdr:nvSpPr>
      <xdr:spPr>
        <a:xfrm>
          <a:off x="7810500" y="997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126025</xdr:rowOff>
    </xdr:from>
    <xdr:ext cx="534377" cy="259045"/>
    <xdr:sp macro="" textlink="">
      <xdr:nvSpPr>
        <xdr:cNvPr id="365" name="テキスト ボックス 364"/>
        <xdr:cNvSpPr txBox="1"/>
      </xdr:nvSpPr>
      <xdr:spPr>
        <a:xfrm>
          <a:off x="7594111" y="1007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41749</xdr:rowOff>
    </xdr:from>
    <xdr:to>
      <xdr:col>10</xdr:col>
      <xdr:colOff>155575</xdr:colOff>
      <xdr:row>58</xdr:row>
      <xdr:rowOff>143349</xdr:rowOff>
    </xdr:to>
    <xdr:sp macro="" textlink="">
      <xdr:nvSpPr>
        <xdr:cNvPr id="366" name="円/楕円 365"/>
        <xdr:cNvSpPr/>
      </xdr:nvSpPr>
      <xdr:spPr>
        <a:xfrm>
          <a:off x="6921500" y="998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134476</xdr:rowOff>
    </xdr:from>
    <xdr:ext cx="534377" cy="259045"/>
    <xdr:sp macro="" textlink="">
      <xdr:nvSpPr>
        <xdr:cNvPr id="367" name="テキスト ボックス 366"/>
        <xdr:cNvSpPr txBox="1"/>
      </xdr:nvSpPr>
      <xdr:spPr>
        <a:xfrm>
          <a:off x="6705111" y="10078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20,626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162827</xdr:rowOff>
    </xdr:from>
    <xdr:to>
      <xdr:col>15</xdr:col>
      <xdr:colOff>180975</xdr:colOff>
      <xdr:row>77</xdr:row>
      <xdr:rowOff>41173</xdr:rowOff>
    </xdr:to>
    <xdr:cxnSp macro="">
      <xdr:nvCxnSpPr>
        <xdr:cNvPr id="396" name="直線コネクタ 395"/>
        <xdr:cNvCxnSpPr/>
      </xdr:nvCxnSpPr>
      <xdr:spPr>
        <a:xfrm>
          <a:off x="9639300" y="13193027"/>
          <a:ext cx="838200" cy="4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162827</xdr:rowOff>
    </xdr:from>
    <xdr:to>
      <xdr:col>14</xdr:col>
      <xdr:colOff>28575</xdr:colOff>
      <xdr:row>77</xdr:row>
      <xdr:rowOff>100667</xdr:rowOff>
    </xdr:to>
    <xdr:cxnSp macro="">
      <xdr:nvCxnSpPr>
        <xdr:cNvPr id="399" name="直線コネクタ 398"/>
        <xdr:cNvCxnSpPr/>
      </xdr:nvCxnSpPr>
      <xdr:spPr>
        <a:xfrm flipV="1">
          <a:off x="8750300" y="13193027"/>
          <a:ext cx="889000" cy="10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1" name="テキスト ボックス 400"/>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100667</xdr:rowOff>
    </xdr:from>
    <xdr:to>
      <xdr:col>12</xdr:col>
      <xdr:colOff>511175</xdr:colOff>
      <xdr:row>77</xdr:row>
      <xdr:rowOff>142176</xdr:rowOff>
    </xdr:to>
    <xdr:cxnSp macro="">
      <xdr:nvCxnSpPr>
        <xdr:cNvPr id="402" name="直線コネクタ 401"/>
        <xdr:cNvCxnSpPr/>
      </xdr:nvCxnSpPr>
      <xdr:spPr>
        <a:xfrm flipV="1">
          <a:off x="7861300" y="13302317"/>
          <a:ext cx="889000" cy="4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110483</xdr:rowOff>
    </xdr:from>
    <xdr:to>
      <xdr:col>12</xdr:col>
      <xdr:colOff>561975</xdr:colOff>
      <xdr:row>77</xdr:row>
      <xdr:rowOff>40633</xdr:rowOff>
    </xdr:to>
    <xdr:sp macro="" textlink="">
      <xdr:nvSpPr>
        <xdr:cNvPr id="403" name="フローチャート : 判断 402"/>
        <xdr:cNvSpPr/>
      </xdr:nvSpPr>
      <xdr:spPr>
        <a:xfrm>
          <a:off x="8699500" y="131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57161</xdr:rowOff>
    </xdr:from>
    <xdr:ext cx="534377" cy="259045"/>
    <xdr:sp macro="" textlink="">
      <xdr:nvSpPr>
        <xdr:cNvPr id="404" name="テキスト ボックス 403"/>
        <xdr:cNvSpPr txBox="1"/>
      </xdr:nvSpPr>
      <xdr:spPr>
        <a:xfrm>
          <a:off x="8483111" y="1291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68111</xdr:rowOff>
    </xdr:from>
    <xdr:to>
      <xdr:col>11</xdr:col>
      <xdr:colOff>307975</xdr:colOff>
      <xdr:row>77</xdr:row>
      <xdr:rowOff>142176</xdr:rowOff>
    </xdr:to>
    <xdr:cxnSp macro="">
      <xdr:nvCxnSpPr>
        <xdr:cNvPr id="405" name="直線コネクタ 404"/>
        <xdr:cNvCxnSpPr/>
      </xdr:nvCxnSpPr>
      <xdr:spPr>
        <a:xfrm>
          <a:off x="6972300" y="13098311"/>
          <a:ext cx="889000" cy="24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170357</xdr:rowOff>
    </xdr:from>
    <xdr:to>
      <xdr:col>11</xdr:col>
      <xdr:colOff>358775</xdr:colOff>
      <xdr:row>77</xdr:row>
      <xdr:rowOff>100507</xdr:rowOff>
    </xdr:to>
    <xdr:sp macro="" textlink="">
      <xdr:nvSpPr>
        <xdr:cNvPr id="406" name="フローチャート : 判断 405"/>
        <xdr:cNvSpPr/>
      </xdr:nvSpPr>
      <xdr:spPr>
        <a:xfrm>
          <a:off x="7810500" y="132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117034</xdr:rowOff>
    </xdr:from>
    <xdr:ext cx="534377" cy="259045"/>
    <xdr:sp macro="" textlink="">
      <xdr:nvSpPr>
        <xdr:cNvPr id="407" name="テキスト ボックス 406"/>
        <xdr:cNvSpPr txBox="1"/>
      </xdr:nvSpPr>
      <xdr:spPr>
        <a:xfrm>
          <a:off x="7594111" y="129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4242</xdr:rowOff>
    </xdr:from>
    <xdr:to>
      <xdr:col>10</xdr:col>
      <xdr:colOff>155575</xdr:colOff>
      <xdr:row>77</xdr:row>
      <xdr:rowOff>105842</xdr:rowOff>
    </xdr:to>
    <xdr:sp macro="" textlink="">
      <xdr:nvSpPr>
        <xdr:cNvPr id="408" name="フローチャート : 判断 407"/>
        <xdr:cNvSpPr/>
      </xdr:nvSpPr>
      <xdr:spPr>
        <a:xfrm>
          <a:off x="6921500" y="13205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96969</xdr:rowOff>
    </xdr:from>
    <xdr:ext cx="534377" cy="259045"/>
    <xdr:sp macro="" textlink="">
      <xdr:nvSpPr>
        <xdr:cNvPr id="409" name="テキスト ボックス 408"/>
        <xdr:cNvSpPr txBox="1"/>
      </xdr:nvSpPr>
      <xdr:spPr>
        <a:xfrm>
          <a:off x="6705111" y="1329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161823</xdr:rowOff>
    </xdr:from>
    <xdr:to>
      <xdr:col>15</xdr:col>
      <xdr:colOff>231775</xdr:colOff>
      <xdr:row>77</xdr:row>
      <xdr:rowOff>91973</xdr:rowOff>
    </xdr:to>
    <xdr:sp macro="" textlink="">
      <xdr:nvSpPr>
        <xdr:cNvPr id="415" name="円/楕円 414"/>
        <xdr:cNvSpPr/>
      </xdr:nvSpPr>
      <xdr:spPr>
        <a:xfrm>
          <a:off x="10426700" y="131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13250</xdr:rowOff>
    </xdr:from>
    <xdr:ext cx="534377" cy="259045"/>
    <xdr:sp macro="" textlink="">
      <xdr:nvSpPr>
        <xdr:cNvPr id="416" name="商工費該当値テキスト"/>
        <xdr:cNvSpPr txBox="1"/>
      </xdr:nvSpPr>
      <xdr:spPr>
        <a:xfrm>
          <a:off x="10528300" y="1304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18,172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112027</xdr:rowOff>
    </xdr:from>
    <xdr:to>
      <xdr:col>14</xdr:col>
      <xdr:colOff>79375</xdr:colOff>
      <xdr:row>77</xdr:row>
      <xdr:rowOff>42177</xdr:rowOff>
    </xdr:to>
    <xdr:sp macro="" textlink="">
      <xdr:nvSpPr>
        <xdr:cNvPr id="417" name="円/楕円 416"/>
        <xdr:cNvSpPr/>
      </xdr:nvSpPr>
      <xdr:spPr>
        <a:xfrm>
          <a:off x="9588500" y="13142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58703</xdr:rowOff>
    </xdr:from>
    <xdr:ext cx="534377" cy="259045"/>
    <xdr:sp macro="" textlink="">
      <xdr:nvSpPr>
        <xdr:cNvPr id="418" name="テキスト ボックス 417"/>
        <xdr:cNvSpPr txBox="1"/>
      </xdr:nvSpPr>
      <xdr:spPr>
        <a:xfrm>
          <a:off x="9372111" y="1291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20,786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49867</xdr:rowOff>
    </xdr:from>
    <xdr:to>
      <xdr:col>12</xdr:col>
      <xdr:colOff>561975</xdr:colOff>
      <xdr:row>77</xdr:row>
      <xdr:rowOff>151467</xdr:rowOff>
    </xdr:to>
    <xdr:sp macro="" textlink="">
      <xdr:nvSpPr>
        <xdr:cNvPr id="419" name="円/楕円 418"/>
        <xdr:cNvSpPr/>
      </xdr:nvSpPr>
      <xdr:spPr>
        <a:xfrm>
          <a:off x="8699500" y="1325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142594</xdr:rowOff>
    </xdr:from>
    <xdr:ext cx="534377" cy="259045"/>
    <xdr:sp macro="" textlink="">
      <xdr:nvSpPr>
        <xdr:cNvPr id="420" name="テキスト ボックス 419"/>
        <xdr:cNvSpPr txBox="1"/>
      </xdr:nvSpPr>
      <xdr:spPr>
        <a:xfrm>
          <a:off x="8483111" y="1334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15,049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91376</xdr:rowOff>
    </xdr:from>
    <xdr:to>
      <xdr:col>11</xdr:col>
      <xdr:colOff>358775</xdr:colOff>
      <xdr:row>78</xdr:row>
      <xdr:rowOff>21526</xdr:rowOff>
    </xdr:to>
    <xdr:sp macro="" textlink="">
      <xdr:nvSpPr>
        <xdr:cNvPr id="421" name="円/楕円 420"/>
        <xdr:cNvSpPr/>
      </xdr:nvSpPr>
      <xdr:spPr>
        <a:xfrm>
          <a:off x="7810500" y="1329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12653</xdr:rowOff>
    </xdr:from>
    <xdr:ext cx="534377" cy="259045"/>
    <xdr:sp macro="" textlink="">
      <xdr:nvSpPr>
        <xdr:cNvPr id="422" name="テキスト ボックス 421"/>
        <xdr:cNvSpPr txBox="1"/>
      </xdr:nvSpPr>
      <xdr:spPr>
        <a:xfrm>
          <a:off x="7594111" y="1338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12,870</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17311</xdr:rowOff>
    </xdr:from>
    <xdr:to>
      <xdr:col>10</xdr:col>
      <xdr:colOff>155575</xdr:colOff>
      <xdr:row>76</xdr:row>
      <xdr:rowOff>118911</xdr:rowOff>
    </xdr:to>
    <xdr:sp macro="" textlink="">
      <xdr:nvSpPr>
        <xdr:cNvPr id="423" name="円/楕円 422"/>
        <xdr:cNvSpPr/>
      </xdr:nvSpPr>
      <xdr:spPr>
        <a:xfrm>
          <a:off x="6921500" y="1304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135437</xdr:rowOff>
    </xdr:from>
    <xdr:ext cx="534377" cy="259045"/>
    <xdr:sp macro="" textlink="">
      <xdr:nvSpPr>
        <xdr:cNvPr id="424" name="テキスト ボックス 423"/>
        <xdr:cNvSpPr txBox="1"/>
      </xdr:nvSpPr>
      <xdr:spPr>
        <a:xfrm>
          <a:off x="6705111" y="128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25,758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174,806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15771</xdr:rowOff>
    </xdr:from>
    <xdr:to>
      <xdr:col>15</xdr:col>
      <xdr:colOff>180975</xdr:colOff>
      <xdr:row>99</xdr:row>
      <xdr:rowOff>25085</xdr:rowOff>
    </xdr:to>
    <xdr:cxnSp macro="">
      <xdr:nvCxnSpPr>
        <xdr:cNvPr id="453" name="直線コネクタ 452"/>
        <xdr:cNvCxnSpPr/>
      </xdr:nvCxnSpPr>
      <xdr:spPr>
        <a:xfrm flipV="1">
          <a:off x="9639300" y="16989321"/>
          <a:ext cx="838200" cy="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25085</xdr:rowOff>
    </xdr:from>
    <xdr:to>
      <xdr:col>14</xdr:col>
      <xdr:colOff>28575</xdr:colOff>
      <xdr:row>99</xdr:row>
      <xdr:rowOff>26062</xdr:rowOff>
    </xdr:to>
    <xdr:cxnSp macro="">
      <xdr:nvCxnSpPr>
        <xdr:cNvPr id="456" name="直線コネクタ 455"/>
        <xdr:cNvCxnSpPr/>
      </xdr:nvCxnSpPr>
      <xdr:spPr>
        <a:xfrm flipV="1">
          <a:off x="8750300" y="16998635"/>
          <a:ext cx="8890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23481</xdr:rowOff>
    </xdr:from>
    <xdr:to>
      <xdr:col>12</xdr:col>
      <xdr:colOff>511175</xdr:colOff>
      <xdr:row>99</xdr:row>
      <xdr:rowOff>26062</xdr:rowOff>
    </xdr:to>
    <xdr:cxnSp macro="">
      <xdr:nvCxnSpPr>
        <xdr:cNvPr id="459" name="直線コネクタ 458"/>
        <xdr:cNvCxnSpPr/>
      </xdr:nvCxnSpPr>
      <xdr:spPr>
        <a:xfrm>
          <a:off x="7861300" y="16997031"/>
          <a:ext cx="889000" cy="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136649</xdr:rowOff>
    </xdr:from>
    <xdr:to>
      <xdr:col>12</xdr:col>
      <xdr:colOff>561975</xdr:colOff>
      <xdr:row>99</xdr:row>
      <xdr:rowOff>66799</xdr:rowOff>
    </xdr:to>
    <xdr:sp macro="" textlink="">
      <xdr:nvSpPr>
        <xdr:cNvPr id="460" name="フローチャート : 判断 459"/>
        <xdr:cNvSpPr/>
      </xdr:nvSpPr>
      <xdr:spPr>
        <a:xfrm>
          <a:off x="8699500" y="1693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83326</xdr:rowOff>
    </xdr:from>
    <xdr:ext cx="534377" cy="259045"/>
    <xdr:sp macro="" textlink="">
      <xdr:nvSpPr>
        <xdr:cNvPr id="461" name="テキスト ボックス 460"/>
        <xdr:cNvSpPr txBox="1"/>
      </xdr:nvSpPr>
      <xdr:spPr>
        <a:xfrm>
          <a:off x="8483111" y="16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23481</xdr:rowOff>
    </xdr:from>
    <xdr:to>
      <xdr:col>11</xdr:col>
      <xdr:colOff>307975</xdr:colOff>
      <xdr:row>99</xdr:row>
      <xdr:rowOff>26090</xdr:rowOff>
    </xdr:to>
    <xdr:cxnSp macro="">
      <xdr:nvCxnSpPr>
        <xdr:cNvPr id="462" name="直線コネクタ 461"/>
        <xdr:cNvCxnSpPr/>
      </xdr:nvCxnSpPr>
      <xdr:spPr>
        <a:xfrm flipV="1">
          <a:off x="6972300" y="16997031"/>
          <a:ext cx="889000" cy="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136299</xdr:rowOff>
    </xdr:from>
    <xdr:to>
      <xdr:col>11</xdr:col>
      <xdr:colOff>358775</xdr:colOff>
      <xdr:row>99</xdr:row>
      <xdr:rowOff>66449</xdr:rowOff>
    </xdr:to>
    <xdr:sp macro="" textlink="">
      <xdr:nvSpPr>
        <xdr:cNvPr id="463" name="フローチャート : 判断 462"/>
        <xdr:cNvSpPr/>
      </xdr:nvSpPr>
      <xdr:spPr>
        <a:xfrm>
          <a:off x="7810500" y="16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82976</xdr:rowOff>
    </xdr:from>
    <xdr:ext cx="534377" cy="259045"/>
    <xdr:sp macro="" textlink="">
      <xdr:nvSpPr>
        <xdr:cNvPr id="464" name="テキスト ボックス 463"/>
        <xdr:cNvSpPr txBox="1"/>
      </xdr:nvSpPr>
      <xdr:spPr>
        <a:xfrm>
          <a:off x="7594111" y="1671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140703</xdr:rowOff>
    </xdr:from>
    <xdr:to>
      <xdr:col>10</xdr:col>
      <xdr:colOff>155575</xdr:colOff>
      <xdr:row>99</xdr:row>
      <xdr:rowOff>70853</xdr:rowOff>
    </xdr:to>
    <xdr:sp macro="" textlink="">
      <xdr:nvSpPr>
        <xdr:cNvPr id="465" name="フローチャート : 判断 464"/>
        <xdr:cNvSpPr/>
      </xdr:nvSpPr>
      <xdr:spPr>
        <a:xfrm>
          <a:off x="6921500" y="1694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87380</xdr:rowOff>
    </xdr:from>
    <xdr:ext cx="534377" cy="259045"/>
    <xdr:sp macro="" textlink="">
      <xdr:nvSpPr>
        <xdr:cNvPr id="466" name="テキスト ボックス 465"/>
        <xdr:cNvSpPr txBox="1"/>
      </xdr:nvSpPr>
      <xdr:spPr>
        <a:xfrm>
          <a:off x="6705111" y="1671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136421</xdr:rowOff>
    </xdr:from>
    <xdr:to>
      <xdr:col>15</xdr:col>
      <xdr:colOff>231775</xdr:colOff>
      <xdr:row>99</xdr:row>
      <xdr:rowOff>66571</xdr:rowOff>
    </xdr:to>
    <xdr:sp macro="" textlink="">
      <xdr:nvSpPr>
        <xdr:cNvPr id="472" name="円/楕円 471"/>
        <xdr:cNvSpPr/>
      </xdr:nvSpPr>
      <xdr:spPr>
        <a:xfrm>
          <a:off x="10426700" y="1693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109946</xdr:rowOff>
    </xdr:from>
    <xdr:ext cx="534377" cy="259045"/>
    <xdr:sp macro="" textlink="">
      <xdr:nvSpPr>
        <xdr:cNvPr id="473" name="土木費該当値テキスト"/>
        <xdr:cNvSpPr txBox="1"/>
      </xdr:nvSpPr>
      <xdr:spPr>
        <a:xfrm>
          <a:off x="10528300" y="169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75,272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145735</xdr:rowOff>
    </xdr:from>
    <xdr:to>
      <xdr:col>14</xdr:col>
      <xdr:colOff>79375</xdr:colOff>
      <xdr:row>99</xdr:row>
      <xdr:rowOff>75885</xdr:rowOff>
    </xdr:to>
    <xdr:sp macro="" textlink="">
      <xdr:nvSpPr>
        <xdr:cNvPr id="474" name="円/楕円 473"/>
        <xdr:cNvSpPr/>
      </xdr:nvSpPr>
      <xdr:spPr>
        <a:xfrm>
          <a:off x="9588500" y="1694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67012</xdr:rowOff>
    </xdr:from>
    <xdr:ext cx="534377" cy="259045"/>
    <xdr:sp macro="" textlink="">
      <xdr:nvSpPr>
        <xdr:cNvPr id="475" name="テキスト ボックス 474"/>
        <xdr:cNvSpPr txBox="1"/>
      </xdr:nvSpPr>
      <xdr:spPr>
        <a:xfrm>
          <a:off x="9372111" y="170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50,828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146712</xdr:rowOff>
    </xdr:from>
    <xdr:to>
      <xdr:col>12</xdr:col>
      <xdr:colOff>561975</xdr:colOff>
      <xdr:row>99</xdr:row>
      <xdr:rowOff>76862</xdr:rowOff>
    </xdr:to>
    <xdr:sp macro="" textlink="">
      <xdr:nvSpPr>
        <xdr:cNvPr id="476" name="円/楕円 475"/>
        <xdr:cNvSpPr/>
      </xdr:nvSpPr>
      <xdr:spPr>
        <a:xfrm>
          <a:off x="8699500" y="1694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67989</xdr:rowOff>
    </xdr:from>
    <xdr:ext cx="534377" cy="259045"/>
    <xdr:sp macro="" textlink="">
      <xdr:nvSpPr>
        <xdr:cNvPr id="477" name="テキスト ボックス 476"/>
        <xdr:cNvSpPr txBox="1"/>
      </xdr:nvSpPr>
      <xdr:spPr>
        <a:xfrm>
          <a:off x="8483111" y="1704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48,264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144131</xdr:rowOff>
    </xdr:from>
    <xdr:to>
      <xdr:col>11</xdr:col>
      <xdr:colOff>358775</xdr:colOff>
      <xdr:row>99</xdr:row>
      <xdr:rowOff>74281</xdr:rowOff>
    </xdr:to>
    <xdr:sp macro="" textlink="">
      <xdr:nvSpPr>
        <xdr:cNvPr id="478" name="円/楕円 477"/>
        <xdr:cNvSpPr/>
      </xdr:nvSpPr>
      <xdr:spPr>
        <a:xfrm>
          <a:off x="7810500" y="1694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65408</xdr:rowOff>
    </xdr:from>
    <xdr:ext cx="534377" cy="259045"/>
    <xdr:sp macro="" textlink="">
      <xdr:nvSpPr>
        <xdr:cNvPr id="479" name="テキスト ボックス 478"/>
        <xdr:cNvSpPr txBox="1"/>
      </xdr:nvSpPr>
      <xdr:spPr>
        <a:xfrm>
          <a:off x="7594111" y="1703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146740</xdr:rowOff>
    </xdr:from>
    <xdr:to>
      <xdr:col>10</xdr:col>
      <xdr:colOff>155575</xdr:colOff>
      <xdr:row>99</xdr:row>
      <xdr:rowOff>76890</xdr:rowOff>
    </xdr:to>
    <xdr:sp macro="" textlink="">
      <xdr:nvSpPr>
        <xdr:cNvPr id="480" name="円/楕円 479"/>
        <xdr:cNvSpPr/>
      </xdr:nvSpPr>
      <xdr:spPr>
        <a:xfrm>
          <a:off x="6921500" y="169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68017</xdr:rowOff>
    </xdr:from>
    <xdr:ext cx="534377" cy="259045"/>
    <xdr:sp macro="" textlink="">
      <xdr:nvSpPr>
        <xdr:cNvPr id="481" name="テキスト ボックス 480"/>
        <xdr:cNvSpPr txBox="1"/>
      </xdr:nvSpPr>
      <xdr:spPr>
        <a:xfrm>
          <a:off x="6705111" y="1704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128972</xdr:rowOff>
    </xdr:from>
    <xdr:to>
      <xdr:col>23</xdr:col>
      <xdr:colOff>517525</xdr:colOff>
      <xdr:row>39</xdr:row>
      <xdr:rowOff>44243</xdr:rowOff>
    </xdr:to>
    <xdr:cxnSp macro="">
      <xdr:nvCxnSpPr>
        <xdr:cNvPr id="513" name="直線コネクタ 512"/>
        <xdr:cNvCxnSpPr/>
      </xdr:nvCxnSpPr>
      <xdr:spPr>
        <a:xfrm>
          <a:off x="15481300" y="6644072"/>
          <a:ext cx="838200" cy="86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146377</xdr:rowOff>
    </xdr:from>
    <xdr:ext cx="534377" cy="259045"/>
    <xdr:sp macro="" textlink="">
      <xdr:nvSpPr>
        <xdr:cNvPr id="514" name="消防費平均値テキスト"/>
        <xdr:cNvSpPr txBox="1"/>
      </xdr:nvSpPr>
      <xdr:spPr>
        <a:xfrm>
          <a:off x="16370300" y="6318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128972</xdr:rowOff>
    </xdr:from>
    <xdr:to>
      <xdr:col>22</xdr:col>
      <xdr:colOff>365125</xdr:colOff>
      <xdr:row>39</xdr:row>
      <xdr:rowOff>77178</xdr:rowOff>
    </xdr:to>
    <xdr:cxnSp macro="">
      <xdr:nvCxnSpPr>
        <xdr:cNvPr id="516" name="直線コネクタ 515"/>
        <xdr:cNvCxnSpPr/>
      </xdr:nvCxnSpPr>
      <xdr:spPr>
        <a:xfrm flipV="1">
          <a:off x="14592300" y="6644072"/>
          <a:ext cx="889000" cy="119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151771</xdr:rowOff>
    </xdr:from>
    <xdr:ext cx="534377" cy="259045"/>
    <xdr:sp macro="" textlink="">
      <xdr:nvSpPr>
        <xdr:cNvPr id="518" name="テキスト ボックス 517"/>
        <xdr:cNvSpPr txBox="1"/>
      </xdr:nvSpPr>
      <xdr:spPr>
        <a:xfrm>
          <a:off x="15214111" y="632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49893</xdr:rowOff>
    </xdr:from>
    <xdr:to>
      <xdr:col>21</xdr:col>
      <xdr:colOff>161925</xdr:colOff>
      <xdr:row>39</xdr:row>
      <xdr:rowOff>77178</xdr:rowOff>
    </xdr:to>
    <xdr:cxnSp macro="">
      <xdr:nvCxnSpPr>
        <xdr:cNvPr id="519" name="直線コネクタ 518"/>
        <xdr:cNvCxnSpPr/>
      </xdr:nvCxnSpPr>
      <xdr:spPr>
        <a:xfrm>
          <a:off x="13703300" y="6736443"/>
          <a:ext cx="889000" cy="2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166771</xdr:rowOff>
    </xdr:from>
    <xdr:to>
      <xdr:col>21</xdr:col>
      <xdr:colOff>212725</xdr:colOff>
      <xdr:row>38</xdr:row>
      <xdr:rowOff>96921</xdr:rowOff>
    </xdr:to>
    <xdr:sp macro="" textlink="">
      <xdr:nvSpPr>
        <xdr:cNvPr id="520" name="フローチャート : 判断 519"/>
        <xdr:cNvSpPr/>
      </xdr:nvSpPr>
      <xdr:spPr>
        <a:xfrm>
          <a:off x="14541500" y="651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113448</xdr:rowOff>
    </xdr:from>
    <xdr:ext cx="534377" cy="259045"/>
    <xdr:sp macro="" textlink="">
      <xdr:nvSpPr>
        <xdr:cNvPr id="521" name="テキスト ボックス 520"/>
        <xdr:cNvSpPr txBox="1"/>
      </xdr:nvSpPr>
      <xdr:spPr>
        <a:xfrm>
          <a:off x="14325111" y="628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49893</xdr:rowOff>
    </xdr:from>
    <xdr:to>
      <xdr:col>19</xdr:col>
      <xdr:colOff>644525</xdr:colOff>
      <xdr:row>39</xdr:row>
      <xdr:rowOff>90715</xdr:rowOff>
    </xdr:to>
    <xdr:cxnSp macro="">
      <xdr:nvCxnSpPr>
        <xdr:cNvPr id="522" name="直線コネクタ 521"/>
        <xdr:cNvCxnSpPr/>
      </xdr:nvCxnSpPr>
      <xdr:spPr>
        <a:xfrm flipV="1">
          <a:off x="12814300" y="6736443"/>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8759</xdr:rowOff>
    </xdr:from>
    <xdr:to>
      <xdr:col>20</xdr:col>
      <xdr:colOff>9525</xdr:colOff>
      <xdr:row>38</xdr:row>
      <xdr:rowOff>110359</xdr:rowOff>
    </xdr:to>
    <xdr:sp macro="" textlink="">
      <xdr:nvSpPr>
        <xdr:cNvPr id="523" name="フローチャート : 判断 522"/>
        <xdr:cNvSpPr/>
      </xdr:nvSpPr>
      <xdr:spPr>
        <a:xfrm>
          <a:off x="13652500" y="652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126887</xdr:rowOff>
    </xdr:from>
    <xdr:ext cx="534377" cy="259045"/>
    <xdr:sp macro="" textlink="">
      <xdr:nvSpPr>
        <xdr:cNvPr id="524" name="テキスト ボックス 523"/>
        <xdr:cNvSpPr txBox="1"/>
      </xdr:nvSpPr>
      <xdr:spPr>
        <a:xfrm>
          <a:off x="13436111" y="629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45172</xdr:rowOff>
    </xdr:from>
    <xdr:to>
      <xdr:col>18</xdr:col>
      <xdr:colOff>492125</xdr:colOff>
      <xdr:row>38</xdr:row>
      <xdr:rowOff>146772</xdr:rowOff>
    </xdr:to>
    <xdr:sp macro="" textlink="">
      <xdr:nvSpPr>
        <xdr:cNvPr id="525" name="フローチャート : 判断 524"/>
        <xdr:cNvSpPr/>
      </xdr:nvSpPr>
      <xdr:spPr>
        <a:xfrm>
          <a:off x="12763500" y="656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163299</xdr:rowOff>
    </xdr:from>
    <xdr:ext cx="534377" cy="259045"/>
    <xdr:sp macro="" textlink="">
      <xdr:nvSpPr>
        <xdr:cNvPr id="526" name="テキスト ボックス 525"/>
        <xdr:cNvSpPr txBox="1"/>
      </xdr:nvSpPr>
      <xdr:spPr>
        <a:xfrm>
          <a:off x="12547111" y="633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164893</xdr:rowOff>
    </xdr:from>
    <xdr:to>
      <xdr:col>23</xdr:col>
      <xdr:colOff>568325</xdr:colOff>
      <xdr:row>39</xdr:row>
      <xdr:rowOff>95043</xdr:rowOff>
    </xdr:to>
    <xdr:sp macro="" textlink="">
      <xdr:nvSpPr>
        <xdr:cNvPr id="532" name="円/楕円 531"/>
        <xdr:cNvSpPr/>
      </xdr:nvSpPr>
      <xdr:spPr>
        <a:xfrm>
          <a:off x="16268700" y="667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143320</xdr:rowOff>
    </xdr:from>
    <xdr:ext cx="534377" cy="259045"/>
    <xdr:sp macro="" textlink="">
      <xdr:nvSpPr>
        <xdr:cNvPr id="533" name="消防費該当値テキスト"/>
        <xdr:cNvSpPr txBox="1"/>
      </xdr:nvSpPr>
      <xdr:spPr>
        <a:xfrm>
          <a:off x="16370300" y="665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23,346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78172</xdr:rowOff>
    </xdr:from>
    <xdr:to>
      <xdr:col>22</xdr:col>
      <xdr:colOff>415925</xdr:colOff>
      <xdr:row>39</xdr:row>
      <xdr:rowOff>8322</xdr:rowOff>
    </xdr:to>
    <xdr:sp macro="" textlink="">
      <xdr:nvSpPr>
        <xdr:cNvPr id="534" name="円/楕円 533"/>
        <xdr:cNvSpPr/>
      </xdr:nvSpPr>
      <xdr:spPr>
        <a:xfrm>
          <a:off x="15430500" y="659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170899</xdr:rowOff>
    </xdr:from>
    <xdr:ext cx="534377" cy="259045"/>
    <xdr:sp macro="" textlink="">
      <xdr:nvSpPr>
        <xdr:cNvPr id="535" name="テキスト ボックス 534"/>
        <xdr:cNvSpPr txBox="1"/>
      </xdr:nvSpPr>
      <xdr:spPr>
        <a:xfrm>
          <a:off x="15214111" y="668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28,657</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26378</xdr:rowOff>
    </xdr:from>
    <xdr:to>
      <xdr:col>21</xdr:col>
      <xdr:colOff>212725</xdr:colOff>
      <xdr:row>39</xdr:row>
      <xdr:rowOff>127978</xdr:rowOff>
    </xdr:to>
    <xdr:sp macro="" textlink="">
      <xdr:nvSpPr>
        <xdr:cNvPr id="536" name="円/楕円 535"/>
        <xdr:cNvSpPr/>
      </xdr:nvSpPr>
      <xdr:spPr>
        <a:xfrm>
          <a:off x="14541500" y="67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119105</xdr:rowOff>
    </xdr:from>
    <xdr:ext cx="534377" cy="259045"/>
    <xdr:sp macro="" textlink="">
      <xdr:nvSpPr>
        <xdr:cNvPr id="537" name="テキスト ボックス 536"/>
        <xdr:cNvSpPr txBox="1"/>
      </xdr:nvSpPr>
      <xdr:spPr>
        <a:xfrm>
          <a:off x="14325111" y="680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21,329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170543</xdr:rowOff>
    </xdr:from>
    <xdr:to>
      <xdr:col>20</xdr:col>
      <xdr:colOff>9525</xdr:colOff>
      <xdr:row>39</xdr:row>
      <xdr:rowOff>100693</xdr:rowOff>
    </xdr:to>
    <xdr:sp macro="" textlink="">
      <xdr:nvSpPr>
        <xdr:cNvPr id="538" name="円/楕円 537"/>
        <xdr:cNvSpPr/>
      </xdr:nvSpPr>
      <xdr:spPr>
        <a:xfrm>
          <a:off x="13652500" y="668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91820</xdr:rowOff>
    </xdr:from>
    <xdr:ext cx="534377" cy="259045"/>
    <xdr:sp macro="" textlink="">
      <xdr:nvSpPr>
        <xdr:cNvPr id="539" name="テキスト ボックス 538"/>
        <xdr:cNvSpPr txBox="1"/>
      </xdr:nvSpPr>
      <xdr:spPr>
        <a:xfrm>
          <a:off x="13436111" y="67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39915</xdr:rowOff>
    </xdr:from>
    <xdr:to>
      <xdr:col>18</xdr:col>
      <xdr:colOff>492125</xdr:colOff>
      <xdr:row>39</xdr:row>
      <xdr:rowOff>141515</xdr:rowOff>
    </xdr:to>
    <xdr:sp macro="" textlink="">
      <xdr:nvSpPr>
        <xdr:cNvPr id="540" name="円/楕円 539"/>
        <xdr:cNvSpPr/>
      </xdr:nvSpPr>
      <xdr:spPr>
        <a:xfrm>
          <a:off x="12763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132642</xdr:rowOff>
    </xdr:from>
    <xdr:ext cx="534377" cy="259045"/>
    <xdr:sp macro="" textlink="">
      <xdr:nvSpPr>
        <xdr:cNvPr id="541" name="テキスト ボックス 540"/>
        <xdr:cNvSpPr txBox="1"/>
      </xdr:nvSpPr>
      <xdr:spPr>
        <a:xfrm>
          <a:off x="12547111" y="681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20,500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4990</xdr:rowOff>
    </xdr:from>
    <xdr:to>
      <xdr:col>23</xdr:col>
      <xdr:colOff>517525</xdr:colOff>
      <xdr:row>58</xdr:row>
      <xdr:rowOff>16656</xdr:rowOff>
    </xdr:to>
    <xdr:cxnSp macro="">
      <xdr:nvCxnSpPr>
        <xdr:cNvPr id="570" name="直線コネクタ 569"/>
        <xdr:cNvCxnSpPr/>
      </xdr:nvCxnSpPr>
      <xdr:spPr>
        <a:xfrm flipV="1">
          <a:off x="15481300" y="9949090"/>
          <a:ext cx="8382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145262</xdr:rowOff>
    </xdr:from>
    <xdr:to>
      <xdr:col>22</xdr:col>
      <xdr:colOff>365125</xdr:colOff>
      <xdr:row>58</xdr:row>
      <xdr:rowOff>16656</xdr:rowOff>
    </xdr:to>
    <xdr:cxnSp macro="">
      <xdr:nvCxnSpPr>
        <xdr:cNvPr id="573" name="直線コネクタ 572"/>
        <xdr:cNvCxnSpPr/>
      </xdr:nvCxnSpPr>
      <xdr:spPr>
        <a:xfrm>
          <a:off x="14592300" y="9917912"/>
          <a:ext cx="8890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5101</xdr:rowOff>
    </xdr:from>
    <xdr:ext cx="534377" cy="259045"/>
    <xdr:sp macro="" textlink="">
      <xdr:nvSpPr>
        <xdr:cNvPr id="575" name="テキスト ボックス 574"/>
        <xdr:cNvSpPr txBox="1"/>
      </xdr:nvSpPr>
      <xdr:spPr>
        <a:xfrm>
          <a:off x="15214111" y="960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145262</xdr:rowOff>
    </xdr:from>
    <xdr:to>
      <xdr:col>21</xdr:col>
      <xdr:colOff>161925</xdr:colOff>
      <xdr:row>57</xdr:row>
      <xdr:rowOff>163314</xdr:rowOff>
    </xdr:to>
    <xdr:cxnSp macro="">
      <xdr:nvCxnSpPr>
        <xdr:cNvPr id="576" name="直線コネクタ 575"/>
        <xdr:cNvCxnSpPr/>
      </xdr:nvCxnSpPr>
      <xdr:spPr>
        <a:xfrm flipV="1">
          <a:off x="13703300" y="9917912"/>
          <a:ext cx="889000" cy="1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52031</xdr:rowOff>
    </xdr:from>
    <xdr:to>
      <xdr:col>21</xdr:col>
      <xdr:colOff>212725</xdr:colOff>
      <xdr:row>57</xdr:row>
      <xdr:rowOff>153631</xdr:rowOff>
    </xdr:to>
    <xdr:sp macro="" textlink="">
      <xdr:nvSpPr>
        <xdr:cNvPr id="577" name="フローチャート : 判断 576"/>
        <xdr:cNvSpPr/>
      </xdr:nvSpPr>
      <xdr:spPr>
        <a:xfrm>
          <a:off x="14541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170158</xdr:rowOff>
    </xdr:from>
    <xdr:ext cx="534377" cy="259045"/>
    <xdr:sp macro="" textlink="">
      <xdr:nvSpPr>
        <xdr:cNvPr id="578" name="テキスト ボックス 577"/>
        <xdr:cNvSpPr txBox="1"/>
      </xdr:nvSpPr>
      <xdr:spPr>
        <a:xfrm>
          <a:off x="14325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154045</xdr:rowOff>
    </xdr:from>
    <xdr:to>
      <xdr:col>19</xdr:col>
      <xdr:colOff>644525</xdr:colOff>
      <xdr:row>57</xdr:row>
      <xdr:rowOff>163314</xdr:rowOff>
    </xdr:to>
    <xdr:cxnSp macro="">
      <xdr:nvCxnSpPr>
        <xdr:cNvPr id="579" name="直線コネクタ 578"/>
        <xdr:cNvCxnSpPr/>
      </xdr:nvCxnSpPr>
      <xdr:spPr>
        <a:xfrm>
          <a:off x="12814300" y="9926695"/>
          <a:ext cx="889000" cy="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60474</xdr:rowOff>
    </xdr:from>
    <xdr:to>
      <xdr:col>20</xdr:col>
      <xdr:colOff>9525</xdr:colOff>
      <xdr:row>57</xdr:row>
      <xdr:rowOff>162074</xdr:rowOff>
    </xdr:to>
    <xdr:sp macro="" textlink="">
      <xdr:nvSpPr>
        <xdr:cNvPr id="580" name="フローチャート : 判断 579"/>
        <xdr:cNvSpPr/>
      </xdr:nvSpPr>
      <xdr:spPr>
        <a:xfrm>
          <a:off x="13652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7151</xdr:rowOff>
    </xdr:from>
    <xdr:ext cx="534377" cy="259045"/>
    <xdr:sp macro="" textlink="">
      <xdr:nvSpPr>
        <xdr:cNvPr id="581" name="テキスト ボックス 580"/>
        <xdr:cNvSpPr txBox="1"/>
      </xdr:nvSpPr>
      <xdr:spPr>
        <a:xfrm>
          <a:off x="13436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77474</xdr:rowOff>
    </xdr:from>
    <xdr:to>
      <xdr:col>18</xdr:col>
      <xdr:colOff>492125</xdr:colOff>
      <xdr:row>58</xdr:row>
      <xdr:rowOff>7624</xdr:rowOff>
    </xdr:to>
    <xdr:sp macro="" textlink="">
      <xdr:nvSpPr>
        <xdr:cNvPr id="582" name="フローチャート : 判断 581"/>
        <xdr:cNvSpPr/>
      </xdr:nvSpPr>
      <xdr:spPr>
        <a:xfrm>
          <a:off x="12763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24151</xdr:rowOff>
    </xdr:from>
    <xdr:ext cx="534377" cy="259045"/>
    <xdr:sp macro="" textlink="">
      <xdr:nvSpPr>
        <xdr:cNvPr id="583" name="テキスト ボックス 582"/>
        <xdr:cNvSpPr txBox="1"/>
      </xdr:nvSpPr>
      <xdr:spPr>
        <a:xfrm>
          <a:off x="12547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125640</xdr:rowOff>
    </xdr:from>
    <xdr:to>
      <xdr:col>23</xdr:col>
      <xdr:colOff>568325</xdr:colOff>
      <xdr:row>58</xdr:row>
      <xdr:rowOff>55790</xdr:rowOff>
    </xdr:to>
    <xdr:sp macro="" textlink="">
      <xdr:nvSpPr>
        <xdr:cNvPr id="589" name="円/楕円 588"/>
        <xdr:cNvSpPr/>
      </xdr:nvSpPr>
      <xdr:spPr>
        <a:xfrm>
          <a:off x="16268700" y="989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40567</xdr:rowOff>
    </xdr:from>
    <xdr:ext cx="534377" cy="259045"/>
    <xdr:sp macro="" textlink="">
      <xdr:nvSpPr>
        <xdr:cNvPr id="590" name="教育費該当値テキスト"/>
        <xdr:cNvSpPr txBox="1"/>
      </xdr:nvSpPr>
      <xdr:spPr>
        <a:xfrm>
          <a:off x="16370300" y="981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137306</xdr:rowOff>
    </xdr:from>
    <xdr:to>
      <xdr:col>22</xdr:col>
      <xdr:colOff>415925</xdr:colOff>
      <xdr:row>58</xdr:row>
      <xdr:rowOff>67456</xdr:rowOff>
    </xdr:to>
    <xdr:sp macro="" textlink="">
      <xdr:nvSpPr>
        <xdr:cNvPr id="591" name="円/楕円 590"/>
        <xdr:cNvSpPr/>
      </xdr:nvSpPr>
      <xdr:spPr>
        <a:xfrm>
          <a:off x="15430500" y="990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58583</xdr:rowOff>
    </xdr:from>
    <xdr:ext cx="534377" cy="259045"/>
    <xdr:sp macro="" textlink="">
      <xdr:nvSpPr>
        <xdr:cNvPr id="592" name="テキスト ボックス 591"/>
        <xdr:cNvSpPr txBox="1"/>
      </xdr:nvSpPr>
      <xdr:spPr>
        <a:xfrm>
          <a:off x="15214111" y="1000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52,295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94462</xdr:rowOff>
    </xdr:from>
    <xdr:to>
      <xdr:col>21</xdr:col>
      <xdr:colOff>212725</xdr:colOff>
      <xdr:row>58</xdr:row>
      <xdr:rowOff>24612</xdr:rowOff>
    </xdr:to>
    <xdr:sp macro="" textlink="">
      <xdr:nvSpPr>
        <xdr:cNvPr id="593" name="円/楕円 592"/>
        <xdr:cNvSpPr/>
      </xdr:nvSpPr>
      <xdr:spPr>
        <a:xfrm>
          <a:off x="14541500" y="9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15739</xdr:rowOff>
    </xdr:from>
    <xdr:ext cx="534377" cy="259045"/>
    <xdr:sp macro="" textlink="">
      <xdr:nvSpPr>
        <xdr:cNvPr id="594" name="テキスト ボックス 593"/>
        <xdr:cNvSpPr txBox="1"/>
      </xdr:nvSpPr>
      <xdr:spPr>
        <a:xfrm>
          <a:off x="14325111" y="99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63,540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112514</xdr:rowOff>
    </xdr:from>
    <xdr:to>
      <xdr:col>20</xdr:col>
      <xdr:colOff>9525</xdr:colOff>
      <xdr:row>58</xdr:row>
      <xdr:rowOff>42664</xdr:rowOff>
    </xdr:to>
    <xdr:sp macro="" textlink="">
      <xdr:nvSpPr>
        <xdr:cNvPr id="595" name="円/楕円 594"/>
        <xdr:cNvSpPr/>
      </xdr:nvSpPr>
      <xdr:spPr>
        <a:xfrm>
          <a:off x="13652500" y="988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33791</xdr:rowOff>
    </xdr:from>
    <xdr:ext cx="534377" cy="259045"/>
    <xdr:sp macro="" textlink="">
      <xdr:nvSpPr>
        <xdr:cNvPr id="596" name="テキスト ボックス 595"/>
        <xdr:cNvSpPr txBox="1"/>
      </xdr:nvSpPr>
      <xdr:spPr>
        <a:xfrm>
          <a:off x="13436111" y="997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58,802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103245</xdr:rowOff>
    </xdr:from>
    <xdr:to>
      <xdr:col>18</xdr:col>
      <xdr:colOff>492125</xdr:colOff>
      <xdr:row>58</xdr:row>
      <xdr:rowOff>33395</xdr:rowOff>
    </xdr:to>
    <xdr:sp macro="" textlink="">
      <xdr:nvSpPr>
        <xdr:cNvPr id="597" name="円/楕円 596"/>
        <xdr:cNvSpPr/>
      </xdr:nvSpPr>
      <xdr:spPr>
        <a:xfrm>
          <a:off x="12763500" y="9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24522</xdr:rowOff>
    </xdr:from>
    <xdr:ext cx="534377" cy="259045"/>
    <xdr:sp macro="" textlink="">
      <xdr:nvSpPr>
        <xdr:cNvPr id="598" name="テキスト ボックス 597"/>
        <xdr:cNvSpPr txBox="1"/>
      </xdr:nvSpPr>
      <xdr:spPr>
        <a:xfrm>
          <a:off x="12547111" y="996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21,081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126898</xdr:rowOff>
    </xdr:from>
    <xdr:to>
      <xdr:col>23</xdr:col>
      <xdr:colOff>517525</xdr:colOff>
      <xdr:row>78</xdr:row>
      <xdr:rowOff>127271</xdr:rowOff>
    </xdr:to>
    <xdr:cxnSp macro="">
      <xdr:nvCxnSpPr>
        <xdr:cNvPr id="625" name="直線コネクタ 624"/>
        <xdr:cNvCxnSpPr/>
      </xdr:nvCxnSpPr>
      <xdr:spPr>
        <a:xfrm>
          <a:off x="15481300" y="13499998"/>
          <a:ext cx="8382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126898</xdr:rowOff>
    </xdr:from>
    <xdr:to>
      <xdr:col>22</xdr:col>
      <xdr:colOff>365125</xdr:colOff>
      <xdr:row>78</xdr:row>
      <xdr:rowOff>134834</xdr:rowOff>
    </xdr:to>
    <xdr:cxnSp macro="">
      <xdr:nvCxnSpPr>
        <xdr:cNvPr id="628" name="直線コネクタ 627"/>
        <xdr:cNvCxnSpPr/>
      </xdr:nvCxnSpPr>
      <xdr:spPr>
        <a:xfrm flipV="1">
          <a:off x="14592300" y="13499998"/>
          <a:ext cx="889000" cy="7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20924</xdr:rowOff>
    </xdr:from>
    <xdr:ext cx="469744" cy="259045"/>
    <xdr:sp macro="" textlink="">
      <xdr:nvSpPr>
        <xdr:cNvPr id="630" name="テキスト ボックス 629"/>
        <xdr:cNvSpPr txBox="1"/>
      </xdr:nvSpPr>
      <xdr:spPr>
        <a:xfrm>
          <a:off x="15246427" y="1322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114753</xdr:rowOff>
    </xdr:from>
    <xdr:to>
      <xdr:col>21</xdr:col>
      <xdr:colOff>161925</xdr:colOff>
      <xdr:row>78</xdr:row>
      <xdr:rowOff>134834</xdr:rowOff>
    </xdr:to>
    <xdr:cxnSp macro="">
      <xdr:nvCxnSpPr>
        <xdr:cNvPr id="631" name="直線コネクタ 630"/>
        <xdr:cNvCxnSpPr/>
      </xdr:nvCxnSpPr>
      <xdr:spPr>
        <a:xfrm>
          <a:off x="13703300" y="13487853"/>
          <a:ext cx="889000" cy="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60787</xdr:rowOff>
    </xdr:from>
    <xdr:to>
      <xdr:col>21</xdr:col>
      <xdr:colOff>212725</xdr:colOff>
      <xdr:row>78</xdr:row>
      <xdr:rowOff>162387</xdr:rowOff>
    </xdr:to>
    <xdr:sp macro="" textlink="">
      <xdr:nvSpPr>
        <xdr:cNvPr id="632" name="フローチャート : 判断 631"/>
        <xdr:cNvSpPr/>
      </xdr:nvSpPr>
      <xdr:spPr>
        <a:xfrm>
          <a:off x="14541500" y="1343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7464</xdr:rowOff>
    </xdr:from>
    <xdr:ext cx="534377" cy="259045"/>
    <xdr:sp macro="" textlink="">
      <xdr:nvSpPr>
        <xdr:cNvPr id="633" name="テキスト ボックス 632"/>
        <xdr:cNvSpPr txBox="1"/>
      </xdr:nvSpPr>
      <xdr:spPr>
        <a:xfrm>
          <a:off x="14325111" y="1320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141193</xdr:rowOff>
    </xdr:from>
    <xdr:to>
      <xdr:col>19</xdr:col>
      <xdr:colOff>644525</xdr:colOff>
      <xdr:row>78</xdr:row>
      <xdr:rowOff>114753</xdr:rowOff>
    </xdr:to>
    <xdr:cxnSp macro="">
      <xdr:nvCxnSpPr>
        <xdr:cNvPr id="634" name="直線コネクタ 633"/>
        <xdr:cNvCxnSpPr/>
      </xdr:nvCxnSpPr>
      <xdr:spPr>
        <a:xfrm>
          <a:off x="12814300" y="13342843"/>
          <a:ext cx="889000" cy="14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67894</xdr:rowOff>
    </xdr:from>
    <xdr:to>
      <xdr:col>20</xdr:col>
      <xdr:colOff>9525</xdr:colOff>
      <xdr:row>78</xdr:row>
      <xdr:rowOff>169494</xdr:rowOff>
    </xdr:to>
    <xdr:sp macro="" textlink="">
      <xdr:nvSpPr>
        <xdr:cNvPr id="635" name="フローチャート : 判断 634"/>
        <xdr:cNvSpPr/>
      </xdr:nvSpPr>
      <xdr:spPr>
        <a:xfrm>
          <a:off x="13652500" y="13440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160621</xdr:rowOff>
    </xdr:from>
    <xdr:ext cx="469744" cy="259045"/>
    <xdr:sp macro="" textlink="">
      <xdr:nvSpPr>
        <xdr:cNvPr id="636" name="テキスト ボックス 635"/>
        <xdr:cNvSpPr txBox="1"/>
      </xdr:nvSpPr>
      <xdr:spPr>
        <a:xfrm>
          <a:off x="13468427" y="13533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67537</xdr:rowOff>
    </xdr:from>
    <xdr:to>
      <xdr:col>18</xdr:col>
      <xdr:colOff>492125</xdr:colOff>
      <xdr:row>78</xdr:row>
      <xdr:rowOff>169137</xdr:rowOff>
    </xdr:to>
    <xdr:sp macro="" textlink="">
      <xdr:nvSpPr>
        <xdr:cNvPr id="637" name="フローチャート : 判断 636"/>
        <xdr:cNvSpPr/>
      </xdr:nvSpPr>
      <xdr:spPr>
        <a:xfrm>
          <a:off x="12763500" y="1344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160264</xdr:rowOff>
    </xdr:from>
    <xdr:ext cx="469744" cy="259045"/>
    <xdr:sp macro="" textlink="">
      <xdr:nvSpPr>
        <xdr:cNvPr id="638" name="テキスト ボックス 637"/>
        <xdr:cNvSpPr txBox="1"/>
      </xdr:nvSpPr>
      <xdr:spPr>
        <a:xfrm>
          <a:off x="12579427" y="1353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76471</xdr:rowOff>
    </xdr:from>
    <xdr:to>
      <xdr:col>23</xdr:col>
      <xdr:colOff>568325</xdr:colOff>
      <xdr:row>79</xdr:row>
      <xdr:rowOff>6621</xdr:rowOff>
    </xdr:to>
    <xdr:sp macro="" textlink="">
      <xdr:nvSpPr>
        <xdr:cNvPr id="644" name="円/楕円 643"/>
        <xdr:cNvSpPr/>
      </xdr:nvSpPr>
      <xdr:spPr>
        <a:xfrm>
          <a:off x="16268700" y="1344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5"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76098</xdr:rowOff>
    </xdr:from>
    <xdr:to>
      <xdr:col>22</xdr:col>
      <xdr:colOff>415925</xdr:colOff>
      <xdr:row>79</xdr:row>
      <xdr:rowOff>6248</xdr:rowOff>
    </xdr:to>
    <xdr:sp macro="" textlink="">
      <xdr:nvSpPr>
        <xdr:cNvPr id="646" name="円/楕円 645"/>
        <xdr:cNvSpPr/>
      </xdr:nvSpPr>
      <xdr:spPr>
        <a:xfrm>
          <a:off x="15430500" y="134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168825</xdr:rowOff>
    </xdr:from>
    <xdr:ext cx="469744" cy="259045"/>
    <xdr:sp macro="" textlink="">
      <xdr:nvSpPr>
        <xdr:cNvPr id="647" name="テキスト ボックス 646"/>
        <xdr:cNvSpPr txBox="1"/>
      </xdr:nvSpPr>
      <xdr:spPr>
        <a:xfrm>
          <a:off x="15246427" y="1354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84034</xdr:rowOff>
    </xdr:from>
    <xdr:to>
      <xdr:col>21</xdr:col>
      <xdr:colOff>212725</xdr:colOff>
      <xdr:row>79</xdr:row>
      <xdr:rowOff>14184</xdr:rowOff>
    </xdr:to>
    <xdr:sp macro="" textlink="">
      <xdr:nvSpPr>
        <xdr:cNvPr id="648" name="円/楕円 647"/>
        <xdr:cNvSpPr/>
      </xdr:nvSpPr>
      <xdr:spPr>
        <a:xfrm>
          <a:off x="14541500" y="1345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5311</xdr:rowOff>
    </xdr:from>
    <xdr:ext cx="469744" cy="259045"/>
    <xdr:sp macro="" textlink="">
      <xdr:nvSpPr>
        <xdr:cNvPr id="649" name="テキスト ボックス 648"/>
        <xdr:cNvSpPr txBox="1"/>
      </xdr:nvSpPr>
      <xdr:spPr>
        <a:xfrm>
          <a:off x="14357427" y="135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63953</xdr:rowOff>
    </xdr:from>
    <xdr:to>
      <xdr:col>20</xdr:col>
      <xdr:colOff>9525</xdr:colOff>
      <xdr:row>78</xdr:row>
      <xdr:rowOff>165553</xdr:rowOff>
    </xdr:to>
    <xdr:sp macro="" textlink="">
      <xdr:nvSpPr>
        <xdr:cNvPr id="650" name="円/楕円 649"/>
        <xdr:cNvSpPr/>
      </xdr:nvSpPr>
      <xdr:spPr>
        <a:xfrm>
          <a:off x="13652500" y="1343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10630</xdr:rowOff>
    </xdr:from>
    <xdr:ext cx="534377" cy="259045"/>
    <xdr:sp macro="" textlink="">
      <xdr:nvSpPr>
        <xdr:cNvPr id="651" name="テキスト ボックス 650"/>
        <xdr:cNvSpPr txBox="1"/>
      </xdr:nvSpPr>
      <xdr:spPr>
        <a:xfrm>
          <a:off x="13436111" y="1321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90393</xdr:rowOff>
    </xdr:from>
    <xdr:to>
      <xdr:col>18</xdr:col>
      <xdr:colOff>492125</xdr:colOff>
      <xdr:row>78</xdr:row>
      <xdr:rowOff>20543</xdr:rowOff>
    </xdr:to>
    <xdr:sp macro="" textlink="">
      <xdr:nvSpPr>
        <xdr:cNvPr id="652" name="円/楕円 651"/>
        <xdr:cNvSpPr/>
      </xdr:nvSpPr>
      <xdr:spPr>
        <a:xfrm>
          <a:off x="12763500" y="1329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37070</xdr:rowOff>
    </xdr:from>
    <xdr:ext cx="534377" cy="259045"/>
    <xdr:sp macro="" textlink="">
      <xdr:nvSpPr>
        <xdr:cNvPr id="653" name="テキスト ボックス 652"/>
        <xdr:cNvSpPr txBox="1"/>
      </xdr:nvSpPr>
      <xdr:spPr>
        <a:xfrm>
          <a:off x="12547111" y="1306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44693</xdr:rowOff>
    </xdr:from>
    <xdr:to>
      <xdr:col>23</xdr:col>
      <xdr:colOff>517525</xdr:colOff>
      <xdr:row>97</xdr:row>
      <xdr:rowOff>48208</xdr:rowOff>
    </xdr:to>
    <xdr:cxnSp macro="">
      <xdr:nvCxnSpPr>
        <xdr:cNvPr id="678" name="直線コネクタ 677"/>
        <xdr:cNvCxnSpPr/>
      </xdr:nvCxnSpPr>
      <xdr:spPr>
        <a:xfrm flipV="1">
          <a:off x="15481300" y="16675343"/>
          <a:ext cx="838200" cy="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117332</xdr:rowOff>
    </xdr:from>
    <xdr:ext cx="534377" cy="259045"/>
    <xdr:sp macro="" textlink="">
      <xdr:nvSpPr>
        <xdr:cNvPr id="679" name="公債費平均値テキスト"/>
        <xdr:cNvSpPr txBox="1"/>
      </xdr:nvSpPr>
      <xdr:spPr>
        <a:xfrm>
          <a:off x="16370300" y="16233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25011</xdr:rowOff>
    </xdr:from>
    <xdr:to>
      <xdr:col>22</xdr:col>
      <xdr:colOff>365125</xdr:colOff>
      <xdr:row>97</xdr:row>
      <xdr:rowOff>48208</xdr:rowOff>
    </xdr:to>
    <xdr:cxnSp macro="">
      <xdr:nvCxnSpPr>
        <xdr:cNvPr id="681" name="直線コネクタ 680"/>
        <xdr:cNvCxnSpPr/>
      </xdr:nvCxnSpPr>
      <xdr:spPr>
        <a:xfrm>
          <a:off x="14592300" y="16655661"/>
          <a:ext cx="889000" cy="2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44361</xdr:rowOff>
    </xdr:from>
    <xdr:ext cx="534377" cy="259045"/>
    <xdr:sp macro="" textlink="">
      <xdr:nvSpPr>
        <xdr:cNvPr id="683" name="テキスト ボックス 682"/>
        <xdr:cNvSpPr txBox="1"/>
      </xdr:nvSpPr>
      <xdr:spPr>
        <a:xfrm>
          <a:off x="15214111" y="1616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164275</xdr:rowOff>
    </xdr:from>
    <xdr:to>
      <xdr:col>21</xdr:col>
      <xdr:colOff>161925</xdr:colOff>
      <xdr:row>97</xdr:row>
      <xdr:rowOff>25011</xdr:rowOff>
    </xdr:to>
    <xdr:cxnSp macro="">
      <xdr:nvCxnSpPr>
        <xdr:cNvPr id="684" name="直線コネクタ 683"/>
        <xdr:cNvCxnSpPr/>
      </xdr:nvCxnSpPr>
      <xdr:spPr>
        <a:xfrm>
          <a:off x="13703300" y="16623475"/>
          <a:ext cx="889000" cy="3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5" name="フローチャート : 判断 684"/>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6" name="テキスト ボックス 685"/>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140802</xdr:rowOff>
    </xdr:from>
    <xdr:to>
      <xdr:col>19</xdr:col>
      <xdr:colOff>644525</xdr:colOff>
      <xdr:row>96</xdr:row>
      <xdr:rowOff>164275</xdr:rowOff>
    </xdr:to>
    <xdr:cxnSp macro="">
      <xdr:nvCxnSpPr>
        <xdr:cNvPr id="687" name="直線コネクタ 686"/>
        <xdr:cNvCxnSpPr/>
      </xdr:nvCxnSpPr>
      <xdr:spPr>
        <a:xfrm>
          <a:off x="12814300" y="16600002"/>
          <a:ext cx="889000" cy="2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88" name="フローチャート : 判断 687"/>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89" name="テキスト ボックス 688"/>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0" name="フローチャート : 判断 689"/>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1" name="テキスト ボックス 690"/>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165343</xdr:rowOff>
    </xdr:from>
    <xdr:to>
      <xdr:col>23</xdr:col>
      <xdr:colOff>568325</xdr:colOff>
      <xdr:row>97</xdr:row>
      <xdr:rowOff>95493</xdr:rowOff>
    </xdr:to>
    <xdr:sp macro="" textlink="">
      <xdr:nvSpPr>
        <xdr:cNvPr id="697" name="円/楕円 696"/>
        <xdr:cNvSpPr/>
      </xdr:nvSpPr>
      <xdr:spPr>
        <a:xfrm>
          <a:off x="16268700" y="1662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80270</xdr:rowOff>
    </xdr:from>
    <xdr:ext cx="534377" cy="259045"/>
    <xdr:sp macro="" textlink="">
      <xdr:nvSpPr>
        <xdr:cNvPr id="698" name="公債費該当値テキスト"/>
        <xdr:cNvSpPr txBox="1"/>
      </xdr:nvSpPr>
      <xdr:spPr>
        <a:xfrm>
          <a:off x="16370300" y="1653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26,624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168858</xdr:rowOff>
    </xdr:from>
    <xdr:to>
      <xdr:col>22</xdr:col>
      <xdr:colOff>415925</xdr:colOff>
      <xdr:row>97</xdr:row>
      <xdr:rowOff>99008</xdr:rowOff>
    </xdr:to>
    <xdr:sp macro="" textlink="">
      <xdr:nvSpPr>
        <xdr:cNvPr id="699" name="円/楕円 698"/>
        <xdr:cNvSpPr/>
      </xdr:nvSpPr>
      <xdr:spPr>
        <a:xfrm>
          <a:off x="15430500" y="1662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90135</xdr:rowOff>
    </xdr:from>
    <xdr:ext cx="534377" cy="259045"/>
    <xdr:sp macro="" textlink="">
      <xdr:nvSpPr>
        <xdr:cNvPr id="700" name="テキスト ボックス 699"/>
        <xdr:cNvSpPr txBox="1"/>
      </xdr:nvSpPr>
      <xdr:spPr>
        <a:xfrm>
          <a:off x="15214111" y="16720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26,009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145661</xdr:rowOff>
    </xdr:from>
    <xdr:to>
      <xdr:col>21</xdr:col>
      <xdr:colOff>212725</xdr:colOff>
      <xdr:row>97</xdr:row>
      <xdr:rowOff>75811</xdr:rowOff>
    </xdr:to>
    <xdr:sp macro="" textlink="">
      <xdr:nvSpPr>
        <xdr:cNvPr id="701" name="円/楕円 700"/>
        <xdr:cNvSpPr/>
      </xdr:nvSpPr>
      <xdr:spPr>
        <a:xfrm>
          <a:off x="14541500" y="1660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66938</xdr:rowOff>
    </xdr:from>
    <xdr:ext cx="534377" cy="259045"/>
    <xdr:sp macro="" textlink="">
      <xdr:nvSpPr>
        <xdr:cNvPr id="702" name="テキスト ボックス 701"/>
        <xdr:cNvSpPr txBox="1"/>
      </xdr:nvSpPr>
      <xdr:spPr>
        <a:xfrm>
          <a:off x="14325111" y="166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30,068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113475</xdr:rowOff>
    </xdr:from>
    <xdr:to>
      <xdr:col>20</xdr:col>
      <xdr:colOff>9525</xdr:colOff>
      <xdr:row>97</xdr:row>
      <xdr:rowOff>43625</xdr:rowOff>
    </xdr:to>
    <xdr:sp macro="" textlink="">
      <xdr:nvSpPr>
        <xdr:cNvPr id="703" name="円/楕円 702"/>
        <xdr:cNvSpPr/>
      </xdr:nvSpPr>
      <xdr:spPr>
        <a:xfrm>
          <a:off x="13652500" y="165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34752</xdr:rowOff>
    </xdr:from>
    <xdr:ext cx="534377" cy="259045"/>
    <xdr:sp macro="" textlink="">
      <xdr:nvSpPr>
        <xdr:cNvPr id="704" name="テキスト ボックス 703"/>
        <xdr:cNvSpPr txBox="1"/>
      </xdr:nvSpPr>
      <xdr:spPr>
        <a:xfrm>
          <a:off x="13436111" y="1666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90002</xdr:rowOff>
    </xdr:from>
    <xdr:to>
      <xdr:col>18</xdr:col>
      <xdr:colOff>492125</xdr:colOff>
      <xdr:row>97</xdr:row>
      <xdr:rowOff>20152</xdr:rowOff>
    </xdr:to>
    <xdr:sp macro="" textlink="">
      <xdr:nvSpPr>
        <xdr:cNvPr id="705" name="円/楕円 704"/>
        <xdr:cNvSpPr/>
      </xdr:nvSpPr>
      <xdr:spPr>
        <a:xfrm>
          <a:off x="12763500" y="1654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11279</xdr:rowOff>
    </xdr:from>
    <xdr:ext cx="534377" cy="259045"/>
    <xdr:sp macro="" textlink="">
      <xdr:nvSpPr>
        <xdr:cNvPr id="706" name="テキスト ボックス 705"/>
        <xdr:cNvSpPr txBox="1"/>
      </xdr:nvSpPr>
      <xdr:spPr>
        <a:xfrm>
          <a:off x="12547111" y="1664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77089</xdr:rowOff>
    </xdr:from>
    <xdr:to>
      <xdr:col>29</xdr:col>
      <xdr:colOff>568325</xdr:colOff>
      <xdr:row>38</xdr:row>
      <xdr:rowOff>7239</xdr:rowOff>
    </xdr:to>
    <xdr:sp macro="" textlink="">
      <xdr:nvSpPr>
        <xdr:cNvPr id="742" name="フローチャート : 判断 741"/>
        <xdr:cNvSpPr/>
      </xdr:nvSpPr>
      <xdr:spPr>
        <a:xfrm>
          <a:off x="203835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23766</xdr:rowOff>
    </xdr:from>
    <xdr:ext cx="378565" cy="259045"/>
    <xdr:sp macro="" textlink="">
      <xdr:nvSpPr>
        <xdr:cNvPr id="743" name="テキスト ボックス 742"/>
        <xdr:cNvSpPr txBox="1"/>
      </xdr:nvSpPr>
      <xdr:spPr>
        <a:xfrm>
          <a:off x="20245017" y="6195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108712</xdr:rowOff>
    </xdr:from>
    <xdr:to>
      <xdr:col>28</xdr:col>
      <xdr:colOff>365125</xdr:colOff>
      <xdr:row>36</xdr:row>
      <xdr:rowOff>38862</xdr:rowOff>
    </xdr:to>
    <xdr:sp macro="" textlink="">
      <xdr:nvSpPr>
        <xdr:cNvPr id="745" name="フローチャート : 判断 744"/>
        <xdr:cNvSpPr/>
      </xdr:nvSpPr>
      <xdr:spPr>
        <a:xfrm>
          <a:off x="19494500" y="6109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55389</xdr:rowOff>
    </xdr:from>
    <xdr:ext cx="469744" cy="259045"/>
    <xdr:sp macro="" textlink="">
      <xdr:nvSpPr>
        <xdr:cNvPr id="746" name="テキスト ボックス 745"/>
        <xdr:cNvSpPr txBox="1"/>
      </xdr:nvSpPr>
      <xdr:spPr>
        <a:xfrm>
          <a:off x="19310427" y="5884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75946</xdr:rowOff>
    </xdr:from>
    <xdr:to>
      <xdr:col>27</xdr:col>
      <xdr:colOff>161925</xdr:colOff>
      <xdr:row>37</xdr:row>
      <xdr:rowOff>6096</xdr:rowOff>
    </xdr:to>
    <xdr:sp macro="" textlink="">
      <xdr:nvSpPr>
        <xdr:cNvPr id="747" name="フローチャート : 判断 746"/>
        <xdr:cNvSpPr/>
      </xdr:nvSpPr>
      <xdr:spPr>
        <a:xfrm>
          <a:off x="18605500" y="624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22623</xdr:rowOff>
    </xdr:from>
    <xdr:ext cx="469744" cy="259045"/>
    <xdr:sp macro="" textlink="">
      <xdr:nvSpPr>
        <xdr:cNvPr id="748" name="テキスト ボックス 747"/>
        <xdr:cNvSpPr txBox="1"/>
      </xdr:nvSpPr>
      <xdr:spPr>
        <a:xfrm>
          <a:off x="18421427" y="602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大規模建設事業の凍結により農林水産業費及び土木費</a:t>
          </a:r>
          <a:r>
            <a:rPr kumimoji="1" lang="ja-JP" altLang="en-US" sz="1100">
              <a:solidFill>
                <a:schemeClr val="dk1"/>
              </a:solidFill>
              <a:effectLst/>
              <a:latin typeface="+mn-lt"/>
              <a:ea typeface="+mn-ea"/>
              <a:cs typeface="+mn-cs"/>
            </a:rPr>
            <a:t>、消防費</a:t>
          </a:r>
          <a:r>
            <a:rPr kumimoji="1" lang="ja-JP" altLang="ja-JP" sz="1100">
              <a:solidFill>
                <a:schemeClr val="dk1"/>
              </a:solidFill>
              <a:effectLst/>
              <a:latin typeface="+mn-lt"/>
              <a:ea typeface="+mn-ea"/>
              <a:cs typeface="+mn-cs"/>
            </a:rPr>
            <a:t>においては低い水準となっている。また、性質別でも述べた、ごみ処理施設の建設に係る負担金の増加に伴い衛生費が大幅に増加している。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議会費においては、類似団体平均より高い水準で推移しており、その要因として挙げられるのは歳出の中でも大きな割合を占める議員報酬である。人口に対して議員定数が過大となっていることは従来より課題となっていたが、</a:t>
          </a:r>
          <a:r>
            <a:rPr kumimoji="1" lang="ja-JP" altLang="en-US" sz="1100">
              <a:solidFill>
                <a:schemeClr val="dk1"/>
              </a:solidFill>
              <a:effectLst/>
              <a:latin typeface="+mn-lt"/>
              <a:ea typeface="+mn-ea"/>
              <a:cs typeface="+mn-cs"/>
            </a:rPr>
            <a:t>現在議員定数の削減について検討されている。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単年度収支が０％付近で推移していることは、予算執行のコントロール（不用額の抑制と繰入金執行の精査）が機能したものと分析している。これは実質収支比率が毎年度安定して推移していることも裏付けされていると解している。財政調整基金残高比率も順調に伸展しており、大規模な投資的経費の抑制と、基金繰入金に依存した財政運営を是正した効果の現れであると捉え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宮城県川崎町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赤字額（公営企業会計＝資金不足額）が発生している会計が皆無であることから、いずれの会計も数字上は健全経営であることが示されている。しかし、病院事業においては黒字比率が減少傾向であり、これは分子である流動資産のうち内部留保資金が単年度収支赤字分に係る補てん措置として毎年度取り崩されているためである。左欄においてはその他の会計に含まれている国民健康保険会計及び下水道事業会計においては、基金残高が皆無で、かつ、毎年度一般会計から多額の赤字補填的要素の強い繰出金により収支均衡を図っている状況である。</a:t>
          </a:r>
          <a:endParaRPr lang="ja-JP" altLang="ja-JP" sz="1400">
            <a:effectLst/>
          </a:endParaRPr>
        </a:p>
        <a:p>
          <a:r>
            <a:rPr lang="ja-JP" altLang="ja-JP" sz="1100">
              <a:solidFill>
                <a:schemeClr val="dk1"/>
              </a:solidFill>
              <a:effectLst/>
              <a:latin typeface="+mn-lt"/>
              <a:ea typeface="+mn-ea"/>
              <a:cs typeface="+mn-cs"/>
            </a:rPr>
            <a:t>　当町の一般会計は、歳入構成の約</a:t>
          </a:r>
          <a:r>
            <a:rPr lang="en-US" altLang="ja-JP" sz="1100">
              <a:solidFill>
                <a:schemeClr val="dk1"/>
              </a:solidFill>
              <a:effectLst/>
              <a:latin typeface="+mn-lt"/>
              <a:ea typeface="+mn-ea"/>
              <a:cs typeface="+mn-cs"/>
            </a:rPr>
            <a:t>7</a:t>
          </a:r>
          <a:r>
            <a:rPr lang="ja-JP" altLang="ja-JP" sz="1100">
              <a:solidFill>
                <a:schemeClr val="dk1"/>
              </a:solidFill>
              <a:effectLst/>
              <a:latin typeface="+mn-lt"/>
              <a:ea typeface="+mn-ea"/>
              <a:cs typeface="+mn-cs"/>
            </a:rPr>
            <a:t>割にも上る依存財源に頼らざるを得ない綱渡り的な財政運営を強いられており、国の財政状況に起因して地方交付税や各種交付金等が抑制されれば、たちまち町政経営が立ちゆかなくなり、その場合ほぼ全ての会計で資金不足が発生することとなる。</a:t>
          </a:r>
          <a:endParaRPr lang="ja-JP" altLang="ja-JP" sz="1400">
            <a:effectLst/>
          </a:endParaRPr>
        </a:p>
        <a:p>
          <a:r>
            <a:rPr lang="ja-JP" altLang="ja-JP" sz="1100">
              <a:solidFill>
                <a:schemeClr val="dk1"/>
              </a:solidFill>
              <a:effectLst/>
              <a:latin typeface="+mn-lt"/>
              <a:ea typeface="+mn-ea"/>
              <a:cs typeface="+mn-cs"/>
            </a:rPr>
            <a:t>　このことから、一般会計においては自主財源の確保とさらに徹底した行政コスト削減策を行い、特別会計については経費に見合った料金等の改定が必要である。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63</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64</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65</v>
      </c>
      <c r="C3" s="391"/>
      <c r="D3" s="391"/>
      <c r="E3" s="392"/>
      <c r="F3" s="392"/>
      <c r="G3" s="392"/>
      <c r="H3" s="392"/>
      <c r="I3" s="392"/>
      <c r="J3" s="392"/>
      <c r="K3" s="392"/>
      <c r="L3" s="392" t="s">
        <v>66</v>
      </c>
      <c r="M3" s="392"/>
      <c r="N3" s="392"/>
      <c r="O3" s="392"/>
      <c r="P3" s="392"/>
      <c r="Q3" s="392"/>
      <c r="R3" s="399"/>
      <c r="S3" s="399"/>
      <c r="T3" s="399"/>
      <c r="U3" s="399"/>
      <c r="V3" s="400"/>
      <c r="W3" s="374" t="s">
        <v>67</v>
      </c>
      <c r="X3" s="375"/>
      <c r="Y3" s="375"/>
      <c r="Z3" s="375"/>
      <c r="AA3" s="375"/>
      <c r="AB3" s="391"/>
      <c r="AC3" s="399" t="s">
        <v>68</v>
      </c>
      <c r="AD3" s="375"/>
      <c r="AE3" s="375"/>
      <c r="AF3" s="375"/>
      <c r="AG3" s="375"/>
      <c r="AH3" s="375"/>
      <c r="AI3" s="375"/>
      <c r="AJ3" s="375"/>
      <c r="AK3" s="375"/>
      <c r="AL3" s="376"/>
      <c r="AM3" s="374" t="s">
        <v>69</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70</v>
      </c>
      <c r="BO3" s="375"/>
      <c r="BP3" s="375"/>
      <c r="BQ3" s="375"/>
      <c r="BR3" s="375"/>
      <c r="BS3" s="375"/>
      <c r="BT3" s="375"/>
      <c r="BU3" s="376"/>
      <c r="BV3" s="374" t="s">
        <v>71</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72</v>
      </c>
      <c r="CU3" s="375"/>
      <c r="CV3" s="375"/>
      <c r="CW3" s="375"/>
      <c r="CX3" s="375"/>
      <c r="CY3" s="375"/>
      <c r="CZ3" s="375"/>
      <c r="DA3" s="376"/>
      <c r="DB3" s="374" t="s">
        <v>73</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74</v>
      </c>
      <c r="AZ4" s="378"/>
      <c r="BA4" s="378"/>
      <c r="BB4" s="378"/>
      <c r="BC4" s="378"/>
      <c r="BD4" s="378"/>
      <c r="BE4" s="378"/>
      <c r="BF4" s="378"/>
      <c r="BG4" s="378"/>
      <c r="BH4" s="378"/>
      <c r="BI4" s="378"/>
      <c r="BJ4" s="378"/>
      <c r="BK4" s="378"/>
      <c r="BL4" s="378"/>
      <c r="BM4" s="379"/>
      <c r="BN4" s="380">
        <v>5008516</v>
      </c>
      <c r="BO4" s="381"/>
      <c r="BP4" s="381"/>
      <c r="BQ4" s="381"/>
      <c r="BR4" s="381"/>
      <c r="BS4" s="381"/>
      <c r="BT4" s="381"/>
      <c r="BU4" s="382"/>
      <c r="BV4" s="380">
        <v>5089150</v>
      </c>
      <c r="BW4" s="381"/>
      <c r="BX4" s="381"/>
      <c r="BY4" s="381"/>
      <c r="BZ4" s="381"/>
      <c r="CA4" s="381"/>
      <c r="CB4" s="381"/>
      <c r="CC4" s="382"/>
      <c r="CD4" s="383" t="s">
        <v>75</v>
      </c>
      <c r="CE4" s="384"/>
      <c r="CF4" s="384"/>
      <c r="CG4" s="384"/>
      <c r="CH4" s="384"/>
      <c r="CI4" s="384"/>
      <c r="CJ4" s="384"/>
      <c r="CK4" s="384"/>
      <c r="CL4" s="384"/>
      <c r="CM4" s="384"/>
      <c r="CN4" s="384"/>
      <c r="CO4" s="384"/>
      <c r="CP4" s="384"/>
      <c r="CQ4" s="384"/>
      <c r="CR4" s="384"/>
      <c r="CS4" s="385"/>
      <c r="CT4" s="386">
        <v>1.8</v>
      </c>
      <c r="CU4" s="387"/>
      <c r="CV4" s="387"/>
      <c r="CW4" s="387"/>
      <c r="CX4" s="387"/>
      <c r="CY4" s="387"/>
      <c r="CZ4" s="387"/>
      <c r="DA4" s="388"/>
      <c r="DB4" s="386">
        <v>4.0999999999999996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76</v>
      </c>
      <c r="AN5" s="447"/>
      <c r="AO5" s="447"/>
      <c r="AP5" s="447"/>
      <c r="AQ5" s="447"/>
      <c r="AR5" s="447"/>
      <c r="AS5" s="447"/>
      <c r="AT5" s="448"/>
      <c r="AU5" s="449" t="s">
        <v>77</v>
      </c>
      <c r="AV5" s="450"/>
      <c r="AW5" s="450"/>
      <c r="AX5" s="450"/>
      <c r="AY5" s="451" t="s">
        <v>78</v>
      </c>
      <c r="AZ5" s="452"/>
      <c r="BA5" s="452"/>
      <c r="BB5" s="452"/>
      <c r="BC5" s="452"/>
      <c r="BD5" s="452"/>
      <c r="BE5" s="452"/>
      <c r="BF5" s="452"/>
      <c r="BG5" s="452"/>
      <c r="BH5" s="452"/>
      <c r="BI5" s="452"/>
      <c r="BJ5" s="452"/>
      <c r="BK5" s="452"/>
      <c r="BL5" s="452"/>
      <c r="BM5" s="453"/>
      <c r="BN5" s="417">
        <v>4867650</v>
      </c>
      <c r="BO5" s="418"/>
      <c r="BP5" s="418"/>
      <c r="BQ5" s="418"/>
      <c r="BR5" s="418"/>
      <c r="BS5" s="418"/>
      <c r="BT5" s="418"/>
      <c r="BU5" s="419"/>
      <c r="BV5" s="417">
        <v>4827365</v>
      </c>
      <c r="BW5" s="418"/>
      <c r="BX5" s="418"/>
      <c r="BY5" s="418"/>
      <c r="BZ5" s="418"/>
      <c r="CA5" s="418"/>
      <c r="CB5" s="418"/>
      <c r="CC5" s="419"/>
      <c r="CD5" s="420" t="s">
        <v>79</v>
      </c>
      <c r="CE5" s="421"/>
      <c r="CF5" s="421"/>
      <c r="CG5" s="421"/>
      <c r="CH5" s="421"/>
      <c r="CI5" s="421"/>
      <c r="CJ5" s="421"/>
      <c r="CK5" s="421"/>
      <c r="CL5" s="421"/>
      <c r="CM5" s="421"/>
      <c r="CN5" s="421"/>
      <c r="CO5" s="421"/>
      <c r="CP5" s="421"/>
      <c r="CQ5" s="421"/>
      <c r="CR5" s="421"/>
      <c r="CS5" s="422"/>
      <c r="CT5" s="414">
        <v>91.9</v>
      </c>
      <c r="CU5" s="415"/>
      <c r="CV5" s="415"/>
      <c r="CW5" s="415"/>
      <c r="CX5" s="415"/>
      <c r="CY5" s="415"/>
      <c r="CZ5" s="415"/>
      <c r="DA5" s="416"/>
      <c r="DB5" s="414">
        <v>87.6</v>
      </c>
      <c r="DC5" s="415"/>
      <c r="DD5" s="415"/>
      <c r="DE5" s="415"/>
      <c r="DF5" s="415"/>
      <c r="DG5" s="415"/>
      <c r="DH5" s="415"/>
      <c r="DI5" s="416"/>
      <c r="DJ5" s="139"/>
      <c r="DK5" s="139"/>
      <c r="DL5" s="139"/>
      <c r="DM5" s="139"/>
      <c r="DN5" s="139"/>
      <c r="DO5" s="139"/>
    </row>
    <row r="6" spans="1:119" ht="18.75" customHeight="1" x14ac:dyDescent="0.15">
      <c r="A6" s="140"/>
      <c r="B6" s="423" t="s">
        <v>80</v>
      </c>
      <c r="C6" s="424"/>
      <c r="D6" s="424"/>
      <c r="E6" s="425"/>
      <c r="F6" s="425"/>
      <c r="G6" s="425"/>
      <c r="H6" s="425"/>
      <c r="I6" s="425"/>
      <c r="J6" s="425"/>
      <c r="K6" s="425"/>
      <c r="L6" s="425" t="s">
        <v>81</v>
      </c>
      <c r="M6" s="425"/>
      <c r="N6" s="425"/>
      <c r="O6" s="425"/>
      <c r="P6" s="425"/>
      <c r="Q6" s="425"/>
      <c r="R6" s="429"/>
      <c r="S6" s="429"/>
      <c r="T6" s="429"/>
      <c r="U6" s="429"/>
      <c r="V6" s="430"/>
      <c r="W6" s="433" t="s">
        <v>82</v>
      </c>
      <c r="X6" s="434"/>
      <c r="Y6" s="434"/>
      <c r="Z6" s="434"/>
      <c r="AA6" s="434"/>
      <c r="AB6" s="424"/>
      <c r="AC6" s="437" t="s">
        <v>83</v>
      </c>
      <c r="AD6" s="438"/>
      <c r="AE6" s="438"/>
      <c r="AF6" s="438"/>
      <c r="AG6" s="438"/>
      <c r="AH6" s="438"/>
      <c r="AI6" s="438"/>
      <c r="AJ6" s="438"/>
      <c r="AK6" s="438"/>
      <c r="AL6" s="439"/>
      <c r="AM6" s="446" t="s">
        <v>84</v>
      </c>
      <c r="AN6" s="447"/>
      <c r="AO6" s="447"/>
      <c r="AP6" s="447"/>
      <c r="AQ6" s="447"/>
      <c r="AR6" s="447"/>
      <c r="AS6" s="447"/>
      <c r="AT6" s="448"/>
      <c r="AU6" s="449" t="s">
        <v>77</v>
      </c>
      <c r="AV6" s="450"/>
      <c r="AW6" s="450"/>
      <c r="AX6" s="450"/>
      <c r="AY6" s="451" t="s">
        <v>85</v>
      </c>
      <c r="AZ6" s="452"/>
      <c r="BA6" s="452"/>
      <c r="BB6" s="452"/>
      <c r="BC6" s="452"/>
      <c r="BD6" s="452"/>
      <c r="BE6" s="452"/>
      <c r="BF6" s="452"/>
      <c r="BG6" s="452"/>
      <c r="BH6" s="452"/>
      <c r="BI6" s="452"/>
      <c r="BJ6" s="452"/>
      <c r="BK6" s="452"/>
      <c r="BL6" s="452"/>
      <c r="BM6" s="453"/>
      <c r="BN6" s="417">
        <v>140866</v>
      </c>
      <c r="BO6" s="418"/>
      <c r="BP6" s="418"/>
      <c r="BQ6" s="418"/>
      <c r="BR6" s="418"/>
      <c r="BS6" s="418"/>
      <c r="BT6" s="418"/>
      <c r="BU6" s="419"/>
      <c r="BV6" s="417">
        <v>261785</v>
      </c>
      <c r="BW6" s="418"/>
      <c r="BX6" s="418"/>
      <c r="BY6" s="418"/>
      <c r="BZ6" s="418"/>
      <c r="CA6" s="418"/>
      <c r="CB6" s="418"/>
      <c r="CC6" s="419"/>
      <c r="CD6" s="420" t="s">
        <v>86</v>
      </c>
      <c r="CE6" s="421"/>
      <c r="CF6" s="421"/>
      <c r="CG6" s="421"/>
      <c r="CH6" s="421"/>
      <c r="CI6" s="421"/>
      <c r="CJ6" s="421"/>
      <c r="CK6" s="421"/>
      <c r="CL6" s="421"/>
      <c r="CM6" s="421"/>
      <c r="CN6" s="421"/>
      <c r="CO6" s="421"/>
      <c r="CP6" s="421"/>
      <c r="CQ6" s="421"/>
      <c r="CR6" s="421"/>
      <c r="CS6" s="422"/>
      <c r="CT6" s="454">
        <v>94.7</v>
      </c>
      <c r="CU6" s="455"/>
      <c r="CV6" s="455"/>
      <c r="CW6" s="455"/>
      <c r="CX6" s="455"/>
      <c r="CY6" s="455"/>
      <c r="CZ6" s="455"/>
      <c r="DA6" s="456"/>
      <c r="DB6" s="454">
        <v>89.6</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87</v>
      </c>
      <c r="AN7" s="447"/>
      <c r="AO7" s="447"/>
      <c r="AP7" s="447"/>
      <c r="AQ7" s="447"/>
      <c r="AR7" s="447"/>
      <c r="AS7" s="447"/>
      <c r="AT7" s="448"/>
      <c r="AU7" s="449" t="s">
        <v>88</v>
      </c>
      <c r="AV7" s="450"/>
      <c r="AW7" s="450"/>
      <c r="AX7" s="450"/>
      <c r="AY7" s="451" t="s">
        <v>89</v>
      </c>
      <c r="AZ7" s="452"/>
      <c r="BA7" s="452"/>
      <c r="BB7" s="452"/>
      <c r="BC7" s="452"/>
      <c r="BD7" s="452"/>
      <c r="BE7" s="452"/>
      <c r="BF7" s="452"/>
      <c r="BG7" s="452"/>
      <c r="BH7" s="452"/>
      <c r="BI7" s="452"/>
      <c r="BJ7" s="452"/>
      <c r="BK7" s="452"/>
      <c r="BL7" s="452"/>
      <c r="BM7" s="453"/>
      <c r="BN7" s="417">
        <v>79951</v>
      </c>
      <c r="BO7" s="418"/>
      <c r="BP7" s="418"/>
      <c r="BQ7" s="418"/>
      <c r="BR7" s="418"/>
      <c r="BS7" s="418"/>
      <c r="BT7" s="418"/>
      <c r="BU7" s="419"/>
      <c r="BV7" s="417">
        <v>115894</v>
      </c>
      <c r="BW7" s="418"/>
      <c r="BX7" s="418"/>
      <c r="BY7" s="418"/>
      <c r="BZ7" s="418"/>
      <c r="CA7" s="418"/>
      <c r="CB7" s="418"/>
      <c r="CC7" s="419"/>
      <c r="CD7" s="420" t="s">
        <v>90</v>
      </c>
      <c r="CE7" s="421"/>
      <c r="CF7" s="421"/>
      <c r="CG7" s="421"/>
      <c r="CH7" s="421"/>
      <c r="CI7" s="421"/>
      <c r="CJ7" s="421"/>
      <c r="CK7" s="421"/>
      <c r="CL7" s="421"/>
      <c r="CM7" s="421"/>
      <c r="CN7" s="421"/>
      <c r="CO7" s="421"/>
      <c r="CP7" s="421"/>
      <c r="CQ7" s="421"/>
      <c r="CR7" s="421"/>
      <c r="CS7" s="422"/>
      <c r="CT7" s="417">
        <v>3412624</v>
      </c>
      <c r="CU7" s="418"/>
      <c r="CV7" s="418"/>
      <c r="CW7" s="418"/>
      <c r="CX7" s="418"/>
      <c r="CY7" s="418"/>
      <c r="CZ7" s="418"/>
      <c r="DA7" s="419"/>
      <c r="DB7" s="417">
        <v>3542715</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91</v>
      </c>
      <c r="AN8" s="447"/>
      <c r="AO8" s="447"/>
      <c r="AP8" s="447"/>
      <c r="AQ8" s="447"/>
      <c r="AR8" s="447"/>
      <c r="AS8" s="447"/>
      <c r="AT8" s="448"/>
      <c r="AU8" s="449" t="s">
        <v>92</v>
      </c>
      <c r="AV8" s="450"/>
      <c r="AW8" s="450"/>
      <c r="AX8" s="450"/>
      <c r="AY8" s="451" t="s">
        <v>93</v>
      </c>
      <c r="AZ8" s="452"/>
      <c r="BA8" s="452"/>
      <c r="BB8" s="452"/>
      <c r="BC8" s="452"/>
      <c r="BD8" s="452"/>
      <c r="BE8" s="452"/>
      <c r="BF8" s="452"/>
      <c r="BG8" s="452"/>
      <c r="BH8" s="452"/>
      <c r="BI8" s="452"/>
      <c r="BJ8" s="452"/>
      <c r="BK8" s="452"/>
      <c r="BL8" s="452"/>
      <c r="BM8" s="453"/>
      <c r="BN8" s="417">
        <v>60915</v>
      </c>
      <c r="BO8" s="418"/>
      <c r="BP8" s="418"/>
      <c r="BQ8" s="418"/>
      <c r="BR8" s="418"/>
      <c r="BS8" s="418"/>
      <c r="BT8" s="418"/>
      <c r="BU8" s="419"/>
      <c r="BV8" s="417">
        <v>145891</v>
      </c>
      <c r="BW8" s="418"/>
      <c r="BX8" s="418"/>
      <c r="BY8" s="418"/>
      <c r="BZ8" s="418"/>
      <c r="CA8" s="418"/>
      <c r="CB8" s="418"/>
      <c r="CC8" s="419"/>
      <c r="CD8" s="420" t="s">
        <v>94</v>
      </c>
      <c r="CE8" s="421"/>
      <c r="CF8" s="421"/>
      <c r="CG8" s="421"/>
      <c r="CH8" s="421"/>
      <c r="CI8" s="421"/>
      <c r="CJ8" s="421"/>
      <c r="CK8" s="421"/>
      <c r="CL8" s="421"/>
      <c r="CM8" s="421"/>
      <c r="CN8" s="421"/>
      <c r="CO8" s="421"/>
      <c r="CP8" s="421"/>
      <c r="CQ8" s="421"/>
      <c r="CR8" s="421"/>
      <c r="CS8" s="422"/>
      <c r="CT8" s="457">
        <v>0.31</v>
      </c>
      <c r="CU8" s="458"/>
      <c r="CV8" s="458"/>
      <c r="CW8" s="458"/>
      <c r="CX8" s="458"/>
      <c r="CY8" s="458"/>
      <c r="CZ8" s="458"/>
      <c r="DA8" s="459"/>
      <c r="DB8" s="457">
        <v>0.3</v>
      </c>
      <c r="DC8" s="458"/>
      <c r="DD8" s="458"/>
      <c r="DE8" s="458"/>
      <c r="DF8" s="458"/>
      <c r="DG8" s="458"/>
      <c r="DH8" s="458"/>
      <c r="DI8" s="459"/>
      <c r="DJ8" s="139"/>
      <c r="DK8" s="139"/>
      <c r="DL8" s="139"/>
      <c r="DM8" s="139"/>
      <c r="DN8" s="139"/>
      <c r="DO8" s="139"/>
    </row>
    <row r="9" spans="1:119" ht="18.75" customHeight="1" thickBot="1" x14ac:dyDescent="0.2">
      <c r="A9" s="140"/>
      <c r="B9" s="411" t="s">
        <v>95</v>
      </c>
      <c r="C9" s="412"/>
      <c r="D9" s="412"/>
      <c r="E9" s="412"/>
      <c r="F9" s="412"/>
      <c r="G9" s="412"/>
      <c r="H9" s="412"/>
      <c r="I9" s="412"/>
      <c r="J9" s="412"/>
      <c r="K9" s="460"/>
      <c r="L9" s="461" t="s">
        <v>96</v>
      </c>
      <c r="M9" s="462"/>
      <c r="N9" s="462"/>
      <c r="O9" s="462"/>
      <c r="P9" s="462"/>
      <c r="Q9" s="463"/>
      <c r="R9" s="464">
        <v>9167</v>
      </c>
      <c r="S9" s="465"/>
      <c r="T9" s="465"/>
      <c r="U9" s="465"/>
      <c r="V9" s="466"/>
      <c r="W9" s="374" t="s">
        <v>97</v>
      </c>
      <c r="X9" s="375"/>
      <c r="Y9" s="375"/>
      <c r="Z9" s="375"/>
      <c r="AA9" s="375"/>
      <c r="AB9" s="375"/>
      <c r="AC9" s="375"/>
      <c r="AD9" s="375"/>
      <c r="AE9" s="375"/>
      <c r="AF9" s="375"/>
      <c r="AG9" s="375"/>
      <c r="AH9" s="375"/>
      <c r="AI9" s="375"/>
      <c r="AJ9" s="375"/>
      <c r="AK9" s="375"/>
      <c r="AL9" s="376"/>
      <c r="AM9" s="446" t="s">
        <v>98</v>
      </c>
      <c r="AN9" s="447"/>
      <c r="AO9" s="447"/>
      <c r="AP9" s="447"/>
      <c r="AQ9" s="447"/>
      <c r="AR9" s="447"/>
      <c r="AS9" s="447"/>
      <c r="AT9" s="448"/>
      <c r="AU9" s="449" t="s">
        <v>77</v>
      </c>
      <c r="AV9" s="450"/>
      <c r="AW9" s="450"/>
      <c r="AX9" s="450"/>
      <c r="AY9" s="451" t="s">
        <v>99</v>
      </c>
      <c r="AZ9" s="452"/>
      <c r="BA9" s="452"/>
      <c r="BB9" s="452"/>
      <c r="BC9" s="452"/>
      <c r="BD9" s="452"/>
      <c r="BE9" s="452"/>
      <c r="BF9" s="452"/>
      <c r="BG9" s="452"/>
      <c r="BH9" s="452"/>
      <c r="BI9" s="452"/>
      <c r="BJ9" s="452"/>
      <c r="BK9" s="452"/>
      <c r="BL9" s="452"/>
      <c r="BM9" s="453"/>
      <c r="BN9" s="417">
        <v>-84976</v>
      </c>
      <c r="BO9" s="418"/>
      <c r="BP9" s="418"/>
      <c r="BQ9" s="418"/>
      <c r="BR9" s="418"/>
      <c r="BS9" s="418"/>
      <c r="BT9" s="418"/>
      <c r="BU9" s="419"/>
      <c r="BV9" s="417">
        <v>-843</v>
      </c>
      <c r="BW9" s="418"/>
      <c r="BX9" s="418"/>
      <c r="BY9" s="418"/>
      <c r="BZ9" s="418"/>
      <c r="CA9" s="418"/>
      <c r="CB9" s="418"/>
      <c r="CC9" s="419"/>
      <c r="CD9" s="420" t="s">
        <v>100</v>
      </c>
      <c r="CE9" s="421"/>
      <c r="CF9" s="421"/>
      <c r="CG9" s="421"/>
      <c r="CH9" s="421"/>
      <c r="CI9" s="421"/>
      <c r="CJ9" s="421"/>
      <c r="CK9" s="421"/>
      <c r="CL9" s="421"/>
      <c r="CM9" s="421"/>
      <c r="CN9" s="421"/>
      <c r="CO9" s="421"/>
      <c r="CP9" s="421"/>
      <c r="CQ9" s="421"/>
      <c r="CR9" s="421"/>
      <c r="CS9" s="422"/>
      <c r="CT9" s="414">
        <v>6.2</v>
      </c>
      <c r="CU9" s="415"/>
      <c r="CV9" s="415"/>
      <c r="CW9" s="415"/>
      <c r="CX9" s="415"/>
      <c r="CY9" s="415"/>
      <c r="CZ9" s="415"/>
      <c r="DA9" s="416"/>
      <c r="DB9" s="414">
        <v>5.8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101</v>
      </c>
      <c r="M10" s="447"/>
      <c r="N10" s="447"/>
      <c r="O10" s="447"/>
      <c r="P10" s="447"/>
      <c r="Q10" s="448"/>
      <c r="R10" s="468">
        <v>9978</v>
      </c>
      <c r="S10" s="469"/>
      <c r="T10" s="469"/>
      <c r="U10" s="469"/>
      <c r="V10" s="470"/>
      <c r="W10" s="405"/>
      <c r="X10" s="406"/>
      <c r="Y10" s="406"/>
      <c r="Z10" s="406"/>
      <c r="AA10" s="406"/>
      <c r="AB10" s="406"/>
      <c r="AC10" s="406"/>
      <c r="AD10" s="406"/>
      <c r="AE10" s="406"/>
      <c r="AF10" s="406"/>
      <c r="AG10" s="406"/>
      <c r="AH10" s="406"/>
      <c r="AI10" s="406"/>
      <c r="AJ10" s="406"/>
      <c r="AK10" s="406"/>
      <c r="AL10" s="409"/>
      <c r="AM10" s="446" t="s">
        <v>102</v>
      </c>
      <c r="AN10" s="447"/>
      <c r="AO10" s="447"/>
      <c r="AP10" s="447"/>
      <c r="AQ10" s="447"/>
      <c r="AR10" s="447"/>
      <c r="AS10" s="447"/>
      <c r="AT10" s="448"/>
      <c r="AU10" s="449" t="s">
        <v>103</v>
      </c>
      <c r="AV10" s="450"/>
      <c r="AW10" s="450"/>
      <c r="AX10" s="450"/>
      <c r="AY10" s="451" t="s">
        <v>104</v>
      </c>
      <c r="AZ10" s="452"/>
      <c r="BA10" s="452"/>
      <c r="BB10" s="452"/>
      <c r="BC10" s="452"/>
      <c r="BD10" s="452"/>
      <c r="BE10" s="452"/>
      <c r="BF10" s="452"/>
      <c r="BG10" s="452"/>
      <c r="BH10" s="452"/>
      <c r="BI10" s="452"/>
      <c r="BJ10" s="452"/>
      <c r="BK10" s="452"/>
      <c r="BL10" s="452"/>
      <c r="BM10" s="453"/>
      <c r="BN10" s="417">
        <v>500</v>
      </c>
      <c r="BO10" s="418"/>
      <c r="BP10" s="418"/>
      <c r="BQ10" s="418"/>
      <c r="BR10" s="418"/>
      <c r="BS10" s="418"/>
      <c r="BT10" s="418"/>
      <c r="BU10" s="419"/>
      <c r="BV10" s="417">
        <v>500</v>
      </c>
      <c r="BW10" s="418"/>
      <c r="BX10" s="418"/>
      <c r="BY10" s="418"/>
      <c r="BZ10" s="418"/>
      <c r="CA10" s="418"/>
      <c r="CB10" s="418"/>
      <c r="CC10" s="419"/>
      <c r="CD10" s="144" t="s">
        <v>105</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106</v>
      </c>
      <c r="M11" s="472"/>
      <c r="N11" s="472"/>
      <c r="O11" s="472"/>
      <c r="P11" s="472"/>
      <c r="Q11" s="473"/>
      <c r="R11" s="474" t="s">
        <v>107</v>
      </c>
      <c r="S11" s="475"/>
      <c r="T11" s="475"/>
      <c r="U11" s="475"/>
      <c r="V11" s="476"/>
      <c r="W11" s="405"/>
      <c r="X11" s="406"/>
      <c r="Y11" s="406"/>
      <c r="Z11" s="406"/>
      <c r="AA11" s="406"/>
      <c r="AB11" s="406"/>
      <c r="AC11" s="406"/>
      <c r="AD11" s="406"/>
      <c r="AE11" s="406"/>
      <c r="AF11" s="406"/>
      <c r="AG11" s="406"/>
      <c r="AH11" s="406"/>
      <c r="AI11" s="406"/>
      <c r="AJ11" s="406"/>
      <c r="AK11" s="406"/>
      <c r="AL11" s="409"/>
      <c r="AM11" s="446" t="s">
        <v>108</v>
      </c>
      <c r="AN11" s="447"/>
      <c r="AO11" s="447"/>
      <c r="AP11" s="447"/>
      <c r="AQ11" s="447"/>
      <c r="AR11" s="447"/>
      <c r="AS11" s="447"/>
      <c r="AT11" s="448"/>
      <c r="AU11" s="449" t="s">
        <v>109</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9086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t="s">
        <v>120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9052</v>
      </c>
      <c r="S13" s="499"/>
      <c r="T13" s="499"/>
      <c r="U13" s="499"/>
      <c r="V13" s="500"/>
      <c r="W13" s="433" t="s">
        <v>123</v>
      </c>
      <c r="X13" s="434"/>
      <c r="Y13" s="434"/>
      <c r="Z13" s="434"/>
      <c r="AA13" s="434"/>
      <c r="AB13" s="424"/>
      <c r="AC13" s="468">
        <v>487</v>
      </c>
      <c r="AD13" s="469"/>
      <c r="AE13" s="469"/>
      <c r="AF13" s="469"/>
      <c r="AG13" s="508"/>
      <c r="AH13" s="468">
        <v>613</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-84476</v>
      </c>
      <c r="BO13" s="418"/>
      <c r="BP13" s="418"/>
      <c r="BQ13" s="418"/>
      <c r="BR13" s="418"/>
      <c r="BS13" s="418"/>
      <c r="BT13" s="418"/>
      <c r="BU13" s="419"/>
      <c r="BV13" s="417">
        <v>-343</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3.2</v>
      </c>
      <c r="CU13" s="415"/>
      <c r="CV13" s="415"/>
      <c r="CW13" s="415"/>
      <c r="CX13" s="415"/>
      <c r="CY13" s="415"/>
      <c r="CZ13" s="415"/>
      <c r="DA13" s="416"/>
      <c r="DB13" s="414">
        <v>3.6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9247</v>
      </c>
      <c r="S14" s="499"/>
      <c r="T14" s="499"/>
      <c r="U14" s="499"/>
      <c r="V14" s="500"/>
      <c r="W14" s="407"/>
      <c r="X14" s="408"/>
      <c r="Y14" s="408"/>
      <c r="Z14" s="408"/>
      <c r="AA14" s="408"/>
      <c r="AB14" s="397"/>
      <c r="AC14" s="501">
        <v>10.3</v>
      </c>
      <c r="AD14" s="502"/>
      <c r="AE14" s="502"/>
      <c r="AF14" s="502"/>
      <c r="AG14" s="503"/>
      <c r="AH14" s="501">
        <v>12.5</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t="s">
        <v>120</v>
      </c>
      <c r="CU14" s="513"/>
      <c r="CV14" s="513"/>
      <c r="CW14" s="513"/>
      <c r="CX14" s="513"/>
      <c r="CY14" s="513"/>
      <c r="CZ14" s="513"/>
      <c r="DA14" s="514"/>
      <c r="DB14" s="512" t="s">
        <v>120</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9213</v>
      </c>
      <c r="S15" s="499"/>
      <c r="T15" s="499"/>
      <c r="U15" s="499"/>
      <c r="V15" s="500"/>
      <c r="W15" s="433" t="s">
        <v>130</v>
      </c>
      <c r="X15" s="434"/>
      <c r="Y15" s="434"/>
      <c r="Z15" s="434"/>
      <c r="AA15" s="434"/>
      <c r="AB15" s="424"/>
      <c r="AC15" s="468">
        <v>1540</v>
      </c>
      <c r="AD15" s="469"/>
      <c r="AE15" s="469"/>
      <c r="AF15" s="469"/>
      <c r="AG15" s="508"/>
      <c r="AH15" s="468">
        <v>1533</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970843</v>
      </c>
      <c r="BO15" s="381"/>
      <c r="BP15" s="381"/>
      <c r="BQ15" s="381"/>
      <c r="BR15" s="381"/>
      <c r="BS15" s="381"/>
      <c r="BT15" s="381"/>
      <c r="BU15" s="382"/>
      <c r="BV15" s="380">
        <v>967075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32.4</v>
      </c>
      <c r="AD16" s="502"/>
      <c r="AE16" s="502"/>
      <c r="AF16" s="502"/>
      <c r="AG16" s="503"/>
      <c r="AH16" s="501">
        <v>31.3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3020346</v>
      </c>
      <c r="BO16" s="418"/>
      <c r="BP16" s="418"/>
      <c r="BQ16" s="418"/>
      <c r="BR16" s="418"/>
      <c r="BS16" s="418"/>
      <c r="BT16" s="418"/>
      <c r="BU16" s="419"/>
      <c r="BV16" s="417">
        <v>3109037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134</v>
      </c>
      <c r="S17" s="519"/>
      <c r="T17" s="519"/>
      <c r="U17" s="519"/>
      <c r="V17" s="520"/>
      <c r="W17" s="433" t="s">
        <v>137</v>
      </c>
      <c r="X17" s="434"/>
      <c r="Y17" s="434"/>
      <c r="Z17" s="434"/>
      <c r="AA17" s="434"/>
      <c r="AB17" s="424"/>
      <c r="AC17" s="468">
        <v>2723</v>
      </c>
      <c r="AD17" s="469"/>
      <c r="AE17" s="469"/>
      <c r="AF17" s="469"/>
      <c r="AG17" s="508"/>
      <c r="AH17" s="468">
        <v>2758</v>
      </c>
      <c r="AI17" s="469"/>
      <c r="AJ17" s="469"/>
      <c r="AK17" s="469"/>
      <c r="AL17" s="470"/>
      <c r="AM17" s="446"/>
      <c r="AN17" s="447"/>
      <c r="AO17" s="447"/>
      <c r="AP17" s="447"/>
      <c r="AQ17" s="447"/>
      <c r="AR17" s="447"/>
      <c r="AS17" s="447"/>
      <c r="AT17" s="448"/>
      <c r="AU17" s="449"/>
      <c r="AV17" s="450"/>
      <c r="AW17" s="450"/>
      <c r="AX17" s="450"/>
      <c r="AY17" s="451" t="s">
        <v>138</v>
      </c>
      <c r="AZ17" s="452"/>
      <c r="BA17" s="452"/>
      <c r="BB17" s="452"/>
      <c r="BC17" s="452"/>
      <c r="BD17" s="452"/>
      <c r="BE17" s="452"/>
      <c r="BF17" s="452"/>
      <c r="BG17" s="452"/>
      <c r="BH17" s="452"/>
      <c r="BI17" s="452"/>
      <c r="BJ17" s="452"/>
      <c r="BK17" s="452"/>
      <c r="BL17" s="452"/>
      <c r="BM17" s="453"/>
      <c r="BN17" s="417">
        <v>1221370</v>
      </c>
      <c r="BO17" s="418"/>
      <c r="BP17" s="418"/>
      <c r="BQ17" s="418"/>
      <c r="BR17" s="418"/>
      <c r="BS17" s="418"/>
      <c r="BT17" s="418"/>
      <c r="BU17" s="419"/>
      <c r="BV17" s="417">
        <v>1216938</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139</v>
      </c>
      <c r="C18" s="460"/>
      <c r="D18" s="460"/>
      <c r="E18" s="529"/>
      <c r="F18" s="529"/>
      <c r="G18" s="529"/>
      <c r="H18" s="529"/>
      <c r="I18" s="529"/>
      <c r="J18" s="529"/>
      <c r="K18" s="529"/>
      <c r="L18" s="530">
        <v>270.77</v>
      </c>
      <c r="M18" s="530"/>
      <c r="N18" s="530"/>
      <c r="O18" s="530"/>
      <c r="P18" s="530"/>
      <c r="Q18" s="530"/>
      <c r="R18" s="531"/>
      <c r="S18" s="531"/>
      <c r="T18" s="531"/>
      <c r="U18" s="531"/>
      <c r="V18" s="532"/>
      <c r="W18" s="435"/>
      <c r="X18" s="436"/>
      <c r="Y18" s="436"/>
      <c r="Z18" s="436"/>
      <c r="AA18" s="436"/>
      <c r="AB18" s="427"/>
      <c r="AC18" s="533">
        <v>57.3</v>
      </c>
      <c r="AD18" s="534"/>
      <c r="AE18" s="534"/>
      <c r="AF18" s="534"/>
      <c r="AG18" s="535"/>
      <c r="AH18" s="533">
        <v>56.2</v>
      </c>
      <c r="AI18" s="534"/>
      <c r="AJ18" s="534"/>
      <c r="AK18" s="534"/>
      <c r="AL18" s="536"/>
      <c r="AM18" s="446"/>
      <c r="AN18" s="447"/>
      <c r="AO18" s="447"/>
      <c r="AP18" s="447"/>
      <c r="AQ18" s="447"/>
      <c r="AR18" s="447"/>
      <c r="AS18" s="447"/>
      <c r="AT18" s="448"/>
      <c r="AU18" s="449"/>
      <c r="AV18" s="450"/>
      <c r="AW18" s="450"/>
      <c r="AX18" s="450"/>
      <c r="AY18" s="451" t="s">
        <v>140</v>
      </c>
      <c r="AZ18" s="452"/>
      <c r="BA18" s="452"/>
      <c r="BB18" s="452"/>
      <c r="BC18" s="452"/>
      <c r="BD18" s="452"/>
      <c r="BE18" s="452"/>
      <c r="BF18" s="452"/>
      <c r="BG18" s="452"/>
      <c r="BH18" s="452"/>
      <c r="BI18" s="452"/>
      <c r="BJ18" s="452"/>
      <c r="BK18" s="452"/>
      <c r="BL18" s="452"/>
      <c r="BM18" s="453"/>
      <c r="BN18" s="417">
        <v>3094315</v>
      </c>
      <c r="BO18" s="418"/>
      <c r="BP18" s="418"/>
      <c r="BQ18" s="418"/>
      <c r="BR18" s="418"/>
      <c r="BS18" s="418"/>
      <c r="BT18" s="418"/>
      <c r="BU18" s="419"/>
      <c r="BV18" s="417">
        <v>3036627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141</v>
      </c>
      <c r="C19" s="460"/>
      <c r="D19" s="460"/>
      <c r="E19" s="529"/>
      <c r="F19" s="529"/>
      <c r="G19" s="529"/>
      <c r="H19" s="529"/>
      <c r="I19" s="529"/>
      <c r="J19" s="529"/>
      <c r="K19" s="529"/>
      <c r="L19" s="537">
        <v>34</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142</v>
      </c>
      <c r="AZ19" s="452"/>
      <c r="BA19" s="452"/>
      <c r="BB19" s="452"/>
      <c r="BC19" s="452"/>
      <c r="BD19" s="452"/>
      <c r="BE19" s="452"/>
      <c r="BF19" s="452"/>
      <c r="BG19" s="452"/>
      <c r="BH19" s="452"/>
      <c r="BI19" s="452"/>
      <c r="BJ19" s="452"/>
      <c r="BK19" s="452"/>
      <c r="BL19" s="452"/>
      <c r="BM19" s="453"/>
      <c r="BN19" s="417">
        <v>3917738</v>
      </c>
      <c r="BO19" s="418"/>
      <c r="BP19" s="418"/>
      <c r="BQ19" s="418"/>
      <c r="BR19" s="418"/>
      <c r="BS19" s="418"/>
      <c r="BT19" s="418"/>
      <c r="BU19" s="419"/>
      <c r="BV19" s="417">
        <v>4159846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143</v>
      </c>
      <c r="C20" s="460"/>
      <c r="D20" s="460"/>
      <c r="E20" s="529"/>
      <c r="F20" s="529"/>
      <c r="G20" s="529"/>
      <c r="H20" s="529"/>
      <c r="I20" s="529"/>
      <c r="J20" s="529"/>
      <c r="K20" s="529"/>
      <c r="L20" s="537">
        <v>2880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144</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145</v>
      </c>
      <c r="C22" s="548"/>
      <c r="D22" s="549"/>
      <c r="E22" s="429" t="s">
        <v>1</v>
      </c>
      <c r="F22" s="434"/>
      <c r="G22" s="434"/>
      <c r="H22" s="434"/>
      <c r="I22" s="434"/>
      <c r="J22" s="434"/>
      <c r="K22" s="424"/>
      <c r="L22" s="429" t="s">
        <v>146</v>
      </c>
      <c r="M22" s="434"/>
      <c r="N22" s="434"/>
      <c r="O22" s="434"/>
      <c r="P22" s="424"/>
      <c r="Q22" s="556" t="s">
        <v>147</v>
      </c>
      <c r="R22" s="557"/>
      <c r="S22" s="557"/>
      <c r="T22" s="557"/>
      <c r="U22" s="557"/>
      <c r="V22" s="558"/>
      <c r="W22" s="562" t="s">
        <v>148</v>
      </c>
      <c r="X22" s="548"/>
      <c r="Y22" s="549"/>
      <c r="Z22" s="429" t="s">
        <v>1</v>
      </c>
      <c r="AA22" s="434"/>
      <c r="AB22" s="434"/>
      <c r="AC22" s="434"/>
      <c r="AD22" s="434"/>
      <c r="AE22" s="434"/>
      <c r="AF22" s="434"/>
      <c r="AG22" s="424"/>
      <c r="AH22" s="575" t="s">
        <v>149</v>
      </c>
      <c r="AI22" s="434"/>
      <c r="AJ22" s="434"/>
      <c r="AK22" s="434"/>
      <c r="AL22" s="424"/>
      <c r="AM22" s="575" t="s">
        <v>150</v>
      </c>
      <c r="AN22" s="576"/>
      <c r="AO22" s="576"/>
      <c r="AP22" s="576"/>
      <c r="AQ22" s="576"/>
      <c r="AR22" s="577"/>
      <c r="AS22" s="556" t="s">
        <v>147</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151</v>
      </c>
      <c r="AZ23" s="378"/>
      <c r="BA23" s="378"/>
      <c r="BB23" s="378"/>
      <c r="BC23" s="378"/>
      <c r="BD23" s="378"/>
      <c r="BE23" s="378"/>
      <c r="BF23" s="378"/>
      <c r="BG23" s="378"/>
      <c r="BH23" s="378"/>
      <c r="BI23" s="378"/>
      <c r="BJ23" s="378"/>
      <c r="BK23" s="378"/>
      <c r="BL23" s="378"/>
      <c r="BM23" s="379"/>
      <c r="BN23" s="417">
        <v>1907592</v>
      </c>
      <c r="BO23" s="418"/>
      <c r="BP23" s="418"/>
      <c r="BQ23" s="418"/>
      <c r="BR23" s="418"/>
      <c r="BS23" s="418"/>
      <c r="BT23" s="418"/>
      <c r="BU23" s="419"/>
      <c r="BV23" s="417">
        <v>1884038</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152</v>
      </c>
      <c r="F24" s="447"/>
      <c r="G24" s="447"/>
      <c r="H24" s="447"/>
      <c r="I24" s="447"/>
      <c r="J24" s="447"/>
      <c r="K24" s="448"/>
      <c r="L24" s="468">
        <v>1</v>
      </c>
      <c r="M24" s="469"/>
      <c r="N24" s="469"/>
      <c r="O24" s="469"/>
      <c r="P24" s="508"/>
      <c r="Q24" s="468">
        <v>5493</v>
      </c>
      <c r="R24" s="469"/>
      <c r="S24" s="469"/>
      <c r="T24" s="469"/>
      <c r="U24" s="469"/>
      <c r="V24" s="508"/>
      <c r="W24" s="563"/>
      <c r="X24" s="551"/>
      <c r="Y24" s="552"/>
      <c r="Z24" s="467" t="s">
        <v>153</v>
      </c>
      <c r="AA24" s="447"/>
      <c r="AB24" s="447"/>
      <c r="AC24" s="447"/>
      <c r="AD24" s="447"/>
      <c r="AE24" s="447"/>
      <c r="AF24" s="447"/>
      <c r="AG24" s="448"/>
      <c r="AH24" s="468">
        <v>106</v>
      </c>
      <c r="AI24" s="469"/>
      <c r="AJ24" s="469"/>
      <c r="AK24" s="469"/>
      <c r="AL24" s="508"/>
      <c r="AM24" s="468">
        <v>301782</v>
      </c>
      <c r="AN24" s="469"/>
      <c r="AO24" s="469"/>
      <c r="AP24" s="469"/>
      <c r="AQ24" s="469"/>
      <c r="AR24" s="508"/>
      <c r="AS24" s="468">
        <v>2847</v>
      </c>
      <c r="AT24" s="469"/>
      <c r="AU24" s="469"/>
      <c r="AV24" s="469"/>
      <c r="AW24" s="469"/>
      <c r="AX24" s="470"/>
      <c r="AY24" s="583" t="s">
        <v>154</v>
      </c>
      <c r="AZ24" s="584"/>
      <c r="BA24" s="584"/>
      <c r="BB24" s="584"/>
      <c r="BC24" s="584"/>
      <c r="BD24" s="584"/>
      <c r="BE24" s="584"/>
      <c r="BF24" s="584"/>
      <c r="BG24" s="584"/>
      <c r="BH24" s="584"/>
      <c r="BI24" s="584"/>
      <c r="BJ24" s="584"/>
      <c r="BK24" s="584"/>
      <c r="BL24" s="584"/>
      <c r="BM24" s="585"/>
      <c r="BN24" s="417">
        <v>1783038</v>
      </c>
      <c r="BO24" s="418"/>
      <c r="BP24" s="418"/>
      <c r="BQ24" s="418"/>
      <c r="BR24" s="418"/>
      <c r="BS24" s="418"/>
      <c r="BT24" s="418"/>
      <c r="BU24" s="419"/>
      <c r="BV24" s="417">
        <v>1738716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155</v>
      </c>
      <c r="F25" s="447"/>
      <c r="G25" s="447"/>
      <c r="H25" s="447"/>
      <c r="I25" s="447"/>
      <c r="J25" s="447"/>
      <c r="K25" s="448"/>
      <c r="L25" s="468">
        <v>1</v>
      </c>
      <c r="M25" s="469"/>
      <c r="N25" s="469"/>
      <c r="O25" s="469"/>
      <c r="P25" s="508"/>
      <c r="Q25" s="468">
        <v>4880</v>
      </c>
      <c r="R25" s="469"/>
      <c r="S25" s="469"/>
      <c r="T25" s="469"/>
      <c r="U25" s="469"/>
      <c r="V25" s="508"/>
      <c r="W25" s="563"/>
      <c r="X25" s="551"/>
      <c r="Y25" s="552"/>
      <c r="Z25" s="467" t="s">
        <v>156</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157</v>
      </c>
      <c r="AZ25" s="378"/>
      <c r="BA25" s="378"/>
      <c r="BB25" s="378"/>
      <c r="BC25" s="378"/>
      <c r="BD25" s="378"/>
      <c r="BE25" s="378"/>
      <c r="BF25" s="378"/>
      <c r="BG25" s="378"/>
      <c r="BH25" s="378"/>
      <c r="BI25" s="378"/>
      <c r="BJ25" s="378"/>
      <c r="BK25" s="378"/>
      <c r="BL25" s="378"/>
      <c r="BM25" s="379"/>
      <c r="BN25" s="380">
        <v>176431</v>
      </c>
      <c r="BO25" s="381"/>
      <c r="BP25" s="381"/>
      <c r="BQ25" s="381"/>
      <c r="BR25" s="381"/>
      <c r="BS25" s="381"/>
      <c r="BT25" s="381"/>
      <c r="BU25" s="382"/>
      <c r="BV25" s="380">
        <v>112634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158</v>
      </c>
      <c r="F26" s="447"/>
      <c r="G26" s="447"/>
      <c r="H26" s="447"/>
      <c r="I26" s="447"/>
      <c r="J26" s="447"/>
      <c r="K26" s="448"/>
      <c r="L26" s="468">
        <v>1</v>
      </c>
      <c r="M26" s="469"/>
      <c r="N26" s="469"/>
      <c r="O26" s="469"/>
      <c r="P26" s="508"/>
      <c r="Q26" s="468">
        <v>4582</v>
      </c>
      <c r="R26" s="469"/>
      <c r="S26" s="469"/>
      <c r="T26" s="469"/>
      <c r="U26" s="469"/>
      <c r="V26" s="508"/>
      <c r="W26" s="563"/>
      <c r="X26" s="551"/>
      <c r="Y26" s="552"/>
      <c r="Z26" s="467" t="s">
        <v>159</v>
      </c>
      <c r="AA26" s="573"/>
      <c r="AB26" s="573"/>
      <c r="AC26" s="573"/>
      <c r="AD26" s="573"/>
      <c r="AE26" s="573"/>
      <c r="AF26" s="573"/>
      <c r="AG26" s="574"/>
      <c r="AH26" s="468">
        <v>3</v>
      </c>
      <c r="AI26" s="469"/>
      <c r="AJ26" s="469"/>
      <c r="AK26" s="469"/>
      <c r="AL26" s="508"/>
      <c r="AM26" s="468">
        <v>8283</v>
      </c>
      <c r="AN26" s="469"/>
      <c r="AO26" s="469"/>
      <c r="AP26" s="469"/>
      <c r="AQ26" s="469"/>
      <c r="AR26" s="508"/>
      <c r="AS26" s="468">
        <v>2761</v>
      </c>
      <c r="AT26" s="469"/>
      <c r="AU26" s="469"/>
      <c r="AV26" s="469"/>
      <c r="AW26" s="469"/>
      <c r="AX26" s="470"/>
      <c r="AY26" s="420" t="s">
        <v>160</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161</v>
      </c>
      <c r="F27" s="447"/>
      <c r="G27" s="447"/>
      <c r="H27" s="447"/>
      <c r="I27" s="447"/>
      <c r="J27" s="447"/>
      <c r="K27" s="448"/>
      <c r="L27" s="468">
        <v>1</v>
      </c>
      <c r="M27" s="469"/>
      <c r="N27" s="469"/>
      <c r="O27" s="469"/>
      <c r="P27" s="508"/>
      <c r="Q27" s="468">
        <v>3050</v>
      </c>
      <c r="R27" s="469"/>
      <c r="S27" s="469"/>
      <c r="T27" s="469"/>
      <c r="U27" s="469"/>
      <c r="V27" s="508"/>
      <c r="W27" s="563"/>
      <c r="X27" s="551"/>
      <c r="Y27" s="552"/>
      <c r="Z27" s="467" t="s">
        <v>162</v>
      </c>
      <c r="AA27" s="447"/>
      <c r="AB27" s="447"/>
      <c r="AC27" s="447"/>
      <c r="AD27" s="447"/>
      <c r="AE27" s="447"/>
      <c r="AF27" s="447"/>
      <c r="AG27" s="448"/>
      <c r="AH27" s="468">
        <v>14</v>
      </c>
      <c r="AI27" s="469"/>
      <c r="AJ27" s="469"/>
      <c r="AK27" s="469"/>
      <c r="AL27" s="508"/>
      <c r="AM27" s="468">
        <v>38185</v>
      </c>
      <c r="AN27" s="469"/>
      <c r="AO27" s="469"/>
      <c r="AP27" s="469"/>
      <c r="AQ27" s="469"/>
      <c r="AR27" s="508"/>
      <c r="AS27" s="468">
        <v>2728</v>
      </c>
      <c r="AT27" s="469"/>
      <c r="AU27" s="469"/>
      <c r="AV27" s="469"/>
      <c r="AW27" s="469"/>
      <c r="AX27" s="470"/>
      <c r="AY27" s="509" t="s">
        <v>163</v>
      </c>
      <c r="AZ27" s="510"/>
      <c r="BA27" s="510"/>
      <c r="BB27" s="510"/>
      <c r="BC27" s="510"/>
      <c r="BD27" s="510"/>
      <c r="BE27" s="510"/>
      <c r="BF27" s="510"/>
      <c r="BG27" s="510"/>
      <c r="BH27" s="510"/>
      <c r="BI27" s="510"/>
      <c r="BJ27" s="510"/>
      <c r="BK27" s="510"/>
      <c r="BL27" s="510"/>
      <c r="BM27" s="511"/>
      <c r="BN27" s="586">
        <v>307407</v>
      </c>
      <c r="BO27" s="587"/>
      <c r="BP27" s="587"/>
      <c r="BQ27" s="587"/>
      <c r="BR27" s="587"/>
      <c r="BS27" s="587"/>
      <c r="BT27" s="587"/>
      <c r="BU27" s="588"/>
      <c r="BV27" s="586">
        <v>307307</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164</v>
      </c>
      <c r="F28" s="447"/>
      <c r="G28" s="447"/>
      <c r="H28" s="447"/>
      <c r="I28" s="447"/>
      <c r="J28" s="447"/>
      <c r="K28" s="448"/>
      <c r="L28" s="468">
        <v>1</v>
      </c>
      <c r="M28" s="469"/>
      <c r="N28" s="469"/>
      <c r="O28" s="469"/>
      <c r="P28" s="508"/>
      <c r="Q28" s="468">
        <v>2570</v>
      </c>
      <c r="R28" s="469"/>
      <c r="S28" s="469"/>
      <c r="T28" s="469"/>
      <c r="U28" s="469"/>
      <c r="V28" s="508"/>
      <c r="W28" s="563"/>
      <c r="X28" s="551"/>
      <c r="Y28" s="552"/>
      <c r="Z28" s="467" t="s">
        <v>165</v>
      </c>
      <c r="AA28" s="447"/>
      <c r="AB28" s="447"/>
      <c r="AC28" s="447"/>
      <c r="AD28" s="447"/>
      <c r="AE28" s="447"/>
      <c r="AF28" s="447"/>
      <c r="AG28" s="448"/>
      <c r="AH28" s="468" t="s">
        <v>120</v>
      </c>
      <c r="AI28" s="469"/>
      <c r="AJ28" s="469"/>
      <c r="AK28" s="469"/>
      <c r="AL28" s="508"/>
      <c r="AM28" s="468" t="s">
        <v>120</v>
      </c>
      <c r="AN28" s="469"/>
      <c r="AO28" s="469"/>
      <c r="AP28" s="469"/>
      <c r="AQ28" s="469"/>
      <c r="AR28" s="508"/>
      <c r="AS28" s="468" t="s">
        <v>120</v>
      </c>
      <c r="AT28" s="469"/>
      <c r="AU28" s="469"/>
      <c r="AV28" s="469"/>
      <c r="AW28" s="469"/>
      <c r="AX28" s="470"/>
      <c r="AY28" s="589" t="s">
        <v>166</v>
      </c>
      <c r="AZ28" s="590"/>
      <c r="BA28" s="590"/>
      <c r="BB28" s="591"/>
      <c r="BC28" s="377" t="s">
        <v>167</v>
      </c>
      <c r="BD28" s="378"/>
      <c r="BE28" s="378"/>
      <c r="BF28" s="378"/>
      <c r="BG28" s="378"/>
      <c r="BH28" s="378"/>
      <c r="BI28" s="378"/>
      <c r="BJ28" s="378"/>
      <c r="BK28" s="378"/>
      <c r="BL28" s="378"/>
      <c r="BM28" s="379"/>
      <c r="BN28" s="380">
        <v>1213262</v>
      </c>
      <c r="BO28" s="381"/>
      <c r="BP28" s="381"/>
      <c r="BQ28" s="381"/>
      <c r="BR28" s="381"/>
      <c r="BS28" s="381"/>
      <c r="BT28" s="381"/>
      <c r="BU28" s="382"/>
      <c r="BV28" s="380">
        <v>1132762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168</v>
      </c>
      <c r="F29" s="447"/>
      <c r="G29" s="447"/>
      <c r="H29" s="447"/>
      <c r="I29" s="447"/>
      <c r="J29" s="447"/>
      <c r="K29" s="448"/>
      <c r="L29" s="468">
        <v>12</v>
      </c>
      <c r="M29" s="469"/>
      <c r="N29" s="469"/>
      <c r="O29" s="469"/>
      <c r="P29" s="508"/>
      <c r="Q29" s="468">
        <v>2470</v>
      </c>
      <c r="R29" s="469"/>
      <c r="S29" s="469"/>
      <c r="T29" s="469"/>
      <c r="U29" s="469"/>
      <c r="V29" s="508"/>
      <c r="W29" s="564"/>
      <c r="X29" s="565"/>
      <c r="Y29" s="566"/>
      <c r="Z29" s="467" t="s">
        <v>169</v>
      </c>
      <c r="AA29" s="447"/>
      <c r="AB29" s="447"/>
      <c r="AC29" s="447"/>
      <c r="AD29" s="447"/>
      <c r="AE29" s="447"/>
      <c r="AF29" s="447"/>
      <c r="AG29" s="448"/>
      <c r="AH29" s="468">
        <v>120</v>
      </c>
      <c r="AI29" s="469"/>
      <c r="AJ29" s="469"/>
      <c r="AK29" s="469"/>
      <c r="AL29" s="508"/>
      <c r="AM29" s="468">
        <v>339967</v>
      </c>
      <c r="AN29" s="469"/>
      <c r="AO29" s="469"/>
      <c r="AP29" s="469"/>
      <c r="AQ29" s="469"/>
      <c r="AR29" s="508"/>
      <c r="AS29" s="468">
        <v>2833</v>
      </c>
      <c r="AT29" s="469"/>
      <c r="AU29" s="469"/>
      <c r="AV29" s="469"/>
      <c r="AW29" s="469"/>
      <c r="AX29" s="470"/>
      <c r="AY29" s="592"/>
      <c r="AZ29" s="593"/>
      <c r="BA29" s="593"/>
      <c r="BB29" s="594"/>
      <c r="BC29" s="451" t="s">
        <v>170</v>
      </c>
      <c r="BD29" s="452"/>
      <c r="BE29" s="452"/>
      <c r="BF29" s="452"/>
      <c r="BG29" s="452"/>
      <c r="BH29" s="452"/>
      <c r="BI29" s="452"/>
      <c r="BJ29" s="452"/>
      <c r="BK29" s="452"/>
      <c r="BL29" s="452"/>
      <c r="BM29" s="453"/>
      <c r="BN29" s="417">
        <v>116238</v>
      </c>
      <c r="BO29" s="418"/>
      <c r="BP29" s="418"/>
      <c r="BQ29" s="418"/>
      <c r="BR29" s="418"/>
      <c r="BS29" s="418"/>
      <c r="BT29" s="418"/>
      <c r="BU29" s="419"/>
      <c r="BV29" s="417">
        <v>116138</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171</v>
      </c>
      <c r="X30" s="571"/>
      <c r="Y30" s="571"/>
      <c r="Z30" s="571"/>
      <c r="AA30" s="571"/>
      <c r="AB30" s="571"/>
      <c r="AC30" s="571"/>
      <c r="AD30" s="571"/>
      <c r="AE30" s="571"/>
      <c r="AF30" s="571"/>
      <c r="AG30" s="572"/>
      <c r="AH30" s="533">
        <v>94.3</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172</v>
      </c>
      <c r="BD30" s="584"/>
      <c r="BE30" s="584"/>
      <c r="BF30" s="584"/>
      <c r="BG30" s="584"/>
      <c r="BH30" s="584"/>
      <c r="BI30" s="584"/>
      <c r="BJ30" s="584"/>
      <c r="BK30" s="584"/>
      <c r="BL30" s="584"/>
      <c r="BM30" s="585"/>
      <c r="BN30" s="586">
        <v>944240</v>
      </c>
      <c r="BO30" s="587"/>
      <c r="BP30" s="587"/>
      <c r="BQ30" s="587"/>
      <c r="BR30" s="587"/>
      <c r="BS30" s="587"/>
      <c r="BT30" s="587"/>
      <c r="BU30" s="588"/>
      <c r="BV30" s="586">
        <v>1024088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179</v>
      </c>
      <c r="D33" s="441"/>
      <c r="E33" s="406" t="s">
        <v>180</v>
      </c>
      <c r="F33" s="406"/>
      <c r="G33" s="406"/>
      <c r="H33" s="406"/>
      <c r="I33" s="406"/>
      <c r="J33" s="406"/>
      <c r="K33" s="406"/>
      <c r="L33" s="406"/>
      <c r="M33" s="406"/>
      <c r="N33" s="406"/>
      <c r="O33" s="406"/>
      <c r="P33" s="406"/>
      <c r="Q33" s="406"/>
      <c r="R33" s="406"/>
      <c r="S33" s="406"/>
      <c r="T33" s="169"/>
      <c r="U33" s="441" t="s">
        <v>179</v>
      </c>
      <c r="V33" s="441"/>
      <c r="W33" s="406" t="s">
        <v>180</v>
      </c>
      <c r="X33" s="406"/>
      <c r="Y33" s="406"/>
      <c r="Z33" s="406"/>
      <c r="AA33" s="406"/>
      <c r="AB33" s="406"/>
      <c r="AC33" s="406"/>
      <c r="AD33" s="406"/>
      <c r="AE33" s="406"/>
      <c r="AF33" s="406"/>
      <c r="AG33" s="406"/>
      <c r="AH33" s="406"/>
      <c r="AI33" s="406"/>
      <c r="AJ33" s="406"/>
      <c r="AK33" s="406"/>
      <c r="AL33" s="169"/>
      <c r="AM33" s="441" t="s">
        <v>179</v>
      </c>
      <c r="AN33" s="441"/>
      <c r="AO33" s="406" t="s">
        <v>180</v>
      </c>
      <c r="AP33" s="406"/>
      <c r="AQ33" s="406"/>
      <c r="AR33" s="406"/>
      <c r="AS33" s="406"/>
      <c r="AT33" s="406"/>
      <c r="AU33" s="406"/>
      <c r="AV33" s="406"/>
      <c r="AW33" s="406"/>
      <c r="AX33" s="406"/>
      <c r="AY33" s="406"/>
      <c r="AZ33" s="406"/>
      <c r="BA33" s="406"/>
      <c r="BB33" s="406"/>
      <c r="BC33" s="406"/>
      <c r="BD33" s="170"/>
      <c r="BE33" s="406" t="s">
        <v>181</v>
      </c>
      <c r="BF33" s="406"/>
      <c r="BG33" s="406" t="s">
        <v>182</v>
      </c>
      <c r="BH33" s="406"/>
      <c r="BI33" s="406"/>
      <c r="BJ33" s="406"/>
      <c r="BK33" s="406"/>
      <c r="BL33" s="406"/>
      <c r="BM33" s="406"/>
      <c r="BN33" s="406"/>
      <c r="BO33" s="406"/>
      <c r="BP33" s="406"/>
      <c r="BQ33" s="406"/>
      <c r="BR33" s="406"/>
      <c r="BS33" s="406"/>
      <c r="BT33" s="406"/>
      <c r="BU33" s="406"/>
      <c r="BV33" s="170"/>
      <c r="BW33" s="441" t="s">
        <v>181</v>
      </c>
      <c r="BX33" s="441"/>
      <c r="BY33" s="406" t="s">
        <v>183</v>
      </c>
      <c r="BZ33" s="406"/>
      <c r="CA33" s="406"/>
      <c r="CB33" s="406"/>
      <c r="CC33" s="406"/>
      <c r="CD33" s="406"/>
      <c r="CE33" s="406"/>
      <c r="CF33" s="406"/>
      <c r="CG33" s="406"/>
      <c r="CH33" s="406"/>
      <c r="CI33" s="406"/>
      <c r="CJ33" s="406"/>
      <c r="CK33" s="406"/>
      <c r="CL33" s="406"/>
      <c r="CM33" s="406"/>
      <c r="CN33" s="169"/>
      <c r="CO33" s="441" t="s">
        <v>179</v>
      </c>
      <c r="CP33" s="441"/>
      <c r="CQ33" s="406" t="s">
        <v>184</v>
      </c>
      <c r="CR33" s="406"/>
      <c r="CS33" s="406"/>
      <c r="CT33" s="406"/>
      <c r="CU33" s="406"/>
      <c r="CV33" s="406"/>
      <c r="CW33" s="406"/>
      <c r="CX33" s="406"/>
      <c r="CY33" s="406"/>
      <c r="CZ33" s="406"/>
      <c r="DA33" s="406"/>
      <c r="DB33" s="406"/>
      <c r="DC33" s="406"/>
      <c r="DD33" s="406"/>
      <c r="DE33" s="406"/>
      <c r="DF33" s="169"/>
      <c r="DG33" s="406" t="s">
        <v>185</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川崎町国民健康保険特別会計</v>
      </c>
      <c r="X34" s="599"/>
      <c r="Y34" s="599"/>
      <c r="Z34" s="599"/>
      <c r="AA34" s="599"/>
      <c r="AB34" s="599"/>
      <c r="AC34" s="599"/>
      <c r="AD34" s="599"/>
      <c r="AE34" s="599"/>
      <c r="AF34" s="599"/>
      <c r="AG34" s="599"/>
      <c r="AH34" s="599"/>
      <c r="AI34" s="599"/>
      <c r="AJ34" s="599"/>
      <c r="AK34" s="599"/>
      <c r="AL34" s="167"/>
      <c r="AM34" s="598">
        <f>IF(AO34="","",MAX(C34:D43,U34:V43)+1)</f>
        <v>5</v>
      </c>
      <c r="AN34" s="598"/>
      <c r="AO34" s="599" t="str">
        <f>IF('各会計、関係団体の財政状況及び健全化判断比率'!B31="","",'各会計、関係団体の財政状況及び健全化判断比率'!B31)</f>
        <v>川崎町水道事業会計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IF('各会計、関係団体の財政状況及び健全化判断比率'!B33="","",'各会計、関係団体の財政状況及び健全化判断比率'!B33)</f>
        <v>川崎町公共下水道事業特別会計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宮城県市町村職員退職手当組合</v>
      </c>
      <c r="BZ34" s="599"/>
      <c r="CA34" s="599"/>
      <c r="CB34" s="599"/>
      <c r="CC34" s="599"/>
      <c r="CD34" s="599"/>
      <c r="CE34" s="599"/>
      <c r="CF34" s="599"/>
      <c r="CG34" s="599"/>
      <c r="CH34" s="599"/>
      <c r="CI34" s="599"/>
      <c r="CJ34" s="599"/>
      <c r="CK34" s="599"/>
      <c r="CL34" s="599"/>
      <c r="CM34" s="599"/>
      <c r="CN34" s="167"/>
      <c r="CO34" s="598" t="str">
        <f>IF(CQ34="","",MAX(C34:D43,U34:V43,AM34:AN43,BE34:BF43,BW34:BX43)+1)</f>
        <v/>
      </c>
      <c r="CP34" s="598"/>
      <c r="CQ34" s="599" t="str">
        <f>IF('各会計、関係団体の財政状況及び健全化判断比率'!BS7="","",'各会計、関係団体の財政状況及び健全化判断比率'!BS7)</f>
        <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川崎町介護保険特別会計</v>
      </c>
      <c r="X35" s="599"/>
      <c r="Y35" s="599"/>
      <c r="Z35" s="599"/>
      <c r="AA35" s="599"/>
      <c r="AB35" s="599"/>
      <c r="AC35" s="599"/>
      <c r="AD35" s="599"/>
      <c r="AE35" s="599"/>
      <c r="AF35" s="599"/>
      <c r="AG35" s="599"/>
      <c r="AH35" s="599"/>
      <c r="AI35" s="599"/>
      <c r="AJ35" s="599"/>
      <c r="AK35" s="599"/>
      <c r="AL35" s="167"/>
      <c r="AM35" s="598">
        <f t="shared" ref="AM35:AM43" si="0">IF(AO35="","",AM34+1)</f>
        <v>6</v>
      </c>
      <c r="AN35" s="598"/>
      <c r="AO35" s="599" t="str">
        <f>IF('各会計、関係団体の財政状況及び健全化判断比率'!B32="","",'各会計、関係団体の財政状況及び健全化判断比率'!B32)</f>
        <v>川崎町病院事業会計</v>
      </c>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IF('各会計、関係団体の財政状況及び健全化判断比率'!B34="","",'各会計、関係団体の財政状況及び健全化判断比率'!B34)</f>
        <v>川崎町温泉事業特別会計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宮城県市町村非常勤消防団員補償報償組合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川崎町後期高齢者医療保険特別会計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仙南地域広域行政事務組合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宮城県市町村自治振興センター</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宮城県後期高齢者医療広域連合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宮城県後期高齢者医療広域連合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526</v>
      </c>
      <c r="D34" s="1184"/>
      <c r="E34" s="1185"/>
      <c r="F34" s="32">
        <v>17.739999999999998</v>
      </c>
      <c r="G34" s="33">
        <v>17.899999999999999</v>
      </c>
      <c r="H34" s="33">
        <v>13.96</v>
      </c>
      <c r="I34" s="33">
        <v>15.84</v>
      </c>
      <c r="J34" s="34">
        <v>16.079999999999998</v>
      </c>
      <c r="K34" s="22"/>
      <c r="L34" s="22"/>
      <c r="M34" s="22"/>
      <c r="N34" s="22"/>
      <c r="O34" s="22"/>
      <c r="P34" s="22"/>
    </row>
    <row r="35" spans="1:16" ht="39" customHeight="1" x14ac:dyDescent="0.15">
      <c r="A35" s="22"/>
      <c r="B35" s="35"/>
      <c r="C35" s="1178" t="s">
        <v>527</v>
      </c>
      <c r="D35" s="1179"/>
      <c r="E35" s="1180"/>
      <c r="F35" s="36">
        <v>4.95</v>
      </c>
      <c r="G35" s="37">
        <v>3.82</v>
      </c>
      <c r="H35" s="37">
        <v>0.75</v>
      </c>
      <c r="I35" s="37">
        <v>2.56</v>
      </c>
      <c r="J35" s="38">
        <v>2.67</v>
      </c>
      <c r="K35" s="22"/>
      <c r="L35" s="22"/>
      <c r="M35" s="22"/>
      <c r="N35" s="22"/>
      <c r="O35" s="22"/>
      <c r="P35" s="22"/>
    </row>
    <row r="36" spans="1:16" ht="39" customHeight="1" x14ac:dyDescent="0.15">
      <c r="A36" s="22"/>
      <c r="B36" s="35"/>
      <c r="C36" s="1178" t="s">
        <v>528</v>
      </c>
      <c r="D36" s="1179"/>
      <c r="E36" s="1180"/>
      <c r="F36" s="36">
        <v>4.12</v>
      </c>
      <c r="G36" s="37">
        <v>4.7699999999999996</v>
      </c>
      <c r="H36" s="37">
        <v>4.2699999999999996</v>
      </c>
      <c r="I36" s="37">
        <v>4.1100000000000003</v>
      </c>
      <c r="J36" s="38">
        <v>1.78</v>
      </c>
      <c r="K36" s="22"/>
      <c r="L36" s="22"/>
      <c r="M36" s="22"/>
      <c r="N36" s="22"/>
      <c r="O36" s="22"/>
      <c r="P36" s="22"/>
    </row>
    <row r="37" spans="1:16" ht="39" customHeight="1" x14ac:dyDescent="0.15">
      <c r="A37" s="22"/>
      <c r="B37" s="35"/>
      <c r="C37" s="1178" t="s">
        <v>529</v>
      </c>
      <c r="D37" s="1179"/>
      <c r="E37" s="1180"/>
      <c r="F37" s="36">
        <v>0.68</v>
      </c>
      <c r="G37" s="37">
        <v>0.49</v>
      </c>
      <c r="H37" s="37">
        <v>0.88</v>
      </c>
      <c r="I37" s="37">
        <v>1.24</v>
      </c>
      <c r="J37" s="38">
        <v>1.31</v>
      </c>
      <c r="K37" s="22"/>
      <c r="L37" s="22"/>
      <c r="M37" s="22"/>
      <c r="N37" s="22"/>
      <c r="O37" s="22"/>
      <c r="P37" s="22"/>
    </row>
    <row r="38" spans="1:16" ht="39" customHeight="1" x14ac:dyDescent="0.15">
      <c r="A38" s="22"/>
      <c r="B38" s="35"/>
      <c r="C38" s="1178" t="s">
        <v>530</v>
      </c>
      <c r="D38" s="1179"/>
      <c r="E38" s="1180"/>
      <c r="F38" s="36">
        <v>0</v>
      </c>
      <c r="G38" s="37">
        <v>0</v>
      </c>
      <c r="H38" s="37">
        <v>0</v>
      </c>
      <c r="I38" s="37">
        <v>0</v>
      </c>
      <c r="J38" s="38">
        <v>0</v>
      </c>
      <c r="K38" s="22"/>
      <c r="L38" s="22"/>
      <c r="M38" s="22"/>
      <c r="N38" s="22"/>
      <c r="O38" s="22"/>
      <c r="P38" s="22"/>
    </row>
    <row r="39" spans="1:16" ht="39" customHeight="1" x14ac:dyDescent="0.15">
      <c r="A39" s="22"/>
      <c r="B39" s="35"/>
      <c r="C39" s="1178" t="s">
        <v>531</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532</v>
      </c>
      <c r="D40" s="1179"/>
      <c r="E40" s="1180"/>
      <c r="F40" s="36">
        <v>0</v>
      </c>
      <c r="G40" s="37">
        <v>0</v>
      </c>
      <c r="H40" s="37">
        <v>0.23</v>
      </c>
      <c r="I40" s="37">
        <v>0</v>
      </c>
      <c r="J40" s="38">
        <v>0</v>
      </c>
      <c r="K40" s="22"/>
      <c r="L40" s="22"/>
      <c r="M40" s="22"/>
      <c r="N40" s="22"/>
      <c r="O40" s="22"/>
      <c r="P40" s="22"/>
    </row>
    <row r="41" spans="1:16" ht="39" customHeight="1" x14ac:dyDescent="0.15">
      <c r="A41" s="22"/>
      <c r="B41" s="35"/>
      <c r="C41" s="1178" t="s">
        <v>533</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534</v>
      </c>
      <c r="D42" s="1179"/>
      <c r="E42" s="1180"/>
      <c r="F42" s="36" t="s">
        <v>478</v>
      </c>
      <c r="G42" s="37" t="s">
        <v>478</v>
      </c>
      <c r="H42" s="37" t="s">
        <v>478</v>
      </c>
      <c r="I42" s="37" t="s">
        <v>478</v>
      </c>
      <c r="J42" s="38" t="s">
        <v>478</v>
      </c>
      <c r="K42" s="22"/>
      <c r="L42" s="22"/>
      <c r="M42" s="22"/>
      <c r="N42" s="22"/>
      <c r="O42" s="22"/>
      <c r="P42" s="22"/>
    </row>
    <row r="43" spans="1:16" ht="39" customHeight="1" thickBot="1" x14ac:dyDescent="0.2">
      <c r="A43" s="22"/>
      <c r="B43" s="40"/>
      <c r="C43" s="1181" t="s">
        <v>535</v>
      </c>
      <c r="D43" s="1182"/>
      <c r="E43" s="118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385</v>
      </c>
      <c r="L45" s="60">
        <v>342</v>
      </c>
      <c r="M45" s="60">
        <v>284</v>
      </c>
      <c r="N45" s="60">
        <v>241</v>
      </c>
      <c r="O45" s="61">
        <v>242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478</v>
      </c>
      <c r="L46" s="64" t="s">
        <v>478</v>
      </c>
      <c r="M46" s="64" t="s">
        <v>478</v>
      </c>
      <c r="N46" s="64" t="s">
        <v>478</v>
      </c>
      <c r="O46" s="65" t="s">
        <v>478</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478</v>
      </c>
      <c r="L47" s="64" t="s">
        <v>478</v>
      </c>
      <c r="M47" s="64" t="s">
        <v>478</v>
      </c>
      <c r="N47" s="64" t="s">
        <v>478</v>
      </c>
      <c r="O47" s="65" t="s">
        <v>478</v>
      </c>
      <c r="P47" s="48"/>
      <c r="Q47" s="48"/>
      <c r="R47" s="48"/>
      <c r="S47" s="48"/>
      <c r="T47" s="48"/>
      <c r="U47" s="48"/>
    </row>
    <row r="48" spans="1:21" ht="30.75" customHeight="1" x14ac:dyDescent="0.15">
      <c r="A48" s="48"/>
      <c r="B48" s="1196"/>
      <c r="C48" s="1197"/>
      <c r="D48" s="62"/>
      <c r="E48" s="1188" t="s">
        <v>15</v>
      </c>
      <c r="F48" s="1188"/>
      <c r="G48" s="1188"/>
      <c r="H48" s="1188"/>
      <c r="I48" s="1188"/>
      <c r="J48" s="1189"/>
      <c r="K48" s="63">
        <v>327</v>
      </c>
      <c r="L48" s="64">
        <v>319</v>
      </c>
      <c r="M48" s="64">
        <v>248</v>
      </c>
      <c r="N48" s="64">
        <v>281</v>
      </c>
      <c r="O48" s="65">
        <v>291</v>
      </c>
      <c r="P48" s="48"/>
      <c r="Q48" s="48"/>
      <c r="R48" s="48"/>
      <c r="S48" s="48"/>
      <c r="T48" s="48"/>
      <c r="U48" s="48"/>
    </row>
    <row r="49" spans="1:21" ht="30.75" customHeight="1" x14ac:dyDescent="0.15">
      <c r="A49" s="48"/>
      <c r="B49" s="1196"/>
      <c r="C49" s="1197"/>
      <c r="D49" s="62"/>
      <c r="E49" s="1188" t="s">
        <v>16</v>
      </c>
      <c r="F49" s="1188"/>
      <c r="G49" s="1188"/>
      <c r="H49" s="1188"/>
      <c r="I49" s="1188"/>
      <c r="J49" s="1189"/>
      <c r="K49" s="63">
        <v>6</v>
      </c>
      <c r="L49" s="64">
        <v>6</v>
      </c>
      <c r="M49" s="64">
        <v>5</v>
      </c>
      <c r="N49" s="64">
        <v>8</v>
      </c>
      <c r="O49" s="65">
        <v>8</v>
      </c>
      <c r="P49" s="48"/>
      <c r="Q49" s="48"/>
      <c r="R49" s="48"/>
      <c r="S49" s="48"/>
      <c r="T49" s="48"/>
      <c r="U49" s="48"/>
    </row>
    <row r="50" spans="1:21" ht="30.75" customHeight="1" x14ac:dyDescent="0.15">
      <c r="A50" s="48"/>
      <c r="B50" s="1196"/>
      <c r="C50" s="1197"/>
      <c r="D50" s="62"/>
      <c r="E50" s="1188" t="s">
        <v>17</v>
      </c>
      <c r="F50" s="1188"/>
      <c r="G50" s="1188"/>
      <c r="H50" s="1188"/>
      <c r="I50" s="1188"/>
      <c r="J50" s="1189"/>
      <c r="K50" s="63">
        <v>0</v>
      </c>
      <c r="L50" s="64">
        <v>0</v>
      </c>
      <c r="M50" s="64">
        <v>0</v>
      </c>
      <c r="N50" s="64">
        <v>0</v>
      </c>
      <c r="O50" s="65">
        <v>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478</v>
      </c>
      <c r="L51" s="64" t="s">
        <v>478</v>
      </c>
      <c r="M51" s="64" t="s">
        <v>478</v>
      </c>
      <c r="N51" s="64" t="s">
        <v>478</v>
      </c>
      <c r="O51" s="65" t="s">
        <v>478</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522</v>
      </c>
      <c r="L52" s="64">
        <v>510</v>
      </c>
      <c r="M52" s="64">
        <v>462</v>
      </c>
      <c r="N52" s="64">
        <v>424</v>
      </c>
      <c r="O52" s="65">
        <v>421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196</v>
      </c>
      <c r="L53" s="69">
        <v>157</v>
      </c>
      <c r="M53" s="69">
        <v>75</v>
      </c>
      <c r="N53" s="69">
        <v>106</v>
      </c>
      <c r="O53" s="70">
        <v>120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02" t="s">
        <v>24</v>
      </c>
      <c r="C41" s="1203"/>
      <c r="D41" s="81"/>
      <c r="E41" s="1208" t="s">
        <v>25</v>
      </c>
      <c r="F41" s="1208"/>
      <c r="G41" s="1208"/>
      <c r="H41" s="1209"/>
      <c r="I41" s="82">
        <v>2122</v>
      </c>
      <c r="J41" s="83">
        <v>1962</v>
      </c>
      <c r="K41" s="83">
        <v>1912</v>
      </c>
      <c r="L41" s="83">
        <v>1884</v>
      </c>
      <c r="M41" s="84">
        <v>1908</v>
      </c>
    </row>
    <row r="42" spans="2:13" ht="27.75" customHeight="1" x14ac:dyDescent="0.15">
      <c r="B42" s="1204"/>
      <c r="C42" s="1205"/>
      <c r="D42" s="85"/>
      <c r="E42" s="1210" t="s">
        <v>26</v>
      </c>
      <c r="F42" s="1210"/>
      <c r="G42" s="1210"/>
      <c r="H42" s="1211"/>
      <c r="I42" s="86" t="s">
        <v>478</v>
      </c>
      <c r="J42" s="87" t="s">
        <v>478</v>
      </c>
      <c r="K42" s="87" t="s">
        <v>478</v>
      </c>
      <c r="L42" s="87" t="s">
        <v>478</v>
      </c>
      <c r="M42" s="88" t="s">
        <v>478</v>
      </c>
    </row>
    <row r="43" spans="2:13" ht="27.75" customHeight="1" x14ac:dyDescent="0.15">
      <c r="B43" s="1204"/>
      <c r="C43" s="1205"/>
      <c r="D43" s="85"/>
      <c r="E43" s="1210" t="s">
        <v>27</v>
      </c>
      <c r="F43" s="1210"/>
      <c r="G43" s="1210"/>
      <c r="H43" s="1211"/>
      <c r="I43" s="86">
        <v>2622</v>
      </c>
      <c r="J43" s="87">
        <v>2461</v>
      </c>
      <c r="K43" s="87">
        <v>2367</v>
      </c>
      <c r="L43" s="87">
        <v>2259</v>
      </c>
      <c r="M43" s="88">
        <v>2140</v>
      </c>
    </row>
    <row r="44" spans="2:13" ht="27.75" customHeight="1" x14ac:dyDescent="0.15">
      <c r="B44" s="1204"/>
      <c r="C44" s="1205"/>
      <c r="D44" s="85"/>
      <c r="E44" s="1210" t="s">
        <v>28</v>
      </c>
      <c r="F44" s="1210"/>
      <c r="G44" s="1210"/>
      <c r="H44" s="1211"/>
      <c r="I44" s="86">
        <v>51</v>
      </c>
      <c r="J44" s="87">
        <v>64</v>
      </c>
      <c r="K44" s="87">
        <v>74</v>
      </c>
      <c r="L44" s="87">
        <v>125</v>
      </c>
      <c r="M44" s="88">
        <v>190</v>
      </c>
    </row>
    <row r="45" spans="2:13" ht="27.75" customHeight="1" x14ac:dyDescent="0.15">
      <c r="B45" s="1204"/>
      <c r="C45" s="1205"/>
      <c r="D45" s="85"/>
      <c r="E45" s="1210" t="s">
        <v>29</v>
      </c>
      <c r="F45" s="1210"/>
      <c r="G45" s="1210"/>
      <c r="H45" s="1211"/>
      <c r="I45" s="86">
        <v>985</v>
      </c>
      <c r="J45" s="87">
        <v>929</v>
      </c>
      <c r="K45" s="87">
        <v>791</v>
      </c>
      <c r="L45" s="87">
        <v>857</v>
      </c>
      <c r="M45" s="88">
        <v>839</v>
      </c>
    </row>
    <row r="46" spans="2:13" ht="27.75" customHeight="1" x14ac:dyDescent="0.15">
      <c r="B46" s="1204"/>
      <c r="C46" s="1205"/>
      <c r="D46" s="89"/>
      <c r="E46" s="1210" t="s">
        <v>30</v>
      </c>
      <c r="F46" s="1210"/>
      <c r="G46" s="1210"/>
      <c r="H46" s="1211"/>
      <c r="I46" s="86" t="s">
        <v>478</v>
      </c>
      <c r="J46" s="87" t="s">
        <v>478</v>
      </c>
      <c r="K46" s="87" t="s">
        <v>478</v>
      </c>
      <c r="L46" s="87" t="s">
        <v>478</v>
      </c>
      <c r="M46" s="88">
        <v>0</v>
      </c>
    </row>
    <row r="47" spans="2:13" ht="27.75" customHeight="1" x14ac:dyDescent="0.15">
      <c r="B47" s="1204"/>
      <c r="C47" s="1205"/>
      <c r="D47" s="90"/>
      <c r="E47" s="1212" t="s">
        <v>31</v>
      </c>
      <c r="F47" s="1213"/>
      <c r="G47" s="1213"/>
      <c r="H47" s="1214"/>
      <c r="I47" s="86" t="s">
        <v>478</v>
      </c>
      <c r="J47" s="87" t="s">
        <v>478</v>
      </c>
      <c r="K47" s="87" t="s">
        <v>478</v>
      </c>
      <c r="L47" s="87" t="s">
        <v>478</v>
      </c>
      <c r="M47" s="88" t="s">
        <v>478</v>
      </c>
    </row>
    <row r="48" spans="2:13" ht="27.75" customHeight="1" x14ac:dyDescent="0.15">
      <c r="B48" s="1204"/>
      <c r="C48" s="1205"/>
      <c r="D48" s="85"/>
      <c r="E48" s="1210" t="s">
        <v>32</v>
      </c>
      <c r="F48" s="1210"/>
      <c r="G48" s="1210"/>
      <c r="H48" s="1211"/>
      <c r="I48" s="86" t="s">
        <v>478</v>
      </c>
      <c r="J48" s="87" t="s">
        <v>478</v>
      </c>
      <c r="K48" s="87" t="s">
        <v>478</v>
      </c>
      <c r="L48" s="87" t="s">
        <v>478</v>
      </c>
      <c r="M48" s="88" t="s">
        <v>478</v>
      </c>
    </row>
    <row r="49" spans="2:13" ht="27.75" customHeight="1" x14ac:dyDescent="0.15">
      <c r="B49" s="1206"/>
      <c r="C49" s="1207"/>
      <c r="D49" s="85"/>
      <c r="E49" s="1210" t="s">
        <v>33</v>
      </c>
      <c r="F49" s="1210"/>
      <c r="G49" s="1210"/>
      <c r="H49" s="1211"/>
      <c r="I49" s="86" t="s">
        <v>478</v>
      </c>
      <c r="J49" s="87" t="s">
        <v>478</v>
      </c>
      <c r="K49" s="87" t="s">
        <v>478</v>
      </c>
      <c r="L49" s="87" t="s">
        <v>478</v>
      </c>
      <c r="M49" s="88" t="s">
        <v>478</v>
      </c>
    </row>
    <row r="50" spans="2:13" ht="27.75" customHeight="1" x14ac:dyDescent="0.15">
      <c r="B50" s="1215" t="s">
        <v>34</v>
      </c>
      <c r="C50" s="1216"/>
      <c r="D50" s="91"/>
      <c r="E50" s="1210" t="s">
        <v>35</v>
      </c>
      <c r="F50" s="1210"/>
      <c r="G50" s="1210"/>
      <c r="H50" s="1211"/>
      <c r="I50" s="86">
        <v>2204</v>
      </c>
      <c r="J50" s="87">
        <v>2328</v>
      </c>
      <c r="K50" s="87">
        <v>2445</v>
      </c>
      <c r="L50" s="87">
        <v>2556</v>
      </c>
      <c r="M50" s="88">
        <v>2568</v>
      </c>
    </row>
    <row r="51" spans="2:13" ht="27.75" customHeight="1" x14ac:dyDescent="0.15">
      <c r="B51" s="1204"/>
      <c r="C51" s="1205"/>
      <c r="D51" s="85"/>
      <c r="E51" s="1210" t="s">
        <v>36</v>
      </c>
      <c r="F51" s="1210"/>
      <c r="G51" s="1210"/>
      <c r="H51" s="1211"/>
      <c r="I51" s="86" t="s">
        <v>478</v>
      </c>
      <c r="J51" s="87" t="s">
        <v>478</v>
      </c>
      <c r="K51" s="87" t="s">
        <v>478</v>
      </c>
      <c r="L51" s="87" t="s">
        <v>478</v>
      </c>
      <c r="M51" s="88" t="s">
        <v>478</v>
      </c>
    </row>
    <row r="52" spans="2:13" ht="27.75" customHeight="1" x14ac:dyDescent="0.15">
      <c r="B52" s="1206"/>
      <c r="C52" s="1207"/>
      <c r="D52" s="85"/>
      <c r="E52" s="1210" t="s">
        <v>37</v>
      </c>
      <c r="F52" s="1210"/>
      <c r="G52" s="1210"/>
      <c r="H52" s="1211"/>
      <c r="I52" s="86">
        <v>4585</v>
      </c>
      <c r="J52" s="87">
        <v>4396</v>
      </c>
      <c r="K52" s="87">
        <v>4160</v>
      </c>
      <c r="L52" s="87">
        <v>4140</v>
      </c>
      <c r="M52" s="88">
        <v>4007</v>
      </c>
    </row>
    <row r="53" spans="2:13" ht="27.75" customHeight="1" thickBot="1" x14ac:dyDescent="0.2">
      <c r="B53" s="1217" t="s">
        <v>21</v>
      </c>
      <c r="C53" s="1218"/>
      <c r="D53" s="92"/>
      <c r="E53" s="1219" t="s">
        <v>38</v>
      </c>
      <c r="F53" s="1219"/>
      <c r="G53" s="1219"/>
      <c r="H53" s="1220"/>
      <c r="I53" s="93">
        <v>-1009</v>
      </c>
      <c r="J53" s="94">
        <v>-1308</v>
      </c>
      <c r="K53" s="94">
        <v>-1461</v>
      </c>
      <c r="L53" s="94">
        <v>-1570</v>
      </c>
      <c r="M53" s="95">
        <v>-1498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552</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552</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551</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548</v>
      </c>
      <c r="I42" s="354"/>
      <c r="J42" s="354"/>
      <c r="K42" s="354"/>
      <c r="L42" s="246"/>
      <c r="M42" s="246"/>
      <c r="N42" s="246"/>
      <c r="O42" s="246"/>
    </row>
    <row r="43" spans="2:17" ht="13.5" x14ac:dyDescent="0.15">
      <c r="B43" s="250"/>
      <c r="C43" s="246"/>
      <c r="D43" s="246"/>
      <c r="E43" s="246"/>
      <c r="F43" s="246"/>
      <c r="G43" s="1233" t="s">
        <v>554</v>
      </c>
      <c r="H43" s="1234"/>
      <c r="I43" s="1234"/>
      <c r="J43" s="1234"/>
      <c r="K43" s="1234"/>
      <c r="L43" s="1234"/>
      <c r="M43" s="1234"/>
      <c r="N43" s="1234"/>
      <c r="O43" s="1235"/>
    </row>
    <row r="44" spans="2:17" ht="13.5" x14ac:dyDescent="0.15">
      <c r="B44" s="250"/>
      <c r="C44" s="246"/>
      <c r="D44" s="246"/>
      <c r="E44" s="246"/>
      <c r="F44" s="246"/>
      <c r="G44" s="1236"/>
      <c r="H44" s="1237"/>
      <c r="I44" s="1237"/>
      <c r="J44" s="1237"/>
      <c r="K44" s="1237"/>
      <c r="L44" s="1237"/>
      <c r="M44" s="1237"/>
      <c r="N44" s="1237"/>
      <c r="O44" s="1238"/>
    </row>
    <row r="45" spans="2:17" ht="13.5" x14ac:dyDescent="0.15">
      <c r="B45" s="250"/>
      <c r="C45" s="246"/>
      <c r="D45" s="246"/>
      <c r="E45" s="246"/>
      <c r="F45" s="246"/>
      <c r="G45" s="1236"/>
      <c r="H45" s="1237"/>
      <c r="I45" s="1237"/>
      <c r="J45" s="1237"/>
      <c r="K45" s="1237"/>
      <c r="L45" s="1237"/>
      <c r="M45" s="1237"/>
      <c r="N45" s="1237"/>
      <c r="O45" s="1238"/>
    </row>
    <row r="46" spans="2:17" ht="13.5" x14ac:dyDescent="0.15">
      <c r="B46" s="250"/>
      <c r="C46" s="246"/>
      <c r="D46" s="246"/>
      <c r="E46" s="246"/>
      <c r="F46" s="246"/>
      <c r="G46" s="1236"/>
      <c r="H46" s="1237"/>
      <c r="I46" s="1237"/>
      <c r="J46" s="1237"/>
      <c r="K46" s="1237"/>
      <c r="L46" s="1237"/>
      <c r="M46" s="1237"/>
      <c r="N46" s="1237"/>
      <c r="O46" s="1238"/>
    </row>
    <row r="47" spans="2:17" ht="13.5" x14ac:dyDescent="0.15">
      <c r="B47" s="250"/>
      <c r="C47" s="246"/>
      <c r="D47" s="246"/>
      <c r="E47" s="246"/>
      <c r="F47" s="246"/>
      <c r="G47" s="1239"/>
      <c r="H47" s="1240"/>
      <c r="I47" s="1240"/>
      <c r="J47" s="1240"/>
      <c r="K47" s="1240"/>
      <c r="L47" s="1240"/>
      <c r="M47" s="1240"/>
      <c r="N47" s="1240"/>
      <c r="O47" s="1241"/>
    </row>
    <row r="48" spans="2:17" ht="13.5" x14ac:dyDescent="0.15">
      <c r="B48" s="250"/>
      <c r="C48" s="246"/>
      <c r="D48" s="246"/>
      <c r="E48" s="246"/>
      <c r="F48" s="246"/>
      <c r="G48" s="246"/>
      <c r="H48" s="365"/>
      <c r="I48" s="365"/>
      <c r="J48" s="365"/>
    </row>
    <row r="49" spans="1:17" ht="13.5" x14ac:dyDescent="0.15">
      <c r="B49" s="250"/>
      <c r="C49" s="246"/>
      <c r="D49" s="246"/>
      <c r="E49" s="246"/>
      <c r="F49" s="246"/>
      <c r="G49" s="245" t="s">
        <v>550</v>
      </c>
    </row>
    <row r="50" spans="1:17" ht="13.5" x14ac:dyDescent="0.15">
      <c r="B50" s="250"/>
      <c r="C50" s="246"/>
      <c r="D50" s="246"/>
      <c r="E50" s="246"/>
      <c r="F50" s="246"/>
      <c r="G50" s="1242"/>
      <c r="H50" s="1243"/>
      <c r="I50" s="1243"/>
      <c r="J50" s="1244"/>
      <c r="K50" s="347" t="s">
        <v>517</v>
      </c>
      <c r="L50" s="347" t="s">
        <v>518</v>
      </c>
      <c r="M50" s="347" t="s">
        <v>519</v>
      </c>
      <c r="N50" s="347" t="s">
        <v>520</v>
      </c>
      <c r="O50" s="347" t="s">
        <v>521</v>
      </c>
    </row>
    <row r="51" spans="1:17" ht="13.5" x14ac:dyDescent="0.15">
      <c r="B51" s="250"/>
      <c r="C51" s="246"/>
      <c r="D51" s="246"/>
      <c r="E51" s="246"/>
      <c r="F51" s="246"/>
      <c r="G51" s="1245" t="s">
        <v>546</v>
      </c>
      <c r="H51" s="1246"/>
      <c r="I51" s="1251" t="s">
        <v>544</v>
      </c>
      <c r="J51" s="1251"/>
      <c r="K51" s="1255"/>
      <c r="L51" s="1255"/>
      <c r="M51" s="1255"/>
      <c r="N51" s="1221"/>
      <c r="O51" s="1255"/>
    </row>
    <row r="52" spans="1:17" ht="13.5" x14ac:dyDescent="0.15">
      <c r="B52" s="250"/>
      <c r="C52" s="246"/>
      <c r="D52" s="246"/>
      <c r="E52" s="246"/>
      <c r="F52" s="246"/>
      <c r="G52" s="1247"/>
      <c r="H52" s="1248"/>
      <c r="I52" s="1252"/>
      <c r="J52" s="1252"/>
      <c r="K52" s="1221"/>
      <c r="L52" s="1221"/>
      <c r="M52" s="1221"/>
      <c r="N52" s="1221"/>
      <c r="O52" s="1221"/>
    </row>
    <row r="53" spans="1:17" ht="13.5" x14ac:dyDescent="0.15">
      <c r="A53" s="357"/>
      <c r="B53" s="250"/>
      <c r="C53" s="246"/>
      <c r="D53" s="246"/>
      <c r="E53" s="246"/>
      <c r="F53" s="246"/>
      <c r="G53" s="1247"/>
      <c r="H53" s="1248"/>
      <c r="I53" s="1231" t="s">
        <v>553</v>
      </c>
      <c r="J53" s="1231"/>
      <c r="K53" s="1256"/>
      <c r="L53" s="1256"/>
      <c r="M53" s="1256"/>
      <c r="N53" s="1253">
        <v>55.5</v>
      </c>
      <c r="O53" s="1256"/>
    </row>
    <row r="54" spans="1:17" ht="13.5" x14ac:dyDescent="0.15">
      <c r="A54" s="357"/>
      <c r="B54" s="250"/>
      <c r="C54" s="246"/>
      <c r="D54" s="246"/>
      <c r="E54" s="246"/>
      <c r="F54" s="246"/>
      <c r="G54" s="1249"/>
      <c r="H54" s="1250"/>
      <c r="I54" s="1231"/>
      <c r="J54" s="1231"/>
      <c r="K54" s="1254"/>
      <c r="L54" s="1254"/>
      <c r="M54" s="1254"/>
      <c r="N54" s="1254"/>
      <c r="O54" s="1254"/>
    </row>
    <row r="55" spans="1:17" ht="13.5" x14ac:dyDescent="0.15">
      <c r="A55" s="357"/>
      <c r="B55" s="250"/>
      <c r="C55" s="246"/>
      <c r="D55" s="246"/>
      <c r="E55" s="246"/>
      <c r="F55" s="246"/>
      <c r="G55" s="1225" t="s">
        <v>545</v>
      </c>
      <c r="H55" s="1226"/>
      <c r="I55" s="1231" t="s">
        <v>544</v>
      </c>
      <c r="J55" s="1231"/>
      <c r="K55" s="1255"/>
      <c r="L55" s="1255"/>
      <c r="M55" s="1255"/>
      <c r="N55" s="1221">
        <v>0.8</v>
      </c>
      <c r="O55" s="1255"/>
    </row>
    <row r="56" spans="1:17" ht="13.5" x14ac:dyDescent="0.15">
      <c r="A56" s="357"/>
      <c r="B56" s="250"/>
      <c r="C56" s="246"/>
      <c r="D56" s="246"/>
      <c r="E56" s="246"/>
      <c r="F56" s="246"/>
      <c r="G56" s="1227"/>
      <c r="H56" s="1228"/>
      <c r="I56" s="1231"/>
      <c r="J56" s="1231"/>
      <c r="K56" s="1221"/>
      <c r="L56" s="1221"/>
      <c r="M56" s="1221"/>
      <c r="N56" s="1221"/>
      <c r="O56" s="1221"/>
    </row>
    <row r="57" spans="1:17" s="357" customFormat="1" ht="13.5" x14ac:dyDescent="0.15">
      <c r="B57" s="358"/>
      <c r="C57" s="354"/>
      <c r="D57" s="354"/>
      <c r="E57" s="354"/>
      <c r="F57" s="354"/>
      <c r="G57" s="1227"/>
      <c r="H57" s="1228"/>
      <c r="I57" s="1223" t="s">
        <v>553</v>
      </c>
      <c r="J57" s="1223"/>
      <c r="K57" s="1256"/>
      <c r="L57" s="1256"/>
      <c r="M57" s="1256"/>
      <c r="N57" s="1253">
        <v>56.2</v>
      </c>
      <c r="O57" s="1256"/>
      <c r="P57" s="363"/>
      <c r="Q57" s="358"/>
    </row>
    <row r="58" spans="1:17" s="357" customFormat="1" ht="13.5" x14ac:dyDescent="0.15">
      <c r="A58" s="245"/>
      <c r="B58" s="358"/>
      <c r="C58" s="354"/>
      <c r="D58" s="354"/>
      <c r="E58" s="354"/>
      <c r="F58" s="354"/>
      <c r="G58" s="1229"/>
      <c r="H58" s="1230"/>
      <c r="I58" s="1223"/>
      <c r="J58" s="1223"/>
      <c r="K58" s="1254"/>
      <c r="L58" s="1254"/>
      <c r="M58" s="1254"/>
      <c r="N58" s="1254"/>
      <c r="O58" s="1254"/>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549</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548</v>
      </c>
      <c r="I64" s="354"/>
      <c r="J64" s="354"/>
      <c r="K64" s="354"/>
      <c r="L64" s="246"/>
      <c r="M64" s="246"/>
      <c r="N64" s="246"/>
      <c r="O64" s="246"/>
    </row>
    <row r="65" spans="2:30" ht="13.5" x14ac:dyDescent="0.15">
      <c r="B65" s="250"/>
      <c r="C65" s="246"/>
      <c r="D65" s="246"/>
      <c r="E65" s="246"/>
      <c r="F65" s="246"/>
      <c r="G65" s="1233" t="s">
        <v>555</v>
      </c>
      <c r="H65" s="1234"/>
      <c r="I65" s="1234"/>
      <c r="J65" s="1234"/>
      <c r="K65" s="1234"/>
      <c r="L65" s="1234"/>
      <c r="M65" s="1234"/>
      <c r="N65" s="1234"/>
      <c r="O65" s="1235"/>
    </row>
    <row r="66" spans="2:30" ht="13.5" x14ac:dyDescent="0.15">
      <c r="B66" s="250"/>
      <c r="C66" s="246"/>
      <c r="D66" s="246"/>
      <c r="E66" s="246"/>
      <c r="F66" s="246"/>
      <c r="G66" s="1236"/>
      <c r="H66" s="1237"/>
      <c r="I66" s="1237"/>
      <c r="J66" s="1237"/>
      <c r="K66" s="1237"/>
      <c r="L66" s="1237"/>
      <c r="M66" s="1237"/>
      <c r="N66" s="1237"/>
      <c r="O66" s="1238"/>
    </row>
    <row r="67" spans="2:30" ht="13.5" x14ac:dyDescent="0.15">
      <c r="B67" s="250"/>
      <c r="C67" s="246"/>
      <c r="D67" s="246"/>
      <c r="E67" s="246"/>
      <c r="F67" s="246"/>
      <c r="G67" s="1236"/>
      <c r="H67" s="1237"/>
      <c r="I67" s="1237"/>
      <c r="J67" s="1237"/>
      <c r="K67" s="1237"/>
      <c r="L67" s="1237"/>
      <c r="M67" s="1237"/>
      <c r="N67" s="1237"/>
      <c r="O67" s="1238"/>
    </row>
    <row r="68" spans="2:30" ht="13.5" x14ac:dyDescent="0.15">
      <c r="B68" s="250"/>
      <c r="C68" s="246"/>
      <c r="D68" s="246"/>
      <c r="E68" s="246"/>
      <c r="F68" s="246"/>
      <c r="G68" s="1236"/>
      <c r="H68" s="1237"/>
      <c r="I68" s="1237"/>
      <c r="J68" s="1237"/>
      <c r="K68" s="1237"/>
      <c r="L68" s="1237"/>
      <c r="M68" s="1237"/>
      <c r="N68" s="1237"/>
      <c r="O68" s="1238"/>
    </row>
    <row r="69" spans="2:30" ht="13.5" x14ac:dyDescent="0.15">
      <c r="B69" s="250"/>
      <c r="C69" s="246"/>
      <c r="D69" s="246"/>
      <c r="E69" s="246"/>
      <c r="F69" s="246"/>
      <c r="G69" s="1239"/>
      <c r="H69" s="1240"/>
      <c r="I69" s="1240"/>
      <c r="J69" s="1240"/>
      <c r="K69" s="1240"/>
      <c r="L69" s="1240"/>
      <c r="M69" s="1240"/>
      <c r="N69" s="1240"/>
      <c r="O69" s="1241"/>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547</v>
      </c>
      <c r="I71" s="351"/>
      <c r="J71" s="350"/>
      <c r="K71" s="350"/>
      <c r="L71" s="349"/>
      <c r="M71" s="350"/>
      <c r="N71" s="349"/>
      <c r="O71" s="348"/>
    </row>
    <row r="72" spans="2:30" ht="13.5" x14ac:dyDescent="0.15">
      <c r="B72" s="250"/>
      <c r="C72" s="246"/>
      <c r="D72" s="246"/>
      <c r="E72" s="246"/>
      <c r="F72" s="246"/>
      <c r="G72" s="1242"/>
      <c r="H72" s="1243"/>
      <c r="I72" s="1243"/>
      <c r="J72" s="1244"/>
      <c r="K72" s="347" t="s">
        <v>517</v>
      </c>
      <c r="L72" s="347" t="s">
        <v>518</v>
      </c>
      <c r="M72" s="347" t="s">
        <v>519</v>
      </c>
      <c r="N72" s="347" t="s">
        <v>520</v>
      </c>
      <c r="O72" s="347" t="s">
        <v>521</v>
      </c>
    </row>
    <row r="73" spans="2:30" ht="13.5" x14ac:dyDescent="0.15">
      <c r="B73" s="250"/>
      <c r="C73" s="246"/>
      <c r="D73" s="246"/>
      <c r="E73" s="246"/>
      <c r="F73" s="246"/>
      <c r="G73" s="1245" t="s">
        <v>546</v>
      </c>
      <c r="H73" s="1246"/>
      <c r="I73" s="1251" t="s">
        <v>544</v>
      </c>
      <c r="J73" s="1251"/>
      <c r="K73" s="1232"/>
      <c r="L73" s="1232"/>
      <c r="M73" s="1221"/>
      <c r="N73" s="1221"/>
      <c r="O73" s="1221"/>
      <c r="S73" s="245">
        <v>9.9</v>
      </c>
    </row>
    <row r="74" spans="2:30" ht="13.5" x14ac:dyDescent="0.15">
      <c r="B74" s="250"/>
      <c r="C74" s="246"/>
      <c r="D74" s="246"/>
      <c r="E74" s="246"/>
      <c r="F74" s="246"/>
      <c r="G74" s="1247"/>
      <c r="H74" s="1248"/>
      <c r="I74" s="1252"/>
      <c r="J74" s="1252"/>
      <c r="K74" s="1232"/>
      <c r="L74" s="1232"/>
      <c r="M74" s="1221"/>
      <c r="N74" s="1221"/>
      <c r="O74" s="1221"/>
    </row>
    <row r="75" spans="2:30" ht="13.5" x14ac:dyDescent="0.15">
      <c r="B75" s="250"/>
      <c r="C75" s="246"/>
      <c r="D75" s="246"/>
      <c r="E75" s="246"/>
      <c r="F75" s="246"/>
      <c r="G75" s="1247"/>
      <c r="H75" s="1248"/>
      <c r="I75" s="1231" t="s">
        <v>543</v>
      </c>
      <c r="J75" s="1231"/>
      <c r="K75" s="1253">
        <v>6.7</v>
      </c>
      <c r="L75" s="1253">
        <v>6.1</v>
      </c>
      <c r="M75" s="1253">
        <v>4.5999999999999996</v>
      </c>
      <c r="N75" s="1253">
        <v>3.6</v>
      </c>
      <c r="O75" s="1253">
        <v>3.2</v>
      </c>
      <c r="U75" s="245">
        <v>81.2</v>
      </c>
      <c r="W75" s="245">
        <v>87.2</v>
      </c>
      <c r="Y75" s="245">
        <v>99.8</v>
      </c>
      <c r="AA75" s="245">
        <v>109.5</v>
      </c>
      <c r="AC75" s="245">
        <v>115.2</v>
      </c>
    </row>
    <row r="76" spans="2:30" ht="13.5" x14ac:dyDescent="0.15">
      <c r="B76" s="250"/>
      <c r="C76" s="246"/>
      <c r="D76" s="246"/>
      <c r="E76" s="246"/>
      <c r="F76" s="246"/>
      <c r="G76" s="1249"/>
      <c r="H76" s="1250"/>
      <c r="I76" s="1231"/>
      <c r="J76" s="1231"/>
      <c r="K76" s="1254"/>
      <c r="L76" s="1254"/>
      <c r="M76" s="1254"/>
      <c r="N76" s="1254"/>
      <c r="O76" s="1254"/>
    </row>
    <row r="77" spans="2:30" ht="13.5" x14ac:dyDescent="0.15">
      <c r="B77" s="250"/>
      <c r="C77" s="246"/>
      <c r="D77" s="246"/>
      <c r="E77" s="246"/>
      <c r="F77" s="246"/>
      <c r="G77" s="1225" t="s">
        <v>545</v>
      </c>
      <c r="H77" s="1226"/>
      <c r="I77" s="1231" t="s">
        <v>544</v>
      </c>
      <c r="J77" s="1231"/>
      <c r="K77" s="1232">
        <v>28.4</v>
      </c>
      <c r="L77" s="1232">
        <v>20.5</v>
      </c>
      <c r="M77" s="1221">
        <v>17.899999999999999</v>
      </c>
      <c r="N77" s="1221">
        <v>0.8</v>
      </c>
      <c r="O77" s="1221">
        <v>0</v>
      </c>
      <c r="R77" s="245">
        <v>12.3</v>
      </c>
      <c r="T77" s="245">
        <v>11.1</v>
      </c>
    </row>
    <row r="78" spans="2:30" ht="13.5" x14ac:dyDescent="0.15">
      <c r="B78" s="250"/>
      <c r="C78" s="246"/>
      <c r="D78" s="246"/>
      <c r="E78" s="246"/>
      <c r="F78" s="246"/>
      <c r="G78" s="1227"/>
      <c r="H78" s="1228"/>
      <c r="I78" s="1231"/>
      <c r="J78" s="1231"/>
      <c r="K78" s="1232"/>
      <c r="L78" s="1232"/>
      <c r="M78" s="1221"/>
      <c r="N78" s="1221"/>
      <c r="O78" s="1221"/>
    </row>
    <row r="79" spans="2:30" ht="13.5" x14ac:dyDescent="0.15">
      <c r="B79" s="250"/>
      <c r="C79" s="246"/>
      <c r="D79" s="246"/>
      <c r="E79" s="246"/>
      <c r="F79" s="246"/>
      <c r="G79" s="1227"/>
      <c r="H79" s="1228"/>
      <c r="I79" s="1222" t="s">
        <v>543</v>
      </c>
      <c r="J79" s="1223"/>
      <c r="K79" s="1224">
        <v>11.4</v>
      </c>
      <c r="L79" s="1224">
        <v>10.5</v>
      </c>
      <c r="M79" s="1224">
        <v>9.5</v>
      </c>
      <c r="N79" s="1224">
        <v>8.1</v>
      </c>
      <c r="O79" s="1224">
        <v>7.3</v>
      </c>
      <c r="V79" s="245">
        <v>53.5</v>
      </c>
      <c r="X79" s="245">
        <v>48.2</v>
      </c>
      <c r="Z79" s="245">
        <v>34.200000000000003</v>
      </c>
      <c r="AB79" s="245">
        <v>30.3</v>
      </c>
      <c r="AD79" s="245">
        <v>28.9</v>
      </c>
    </row>
    <row r="80" spans="2:30" ht="13.5" x14ac:dyDescent="0.15">
      <c r="B80" s="250"/>
      <c r="C80" s="246"/>
      <c r="D80" s="246"/>
      <c r="E80" s="246"/>
      <c r="F80" s="246"/>
      <c r="G80" s="1229"/>
      <c r="H80" s="1230"/>
      <c r="I80" s="1223"/>
      <c r="J80" s="1223"/>
      <c r="K80" s="1224"/>
      <c r="L80" s="1224"/>
      <c r="M80" s="1224"/>
      <c r="N80" s="1224"/>
      <c r="O80" s="1224"/>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38117</v>
      </c>
      <c r="E3" s="118"/>
      <c r="F3" s="119">
        <v>94828</v>
      </c>
      <c r="G3" s="120"/>
      <c r="H3" s="121"/>
    </row>
    <row r="4" spans="1:8" x14ac:dyDescent="0.15">
      <c r="A4" s="122"/>
      <c r="B4" s="123"/>
      <c r="C4" s="124"/>
      <c r="D4" s="125">
        <v>33415</v>
      </c>
      <c r="E4" s="126"/>
      <c r="F4" s="127">
        <v>55133</v>
      </c>
      <c r="G4" s="128"/>
      <c r="H4" s="129"/>
    </row>
    <row r="5" spans="1:8" x14ac:dyDescent="0.15">
      <c r="A5" s="110" t="s">
        <v>511</v>
      </c>
      <c r="B5" s="115"/>
      <c r="C5" s="116"/>
      <c r="D5" s="117">
        <v>33092</v>
      </c>
      <c r="E5" s="118"/>
      <c r="F5" s="119">
        <v>119674</v>
      </c>
      <c r="G5" s="120"/>
      <c r="H5" s="121"/>
    </row>
    <row r="6" spans="1:8" x14ac:dyDescent="0.15">
      <c r="A6" s="122"/>
      <c r="B6" s="123"/>
      <c r="C6" s="124"/>
      <c r="D6" s="125">
        <v>22619</v>
      </c>
      <c r="E6" s="126"/>
      <c r="F6" s="127">
        <v>57803</v>
      </c>
      <c r="G6" s="128"/>
      <c r="H6" s="129"/>
    </row>
    <row r="7" spans="1:8" x14ac:dyDescent="0.15">
      <c r="A7" s="110" t="s">
        <v>512</v>
      </c>
      <c r="B7" s="115"/>
      <c r="C7" s="116"/>
      <c r="D7" s="117">
        <v>50614</v>
      </c>
      <c r="E7" s="118"/>
      <c r="F7" s="119">
        <v>119685</v>
      </c>
      <c r="G7" s="120"/>
      <c r="H7" s="121"/>
    </row>
    <row r="8" spans="1:8" x14ac:dyDescent="0.15">
      <c r="A8" s="122"/>
      <c r="B8" s="123"/>
      <c r="C8" s="124"/>
      <c r="D8" s="125">
        <v>20776</v>
      </c>
      <c r="E8" s="126"/>
      <c r="F8" s="127">
        <v>68464</v>
      </c>
      <c r="G8" s="128"/>
      <c r="H8" s="129"/>
    </row>
    <row r="9" spans="1:8" x14ac:dyDescent="0.15">
      <c r="A9" s="110" t="s">
        <v>513</v>
      </c>
      <c r="B9" s="115"/>
      <c r="C9" s="116"/>
      <c r="D9" s="117">
        <v>48543</v>
      </c>
      <c r="E9" s="118"/>
      <c r="F9" s="119">
        <v>128611</v>
      </c>
      <c r="G9" s="120"/>
      <c r="H9" s="121"/>
    </row>
    <row r="10" spans="1:8" x14ac:dyDescent="0.15">
      <c r="A10" s="122"/>
      <c r="B10" s="123"/>
      <c r="C10" s="124"/>
      <c r="D10" s="125">
        <v>33201</v>
      </c>
      <c r="E10" s="126"/>
      <c r="F10" s="127">
        <v>61552</v>
      </c>
      <c r="G10" s="128"/>
      <c r="H10" s="129"/>
    </row>
    <row r="11" spans="1:8" x14ac:dyDescent="0.15">
      <c r="A11" s="110" t="s">
        <v>514</v>
      </c>
      <c r="B11" s="115"/>
      <c r="C11" s="116"/>
      <c r="D11" s="117">
        <v>62266</v>
      </c>
      <c r="E11" s="118"/>
      <c r="F11" s="119">
        <v>138651</v>
      </c>
      <c r="G11" s="120"/>
      <c r="H11" s="121"/>
    </row>
    <row r="12" spans="1:8" x14ac:dyDescent="0.15">
      <c r="A12" s="122"/>
      <c r="B12" s="123"/>
      <c r="C12" s="130"/>
      <c r="D12" s="125">
        <v>31412</v>
      </c>
      <c r="E12" s="126"/>
      <c r="F12" s="127">
        <v>71211</v>
      </c>
      <c r="G12" s="128"/>
      <c r="H12" s="129"/>
    </row>
    <row r="13" spans="1:8" x14ac:dyDescent="0.15">
      <c r="A13" s="110"/>
      <c r="B13" s="115"/>
      <c r="C13" s="131"/>
      <c r="D13" s="132">
        <v>46526</v>
      </c>
      <c r="E13" s="133"/>
      <c r="F13" s="134">
        <v>120290</v>
      </c>
      <c r="G13" s="135"/>
      <c r="H13" s="121"/>
    </row>
    <row r="14" spans="1:8" x14ac:dyDescent="0.15">
      <c r="A14" s="122"/>
      <c r="B14" s="123"/>
      <c r="C14" s="124"/>
      <c r="D14" s="125">
        <v>28285</v>
      </c>
      <c r="E14" s="126"/>
      <c r="F14" s="127">
        <v>62833</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4.12</v>
      </c>
      <c r="C19" s="136">
        <f>ROUND(VALUE(SUBSTITUTE(実質収支比率等に係る経年分析!G$48,"▲","-")),2)</f>
        <v>4.7699999999999996</v>
      </c>
      <c r="D19" s="136">
        <f>ROUND(VALUE(SUBSTITUTE(実質収支比率等に係る経年分析!H$48,"▲","-")),2)</f>
        <v>4.28</v>
      </c>
      <c r="E19" s="136">
        <f>ROUND(VALUE(SUBSTITUTE(実質収支比率等に係る経年分析!I$48,"▲","-")),2)</f>
        <v>4.12</v>
      </c>
      <c r="F19" s="136">
        <f>ROUND(VALUE(SUBSTITUTE(実質収支比率等に係る経年分析!J$48,"▲","-")),2)</f>
        <v>1.78</v>
      </c>
    </row>
    <row r="20" spans="1:11" x14ac:dyDescent="0.15">
      <c r="A20" s="136" t="s">
        <v>43</v>
      </c>
      <c r="B20" s="136">
        <f>ROUND(VALUE(SUBSTITUTE(実質収支比率等に係る経年分析!F$47,"▲","-")),2)</f>
        <v>24.41</v>
      </c>
      <c r="C20" s="136">
        <f>ROUND(VALUE(SUBSTITUTE(実質収支比率等に係る経年分析!G$47,"▲","-")),2)</f>
        <v>26.87</v>
      </c>
      <c r="D20" s="136">
        <f>ROUND(VALUE(SUBSTITUTE(実質収支比率等に係る経年分析!H$47,"▲","-")),2)</f>
        <v>30.67</v>
      </c>
      <c r="E20" s="136">
        <f>ROUND(VALUE(SUBSTITUTE(実質収支比率等に係る経年分析!I$47,"▲","-")),2)</f>
        <v>31.97</v>
      </c>
      <c r="F20" s="136">
        <f>ROUND(VALUE(SUBSTITUTE(実質収支比率等に係る経年分析!J$47,"▲","-")),2)</f>
        <v>35.549999999999997</v>
      </c>
    </row>
    <row r="21" spans="1:11" x14ac:dyDescent="0.15">
      <c r="A21" s="136" t="s">
        <v>44</v>
      </c>
      <c r="B21" s="136">
        <f>IF(ISNUMBER(VALUE(SUBSTITUTE(実質収支比率等に係る経年分析!F$49,"▲","-"))),ROUND(VALUE(SUBSTITUTE(実質収支比率等に係る経年分析!F$49,"▲","-")),2),NA())</f>
        <v>-1</v>
      </c>
      <c r="C21" s="136">
        <f>IF(ISNUMBER(VALUE(SUBSTITUTE(実質収支比率等に係る経年分析!G$49,"▲","-"))),ROUND(VALUE(SUBSTITUTE(実質収支比率等に係る経年分析!G$49,"▲","-")),2),NA())</f>
        <v>0.63</v>
      </c>
      <c r="D21" s="136">
        <f>IF(ISNUMBER(VALUE(SUBSTITUTE(実質収支比率等に係る経年分析!H$49,"▲","-"))),ROUND(VALUE(SUBSTITUTE(実質収支比率等に係る経年分析!H$49,"▲","-")),2),NA())</f>
        <v>-0.69</v>
      </c>
      <c r="E21" s="136">
        <f>IF(ISNUMBER(VALUE(SUBSTITUTE(実質収支比率等に係る経年分析!I$49,"▲","-"))),ROUND(VALUE(SUBSTITUTE(実質収支比率等に係る経年分析!I$49,"▲","-")),2),NA())</f>
        <v>-0.01</v>
      </c>
      <c r="F21" s="136">
        <f>IF(ISNUMBER(VALUE(SUBSTITUTE(実質収支比率等に係る経年分析!J$49,"▲","-"))),ROUND(VALUE(SUBSTITUTE(実質収支比率等に係る経年分析!J$49,"▲","-")),2),NA())</f>
        <v>-2.48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川崎町公共下水道事業特別会計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川崎町国民健康保険特別会計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川崎町後期高齢者医療保険特別会計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川崎町温泉事業特別会計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川崎町介護保険特別会計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1.24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4.7699999999999996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4.2699999999999996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4.1100000000000003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1.78</v>
      </c>
    </row>
    <row r="35" spans="1:16" x14ac:dyDescent="0.15">
      <c r="A35" s="137" t="str">
        <f>IF(連結実質赤字比率に係る赤字・黒字の構成分析!C$35="",NA(),連結実質赤字比率に係る赤字・黒字の構成分析!C$35)</f>
        <v>川崎町病院事業会計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4.95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2.56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2.67</v>
      </c>
    </row>
    <row r="36" spans="1:16" x14ac:dyDescent="0.15">
      <c r="A36" s="137" t="str">
        <f>IF(連結実質赤字比率に係る赤字・黒字の構成分析!C$34="",NA(),連結実質赤字比率に係る赤字・黒字の構成分析!C$34)</f>
        <v>川崎町水道事業会計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17.739999999999998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17.899999999999999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15.84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16.079999999999998</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522</v>
      </c>
      <c r="E42" s="138"/>
      <c r="F42" s="138"/>
      <c r="G42" s="138">
        <f>'実質公債費比率（分子）の構造'!L$52</f>
        <v>510</v>
      </c>
      <c r="H42" s="138"/>
      <c r="I42" s="138"/>
      <c r="J42" s="138">
        <f>'実質公債費比率（分子）の構造'!M$52</f>
        <v>462</v>
      </c>
      <c r="K42" s="138"/>
      <c r="L42" s="138"/>
      <c r="M42" s="138">
        <f>'実質公債費比率（分子）の構造'!N$52</f>
        <v>424</v>
      </c>
      <c r="N42" s="138"/>
      <c r="O42" s="138"/>
      <c r="P42" s="138">
        <f>'実質公債費比率（分子）の構造'!O$52</f>
        <v>421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0</v>
      </c>
      <c r="C44" s="138"/>
      <c r="D44" s="138"/>
      <c r="E44" s="138">
        <f>'実質公債費比率（分子）の構造'!L$50</f>
        <v>0</v>
      </c>
      <c r="F44" s="138"/>
      <c r="G44" s="138"/>
      <c r="H44" s="138">
        <f>'実質公債費比率（分子）の構造'!M$50</f>
        <v>0</v>
      </c>
      <c r="I44" s="138"/>
      <c r="J44" s="138"/>
      <c r="K44" s="138">
        <f>'実質公債費比率（分子）の構造'!N$50</f>
        <v>0</v>
      </c>
      <c r="L44" s="138"/>
      <c r="M44" s="138"/>
      <c r="N44" s="138">
        <f>'実質公債費比率（分子）の構造'!O$50</f>
        <v>0</v>
      </c>
      <c r="O44" s="138"/>
      <c r="P44" s="138"/>
    </row>
    <row r="45" spans="1:16" x14ac:dyDescent="0.15">
      <c r="A45" s="138" t="s">
        <v>54</v>
      </c>
      <c r="B45" s="138">
        <f>'実質公債費比率（分子）の構造'!K$49</f>
        <v>6</v>
      </c>
      <c r="C45" s="138"/>
      <c r="D45" s="138"/>
      <c r="E45" s="138">
        <f>'実質公債費比率（分子）の構造'!L$49</f>
        <v>6</v>
      </c>
      <c r="F45" s="138"/>
      <c r="G45" s="138"/>
      <c r="H45" s="138">
        <f>'実質公債費比率（分子）の構造'!M$49</f>
        <v>5</v>
      </c>
      <c r="I45" s="138"/>
      <c r="J45" s="138"/>
      <c r="K45" s="138">
        <f>'実質公債費比率（分子）の構造'!N$49</f>
        <v>8</v>
      </c>
      <c r="L45" s="138"/>
      <c r="M45" s="138"/>
      <c r="N45" s="138">
        <f>'実質公債費比率（分子）の構造'!O$49</f>
        <v>8</v>
      </c>
      <c r="O45" s="138"/>
      <c r="P45" s="138"/>
    </row>
    <row r="46" spans="1:16" x14ac:dyDescent="0.15">
      <c r="A46" s="138" t="s">
        <v>55</v>
      </c>
      <c r="B46" s="138">
        <f>'実質公債費比率（分子）の構造'!K$48</f>
        <v>327</v>
      </c>
      <c r="C46" s="138"/>
      <c r="D46" s="138"/>
      <c r="E46" s="138">
        <f>'実質公債費比率（分子）の構造'!L$48</f>
        <v>319</v>
      </c>
      <c r="F46" s="138"/>
      <c r="G46" s="138"/>
      <c r="H46" s="138">
        <f>'実質公債費比率（分子）の構造'!M$48</f>
        <v>248</v>
      </c>
      <c r="I46" s="138"/>
      <c r="J46" s="138"/>
      <c r="K46" s="138">
        <f>'実質公債費比率（分子）の構造'!N$48</f>
        <v>281</v>
      </c>
      <c r="L46" s="138"/>
      <c r="M46" s="138"/>
      <c r="N46" s="138">
        <f>'実質公債費比率（分子）の構造'!O$48</f>
        <v>291</v>
      </c>
      <c r="O46" s="138"/>
      <c r="P46" s="138"/>
    </row>
    <row r="47" spans="1:16" x14ac:dyDescent="0.15">
      <c r="A47" s="138" t="s">
        <v>14</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56</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57</v>
      </c>
      <c r="B49" s="138">
        <f>'実質公債費比率（分子）の構造'!K$45</f>
        <v>385</v>
      </c>
      <c r="C49" s="138"/>
      <c r="D49" s="138"/>
      <c r="E49" s="138">
        <f>'実質公債費比率（分子）の構造'!L$45</f>
        <v>342</v>
      </c>
      <c r="F49" s="138"/>
      <c r="G49" s="138"/>
      <c r="H49" s="138">
        <f>'実質公債費比率（分子）の構造'!M$45</f>
        <v>284</v>
      </c>
      <c r="I49" s="138"/>
      <c r="J49" s="138"/>
      <c r="K49" s="138">
        <f>'実質公債費比率（分子）の構造'!N$45</f>
        <v>241</v>
      </c>
      <c r="L49" s="138"/>
      <c r="M49" s="138"/>
      <c r="N49" s="138">
        <f>'実質公債費比率（分子）の構造'!O$45</f>
        <v>242</v>
      </c>
      <c r="O49" s="138"/>
      <c r="P49" s="138"/>
    </row>
    <row r="50" spans="1:16" x14ac:dyDescent="0.15">
      <c r="A50" s="138" t="s">
        <v>58</v>
      </c>
      <c r="B50" s="138" t="e">
        <f>NA()</f>
        <v>#N/A</v>
      </c>
      <c r="C50" s="138">
        <f>IF(ISNUMBER('実質公債費比率（分子）の構造'!K$53),'実質公債費比率（分子）の構造'!K$53,NA())</f>
        <v>196</v>
      </c>
      <c r="D50" s="138" t="e">
        <f>NA()</f>
        <v>#N/A</v>
      </c>
      <c r="E50" s="138" t="e">
        <f>NA()</f>
        <v>#N/A</v>
      </c>
      <c r="F50" s="138">
        <f>IF(ISNUMBER('実質公債費比率（分子）の構造'!L$53),'実質公債費比率（分子）の構造'!L$53,NA())</f>
        <v>157</v>
      </c>
      <c r="G50" s="138" t="e">
        <f>NA()</f>
        <v>#N/A</v>
      </c>
      <c r="H50" s="138" t="e">
        <f>NA()</f>
        <v>#N/A</v>
      </c>
      <c r="I50" s="138">
        <f>IF(ISNUMBER('実質公債費比率（分子）の構造'!M$53),'実質公債費比率（分子）の構造'!M$53,NA())</f>
        <v>75</v>
      </c>
      <c r="J50" s="138" t="e">
        <f>NA()</f>
        <v>#N/A</v>
      </c>
      <c r="K50" s="138" t="e">
        <f>NA()</f>
        <v>#N/A</v>
      </c>
      <c r="L50" s="138">
        <f>IF(ISNUMBER('実質公債費比率（分子）の構造'!N$53),'実質公債費比率（分子）の構造'!N$53,NA())</f>
        <v>106</v>
      </c>
      <c r="M50" s="138" t="e">
        <f>NA()</f>
        <v>#N/A</v>
      </c>
      <c r="N50" s="138" t="e">
        <f>NA()</f>
        <v>#N/A</v>
      </c>
      <c r="O50" s="138">
        <f>IF(ISNUMBER('実質公債費比率（分子）の構造'!O$53),'実質公債費比率（分子）の構造'!O$53,NA())</f>
        <v>120</v>
      </c>
      <c r="P50" s="138" t="e">
        <f>NA()</f>
        <v>#N/A</v>
      </c>
    </row>
    <row r="53" spans="1:16" x14ac:dyDescent="0.15">
      <c r="A53" s="106" t="s">
        <v>59</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60</v>
      </c>
      <c r="C55" s="137"/>
      <c r="D55" s="137" t="s">
        <v>61</v>
      </c>
      <c r="E55" s="137" t="s">
        <v>60</v>
      </c>
      <c r="F55" s="137"/>
      <c r="G55" s="137" t="s">
        <v>61</v>
      </c>
      <c r="H55" s="137" t="s">
        <v>60</v>
      </c>
      <c r="I55" s="137"/>
      <c r="J55" s="137" t="s">
        <v>61</v>
      </c>
      <c r="K55" s="137" t="s">
        <v>60</v>
      </c>
      <c r="L55" s="137"/>
      <c r="M55" s="137" t="s">
        <v>61</v>
      </c>
      <c r="N55" s="137" t="s">
        <v>60</v>
      </c>
      <c r="O55" s="137"/>
      <c r="P55" s="137" t="s">
        <v>61</v>
      </c>
    </row>
    <row r="56" spans="1:16" x14ac:dyDescent="0.15">
      <c r="A56" s="137" t="s">
        <v>37</v>
      </c>
      <c r="B56" s="137"/>
      <c r="C56" s="137"/>
      <c r="D56" s="137">
        <f>'将来負担比率（分子）の構造'!I$52</f>
        <v>4585</v>
      </c>
      <c r="E56" s="137"/>
      <c r="F56" s="137"/>
      <c r="G56" s="137">
        <f>'将来負担比率（分子）の構造'!J$52</f>
        <v>4396</v>
      </c>
      <c r="H56" s="137"/>
      <c r="I56" s="137"/>
      <c r="J56" s="137">
        <f>'将来負担比率（分子）の構造'!K$52</f>
        <v>4160</v>
      </c>
      <c r="K56" s="137"/>
      <c r="L56" s="137"/>
      <c r="M56" s="137">
        <f>'将来負担比率（分子）の構造'!L$52</f>
        <v>4140</v>
      </c>
      <c r="N56" s="137"/>
      <c r="O56" s="137"/>
      <c r="P56" s="137">
        <f>'将来負担比率（分子）の構造'!M$52</f>
        <v>4007</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2204</v>
      </c>
      <c r="E58" s="137"/>
      <c r="F58" s="137"/>
      <c r="G58" s="137">
        <f>'将来負担比率（分子）の構造'!J$50</f>
        <v>2328</v>
      </c>
      <c r="H58" s="137"/>
      <c r="I58" s="137"/>
      <c r="J58" s="137">
        <f>'将来負担比率（分子）の構造'!K$50</f>
        <v>2445</v>
      </c>
      <c r="K58" s="137"/>
      <c r="L58" s="137"/>
      <c r="M58" s="137">
        <f>'将来負担比率（分子）の構造'!L$50</f>
        <v>2556</v>
      </c>
      <c r="N58" s="137"/>
      <c r="O58" s="137"/>
      <c r="P58" s="137">
        <f>'将来負担比率（分子）の構造'!M$50</f>
        <v>2568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0</v>
      </c>
      <c r="O61" s="137"/>
      <c r="P61" s="137"/>
    </row>
    <row r="62" spans="1:16" x14ac:dyDescent="0.15">
      <c r="A62" s="137" t="s">
        <v>29</v>
      </c>
      <c r="B62" s="137">
        <f>'将来負担比率（分子）の構造'!I$45</f>
        <v>985</v>
      </c>
      <c r="C62" s="137"/>
      <c r="D62" s="137"/>
      <c r="E62" s="137">
        <f>'将来負担比率（分子）の構造'!J$45</f>
        <v>929</v>
      </c>
      <c r="F62" s="137"/>
      <c r="G62" s="137"/>
      <c r="H62" s="137">
        <f>'将来負担比率（分子）の構造'!K$45</f>
        <v>791</v>
      </c>
      <c r="I62" s="137"/>
      <c r="J62" s="137"/>
      <c r="K62" s="137">
        <f>'将来負担比率（分子）の構造'!L$45</f>
        <v>857</v>
      </c>
      <c r="L62" s="137"/>
      <c r="M62" s="137"/>
      <c r="N62" s="137">
        <f>'将来負担比率（分子）の構造'!M$45</f>
        <v>839</v>
      </c>
      <c r="O62" s="137"/>
      <c r="P62" s="137"/>
    </row>
    <row r="63" spans="1:16" x14ac:dyDescent="0.15">
      <c r="A63" s="137" t="s">
        <v>28</v>
      </c>
      <c r="B63" s="137">
        <f>'将来負担比率（分子）の構造'!I$44</f>
        <v>51</v>
      </c>
      <c r="C63" s="137"/>
      <c r="D63" s="137"/>
      <c r="E63" s="137">
        <f>'将来負担比率（分子）の構造'!J$44</f>
        <v>64</v>
      </c>
      <c r="F63" s="137"/>
      <c r="G63" s="137"/>
      <c r="H63" s="137">
        <f>'将来負担比率（分子）の構造'!K$44</f>
        <v>74</v>
      </c>
      <c r="I63" s="137"/>
      <c r="J63" s="137"/>
      <c r="K63" s="137">
        <f>'将来負担比率（分子）の構造'!L$44</f>
        <v>125</v>
      </c>
      <c r="L63" s="137"/>
      <c r="M63" s="137"/>
      <c r="N63" s="137">
        <f>'将来負担比率（分子）の構造'!M$44</f>
        <v>190</v>
      </c>
      <c r="O63" s="137"/>
      <c r="P63" s="137"/>
    </row>
    <row r="64" spans="1:16" x14ac:dyDescent="0.15">
      <c r="A64" s="137" t="s">
        <v>27</v>
      </c>
      <c r="B64" s="137">
        <f>'将来負担比率（分子）の構造'!I$43</f>
        <v>2622</v>
      </c>
      <c r="C64" s="137"/>
      <c r="D64" s="137"/>
      <c r="E64" s="137">
        <f>'将来負担比率（分子）の構造'!J$43</f>
        <v>2461</v>
      </c>
      <c r="F64" s="137"/>
      <c r="G64" s="137"/>
      <c r="H64" s="137">
        <f>'将来負担比率（分子）の構造'!K$43</f>
        <v>2367</v>
      </c>
      <c r="I64" s="137"/>
      <c r="J64" s="137"/>
      <c r="K64" s="137">
        <f>'将来負担比率（分子）の構造'!L$43</f>
        <v>2259</v>
      </c>
      <c r="L64" s="137"/>
      <c r="M64" s="137"/>
      <c r="N64" s="137">
        <f>'将来負担比率（分子）の構造'!M$43</f>
        <v>2140</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2122</v>
      </c>
      <c r="C66" s="137"/>
      <c r="D66" s="137"/>
      <c r="E66" s="137">
        <f>'将来負担比率（分子）の構造'!J$41</f>
        <v>1962</v>
      </c>
      <c r="F66" s="137"/>
      <c r="G66" s="137"/>
      <c r="H66" s="137">
        <f>'将来負担比率（分子）の構造'!K$41</f>
        <v>1912</v>
      </c>
      <c r="I66" s="137"/>
      <c r="J66" s="137"/>
      <c r="K66" s="137">
        <f>'将来負担比率（分子）の構造'!L$41</f>
        <v>1884</v>
      </c>
      <c r="L66" s="137"/>
      <c r="M66" s="137"/>
      <c r="N66" s="137">
        <f>'将来負担比率（分子）の構造'!M$41</f>
        <v>1908</v>
      </c>
      <c r="O66" s="137"/>
      <c r="P66" s="137"/>
    </row>
    <row r="67" spans="1:16" x14ac:dyDescent="0.15">
      <c r="A67" s="137" t="s">
        <v>62</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194</v>
      </c>
      <c r="DI1" s="602"/>
      <c r="DJ1" s="602"/>
      <c r="DK1" s="602"/>
      <c r="DL1" s="602"/>
      <c r="DM1" s="602"/>
      <c r="DN1" s="603"/>
      <c r="DP1" s="601" t="s">
        <v>195</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197</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198</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199</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200</v>
      </c>
      <c r="S4" s="605"/>
      <c r="T4" s="605"/>
      <c r="U4" s="605"/>
      <c r="V4" s="605"/>
      <c r="W4" s="605"/>
      <c r="X4" s="605"/>
      <c r="Y4" s="606"/>
      <c r="Z4" s="604" t="s">
        <v>201</v>
      </c>
      <c r="AA4" s="605"/>
      <c r="AB4" s="605"/>
      <c r="AC4" s="606"/>
      <c r="AD4" s="604" t="s">
        <v>202</v>
      </c>
      <c r="AE4" s="605"/>
      <c r="AF4" s="605"/>
      <c r="AG4" s="605"/>
      <c r="AH4" s="605"/>
      <c r="AI4" s="605"/>
      <c r="AJ4" s="605"/>
      <c r="AK4" s="606"/>
      <c r="AL4" s="604" t="s">
        <v>201</v>
      </c>
      <c r="AM4" s="605"/>
      <c r="AN4" s="605"/>
      <c r="AO4" s="606"/>
      <c r="AP4" s="610" t="s">
        <v>203</v>
      </c>
      <c r="AQ4" s="610"/>
      <c r="AR4" s="610"/>
      <c r="AS4" s="610"/>
      <c r="AT4" s="610"/>
      <c r="AU4" s="610"/>
      <c r="AV4" s="610"/>
      <c r="AW4" s="610"/>
      <c r="AX4" s="610"/>
      <c r="AY4" s="610"/>
      <c r="AZ4" s="610"/>
      <c r="BA4" s="610"/>
      <c r="BB4" s="610"/>
      <c r="BC4" s="610"/>
      <c r="BD4" s="610"/>
      <c r="BE4" s="610"/>
      <c r="BF4" s="610"/>
      <c r="BG4" s="610" t="s">
        <v>204</v>
      </c>
      <c r="BH4" s="610"/>
      <c r="BI4" s="610"/>
      <c r="BJ4" s="610"/>
      <c r="BK4" s="610"/>
      <c r="BL4" s="610"/>
      <c r="BM4" s="610"/>
      <c r="BN4" s="610"/>
      <c r="BO4" s="610" t="s">
        <v>201</v>
      </c>
      <c r="BP4" s="610"/>
      <c r="BQ4" s="610"/>
      <c r="BR4" s="610"/>
      <c r="BS4" s="610" t="s">
        <v>205</v>
      </c>
      <c r="BT4" s="610"/>
      <c r="BU4" s="610"/>
      <c r="BV4" s="610"/>
      <c r="BW4" s="610"/>
      <c r="BX4" s="610"/>
      <c r="BY4" s="610"/>
      <c r="BZ4" s="610"/>
      <c r="CA4" s="610"/>
      <c r="CB4" s="610"/>
      <c r="CD4" s="607" t="s">
        <v>206</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207</v>
      </c>
      <c r="C5" s="612"/>
      <c r="D5" s="612"/>
      <c r="E5" s="612"/>
      <c r="F5" s="612"/>
      <c r="G5" s="612"/>
      <c r="H5" s="612"/>
      <c r="I5" s="612"/>
      <c r="J5" s="612"/>
      <c r="K5" s="612"/>
      <c r="L5" s="612"/>
      <c r="M5" s="612"/>
      <c r="N5" s="612"/>
      <c r="O5" s="612"/>
      <c r="P5" s="612"/>
      <c r="Q5" s="613"/>
      <c r="R5" s="614">
        <v>944796</v>
      </c>
      <c r="S5" s="615"/>
      <c r="T5" s="615"/>
      <c r="U5" s="615"/>
      <c r="V5" s="615"/>
      <c r="W5" s="615"/>
      <c r="X5" s="615"/>
      <c r="Y5" s="616"/>
      <c r="Z5" s="617">
        <v>18.899999999999999</v>
      </c>
      <c r="AA5" s="617"/>
      <c r="AB5" s="617"/>
      <c r="AC5" s="617"/>
      <c r="AD5" s="618">
        <v>944796</v>
      </c>
      <c r="AE5" s="618"/>
      <c r="AF5" s="618"/>
      <c r="AG5" s="618"/>
      <c r="AH5" s="618"/>
      <c r="AI5" s="618"/>
      <c r="AJ5" s="618"/>
      <c r="AK5" s="618"/>
      <c r="AL5" s="619">
        <v>28.9</v>
      </c>
      <c r="AM5" s="620"/>
      <c r="AN5" s="620"/>
      <c r="AO5" s="621"/>
      <c r="AP5" s="611" t="s">
        <v>208</v>
      </c>
      <c r="AQ5" s="612"/>
      <c r="AR5" s="612"/>
      <c r="AS5" s="612"/>
      <c r="AT5" s="612"/>
      <c r="AU5" s="612"/>
      <c r="AV5" s="612"/>
      <c r="AW5" s="612"/>
      <c r="AX5" s="612"/>
      <c r="AY5" s="612"/>
      <c r="AZ5" s="612"/>
      <c r="BA5" s="612"/>
      <c r="BB5" s="612"/>
      <c r="BC5" s="612"/>
      <c r="BD5" s="612"/>
      <c r="BE5" s="612"/>
      <c r="BF5" s="613"/>
      <c r="BG5" s="625">
        <v>941461</v>
      </c>
      <c r="BH5" s="626"/>
      <c r="BI5" s="626"/>
      <c r="BJ5" s="626"/>
      <c r="BK5" s="626"/>
      <c r="BL5" s="626"/>
      <c r="BM5" s="626"/>
      <c r="BN5" s="627"/>
      <c r="BO5" s="628">
        <v>99.6</v>
      </c>
      <c r="BP5" s="628"/>
      <c r="BQ5" s="628"/>
      <c r="BR5" s="628"/>
      <c r="BS5" s="629" t="s">
        <v>209</v>
      </c>
      <c r="BT5" s="629"/>
      <c r="BU5" s="629"/>
      <c r="BV5" s="629"/>
      <c r="BW5" s="629"/>
      <c r="BX5" s="629"/>
      <c r="BY5" s="629"/>
      <c r="BZ5" s="629"/>
      <c r="CA5" s="629"/>
      <c r="CB5" s="633"/>
      <c r="CD5" s="607" t="s">
        <v>203</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201</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53602</v>
      </c>
      <c r="S6" s="626"/>
      <c r="T6" s="626"/>
      <c r="U6" s="626"/>
      <c r="V6" s="626"/>
      <c r="W6" s="626"/>
      <c r="X6" s="626"/>
      <c r="Y6" s="627"/>
      <c r="Z6" s="628">
        <v>1.1000000000000001</v>
      </c>
      <c r="AA6" s="628"/>
      <c r="AB6" s="628"/>
      <c r="AC6" s="628"/>
      <c r="AD6" s="629">
        <v>53602</v>
      </c>
      <c r="AE6" s="629"/>
      <c r="AF6" s="629"/>
      <c r="AG6" s="629"/>
      <c r="AH6" s="629"/>
      <c r="AI6" s="629"/>
      <c r="AJ6" s="629"/>
      <c r="AK6" s="629"/>
      <c r="AL6" s="630">
        <v>1.6</v>
      </c>
      <c r="AM6" s="631"/>
      <c r="AN6" s="631"/>
      <c r="AO6" s="632"/>
      <c r="AP6" s="622" t="s">
        <v>214</v>
      </c>
      <c r="AQ6" s="623"/>
      <c r="AR6" s="623"/>
      <c r="AS6" s="623"/>
      <c r="AT6" s="623"/>
      <c r="AU6" s="623"/>
      <c r="AV6" s="623"/>
      <c r="AW6" s="623"/>
      <c r="AX6" s="623"/>
      <c r="AY6" s="623"/>
      <c r="AZ6" s="623"/>
      <c r="BA6" s="623"/>
      <c r="BB6" s="623"/>
      <c r="BC6" s="623"/>
      <c r="BD6" s="623"/>
      <c r="BE6" s="623"/>
      <c r="BF6" s="624"/>
      <c r="BG6" s="625">
        <v>941461</v>
      </c>
      <c r="BH6" s="626"/>
      <c r="BI6" s="626"/>
      <c r="BJ6" s="626"/>
      <c r="BK6" s="626"/>
      <c r="BL6" s="626"/>
      <c r="BM6" s="626"/>
      <c r="BN6" s="627"/>
      <c r="BO6" s="628">
        <v>99.6</v>
      </c>
      <c r="BP6" s="628"/>
      <c r="BQ6" s="628"/>
      <c r="BR6" s="628"/>
      <c r="BS6" s="629" t="s">
        <v>209</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105568</v>
      </c>
      <c r="CS6" s="626"/>
      <c r="CT6" s="626"/>
      <c r="CU6" s="626"/>
      <c r="CV6" s="626"/>
      <c r="CW6" s="626"/>
      <c r="CX6" s="626"/>
      <c r="CY6" s="627"/>
      <c r="CZ6" s="628">
        <v>2.2000000000000002</v>
      </c>
      <c r="DA6" s="628"/>
      <c r="DB6" s="628"/>
      <c r="DC6" s="628"/>
      <c r="DD6" s="634" t="s">
        <v>209</v>
      </c>
      <c r="DE6" s="626"/>
      <c r="DF6" s="626"/>
      <c r="DG6" s="626"/>
      <c r="DH6" s="626"/>
      <c r="DI6" s="626"/>
      <c r="DJ6" s="626"/>
      <c r="DK6" s="626"/>
      <c r="DL6" s="626"/>
      <c r="DM6" s="626"/>
      <c r="DN6" s="626"/>
      <c r="DO6" s="626"/>
      <c r="DP6" s="627"/>
      <c r="DQ6" s="634">
        <v>105568</v>
      </c>
      <c r="DR6" s="626"/>
      <c r="DS6" s="626"/>
      <c r="DT6" s="626"/>
      <c r="DU6" s="626"/>
      <c r="DV6" s="626"/>
      <c r="DW6" s="626"/>
      <c r="DX6" s="626"/>
      <c r="DY6" s="626"/>
      <c r="DZ6" s="626"/>
      <c r="EA6" s="626"/>
      <c r="EB6" s="626"/>
      <c r="EC6" s="635"/>
    </row>
    <row r="7" spans="2:143" ht="11.25" customHeight="1" x14ac:dyDescent="0.15">
      <c r="B7" s="622" t="s">
        <v>216</v>
      </c>
      <c r="C7" s="623"/>
      <c r="D7" s="623"/>
      <c r="E7" s="623"/>
      <c r="F7" s="623"/>
      <c r="G7" s="623"/>
      <c r="H7" s="623"/>
      <c r="I7" s="623"/>
      <c r="J7" s="623"/>
      <c r="K7" s="623"/>
      <c r="L7" s="623"/>
      <c r="M7" s="623"/>
      <c r="N7" s="623"/>
      <c r="O7" s="623"/>
      <c r="P7" s="623"/>
      <c r="Q7" s="624"/>
      <c r="R7" s="625">
        <v>541</v>
      </c>
      <c r="S7" s="626"/>
      <c r="T7" s="626"/>
      <c r="U7" s="626"/>
      <c r="V7" s="626"/>
      <c r="W7" s="626"/>
      <c r="X7" s="626"/>
      <c r="Y7" s="627"/>
      <c r="Z7" s="628">
        <v>0</v>
      </c>
      <c r="AA7" s="628"/>
      <c r="AB7" s="628"/>
      <c r="AC7" s="628"/>
      <c r="AD7" s="629">
        <v>541</v>
      </c>
      <c r="AE7" s="629"/>
      <c r="AF7" s="629"/>
      <c r="AG7" s="629"/>
      <c r="AH7" s="629"/>
      <c r="AI7" s="629"/>
      <c r="AJ7" s="629"/>
      <c r="AK7" s="629"/>
      <c r="AL7" s="630">
        <v>0</v>
      </c>
      <c r="AM7" s="631"/>
      <c r="AN7" s="631"/>
      <c r="AO7" s="632"/>
      <c r="AP7" s="622" t="s">
        <v>217</v>
      </c>
      <c r="AQ7" s="623"/>
      <c r="AR7" s="623"/>
      <c r="AS7" s="623"/>
      <c r="AT7" s="623"/>
      <c r="AU7" s="623"/>
      <c r="AV7" s="623"/>
      <c r="AW7" s="623"/>
      <c r="AX7" s="623"/>
      <c r="AY7" s="623"/>
      <c r="AZ7" s="623"/>
      <c r="BA7" s="623"/>
      <c r="BB7" s="623"/>
      <c r="BC7" s="623"/>
      <c r="BD7" s="623"/>
      <c r="BE7" s="623"/>
      <c r="BF7" s="624"/>
      <c r="BG7" s="625">
        <v>329452</v>
      </c>
      <c r="BH7" s="626"/>
      <c r="BI7" s="626"/>
      <c r="BJ7" s="626"/>
      <c r="BK7" s="626"/>
      <c r="BL7" s="626"/>
      <c r="BM7" s="626"/>
      <c r="BN7" s="627"/>
      <c r="BO7" s="628">
        <v>34.9</v>
      </c>
      <c r="BP7" s="628"/>
      <c r="BQ7" s="628"/>
      <c r="BR7" s="628"/>
      <c r="BS7" s="629" t="s">
        <v>209</v>
      </c>
      <c r="BT7" s="629"/>
      <c r="BU7" s="629"/>
      <c r="BV7" s="629"/>
      <c r="BW7" s="629"/>
      <c r="BX7" s="629"/>
      <c r="BY7" s="629"/>
      <c r="BZ7" s="629"/>
      <c r="CA7" s="629"/>
      <c r="CB7" s="633"/>
      <c r="CD7" s="639" t="s">
        <v>218</v>
      </c>
      <c r="CE7" s="640"/>
      <c r="CF7" s="640"/>
      <c r="CG7" s="640"/>
      <c r="CH7" s="640"/>
      <c r="CI7" s="640"/>
      <c r="CJ7" s="640"/>
      <c r="CK7" s="640"/>
      <c r="CL7" s="640"/>
      <c r="CM7" s="640"/>
      <c r="CN7" s="640"/>
      <c r="CO7" s="640"/>
      <c r="CP7" s="640"/>
      <c r="CQ7" s="641"/>
      <c r="CR7" s="625">
        <v>753861</v>
      </c>
      <c r="CS7" s="626"/>
      <c r="CT7" s="626"/>
      <c r="CU7" s="626"/>
      <c r="CV7" s="626"/>
      <c r="CW7" s="626"/>
      <c r="CX7" s="626"/>
      <c r="CY7" s="627"/>
      <c r="CZ7" s="628">
        <v>15.5</v>
      </c>
      <c r="DA7" s="628"/>
      <c r="DB7" s="628"/>
      <c r="DC7" s="628"/>
      <c r="DD7" s="634">
        <v>4360</v>
      </c>
      <c r="DE7" s="626"/>
      <c r="DF7" s="626"/>
      <c r="DG7" s="626"/>
      <c r="DH7" s="626"/>
      <c r="DI7" s="626"/>
      <c r="DJ7" s="626"/>
      <c r="DK7" s="626"/>
      <c r="DL7" s="626"/>
      <c r="DM7" s="626"/>
      <c r="DN7" s="626"/>
      <c r="DO7" s="626"/>
      <c r="DP7" s="627"/>
      <c r="DQ7" s="634">
        <v>649453</v>
      </c>
      <c r="DR7" s="626"/>
      <c r="DS7" s="626"/>
      <c r="DT7" s="626"/>
      <c r="DU7" s="626"/>
      <c r="DV7" s="626"/>
      <c r="DW7" s="626"/>
      <c r="DX7" s="626"/>
      <c r="DY7" s="626"/>
      <c r="DZ7" s="626"/>
      <c r="EA7" s="626"/>
      <c r="EB7" s="626"/>
      <c r="EC7" s="635"/>
    </row>
    <row r="8" spans="2:143" ht="11.25" customHeight="1" x14ac:dyDescent="0.15">
      <c r="B8" s="622" t="s">
        <v>219</v>
      </c>
      <c r="C8" s="623"/>
      <c r="D8" s="623"/>
      <c r="E8" s="623"/>
      <c r="F8" s="623"/>
      <c r="G8" s="623"/>
      <c r="H8" s="623"/>
      <c r="I8" s="623"/>
      <c r="J8" s="623"/>
      <c r="K8" s="623"/>
      <c r="L8" s="623"/>
      <c r="M8" s="623"/>
      <c r="N8" s="623"/>
      <c r="O8" s="623"/>
      <c r="P8" s="623"/>
      <c r="Q8" s="624"/>
      <c r="R8" s="625">
        <v>1564</v>
      </c>
      <c r="S8" s="626"/>
      <c r="T8" s="626"/>
      <c r="U8" s="626"/>
      <c r="V8" s="626"/>
      <c r="W8" s="626"/>
      <c r="X8" s="626"/>
      <c r="Y8" s="627"/>
      <c r="Z8" s="628">
        <v>0</v>
      </c>
      <c r="AA8" s="628"/>
      <c r="AB8" s="628"/>
      <c r="AC8" s="628"/>
      <c r="AD8" s="629">
        <v>1564</v>
      </c>
      <c r="AE8" s="629"/>
      <c r="AF8" s="629"/>
      <c r="AG8" s="629"/>
      <c r="AH8" s="629"/>
      <c r="AI8" s="629"/>
      <c r="AJ8" s="629"/>
      <c r="AK8" s="629"/>
      <c r="AL8" s="630">
        <v>0</v>
      </c>
      <c r="AM8" s="631"/>
      <c r="AN8" s="631"/>
      <c r="AO8" s="632"/>
      <c r="AP8" s="622" t="s">
        <v>220</v>
      </c>
      <c r="AQ8" s="623"/>
      <c r="AR8" s="623"/>
      <c r="AS8" s="623"/>
      <c r="AT8" s="623"/>
      <c r="AU8" s="623"/>
      <c r="AV8" s="623"/>
      <c r="AW8" s="623"/>
      <c r="AX8" s="623"/>
      <c r="AY8" s="623"/>
      <c r="AZ8" s="623"/>
      <c r="BA8" s="623"/>
      <c r="BB8" s="623"/>
      <c r="BC8" s="623"/>
      <c r="BD8" s="623"/>
      <c r="BE8" s="623"/>
      <c r="BF8" s="624"/>
      <c r="BG8" s="625">
        <v>15665</v>
      </c>
      <c r="BH8" s="626"/>
      <c r="BI8" s="626"/>
      <c r="BJ8" s="626"/>
      <c r="BK8" s="626"/>
      <c r="BL8" s="626"/>
      <c r="BM8" s="626"/>
      <c r="BN8" s="627"/>
      <c r="BO8" s="628">
        <v>1.7</v>
      </c>
      <c r="BP8" s="628"/>
      <c r="BQ8" s="628"/>
      <c r="BR8" s="628"/>
      <c r="BS8" s="634" t="s">
        <v>111</v>
      </c>
      <c r="BT8" s="626"/>
      <c r="BU8" s="626"/>
      <c r="BV8" s="626"/>
      <c r="BW8" s="626"/>
      <c r="BX8" s="626"/>
      <c r="BY8" s="626"/>
      <c r="BZ8" s="626"/>
      <c r="CA8" s="626"/>
      <c r="CB8" s="635"/>
      <c r="CD8" s="639" t="s">
        <v>221</v>
      </c>
      <c r="CE8" s="640"/>
      <c r="CF8" s="640"/>
      <c r="CG8" s="640"/>
      <c r="CH8" s="640"/>
      <c r="CI8" s="640"/>
      <c r="CJ8" s="640"/>
      <c r="CK8" s="640"/>
      <c r="CL8" s="640"/>
      <c r="CM8" s="640"/>
      <c r="CN8" s="640"/>
      <c r="CO8" s="640"/>
      <c r="CP8" s="640"/>
      <c r="CQ8" s="641"/>
      <c r="CR8" s="625">
        <v>1260048</v>
      </c>
      <c r="CS8" s="626"/>
      <c r="CT8" s="626"/>
      <c r="CU8" s="626"/>
      <c r="CV8" s="626"/>
      <c r="CW8" s="626"/>
      <c r="CX8" s="626"/>
      <c r="CY8" s="627"/>
      <c r="CZ8" s="628">
        <v>25.9</v>
      </c>
      <c r="DA8" s="628"/>
      <c r="DB8" s="628"/>
      <c r="DC8" s="628"/>
      <c r="DD8" s="634">
        <v>38539</v>
      </c>
      <c r="DE8" s="626"/>
      <c r="DF8" s="626"/>
      <c r="DG8" s="626"/>
      <c r="DH8" s="626"/>
      <c r="DI8" s="626"/>
      <c r="DJ8" s="626"/>
      <c r="DK8" s="626"/>
      <c r="DL8" s="626"/>
      <c r="DM8" s="626"/>
      <c r="DN8" s="626"/>
      <c r="DO8" s="626"/>
      <c r="DP8" s="627"/>
      <c r="DQ8" s="634">
        <v>830869</v>
      </c>
      <c r="DR8" s="626"/>
      <c r="DS8" s="626"/>
      <c r="DT8" s="626"/>
      <c r="DU8" s="626"/>
      <c r="DV8" s="626"/>
      <c r="DW8" s="626"/>
      <c r="DX8" s="626"/>
      <c r="DY8" s="626"/>
      <c r="DZ8" s="626"/>
      <c r="EA8" s="626"/>
      <c r="EB8" s="626"/>
      <c r="EC8" s="635"/>
    </row>
    <row r="9" spans="2:143" ht="11.25" customHeight="1" x14ac:dyDescent="0.15">
      <c r="B9" s="622" t="s">
        <v>222</v>
      </c>
      <c r="C9" s="623"/>
      <c r="D9" s="623"/>
      <c r="E9" s="623"/>
      <c r="F9" s="623"/>
      <c r="G9" s="623"/>
      <c r="H9" s="623"/>
      <c r="I9" s="623"/>
      <c r="J9" s="623"/>
      <c r="K9" s="623"/>
      <c r="L9" s="623"/>
      <c r="M9" s="623"/>
      <c r="N9" s="623"/>
      <c r="O9" s="623"/>
      <c r="P9" s="623"/>
      <c r="Q9" s="624"/>
      <c r="R9" s="625">
        <v>900</v>
      </c>
      <c r="S9" s="626"/>
      <c r="T9" s="626"/>
      <c r="U9" s="626"/>
      <c r="V9" s="626"/>
      <c r="W9" s="626"/>
      <c r="X9" s="626"/>
      <c r="Y9" s="627"/>
      <c r="Z9" s="628">
        <v>0</v>
      </c>
      <c r="AA9" s="628"/>
      <c r="AB9" s="628"/>
      <c r="AC9" s="628"/>
      <c r="AD9" s="629">
        <v>900</v>
      </c>
      <c r="AE9" s="629"/>
      <c r="AF9" s="629"/>
      <c r="AG9" s="629"/>
      <c r="AH9" s="629"/>
      <c r="AI9" s="629"/>
      <c r="AJ9" s="629"/>
      <c r="AK9" s="629"/>
      <c r="AL9" s="630">
        <v>0</v>
      </c>
      <c r="AM9" s="631"/>
      <c r="AN9" s="631"/>
      <c r="AO9" s="632"/>
      <c r="AP9" s="622" t="s">
        <v>223</v>
      </c>
      <c r="AQ9" s="623"/>
      <c r="AR9" s="623"/>
      <c r="AS9" s="623"/>
      <c r="AT9" s="623"/>
      <c r="AU9" s="623"/>
      <c r="AV9" s="623"/>
      <c r="AW9" s="623"/>
      <c r="AX9" s="623"/>
      <c r="AY9" s="623"/>
      <c r="AZ9" s="623"/>
      <c r="BA9" s="623"/>
      <c r="BB9" s="623"/>
      <c r="BC9" s="623"/>
      <c r="BD9" s="623"/>
      <c r="BE9" s="623"/>
      <c r="BF9" s="624"/>
      <c r="BG9" s="625">
        <v>256351</v>
      </c>
      <c r="BH9" s="626"/>
      <c r="BI9" s="626"/>
      <c r="BJ9" s="626"/>
      <c r="BK9" s="626"/>
      <c r="BL9" s="626"/>
      <c r="BM9" s="626"/>
      <c r="BN9" s="627"/>
      <c r="BO9" s="628">
        <v>27.1</v>
      </c>
      <c r="BP9" s="628"/>
      <c r="BQ9" s="628"/>
      <c r="BR9" s="628"/>
      <c r="BS9" s="634" t="s">
        <v>111</v>
      </c>
      <c r="BT9" s="626"/>
      <c r="BU9" s="626"/>
      <c r="BV9" s="626"/>
      <c r="BW9" s="626"/>
      <c r="BX9" s="626"/>
      <c r="BY9" s="626"/>
      <c r="BZ9" s="626"/>
      <c r="CA9" s="626"/>
      <c r="CB9" s="635"/>
      <c r="CD9" s="639" t="s">
        <v>224</v>
      </c>
      <c r="CE9" s="640"/>
      <c r="CF9" s="640"/>
      <c r="CG9" s="640"/>
      <c r="CH9" s="640"/>
      <c r="CI9" s="640"/>
      <c r="CJ9" s="640"/>
      <c r="CK9" s="640"/>
      <c r="CL9" s="640"/>
      <c r="CM9" s="640"/>
      <c r="CN9" s="640"/>
      <c r="CO9" s="640"/>
      <c r="CP9" s="640"/>
      <c r="CQ9" s="641"/>
      <c r="CR9" s="625">
        <v>664198</v>
      </c>
      <c r="CS9" s="626"/>
      <c r="CT9" s="626"/>
      <c r="CU9" s="626"/>
      <c r="CV9" s="626"/>
      <c r="CW9" s="626"/>
      <c r="CX9" s="626"/>
      <c r="CY9" s="627"/>
      <c r="CZ9" s="628">
        <v>13.6</v>
      </c>
      <c r="DA9" s="628"/>
      <c r="DB9" s="628"/>
      <c r="DC9" s="628"/>
      <c r="DD9" s="634">
        <v>4394</v>
      </c>
      <c r="DE9" s="626"/>
      <c r="DF9" s="626"/>
      <c r="DG9" s="626"/>
      <c r="DH9" s="626"/>
      <c r="DI9" s="626"/>
      <c r="DJ9" s="626"/>
      <c r="DK9" s="626"/>
      <c r="DL9" s="626"/>
      <c r="DM9" s="626"/>
      <c r="DN9" s="626"/>
      <c r="DO9" s="626"/>
      <c r="DP9" s="627"/>
      <c r="DQ9" s="634">
        <v>643893</v>
      </c>
      <c r="DR9" s="626"/>
      <c r="DS9" s="626"/>
      <c r="DT9" s="626"/>
      <c r="DU9" s="626"/>
      <c r="DV9" s="626"/>
      <c r="DW9" s="626"/>
      <c r="DX9" s="626"/>
      <c r="DY9" s="626"/>
      <c r="DZ9" s="626"/>
      <c r="EA9" s="626"/>
      <c r="EB9" s="626"/>
      <c r="EC9" s="635"/>
    </row>
    <row r="10" spans="2:143" ht="11.25" customHeight="1" x14ac:dyDescent="0.15">
      <c r="B10" s="622" t="s">
        <v>225</v>
      </c>
      <c r="C10" s="623"/>
      <c r="D10" s="623"/>
      <c r="E10" s="623"/>
      <c r="F10" s="623"/>
      <c r="G10" s="623"/>
      <c r="H10" s="623"/>
      <c r="I10" s="623"/>
      <c r="J10" s="623"/>
      <c r="K10" s="623"/>
      <c r="L10" s="623"/>
      <c r="M10" s="623"/>
      <c r="N10" s="623"/>
      <c r="O10" s="623"/>
      <c r="P10" s="623"/>
      <c r="Q10" s="624"/>
      <c r="R10" s="625">
        <v>158578</v>
      </c>
      <c r="S10" s="626"/>
      <c r="T10" s="626"/>
      <c r="U10" s="626"/>
      <c r="V10" s="626"/>
      <c r="W10" s="626"/>
      <c r="X10" s="626"/>
      <c r="Y10" s="627"/>
      <c r="Z10" s="628">
        <v>3.2</v>
      </c>
      <c r="AA10" s="628"/>
      <c r="AB10" s="628"/>
      <c r="AC10" s="628"/>
      <c r="AD10" s="629">
        <v>158578</v>
      </c>
      <c r="AE10" s="629"/>
      <c r="AF10" s="629"/>
      <c r="AG10" s="629"/>
      <c r="AH10" s="629"/>
      <c r="AI10" s="629"/>
      <c r="AJ10" s="629"/>
      <c r="AK10" s="629"/>
      <c r="AL10" s="630">
        <v>4.9000000000000004</v>
      </c>
      <c r="AM10" s="631"/>
      <c r="AN10" s="631"/>
      <c r="AO10" s="632"/>
      <c r="AP10" s="622" t="s">
        <v>226</v>
      </c>
      <c r="AQ10" s="623"/>
      <c r="AR10" s="623"/>
      <c r="AS10" s="623"/>
      <c r="AT10" s="623"/>
      <c r="AU10" s="623"/>
      <c r="AV10" s="623"/>
      <c r="AW10" s="623"/>
      <c r="AX10" s="623"/>
      <c r="AY10" s="623"/>
      <c r="AZ10" s="623"/>
      <c r="BA10" s="623"/>
      <c r="BB10" s="623"/>
      <c r="BC10" s="623"/>
      <c r="BD10" s="623"/>
      <c r="BE10" s="623"/>
      <c r="BF10" s="624"/>
      <c r="BG10" s="625">
        <v>22833</v>
      </c>
      <c r="BH10" s="626"/>
      <c r="BI10" s="626"/>
      <c r="BJ10" s="626"/>
      <c r="BK10" s="626"/>
      <c r="BL10" s="626"/>
      <c r="BM10" s="626"/>
      <c r="BN10" s="627"/>
      <c r="BO10" s="628">
        <v>2.4</v>
      </c>
      <c r="BP10" s="628"/>
      <c r="BQ10" s="628"/>
      <c r="BR10" s="628"/>
      <c r="BS10" s="634" t="s">
        <v>111</v>
      </c>
      <c r="BT10" s="626"/>
      <c r="BU10" s="626"/>
      <c r="BV10" s="626"/>
      <c r="BW10" s="626"/>
      <c r="BX10" s="626"/>
      <c r="BY10" s="626"/>
      <c r="BZ10" s="626"/>
      <c r="CA10" s="626"/>
      <c r="CB10" s="635"/>
      <c r="CD10" s="639" t="s">
        <v>227</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228</v>
      </c>
      <c r="C11" s="623"/>
      <c r="D11" s="623"/>
      <c r="E11" s="623"/>
      <c r="F11" s="623"/>
      <c r="G11" s="623"/>
      <c r="H11" s="623"/>
      <c r="I11" s="623"/>
      <c r="J11" s="623"/>
      <c r="K11" s="623"/>
      <c r="L11" s="623"/>
      <c r="M11" s="623"/>
      <c r="N11" s="623"/>
      <c r="O11" s="623"/>
      <c r="P11" s="623"/>
      <c r="Q11" s="624"/>
      <c r="R11" s="625">
        <v>39815</v>
      </c>
      <c r="S11" s="626"/>
      <c r="T11" s="626"/>
      <c r="U11" s="626"/>
      <c r="V11" s="626"/>
      <c r="W11" s="626"/>
      <c r="X11" s="626"/>
      <c r="Y11" s="627"/>
      <c r="Z11" s="628">
        <v>0.8</v>
      </c>
      <c r="AA11" s="628"/>
      <c r="AB11" s="628"/>
      <c r="AC11" s="628"/>
      <c r="AD11" s="629">
        <v>39815</v>
      </c>
      <c r="AE11" s="629"/>
      <c r="AF11" s="629"/>
      <c r="AG11" s="629"/>
      <c r="AH11" s="629"/>
      <c r="AI11" s="629"/>
      <c r="AJ11" s="629"/>
      <c r="AK11" s="629"/>
      <c r="AL11" s="630">
        <v>1.2</v>
      </c>
      <c r="AM11" s="631"/>
      <c r="AN11" s="631"/>
      <c r="AO11" s="632"/>
      <c r="AP11" s="622" t="s">
        <v>229</v>
      </c>
      <c r="AQ11" s="623"/>
      <c r="AR11" s="623"/>
      <c r="AS11" s="623"/>
      <c r="AT11" s="623"/>
      <c r="AU11" s="623"/>
      <c r="AV11" s="623"/>
      <c r="AW11" s="623"/>
      <c r="AX11" s="623"/>
      <c r="AY11" s="623"/>
      <c r="AZ11" s="623"/>
      <c r="BA11" s="623"/>
      <c r="BB11" s="623"/>
      <c r="BC11" s="623"/>
      <c r="BD11" s="623"/>
      <c r="BE11" s="623"/>
      <c r="BF11" s="624"/>
      <c r="BG11" s="625">
        <v>34603</v>
      </c>
      <c r="BH11" s="626"/>
      <c r="BI11" s="626"/>
      <c r="BJ11" s="626"/>
      <c r="BK11" s="626"/>
      <c r="BL11" s="626"/>
      <c r="BM11" s="626"/>
      <c r="BN11" s="627"/>
      <c r="BO11" s="628">
        <v>3.7</v>
      </c>
      <c r="BP11" s="628"/>
      <c r="BQ11" s="628"/>
      <c r="BR11" s="628"/>
      <c r="BS11" s="634" t="s">
        <v>111</v>
      </c>
      <c r="BT11" s="626"/>
      <c r="BU11" s="626"/>
      <c r="BV11" s="626"/>
      <c r="BW11" s="626"/>
      <c r="BX11" s="626"/>
      <c r="BY11" s="626"/>
      <c r="BZ11" s="626"/>
      <c r="CA11" s="626"/>
      <c r="CB11" s="635"/>
      <c r="CD11" s="639" t="s">
        <v>230</v>
      </c>
      <c r="CE11" s="640"/>
      <c r="CF11" s="640"/>
      <c r="CG11" s="640"/>
      <c r="CH11" s="640"/>
      <c r="CI11" s="640"/>
      <c r="CJ11" s="640"/>
      <c r="CK11" s="640"/>
      <c r="CL11" s="640"/>
      <c r="CM11" s="640"/>
      <c r="CN11" s="640"/>
      <c r="CO11" s="640"/>
      <c r="CP11" s="640"/>
      <c r="CQ11" s="641"/>
      <c r="CR11" s="625">
        <v>228525</v>
      </c>
      <c r="CS11" s="626"/>
      <c r="CT11" s="626"/>
      <c r="CU11" s="626"/>
      <c r="CV11" s="626"/>
      <c r="CW11" s="626"/>
      <c r="CX11" s="626"/>
      <c r="CY11" s="627"/>
      <c r="CZ11" s="628">
        <v>4.7</v>
      </c>
      <c r="DA11" s="628"/>
      <c r="DB11" s="628"/>
      <c r="DC11" s="628"/>
      <c r="DD11" s="634">
        <v>50697</v>
      </c>
      <c r="DE11" s="626"/>
      <c r="DF11" s="626"/>
      <c r="DG11" s="626"/>
      <c r="DH11" s="626"/>
      <c r="DI11" s="626"/>
      <c r="DJ11" s="626"/>
      <c r="DK11" s="626"/>
      <c r="DL11" s="626"/>
      <c r="DM11" s="626"/>
      <c r="DN11" s="626"/>
      <c r="DO11" s="626"/>
      <c r="DP11" s="627"/>
      <c r="DQ11" s="634">
        <v>162410</v>
      </c>
      <c r="DR11" s="626"/>
      <c r="DS11" s="626"/>
      <c r="DT11" s="626"/>
      <c r="DU11" s="626"/>
      <c r="DV11" s="626"/>
      <c r="DW11" s="626"/>
      <c r="DX11" s="626"/>
      <c r="DY11" s="626"/>
      <c r="DZ11" s="626"/>
      <c r="EA11" s="626"/>
      <c r="EB11" s="626"/>
      <c r="EC11" s="635"/>
    </row>
    <row r="12" spans="2:143" ht="11.25" customHeight="1" x14ac:dyDescent="0.15">
      <c r="B12" s="622" t="s">
        <v>231</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232</v>
      </c>
      <c r="AQ12" s="623"/>
      <c r="AR12" s="623"/>
      <c r="AS12" s="623"/>
      <c r="AT12" s="623"/>
      <c r="AU12" s="623"/>
      <c r="AV12" s="623"/>
      <c r="AW12" s="623"/>
      <c r="AX12" s="623"/>
      <c r="AY12" s="623"/>
      <c r="AZ12" s="623"/>
      <c r="BA12" s="623"/>
      <c r="BB12" s="623"/>
      <c r="BC12" s="623"/>
      <c r="BD12" s="623"/>
      <c r="BE12" s="623"/>
      <c r="BF12" s="624"/>
      <c r="BG12" s="625">
        <v>513848</v>
      </c>
      <c r="BH12" s="626"/>
      <c r="BI12" s="626"/>
      <c r="BJ12" s="626"/>
      <c r="BK12" s="626"/>
      <c r="BL12" s="626"/>
      <c r="BM12" s="626"/>
      <c r="BN12" s="627"/>
      <c r="BO12" s="628">
        <v>54.4</v>
      </c>
      <c r="BP12" s="628"/>
      <c r="BQ12" s="628"/>
      <c r="BR12" s="628"/>
      <c r="BS12" s="634" t="s">
        <v>111</v>
      </c>
      <c r="BT12" s="626"/>
      <c r="BU12" s="626"/>
      <c r="BV12" s="626"/>
      <c r="BW12" s="626"/>
      <c r="BX12" s="626"/>
      <c r="BY12" s="626"/>
      <c r="BZ12" s="626"/>
      <c r="CA12" s="626"/>
      <c r="CB12" s="635"/>
      <c r="CD12" s="639" t="s">
        <v>233</v>
      </c>
      <c r="CE12" s="640"/>
      <c r="CF12" s="640"/>
      <c r="CG12" s="640"/>
      <c r="CH12" s="640"/>
      <c r="CI12" s="640"/>
      <c r="CJ12" s="640"/>
      <c r="CK12" s="640"/>
      <c r="CL12" s="640"/>
      <c r="CM12" s="640"/>
      <c r="CN12" s="640"/>
      <c r="CO12" s="640"/>
      <c r="CP12" s="640"/>
      <c r="CQ12" s="641"/>
      <c r="CR12" s="625">
        <v>165111</v>
      </c>
      <c r="CS12" s="626"/>
      <c r="CT12" s="626"/>
      <c r="CU12" s="626"/>
      <c r="CV12" s="626"/>
      <c r="CW12" s="626"/>
      <c r="CX12" s="626"/>
      <c r="CY12" s="627"/>
      <c r="CZ12" s="628">
        <v>3.4</v>
      </c>
      <c r="DA12" s="628"/>
      <c r="DB12" s="628"/>
      <c r="DC12" s="628"/>
      <c r="DD12" s="634">
        <v>25963</v>
      </c>
      <c r="DE12" s="626"/>
      <c r="DF12" s="626"/>
      <c r="DG12" s="626"/>
      <c r="DH12" s="626"/>
      <c r="DI12" s="626"/>
      <c r="DJ12" s="626"/>
      <c r="DK12" s="626"/>
      <c r="DL12" s="626"/>
      <c r="DM12" s="626"/>
      <c r="DN12" s="626"/>
      <c r="DO12" s="626"/>
      <c r="DP12" s="627"/>
      <c r="DQ12" s="634">
        <v>134987</v>
      </c>
      <c r="DR12" s="626"/>
      <c r="DS12" s="626"/>
      <c r="DT12" s="626"/>
      <c r="DU12" s="626"/>
      <c r="DV12" s="626"/>
      <c r="DW12" s="626"/>
      <c r="DX12" s="626"/>
      <c r="DY12" s="626"/>
      <c r="DZ12" s="626"/>
      <c r="EA12" s="626"/>
      <c r="EB12" s="626"/>
      <c r="EC12" s="635"/>
    </row>
    <row r="13" spans="2:143" ht="11.25" customHeight="1" x14ac:dyDescent="0.15">
      <c r="B13" s="622" t="s">
        <v>234</v>
      </c>
      <c r="C13" s="623"/>
      <c r="D13" s="623"/>
      <c r="E13" s="623"/>
      <c r="F13" s="623"/>
      <c r="G13" s="623"/>
      <c r="H13" s="623"/>
      <c r="I13" s="623"/>
      <c r="J13" s="623"/>
      <c r="K13" s="623"/>
      <c r="L13" s="623"/>
      <c r="M13" s="623"/>
      <c r="N13" s="623"/>
      <c r="O13" s="623"/>
      <c r="P13" s="623"/>
      <c r="Q13" s="624"/>
      <c r="R13" s="625">
        <v>14499</v>
      </c>
      <c r="S13" s="626"/>
      <c r="T13" s="626"/>
      <c r="U13" s="626"/>
      <c r="V13" s="626"/>
      <c r="W13" s="626"/>
      <c r="X13" s="626"/>
      <c r="Y13" s="627"/>
      <c r="Z13" s="628">
        <v>0.3</v>
      </c>
      <c r="AA13" s="628"/>
      <c r="AB13" s="628"/>
      <c r="AC13" s="628"/>
      <c r="AD13" s="629">
        <v>14499</v>
      </c>
      <c r="AE13" s="629"/>
      <c r="AF13" s="629"/>
      <c r="AG13" s="629"/>
      <c r="AH13" s="629"/>
      <c r="AI13" s="629"/>
      <c r="AJ13" s="629"/>
      <c r="AK13" s="629"/>
      <c r="AL13" s="630">
        <v>0.4</v>
      </c>
      <c r="AM13" s="631"/>
      <c r="AN13" s="631"/>
      <c r="AO13" s="632"/>
      <c r="AP13" s="622" t="s">
        <v>235</v>
      </c>
      <c r="AQ13" s="623"/>
      <c r="AR13" s="623"/>
      <c r="AS13" s="623"/>
      <c r="AT13" s="623"/>
      <c r="AU13" s="623"/>
      <c r="AV13" s="623"/>
      <c r="AW13" s="623"/>
      <c r="AX13" s="623"/>
      <c r="AY13" s="623"/>
      <c r="AZ13" s="623"/>
      <c r="BA13" s="623"/>
      <c r="BB13" s="623"/>
      <c r="BC13" s="623"/>
      <c r="BD13" s="623"/>
      <c r="BE13" s="623"/>
      <c r="BF13" s="624"/>
      <c r="BG13" s="625">
        <v>500392</v>
      </c>
      <c r="BH13" s="626"/>
      <c r="BI13" s="626"/>
      <c r="BJ13" s="626"/>
      <c r="BK13" s="626"/>
      <c r="BL13" s="626"/>
      <c r="BM13" s="626"/>
      <c r="BN13" s="627"/>
      <c r="BO13" s="628">
        <v>53</v>
      </c>
      <c r="BP13" s="628"/>
      <c r="BQ13" s="628"/>
      <c r="BR13" s="628"/>
      <c r="BS13" s="634" t="s">
        <v>111</v>
      </c>
      <c r="BT13" s="626"/>
      <c r="BU13" s="626"/>
      <c r="BV13" s="626"/>
      <c r="BW13" s="626"/>
      <c r="BX13" s="626"/>
      <c r="BY13" s="626"/>
      <c r="BZ13" s="626"/>
      <c r="CA13" s="626"/>
      <c r="CB13" s="635"/>
      <c r="CD13" s="639" t="s">
        <v>236</v>
      </c>
      <c r="CE13" s="640"/>
      <c r="CF13" s="640"/>
      <c r="CG13" s="640"/>
      <c r="CH13" s="640"/>
      <c r="CI13" s="640"/>
      <c r="CJ13" s="640"/>
      <c r="CK13" s="640"/>
      <c r="CL13" s="640"/>
      <c r="CM13" s="640"/>
      <c r="CN13" s="640"/>
      <c r="CO13" s="640"/>
      <c r="CP13" s="640"/>
      <c r="CQ13" s="641"/>
      <c r="CR13" s="625">
        <v>683922</v>
      </c>
      <c r="CS13" s="626"/>
      <c r="CT13" s="626"/>
      <c r="CU13" s="626"/>
      <c r="CV13" s="626"/>
      <c r="CW13" s="626"/>
      <c r="CX13" s="626"/>
      <c r="CY13" s="627"/>
      <c r="CZ13" s="628">
        <v>14.1</v>
      </c>
      <c r="DA13" s="628"/>
      <c r="DB13" s="628"/>
      <c r="DC13" s="628"/>
      <c r="DD13" s="634">
        <v>336647</v>
      </c>
      <c r="DE13" s="626"/>
      <c r="DF13" s="626"/>
      <c r="DG13" s="626"/>
      <c r="DH13" s="626"/>
      <c r="DI13" s="626"/>
      <c r="DJ13" s="626"/>
      <c r="DK13" s="626"/>
      <c r="DL13" s="626"/>
      <c r="DM13" s="626"/>
      <c r="DN13" s="626"/>
      <c r="DO13" s="626"/>
      <c r="DP13" s="627"/>
      <c r="DQ13" s="634">
        <v>391132</v>
      </c>
      <c r="DR13" s="626"/>
      <c r="DS13" s="626"/>
      <c r="DT13" s="626"/>
      <c r="DU13" s="626"/>
      <c r="DV13" s="626"/>
      <c r="DW13" s="626"/>
      <c r="DX13" s="626"/>
      <c r="DY13" s="626"/>
      <c r="DZ13" s="626"/>
      <c r="EA13" s="626"/>
      <c r="EB13" s="626"/>
      <c r="EC13" s="635"/>
    </row>
    <row r="14" spans="2:143" ht="11.25" customHeight="1" x14ac:dyDescent="0.15">
      <c r="B14" s="622" t="s">
        <v>237</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238</v>
      </c>
      <c r="AQ14" s="623"/>
      <c r="AR14" s="623"/>
      <c r="AS14" s="623"/>
      <c r="AT14" s="623"/>
      <c r="AU14" s="623"/>
      <c r="AV14" s="623"/>
      <c r="AW14" s="623"/>
      <c r="AX14" s="623"/>
      <c r="AY14" s="623"/>
      <c r="AZ14" s="623"/>
      <c r="BA14" s="623"/>
      <c r="BB14" s="623"/>
      <c r="BC14" s="623"/>
      <c r="BD14" s="623"/>
      <c r="BE14" s="623"/>
      <c r="BF14" s="624"/>
      <c r="BG14" s="625">
        <v>29213</v>
      </c>
      <c r="BH14" s="626"/>
      <c r="BI14" s="626"/>
      <c r="BJ14" s="626"/>
      <c r="BK14" s="626"/>
      <c r="BL14" s="626"/>
      <c r="BM14" s="626"/>
      <c r="BN14" s="627"/>
      <c r="BO14" s="628">
        <v>3.1</v>
      </c>
      <c r="BP14" s="628"/>
      <c r="BQ14" s="628"/>
      <c r="BR14" s="628"/>
      <c r="BS14" s="634" t="s">
        <v>111</v>
      </c>
      <c r="BT14" s="626"/>
      <c r="BU14" s="626"/>
      <c r="BV14" s="626"/>
      <c r="BW14" s="626"/>
      <c r="BX14" s="626"/>
      <c r="BY14" s="626"/>
      <c r="BZ14" s="626"/>
      <c r="CA14" s="626"/>
      <c r="CB14" s="635"/>
      <c r="CD14" s="639" t="s">
        <v>239</v>
      </c>
      <c r="CE14" s="640"/>
      <c r="CF14" s="640"/>
      <c r="CG14" s="640"/>
      <c r="CH14" s="640"/>
      <c r="CI14" s="640"/>
      <c r="CJ14" s="640"/>
      <c r="CK14" s="640"/>
      <c r="CL14" s="640"/>
      <c r="CM14" s="640"/>
      <c r="CN14" s="640"/>
      <c r="CO14" s="640"/>
      <c r="CP14" s="640"/>
      <c r="CQ14" s="641"/>
      <c r="CR14" s="625">
        <v>212126</v>
      </c>
      <c r="CS14" s="626"/>
      <c r="CT14" s="626"/>
      <c r="CU14" s="626"/>
      <c r="CV14" s="626"/>
      <c r="CW14" s="626"/>
      <c r="CX14" s="626"/>
      <c r="CY14" s="627"/>
      <c r="CZ14" s="628">
        <v>4.4000000000000004</v>
      </c>
      <c r="DA14" s="628"/>
      <c r="DB14" s="628"/>
      <c r="DC14" s="628"/>
      <c r="DD14" s="634">
        <v>37653</v>
      </c>
      <c r="DE14" s="626"/>
      <c r="DF14" s="626"/>
      <c r="DG14" s="626"/>
      <c r="DH14" s="626"/>
      <c r="DI14" s="626"/>
      <c r="DJ14" s="626"/>
      <c r="DK14" s="626"/>
      <c r="DL14" s="626"/>
      <c r="DM14" s="626"/>
      <c r="DN14" s="626"/>
      <c r="DO14" s="626"/>
      <c r="DP14" s="627"/>
      <c r="DQ14" s="634">
        <v>183811</v>
      </c>
      <c r="DR14" s="626"/>
      <c r="DS14" s="626"/>
      <c r="DT14" s="626"/>
      <c r="DU14" s="626"/>
      <c r="DV14" s="626"/>
      <c r="DW14" s="626"/>
      <c r="DX14" s="626"/>
      <c r="DY14" s="626"/>
      <c r="DZ14" s="626"/>
      <c r="EA14" s="626"/>
      <c r="EB14" s="626"/>
      <c r="EC14" s="635"/>
    </row>
    <row r="15" spans="2:143" ht="11.25" customHeight="1" x14ac:dyDescent="0.15">
      <c r="B15" s="622" t="s">
        <v>240</v>
      </c>
      <c r="C15" s="623"/>
      <c r="D15" s="623"/>
      <c r="E15" s="623"/>
      <c r="F15" s="623"/>
      <c r="G15" s="623"/>
      <c r="H15" s="623"/>
      <c r="I15" s="623"/>
      <c r="J15" s="623"/>
      <c r="K15" s="623"/>
      <c r="L15" s="623"/>
      <c r="M15" s="623"/>
      <c r="N15" s="623"/>
      <c r="O15" s="623"/>
      <c r="P15" s="623"/>
      <c r="Q15" s="624"/>
      <c r="R15" s="625">
        <v>2332</v>
      </c>
      <c r="S15" s="626"/>
      <c r="T15" s="626"/>
      <c r="U15" s="626"/>
      <c r="V15" s="626"/>
      <c r="W15" s="626"/>
      <c r="X15" s="626"/>
      <c r="Y15" s="627"/>
      <c r="Z15" s="628">
        <v>0</v>
      </c>
      <c r="AA15" s="628"/>
      <c r="AB15" s="628"/>
      <c r="AC15" s="628"/>
      <c r="AD15" s="629">
        <v>2332</v>
      </c>
      <c r="AE15" s="629"/>
      <c r="AF15" s="629"/>
      <c r="AG15" s="629"/>
      <c r="AH15" s="629"/>
      <c r="AI15" s="629"/>
      <c r="AJ15" s="629"/>
      <c r="AK15" s="629"/>
      <c r="AL15" s="630">
        <v>0.1</v>
      </c>
      <c r="AM15" s="631"/>
      <c r="AN15" s="631"/>
      <c r="AO15" s="632"/>
      <c r="AP15" s="622" t="s">
        <v>241</v>
      </c>
      <c r="AQ15" s="623"/>
      <c r="AR15" s="623"/>
      <c r="AS15" s="623"/>
      <c r="AT15" s="623"/>
      <c r="AU15" s="623"/>
      <c r="AV15" s="623"/>
      <c r="AW15" s="623"/>
      <c r="AX15" s="623"/>
      <c r="AY15" s="623"/>
      <c r="AZ15" s="623"/>
      <c r="BA15" s="623"/>
      <c r="BB15" s="623"/>
      <c r="BC15" s="623"/>
      <c r="BD15" s="623"/>
      <c r="BE15" s="623"/>
      <c r="BF15" s="624"/>
      <c r="BG15" s="625">
        <v>68948</v>
      </c>
      <c r="BH15" s="626"/>
      <c r="BI15" s="626"/>
      <c r="BJ15" s="626"/>
      <c r="BK15" s="626"/>
      <c r="BL15" s="626"/>
      <c r="BM15" s="626"/>
      <c r="BN15" s="627"/>
      <c r="BO15" s="628">
        <v>7.3</v>
      </c>
      <c r="BP15" s="628"/>
      <c r="BQ15" s="628"/>
      <c r="BR15" s="628"/>
      <c r="BS15" s="634" t="s">
        <v>111</v>
      </c>
      <c r="BT15" s="626"/>
      <c r="BU15" s="626"/>
      <c r="BV15" s="626"/>
      <c r="BW15" s="626"/>
      <c r="BX15" s="626"/>
      <c r="BY15" s="626"/>
      <c r="BZ15" s="626"/>
      <c r="CA15" s="626"/>
      <c r="CB15" s="635"/>
      <c r="CD15" s="639" t="s">
        <v>242</v>
      </c>
      <c r="CE15" s="640"/>
      <c r="CF15" s="640"/>
      <c r="CG15" s="640"/>
      <c r="CH15" s="640"/>
      <c r="CI15" s="640"/>
      <c r="CJ15" s="640"/>
      <c r="CK15" s="640"/>
      <c r="CL15" s="640"/>
      <c r="CM15" s="640"/>
      <c r="CN15" s="640"/>
      <c r="CO15" s="640"/>
      <c r="CP15" s="640"/>
      <c r="CQ15" s="641"/>
      <c r="CR15" s="625">
        <v>502977</v>
      </c>
      <c r="CS15" s="626"/>
      <c r="CT15" s="626"/>
      <c r="CU15" s="626"/>
      <c r="CV15" s="626"/>
      <c r="CW15" s="626"/>
      <c r="CX15" s="626"/>
      <c r="CY15" s="627"/>
      <c r="CZ15" s="628">
        <v>10.3</v>
      </c>
      <c r="DA15" s="628"/>
      <c r="DB15" s="628"/>
      <c r="DC15" s="628"/>
      <c r="DD15" s="634">
        <v>67495</v>
      </c>
      <c r="DE15" s="626"/>
      <c r="DF15" s="626"/>
      <c r="DG15" s="626"/>
      <c r="DH15" s="626"/>
      <c r="DI15" s="626"/>
      <c r="DJ15" s="626"/>
      <c r="DK15" s="626"/>
      <c r="DL15" s="626"/>
      <c r="DM15" s="626"/>
      <c r="DN15" s="626"/>
      <c r="DO15" s="626"/>
      <c r="DP15" s="627"/>
      <c r="DQ15" s="634">
        <v>424554</v>
      </c>
      <c r="DR15" s="626"/>
      <c r="DS15" s="626"/>
      <c r="DT15" s="626"/>
      <c r="DU15" s="626"/>
      <c r="DV15" s="626"/>
      <c r="DW15" s="626"/>
      <c r="DX15" s="626"/>
      <c r="DY15" s="626"/>
      <c r="DZ15" s="626"/>
      <c r="EA15" s="626"/>
      <c r="EB15" s="626"/>
      <c r="EC15" s="635"/>
    </row>
    <row r="16" spans="2:143" ht="11.25" customHeight="1" x14ac:dyDescent="0.15">
      <c r="B16" s="622" t="s">
        <v>243</v>
      </c>
      <c r="C16" s="623"/>
      <c r="D16" s="623"/>
      <c r="E16" s="623"/>
      <c r="F16" s="623"/>
      <c r="G16" s="623"/>
      <c r="H16" s="623"/>
      <c r="I16" s="623"/>
      <c r="J16" s="623"/>
      <c r="K16" s="623"/>
      <c r="L16" s="623"/>
      <c r="M16" s="623"/>
      <c r="N16" s="623"/>
      <c r="O16" s="623"/>
      <c r="P16" s="623"/>
      <c r="Q16" s="624"/>
      <c r="R16" s="625">
        <v>2359458</v>
      </c>
      <c r="S16" s="626"/>
      <c r="T16" s="626"/>
      <c r="U16" s="626"/>
      <c r="V16" s="626"/>
      <c r="W16" s="626"/>
      <c r="X16" s="626"/>
      <c r="Y16" s="627"/>
      <c r="Z16" s="628">
        <v>47.1</v>
      </c>
      <c r="AA16" s="628"/>
      <c r="AB16" s="628"/>
      <c r="AC16" s="628"/>
      <c r="AD16" s="629">
        <v>2047018</v>
      </c>
      <c r="AE16" s="629"/>
      <c r="AF16" s="629"/>
      <c r="AG16" s="629"/>
      <c r="AH16" s="629"/>
      <c r="AI16" s="629"/>
      <c r="AJ16" s="629"/>
      <c r="AK16" s="629"/>
      <c r="AL16" s="630">
        <v>62.6</v>
      </c>
      <c r="AM16" s="631"/>
      <c r="AN16" s="631"/>
      <c r="AO16" s="632"/>
      <c r="AP16" s="622" t="s">
        <v>244</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245</v>
      </c>
      <c r="CE16" s="640"/>
      <c r="CF16" s="640"/>
      <c r="CG16" s="640"/>
      <c r="CH16" s="640"/>
      <c r="CI16" s="640"/>
      <c r="CJ16" s="640"/>
      <c r="CK16" s="640"/>
      <c r="CL16" s="640"/>
      <c r="CM16" s="640"/>
      <c r="CN16" s="640"/>
      <c r="CO16" s="640"/>
      <c r="CP16" s="640"/>
      <c r="CQ16" s="641"/>
      <c r="CR16" s="625">
        <v>49405</v>
      </c>
      <c r="CS16" s="626"/>
      <c r="CT16" s="626"/>
      <c r="CU16" s="626"/>
      <c r="CV16" s="626"/>
      <c r="CW16" s="626"/>
      <c r="CX16" s="626"/>
      <c r="CY16" s="627"/>
      <c r="CZ16" s="628">
        <v>1</v>
      </c>
      <c r="DA16" s="628"/>
      <c r="DB16" s="628"/>
      <c r="DC16" s="628"/>
      <c r="DD16" s="634" t="s">
        <v>111</v>
      </c>
      <c r="DE16" s="626"/>
      <c r="DF16" s="626"/>
      <c r="DG16" s="626"/>
      <c r="DH16" s="626"/>
      <c r="DI16" s="626"/>
      <c r="DJ16" s="626"/>
      <c r="DK16" s="626"/>
      <c r="DL16" s="626"/>
      <c r="DM16" s="626"/>
      <c r="DN16" s="626"/>
      <c r="DO16" s="626"/>
      <c r="DP16" s="627"/>
      <c r="DQ16" s="634">
        <v>8286</v>
      </c>
      <c r="DR16" s="626"/>
      <c r="DS16" s="626"/>
      <c r="DT16" s="626"/>
      <c r="DU16" s="626"/>
      <c r="DV16" s="626"/>
      <c r="DW16" s="626"/>
      <c r="DX16" s="626"/>
      <c r="DY16" s="626"/>
      <c r="DZ16" s="626"/>
      <c r="EA16" s="626"/>
      <c r="EB16" s="626"/>
      <c r="EC16" s="635"/>
    </row>
    <row r="17" spans="2:133" ht="11.25" customHeight="1" x14ac:dyDescent="0.15">
      <c r="B17" s="622" t="s">
        <v>246</v>
      </c>
      <c r="C17" s="623"/>
      <c r="D17" s="623"/>
      <c r="E17" s="623"/>
      <c r="F17" s="623"/>
      <c r="G17" s="623"/>
      <c r="H17" s="623"/>
      <c r="I17" s="623"/>
      <c r="J17" s="623"/>
      <c r="K17" s="623"/>
      <c r="L17" s="623"/>
      <c r="M17" s="623"/>
      <c r="N17" s="623"/>
      <c r="O17" s="623"/>
      <c r="P17" s="623"/>
      <c r="Q17" s="624"/>
      <c r="R17" s="625">
        <v>2047018</v>
      </c>
      <c r="S17" s="626"/>
      <c r="T17" s="626"/>
      <c r="U17" s="626"/>
      <c r="V17" s="626"/>
      <c r="W17" s="626"/>
      <c r="X17" s="626"/>
      <c r="Y17" s="627"/>
      <c r="Z17" s="628">
        <v>40.9</v>
      </c>
      <c r="AA17" s="628"/>
      <c r="AB17" s="628"/>
      <c r="AC17" s="628"/>
      <c r="AD17" s="629">
        <v>2047018</v>
      </c>
      <c r="AE17" s="629"/>
      <c r="AF17" s="629"/>
      <c r="AG17" s="629"/>
      <c r="AH17" s="629"/>
      <c r="AI17" s="629"/>
      <c r="AJ17" s="629"/>
      <c r="AK17" s="629"/>
      <c r="AL17" s="630">
        <v>62.6</v>
      </c>
      <c r="AM17" s="631"/>
      <c r="AN17" s="631"/>
      <c r="AO17" s="632"/>
      <c r="AP17" s="622" t="s">
        <v>247</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248</v>
      </c>
      <c r="CE17" s="640"/>
      <c r="CF17" s="640"/>
      <c r="CG17" s="640"/>
      <c r="CH17" s="640"/>
      <c r="CI17" s="640"/>
      <c r="CJ17" s="640"/>
      <c r="CK17" s="640"/>
      <c r="CL17" s="640"/>
      <c r="CM17" s="640"/>
      <c r="CN17" s="640"/>
      <c r="CO17" s="640"/>
      <c r="CP17" s="640"/>
      <c r="CQ17" s="641"/>
      <c r="CR17" s="625">
        <v>241909</v>
      </c>
      <c r="CS17" s="626"/>
      <c r="CT17" s="626"/>
      <c r="CU17" s="626"/>
      <c r="CV17" s="626"/>
      <c r="CW17" s="626"/>
      <c r="CX17" s="626"/>
      <c r="CY17" s="627"/>
      <c r="CZ17" s="628">
        <v>5</v>
      </c>
      <c r="DA17" s="628"/>
      <c r="DB17" s="628"/>
      <c r="DC17" s="628"/>
      <c r="DD17" s="634" t="s">
        <v>111</v>
      </c>
      <c r="DE17" s="626"/>
      <c r="DF17" s="626"/>
      <c r="DG17" s="626"/>
      <c r="DH17" s="626"/>
      <c r="DI17" s="626"/>
      <c r="DJ17" s="626"/>
      <c r="DK17" s="626"/>
      <c r="DL17" s="626"/>
      <c r="DM17" s="626"/>
      <c r="DN17" s="626"/>
      <c r="DO17" s="626"/>
      <c r="DP17" s="627"/>
      <c r="DQ17" s="634">
        <v>241909</v>
      </c>
      <c r="DR17" s="626"/>
      <c r="DS17" s="626"/>
      <c r="DT17" s="626"/>
      <c r="DU17" s="626"/>
      <c r="DV17" s="626"/>
      <c r="DW17" s="626"/>
      <c r="DX17" s="626"/>
      <c r="DY17" s="626"/>
      <c r="DZ17" s="626"/>
      <c r="EA17" s="626"/>
      <c r="EB17" s="626"/>
      <c r="EC17" s="635"/>
    </row>
    <row r="18" spans="2:133" ht="11.25" customHeight="1" x14ac:dyDescent="0.15">
      <c r="B18" s="622" t="s">
        <v>249</v>
      </c>
      <c r="C18" s="623"/>
      <c r="D18" s="623"/>
      <c r="E18" s="623"/>
      <c r="F18" s="623"/>
      <c r="G18" s="623"/>
      <c r="H18" s="623"/>
      <c r="I18" s="623"/>
      <c r="J18" s="623"/>
      <c r="K18" s="623"/>
      <c r="L18" s="623"/>
      <c r="M18" s="623"/>
      <c r="N18" s="623"/>
      <c r="O18" s="623"/>
      <c r="P18" s="623"/>
      <c r="Q18" s="624"/>
      <c r="R18" s="625">
        <v>246093</v>
      </c>
      <c r="S18" s="626"/>
      <c r="T18" s="626"/>
      <c r="U18" s="626"/>
      <c r="V18" s="626"/>
      <c r="W18" s="626"/>
      <c r="X18" s="626"/>
      <c r="Y18" s="627"/>
      <c r="Z18" s="628">
        <v>4.9000000000000004</v>
      </c>
      <c r="AA18" s="628"/>
      <c r="AB18" s="628"/>
      <c r="AC18" s="628"/>
      <c r="AD18" s="629" t="s">
        <v>111</v>
      </c>
      <c r="AE18" s="629"/>
      <c r="AF18" s="629"/>
      <c r="AG18" s="629"/>
      <c r="AH18" s="629"/>
      <c r="AI18" s="629"/>
      <c r="AJ18" s="629"/>
      <c r="AK18" s="629"/>
      <c r="AL18" s="630" t="s">
        <v>111</v>
      </c>
      <c r="AM18" s="631"/>
      <c r="AN18" s="631"/>
      <c r="AO18" s="632"/>
      <c r="AP18" s="622" t="s">
        <v>250</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251</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252</v>
      </c>
      <c r="C19" s="623"/>
      <c r="D19" s="623"/>
      <c r="E19" s="623"/>
      <c r="F19" s="623"/>
      <c r="G19" s="623"/>
      <c r="H19" s="623"/>
      <c r="I19" s="623"/>
      <c r="J19" s="623"/>
      <c r="K19" s="623"/>
      <c r="L19" s="623"/>
      <c r="M19" s="623"/>
      <c r="N19" s="623"/>
      <c r="O19" s="623"/>
      <c r="P19" s="623"/>
      <c r="Q19" s="624"/>
      <c r="R19" s="625">
        <v>66347</v>
      </c>
      <c r="S19" s="626"/>
      <c r="T19" s="626"/>
      <c r="U19" s="626"/>
      <c r="V19" s="626"/>
      <c r="W19" s="626"/>
      <c r="X19" s="626"/>
      <c r="Y19" s="627"/>
      <c r="Z19" s="628">
        <v>1.3</v>
      </c>
      <c r="AA19" s="628"/>
      <c r="AB19" s="628"/>
      <c r="AC19" s="628"/>
      <c r="AD19" s="629" t="s">
        <v>111</v>
      </c>
      <c r="AE19" s="629"/>
      <c r="AF19" s="629"/>
      <c r="AG19" s="629"/>
      <c r="AH19" s="629"/>
      <c r="AI19" s="629"/>
      <c r="AJ19" s="629"/>
      <c r="AK19" s="629"/>
      <c r="AL19" s="630" t="s">
        <v>111</v>
      </c>
      <c r="AM19" s="631"/>
      <c r="AN19" s="631"/>
      <c r="AO19" s="632"/>
      <c r="AP19" s="622" t="s">
        <v>253</v>
      </c>
      <c r="AQ19" s="623"/>
      <c r="AR19" s="623"/>
      <c r="AS19" s="623"/>
      <c r="AT19" s="623"/>
      <c r="AU19" s="623"/>
      <c r="AV19" s="623"/>
      <c r="AW19" s="623"/>
      <c r="AX19" s="623"/>
      <c r="AY19" s="623"/>
      <c r="AZ19" s="623"/>
      <c r="BA19" s="623"/>
      <c r="BB19" s="623"/>
      <c r="BC19" s="623"/>
      <c r="BD19" s="623"/>
      <c r="BE19" s="623"/>
      <c r="BF19" s="624"/>
      <c r="BG19" s="625">
        <v>3335</v>
      </c>
      <c r="BH19" s="626"/>
      <c r="BI19" s="626"/>
      <c r="BJ19" s="626"/>
      <c r="BK19" s="626"/>
      <c r="BL19" s="626"/>
      <c r="BM19" s="626"/>
      <c r="BN19" s="627"/>
      <c r="BO19" s="628">
        <v>0.4</v>
      </c>
      <c r="BP19" s="628"/>
      <c r="BQ19" s="628"/>
      <c r="BR19" s="628"/>
      <c r="BS19" s="634" t="s">
        <v>111</v>
      </c>
      <c r="BT19" s="626"/>
      <c r="BU19" s="626"/>
      <c r="BV19" s="626"/>
      <c r="BW19" s="626"/>
      <c r="BX19" s="626"/>
      <c r="BY19" s="626"/>
      <c r="BZ19" s="626"/>
      <c r="CA19" s="626"/>
      <c r="CB19" s="635"/>
      <c r="CD19" s="639" t="s">
        <v>254</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255</v>
      </c>
      <c r="C20" s="623"/>
      <c r="D20" s="623"/>
      <c r="E20" s="623"/>
      <c r="F20" s="623"/>
      <c r="G20" s="623"/>
      <c r="H20" s="623"/>
      <c r="I20" s="623"/>
      <c r="J20" s="623"/>
      <c r="K20" s="623"/>
      <c r="L20" s="623"/>
      <c r="M20" s="623"/>
      <c r="N20" s="623"/>
      <c r="O20" s="623"/>
      <c r="P20" s="623"/>
      <c r="Q20" s="624"/>
      <c r="R20" s="625">
        <v>3576085</v>
      </c>
      <c r="S20" s="626"/>
      <c r="T20" s="626"/>
      <c r="U20" s="626"/>
      <c r="V20" s="626"/>
      <c r="W20" s="626"/>
      <c r="X20" s="626"/>
      <c r="Y20" s="627"/>
      <c r="Z20" s="628">
        <v>71.400000000000006</v>
      </c>
      <c r="AA20" s="628"/>
      <c r="AB20" s="628"/>
      <c r="AC20" s="628"/>
      <c r="AD20" s="629">
        <v>3263645</v>
      </c>
      <c r="AE20" s="629"/>
      <c r="AF20" s="629"/>
      <c r="AG20" s="629"/>
      <c r="AH20" s="629"/>
      <c r="AI20" s="629"/>
      <c r="AJ20" s="629"/>
      <c r="AK20" s="629"/>
      <c r="AL20" s="630">
        <v>99.9</v>
      </c>
      <c r="AM20" s="631"/>
      <c r="AN20" s="631"/>
      <c r="AO20" s="632"/>
      <c r="AP20" s="622" t="s">
        <v>256</v>
      </c>
      <c r="AQ20" s="623"/>
      <c r="AR20" s="623"/>
      <c r="AS20" s="623"/>
      <c r="AT20" s="623"/>
      <c r="AU20" s="623"/>
      <c r="AV20" s="623"/>
      <c r="AW20" s="623"/>
      <c r="AX20" s="623"/>
      <c r="AY20" s="623"/>
      <c r="AZ20" s="623"/>
      <c r="BA20" s="623"/>
      <c r="BB20" s="623"/>
      <c r="BC20" s="623"/>
      <c r="BD20" s="623"/>
      <c r="BE20" s="623"/>
      <c r="BF20" s="624"/>
      <c r="BG20" s="625">
        <v>3335</v>
      </c>
      <c r="BH20" s="626"/>
      <c r="BI20" s="626"/>
      <c r="BJ20" s="626"/>
      <c r="BK20" s="626"/>
      <c r="BL20" s="626"/>
      <c r="BM20" s="626"/>
      <c r="BN20" s="627"/>
      <c r="BO20" s="628">
        <v>0.4</v>
      </c>
      <c r="BP20" s="628"/>
      <c r="BQ20" s="628"/>
      <c r="BR20" s="628"/>
      <c r="BS20" s="634" t="s">
        <v>111</v>
      </c>
      <c r="BT20" s="626"/>
      <c r="BU20" s="626"/>
      <c r="BV20" s="626"/>
      <c r="BW20" s="626"/>
      <c r="BX20" s="626"/>
      <c r="BY20" s="626"/>
      <c r="BZ20" s="626"/>
      <c r="CA20" s="626"/>
      <c r="CB20" s="635"/>
      <c r="CD20" s="639" t="s">
        <v>257</v>
      </c>
      <c r="CE20" s="640"/>
      <c r="CF20" s="640"/>
      <c r="CG20" s="640"/>
      <c r="CH20" s="640"/>
      <c r="CI20" s="640"/>
      <c r="CJ20" s="640"/>
      <c r="CK20" s="640"/>
      <c r="CL20" s="640"/>
      <c r="CM20" s="640"/>
      <c r="CN20" s="640"/>
      <c r="CO20" s="640"/>
      <c r="CP20" s="640"/>
      <c r="CQ20" s="641"/>
      <c r="CR20" s="625">
        <v>4867650</v>
      </c>
      <c r="CS20" s="626"/>
      <c r="CT20" s="626"/>
      <c r="CU20" s="626"/>
      <c r="CV20" s="626"/>
      <c r="CW20" s="626"/>
      <c r="CX20" s="626"/>
      <c r="CY20" s="627"/>
      <c r="CZ20" s="628">
        <v>100</v>
      </c>
      <c r="DA20" s="628"/>
      <c r="DB20" s="628"/>
      <c r="DC20" s="628"/>
      <c r="DD20" s="634">
        <v>565748</v>
      </c>
      <c r="DE20" s="626"/>
      <c r="DF20" s="626"/>
      <c r="DG20" s="626"/>
      <c r="DH20" s="626"/>
      <c r="DI20" s="626"/>
      <c r="DJ20" s="626"/>
      <c r="DK20" s="626"/>
      <c r="DL20" s="626"/>
      <c r="DM20" s="626"/>
      <c r="DN20" s="626"/>
      <c r="DO20" s="626"/>
      <c r="DP20" s="627"/>
      <c r="DQ20" s="634">
        <v>3776872</v>
      </c>
      <c r="DR20" s="626"/>
      <c r="DS20" s="626"/>
      <c r="DT20" s="626"/>
      <c r="DU20" s="626"/>
      <c r="DV20" s="626"/>
      <c r="DW20" s="626"/>
      <c r="DX20" s="626"/>
      <c r="DY20" s="626"/>
      <c r="DZ20" s="626"/>
      <c r="EA20" s="626"/>
      <c r="EB20" s="626"/>
      <c r="EC20" s="635"/>
    </row>
    <row r="21" spans="2:133" ht="11.25" customHeight="1" x14ac:dyDescent="0.15">
      <c r="B21" s="622" t="s">
        <v>258</v>
      </c>
      <c r="C21" s="623"/>
      <c r="D21" s="623"/>
      <c r="E21" s="623"/>
      <c r="F21" s="623"/>
      <c r="G21" s="623"/>
      <c r="H21" s="623"/>
      <c r="I21" s="623"/>
      <c r="J21" s="623"/>
      <c r="K21" s="623"/>
      <c r="L21" s="623"/>
      <c r="M21" s="623"/>
      <c r="N21" s="623"/>
      <c r="O21" s="623"/>
      <c r="P21" s="623"/>
      <c r="Q21" s="624"/>
      <c r="R21" s="625">
        <v>1176</v>
      </c>
      <c r="S21" s="626"/>
      <c r="T21" s="626"/>
      <c r="U21" s="626"/>
      <c r="V21" s="626"/>
      <c r="W21" s="626"/>
      <c r="X21" s="626"/>
      <c r="Y21" s="627"/>
      <c r="Z21" s="628">
        <v>0</v>
      </c>
      <c r="AA21" s="628"/>
      <c r="AB21" s="628"/>
      <c r="AC21" s="628"/>
      <c r="AD21" s="629">
        <v>1176</v>
      </c>
      <c r="AE21" s="629"/>
      <c r="AF21" s="629"/>
      <c r="AG21" s="629"/>
      <c r="AH21" s="629"/>
      <c r="AI21" s="629"/>
      <c r="AJ21" s="629"/>
      <c r="AK21" s="629"/>
      <c r="AL21" s="630">
        <v>0</v>
      </c>
      <c r="AM21" s="631"/>
      <c r="AN21" s="631"/>
      <c r="AO21" s="632"/>
      <c r="AP21" s="642" t="s">
        <v>259</v>
      </c>
      <c r="AQ21" s="643"/>
      <c r="AR21" s="643"/>
      <c r="AS21" s="643"/>
      <c r="AT21" s="643"/>
      <c r="AU21" s="643"/>
      <c r="AV21" s="643"/>
      <c r="AW21" s="643"/>
      <c r="AX21" s="643"/>
      <c r="AY21" s="643"/>
      <c r="AZ21" s="643"/>
      <c r="BA21" s="643"/>
      <c r="BB21" s="643"/>
      <c r="BC21" s="643"/>
      <c r="BD21" s="643"/>
      <c r="BE21" s="643"/>
      <c r="BF21" s="644"/>
      <c r="BG21" s="625">
        <v>3335</v>
      </c>
      <c r="BH21" s="626"/>
      <c r="BI21" s="626"/>
      <c r="BJ21" s="626"/>
      <c r="BK21" s="626"/>
      <c r="BL21" s="626"/>
      <c r="BM21" s="626"/>
      <c r="BN21" s="627"/>
      <c r="BO21" s="628">
        <v>0.4</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260</v>
      </c>
      <c r="C22" s="623"/>
      <c r="D22" s="623"/>
      <c r="E22" s="623"/>
      <c r="F22" s="623"/>
      <c r="G22" s="623"/>
      <c r="H22" s="623"/>
      <c r="I22" s="623"/>
      <c r="J22" s="623"/>
      <c r="K22" s="623"/>
      <c r="L22" s="623"/>
      <c r="M22" s="623"/>
      <c r="N22" s="623"/>
      <c r="O22" s="623"/>
      <c r="P22" s="623"/>
      <c r="Q22" s="624"/>
      <c r="R22" s="625">
        <v>14136</v>
      </c>
      <c r="S22" s="626"/>
      <c r="T22" s="626"/>
      <c r="U22" s="626"/>
      <c r="V22" s="626"/>
      <c r="W22" s="626"/>
      <c r="X22" s="626"/>
      <c r="Y22" s="627"/>
      <c r="Z22" s="628">
        <v>0.3</v>
      </c>
      <c r="AA22" s="628"/>
      <c r="AB22" s="628"/>
      <c r="AC22" s="628"/>
      <c r="AD22" s="629" t="s">
        <v>111</v>
      </c>
      <c r="AE22" s="629"/>
      <c r="AF22" s="629"/>
      <c r="AG22" s="629"/>
      <c r="AH22" s="629"/>
      <c r="AI22" s="629"/>
      <c r="AJ22" s="629"/>
      <c r="AK22" s="629"/>
      <c r="AL22" s="630" t="s">
        <v>111</v>
      </c>
      <c r="AM22" s="631"/>
      <c r="AN22" s="631"/>
      <c r="AO22" s="632"/>
      <c r="AP22" s="642" t="s">
        <v>261</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262</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263</v>
      </c>
      <c r="C23" s="623"/>
      <c r="D23" s="623"/>
      <c r="E23" s="623"/>
      <c r="F23" s="623"/>
      <c r="G23" s="623"/>
      <c r="H23" s="623"/>
      <c r="I23" s="623"/>
      <c r="J23" s="623"/>
      <c r="K23" s="623"/>
      <c r="L23" s="623"/>
      <c r="M23" s="623"/>
      <c r="N23" s="623"/>
      <c r="O23" s="623"/>
      <c r="P23" s="623"/>
      <c r="Q23" s="624"/>
      <c r="R23" s="625">
        <v>61348</v>
      </c>
      <c r="S23" s="626"/>
      <c r="T23" s="626"/>
      <c r="U23" s="626"/>
      <c r="V23" s="626"/>
      <c r="W23" s="626"/>
      <c r="X23" s="626"/>
      <c r="Y23" s="627"/>
      <c r="Z23" s="628">
        <v>1.2</v>
      </c>
      <c r="AA23" s="628"/>
      <c r="AB23" s="628"/>
      <c r="AC23" s="628"/>
      <c r="AD23" s="629">
        <v>3280</v>
      </c>
      <c r="AE23" s="629"/>
      <c r="AF23" s="629"/>
      <c r="AG23" s="629"/>
      <c r="AH23" s="629"/>
      <c r="AI23" s="629"/>
      <c r="AJ23" s="629"/>
      <c r="AK23" s="629"/>
      <c r="AL23" s="630">
        <v>0.1</v>
      </c>
      <c r="AM23" s="631"/>
      <c r="AN23" s="631"/>
      <c r="AO23" s="632"/>
      <c r="AP23" s="642" t="s">
        <v>264</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203</v>
      </c>
      <c r="CE23" s="608"/>
      <c r="CF23" s="608"/>
      <c r="CG23" s="608"/>
      <c r="CH23" s="608"/>
      <c r="CI23" s="608"/>
      <c r="CJ23" s="608"/>
      <c r="CK23" s="608"/>
      <c r="CL23" s="608"/>
      <c r="CM23" s="608"/>
      <c r="CN23" s="608"/>
      <c r="CO23" s="608"/>
      <c r="CP23" s="608"/>
      <c r="CQ23" s="609"/>
      <c r="CR23" s="607" t="s">
        <v>265</v>
      </c>
      <c r="CS23" s="608"/>
      <c r="CT23" s="608"/>
      <c r="CU23" s="608"/>
      <c r="CV23" s="608"/>
      <c r="CW23" s="608"/>
      <c r="CX23" s="608"/>
      <c r="CY23" s="609"/>
      <c r="CZ23" s="607" t="s">
        <v>266</v>
      </c>
      <c r="DA23" s="608"/>
      <c r="DB23" s="608"/>
      <c r="DC23" s="609"/>
      <c r="DD23" s="607" t="s">
        <v>267</v>
      </c>
      <c r="DE23" s="608"/>
      <c r="DF23" s="608"/>
      <c r="DG23" s="608"/>
      <c r="DH23" s="608"/>
      <c r="DI23" s="608"/>
      <c r="DJ23" s="608"/>
      <c r="DK23" s="609"/>
      <c r="DL23" s="648" t="s">
        <v>268</v>
      </c>
      <c r="DM23" s="649"/>
      <c r="DN23" s="649"/>
      <c r="DO23" s="649"/>
      <c r="DP23" s="649"/>
      <c r="DQ23" s="649"/>
      <c r="DR23" s="649"/>
      <c r="DS23" s="649"/>
      <c r="DT23" s="649"/>
      <c r="DU23" s="649"/>
      <c r="DV23" s="650"/>
      <c r="DW23" s="607" t="s">
        <v>269</v>
      </c>
      <c r="DX23" s="608"/>
      <c r="DY23" s="608"/>
      <c r="DZ23" s="608"/>
      <c r="EA23" s="608"/>
      <c r="EB23" s="608"/>
      <c r="EC23" s="609"/>
    </row>
    <row r="24" spans="2:133" ht="11.25" customHeight="1" x14ac:dyDescent="0.15">
      <c r="B24" s="622" t="s">
        <v>270</v>
      </c>
      <c r="C24" s="623"/>
      <c r="D24" s="623"/>
      <c r="E24" s="623"/>
      <c r="F24" s="623"/>
      <c r="G24" s="623"/>
      <c r="H24" s="623"/>
      <c r="I24" s="623"/>
      <c r="J24" s="623"/>
      <c r="K24" s="623"/>
      <c r="L24" s="623"/>
      <c r="M24" s="623"/>
      <c r="N24" s="623"/>
      <c r="O24" s="623"/>
      <c r="P24" s="623"/>
      <c r="Q24" s="624"/>
      <c r="R24" s="625">
        <v>19519</v>
      </c>
      <c r="S24" s="626"/>
      <c r="T24" s="626"/>
      <c r="U24" s="626"/>
      <c r="V24" s="626"/>
      <c r="W24" s="626"/>
      <c r="X24" s="626"/>
      <c r="Y24" s="627"/>
      <c r="Z24" s="628">
        <v>0.4</v>
      </c>
      <c r="AA24" s="628"/>
      <c r="AB24" s="628"/>
      <c r="AC24" s="628"/>
      <c r="AD24" s="629" t="s">
        <v>111</v>
      </c>
      <c r="AE24" s="629"/>
      <c r="AF24" s="629"/>
      <c r="AG24" s="629"/>
      <c r="AH24" s="629"/>
      <c r="AI24" s="629"/>
      <c r="AJ24" s="629"/>
      <c r="AK24" s="629"/>
      <c r="AL24" s="630" t="s">
        <v>111</v>
      </c>
      <c r="AM24" s="631"/>
      <c r="AN24" s="631"/>
      <c r="AO24" s="632"/>
      <c r="AP24" s="642" t="s">
        <v>271</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272</v>
      </c>
      <c r="CE24" s="637"/>
      <c r="CF24" s="637"/>
      <c r="CG24" s="637"/>
      <c r="CH24" s="637"/>
      <c r="CI24" s="637"/>
      <c r="CJ24" s="637"/>
      <c r="CK24" s="637"/>
      <c r="CL24" s="637"/>
      <c r="CM24" s="637"/>
      <c r="CN24" s="637"/>
      <c r="CO24" s="637"/>
      <c r="CP24" s="637"/>
      <c r="CQ24" s="638"/>
      <c r="CR24" s="614">
        <v>1627229</v>
      </c>
      <c r="CS24" s="615"/>
      <c r="CT24" s="615"/>
      <c r="CU24" s="615"/>
      <c r="CV24" s="615"/>
      <c r="CW24" s="615"/>
      <c r="CX24" s="615"/>
      <c r="CY24" s="616"/>
      <c r="CZ24" s="652">
        <v>33.4</v>
      </c>
      <c r="DA24" s="653"/>
      <c r="DB24" s="653"/>
      <c r="DC24" s="654"/>
      <c r="DD24" s="651">
        <v>1284648</v>
      </c>
      <c r="DE24" s="615"/>
      <c r="DF24" s="615"/>
      <c r="DG24" s="615"/>
      <c r="DH24" s="615"/>
      <c r="DI24" s="615"/>
      <c r="DJ24" s="615"/>
      <c r="DK24" s="616"/>
      <c r="DL24" s="651">
        <v>1257460</v>
      </c>
      <c r="DM24" s="615"/>
      <c r="DN24" s="615"/>
      <c r="DO24" s="615"/>
      <c r="DP24" s="615"/>
      <c r="DQ24" s="615"/>
      <c r="DR24" s="615"/>
      <c r="DS24" s="615"/>
      <c r="DT24" s="615"/>
      <c r="DU24" s="615"/>
      <c r="DV24" s="616"/>
      <c r="DW24" s="619">
        <v>37.299999999999997</v>
      </c>
      <c r="DX24" s="620"/>
      <c r="DY24" s="620"/>
      <c r="DZ24" s="620"/>
      <c r="EA24" s="620"/>
      <c r="EB24" s="620"/>
      <c r="EC24" s="621"/>
    </row>
    <row r="25" spans="2:133" ht="11.25" customHeight="1" x14ac:dyDescent="0.15">
      <c r="B25" s="622" t="s">
        <v>273</v>
      </c>
      <c r="C25" s="623"/>
      <c r="D25" s="623"/>
      <c r="E25" s="623"/>
      <c r="F25" s="623"/>
      <c r="G25" s="623"/>
      <c r="H25" s="623"/>
      <c r="I25" s="623"/>
      <c r="J25" s="623"/>
      <c r="K25" s="623"/>
      <c r="L25" s="623"/>
      <c r="M25" s="623"/>
      <c r="N25" s="623"/>
      <c r="O25" s="623"/>
      <c r="P25" s="623"/>
      <c r="Q25" s="624"/>
      <c r="R25" s="625">
        <v>383195</v>
      </c>
      <c r="S25" s="626"/>
      <c r="T25" s="626"/>
      <c r="U25" s="626"/>
      <c r="V25" s="626"/>
      <c r="W25" s="626"/>
      <c r="X25" s="626"/>
      <c r="Y25" s="627"/>
      <c r="Z25" s="628">
        <v>7.7</v>
      </c>
      <c r="AA25" s="628"/>
      <c r="AB25" s="628"/>
      <c r="AC25" s="628"/>
      <c r="AD25" s="629" t="s">
        <v>111</v>
      </c>
      <c r="AE25" s="629"/>
      <c r="AF25" s="629"/>
      <c r="AG25" s="629"/>
      <c r="AH25" s="629"/>
      <c r="AI25" s="629"/>
      <c r="AJ25" s="629"/>
      <c r="AK25" s="629"/>
      <c r="AL25" s="630" t="s">
        <v>111</v>
      </c>
      <c r="AM25" s="631"/>
      <c r="AN25" s="631"/>
      <c r="AO25" s="632"/>
      <c r="AP25" s="642" t="s">
        <v>274</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275</v>
      </c>
      <c r="CE25" s="640"/>
      <c r="CF25" s="640"/>
      <c r="CG25" s="640"/>
      <c r="CH25" s="640"/>
      <c r="CI25" s="640"/>
      <c r="CJ25" s="640"/>
      <c r="CK25" s="640"/>
      <c r="CL25" s="640"/>
      <c r="CM25" s="640"/>
      <c r="CN25" s="640"/>
      <c r="CO25" s="640"/>
      <c r="CP25" s="640"/>
      <c r="CQ25" s="641"/>
      <c r="CR25" s="625">
        <v>973598</v>
      </c>
      <c r="CS25" s="657"/>
      <c r="CT25" s="657"/>
      <c r="CU25" s="657"/>
      <c r="CV25" s="657"/>
      <c r="CW25" s="657"/>
      <c r="CX25" s="657"/>
      <c r="CY25" s="658"/>
      <c r="CZ25" s="659">
        <v>20</v>
      </c>
      <c r="DA25" s="660"/>
      <c r="DB25" s="660"/>
      <c r="DC25" s="661"/>
      <c r="DD25" s="634">
        <v>904721</v>
      </c>
      <c r="DE25" s="657"/>
      <c r="DF25" s="657"/>
      <c r="DG25" s="657"/>
      <c r="DH25" s="657"/>
      <c r="DI25" s="657"/>
      <c r="DJ25" s="657"/>
      <c r="DK25" s="658"/>
      <c r="DL25" s="634">
        <v>877839</v>
      </c>
      <c r="DM25" s="657"/>
      <c r="DN25" s="657"/>
      <c r="DO25" s="657"/>
      <c r="DP25" s="657"/>
      <c r="DQ25" s="657"/>
      <c r="DR25" s="657"/>
      <c r="DS25" s="657"/>
      <c r="DT25" s="657"/>
      <c r="DU25" s="657"/>
      <c r="DV25" s="658"/>
      <c r="DW25" s="630">
        <v>26.1</v>
      </c>
      <c r="DX25" s="655"/>
      <c r="DY25" s="655"/>
      <c r="DZ25" s="655"/>
      <c r="EA25" s="655"/>
      <c r="EB25" s="655"/>
      <c r="EC25" s="656"/>
    </row>
    <row r="26" spans="2:133" ht="11.25" customHeight="1" x14ac:dyDescent="0.15">
      <c r="B26" s="662" t="s">
        <v>276</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277</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278</v>
      </c>
      <c r="CE26" s="640"/>
      <c r="CF26" s="640"/>
      <c r="CG26" s="640"/>
      <c r="CH26" s="640"/>
      <c r="CI26" s="640"/>
      <c r="CJ26" s="640"/>
      <c r="CK26" s="640"/>
      <c r="CL26" s="640"/>
      <c r="CM26" s="640"/>
      <c r="CN26" s="640"/>
      <c r="CO26" s="640"/>
      <c r="CP26" s="640"/>
      <c r="CQ26" s="641"/>
      <c r="CR26" s="625">
        <v>590531</v>
      </c>
      <c r="CS26" s="626"/>
      <c r="CT26" s="626"/>
      <c r="CU26" s="626"/>
      <c r="CV26" s="626"/>
      <c r="CW26" s="626"/>
      <c r="CX26" s="626"/>
      <c r="CY26" s="627"/>
      <c r="CZ26" s="659">
        <v>12.1</v>
      </c>
      <c r="DA26" s="660"/>
      <c r="DB26" s="660"/>
      <c r="DC26" s="661"/>
      <c r="DD26" s="634">
        <v>528916</v>
      </c>
      <c r="DE26" s="626"/>
      <c r="DF26" s="626"/>
      <c r="DG26" s="626"/>
      <c r="DH26" s="626"/>
      <c r="DI26" s="626"/>
      <c r="DJ26" s="626"/>
      <c r="DK26" s="627"/>
      <c r="DL26" s="634" t="s">
        <v>209</v>
      </c>
      <c r="DM26" s="626"/>
      <c r="DN26" s="626"/>
      <c r="DO26" s="626"/>
      <c r="DP26" s="626"/>
      <c r="DQ26" s="626"/>
      <c r="DR26" s="626"/>
      <c r="DS26" s="626"/>
      <c r="DT26" s="626"/>
      <c r="DU26" s="626"/>
      <c r="DV26" s="627"/>
      <c r="DW26" s="630" t="s">
        <v>209</v>
      </c>
      <c r="DX26" s="655"/>
      <c r="DY26" s="655"/>
      <c r="DZ26" s="655"/>
      <c r="EA26" s="655"/>
      <c r="EB26" s="655"/>
      <c r="EC26" s="656"/>
    </row>
    <row r="27" spans="2:133" ht="11.25" customHeight="1" x14ac:dyDescent="0.15">
      <c r="B27" s="622" t="s">
        <v>279</v>
      </c>
      <c r="C27" s="623"/>
      <c r="D27" s="623"/>
      <c r="E27" s="623"/>
      <c r="F27" s="623"/>
      <c r="G27" s="623"/>
      <c r="H27" s="623"/>
      <c r="I27" s="623"/>
      <c r="J27" s="623"/>
      <c r="K27" s="623"/>
      <c r="L27" s="623"/>
      <c r="M27" s="623"/>
      <c r="N27" s="623"/>
      <c r="O27" s="623"/>
      <c r="P27" s="623"/>
      <c r="Q27" s="624"/>
      <c r="R27" s="625">
        <v>275702</v>
      </c>
      <c r="S27" s="626"/>
      <c r="T27" s="626"/>
      <c r="U27" s="626"/>
      <c r="V27" s="626"/>
      <c r="W27" s="626"/>
      <c r="X27" s="626"/>
      <c r="Y27" s="627"/>
      <c r="Z27" s="628">
        <v>5.5</v>
      </c>
      <c r="AA27" s="628"/>
      <c r="AB27" s="628"/>
      <c r="AC27" s="628"/>
      <c r="AD27" s="629" t="s">
        <v>111</v>
      </c>
      <c r="AE27" s="629"/>
      <c r="AF27" s="629"/>
      <c r="AG27" s="629"/>
      <c r="AH27" s="629"/>
      <c r="AI27" s="629"/>
      <c r="AJ27" s="629"/>
      <c r="AK27" s="629"/>
      <c r="AL27" s="630" t="s">
        <v>111</v>
      </c>
      <c r="AM27" s="631"/>
      <c r="AN27" s="631"/>
      <c r="AO27" s="632"/>
      <c r="AP27" s="622" t="s">
        <v>280</v>
      </c>
      <c r="AQ27" s="623"/>
      <c r="AR27" s="623"/>
      <c r="AS27" s="623"/>
      <c r="AT27" s="623"/>
      <c r="AU27" s="623"/>
      <c r="AV27" s="623"/>
      <c r="AW27" s="623"/>
      <c r="AX27" s="623"/>
      <c r="AY27" s="623"/>
      <c r="AZ27" s="623"/>
      <c r="BA27" s="623"/>
      <c r="BB27" s="623"/>
      <c r="BC27" s="623"/>
      <c r="BD27" s="623"/>
      <c r="BE27" s="623"/>
      <c r="BF27" s="624"/>
      <c r="BG27" s="625">
        <v>944796</v>
      </c>
      <c r="BH27" s="626"/>
      <c r="BI27" s="626"/>
      <c r="BJ27" s="626"/>
      <c r="BK27" s="626"/>
      <c r="BL27" s="626"/>
      <c r="BM27" s="626"/>
      <c r="BN27" s="627"/>
      <c r="BO27" s="628">
        <v>100</v>
      </c>
      <c r="BP27" s="628"/>
      <c r="BQ27" s="628"/>
      <c r="BR27" s="628"/>
      <c r="BS27" s="634" t="s">
        <v>111</v>
      </c>
      <c r="BT27" s="626"/>
      <c r="BU27" s="626"/>
      <c r="BV27" s="626"/>
      <c r="BW27" s="626"/>
      <c r="BX27" s="626"/>
      <c r="BY27" s="626"/>
      <c r="BZ27" s="626"/>
      <c r="CA27" s="626"/>
      <c r="CB27" s="635"/>
      <c r="CD27" s="639" t="s">
        <v>281</v>
      </c>
      <c r="CE27" s="640"/>
      <c r="CF27" s="640"/>
      <c r="CG27" s="640"/>
      <c r="CH27" s="640"/>
      <c r="CI27" s="640"/>
      <c r="CJ27" s="640"/>
      <c r="CK27" s="640"/>
      <c r="CL27" s="640"/>
      <c r="CM27" s="640"/>
      <c r="CN27" s="640"/>
      <c r="CO27" s="640"/>
      <c r="CP27" s="640"/>
      <c r="CQ27" s="641"/>
      <c r="CR27" s="625">
        <v>411722</v>
      </c>
      <c r="CS27" s="657"/>
      <c r="CT27" s="657"/>
      <c r="CU27" s="657"/>
      <c r="CV27" s="657"/>
      <c r="CW27" s="657"/>
      <c r="CX27" s="657"/>
      <c r="CY27" s="658"/>
      <c r="CZ27" s="659">
        <v>8.5</v>
      </c>
      <c r="DA27" s="660"/>
      <c r="DB27" s="660"/>
      <c r="DC27" s="661"/>
      <c r="DD27" s="634">
        <v>138018</v>
      </c>
      <c r="DE27" s="657"/>
      <c r="DF27" s="657"/>
      <c r="DG27" s="657"/>
      <c r="DH27" s="657"/>
      <c r="DI27" s="657"/>
      <c r="DJ27" s="657"/>
      <c r="DK27" s="658"/>
      <c r="DL27" s="634">
        <v>137712</v>
      </c>
      <c r="DM27" s="657"/>
      <c r="DN27" s="657"/>
      <c r="DO27" s="657"/>
      <c r="DP27" s="657"/>
      <c r="DQ27" s="657"/>
      <c r="DR27" s="657"/>
      <c r="DS27" s="657"/>
      <c r="DT27" s="657"/>
      <c r="DU27" s="657"/>
      <c r="DV27" s="658"/>
      <c r="DW27" s="630">
        <v>4.0999999999999996</v>
      </c>
      <c r="DX27" s="655"/>
      <c r="DY27" s="655"/>
      <c r="DZ27" s="655"/>
      <c r="EA27" s="655"/>
      <c r="EB27" s="655"/>
      <c r="EC27" s="656"/>
    </row>
    <row r="28" spans="2:133" ht="11.25" customHeight="1" x14ac:dyDescent="0.15">
      <c r="B28" s="622" t="s">
        <v>282</v>
      </c>
      <c r="C28" s="623"/>
      <c r="D28" s="623"/>
      <c r="E28" s="623"/>
      <c r="F28" s="623"/>
      <c r="G28" s="623"/>
      <c r="H28" s="623"/>
      <c r="I28" s="623"/>
      <c r="J28" s="623"/>
      <c r="K28" s="623"/>
      <c r="L28" s="623"/>
      <c r="M28" s="623"/>
      <c r="N28" s="623"/>
      <c r="O28" s="623"/>
      <c r="P28" s="623"/>
      <c r="Q28" s="624"/>
      <c r="R28" s="625">
        <v>15664</v>
      </c>
      <c r="S28" s="626"/>
      <c r="T28" s="626"/>
      <c r="U28" s="626"/>
      <c r="V28" s="626"/>
      <c r="W28" s="626"/>
      <c r="X28" s="626"/>
      <c r="Y28" s="627"/>
      <c r="Z28" s="628">
        <v>0.3</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283</v>
      </c>
      <c r="CE28" s="640"/>
      <c r="CF28" s="640"/>
      <c r="CG28" s="640"/>
      <c r="CH28" s="640"/>
      <c r="CI28" s="640"/>
      <c r="CJ28" s="640"/>
      <c r="CK28" s="640"/>
      <c r="CL28" s="640"/>
      <c r="CM28" s="640"/>
      <c r="CN28" s="640"/>
      <c r="CO28" s="640"/>
      <c r="CP28" s="640"/>
      <c r="CQ28" s="641"/>
      <c r="CR28" s="625">
        <v>241909</v>
      </c>
      <c r="CS28" s="626"/>
      <c r="CT28" s="626"/>
      <c r="CU28" s="626"/>
      <c r="CV28" s="626"/>
      <c r="CW28" s="626"/>
      <c r="CX28" s="626"/>
      <c r="CY28" s="627"/>
      <c r="CZ28" s="659">
        <v>5</v>
      </c>
      <c r="DA28" s="660"/>
      <c r="DB28" s="660"/>
      <c r="DC28" s="661"/>
      <c r="DD28" s="634">
        <v>241909</v>
      </c>
      <c r="DE28" s="626"/>
      <c r="DF28" s="626"/>
      <c r="DG28" s="626"/>
      <c r="DH28" s="626"/>
      <c r="DI28" s="626"/>
      <c r="DJ28" s="626"/>
      <c r="DK28" s="627"/>
      <c r="DL28" s="634">
        <v>241909</v>
      </c>
      <c r="DM28" s="626"/>
      <c r="DN28" s="626"/>
      <c r="DO28" s="626"/>
      <c r="DP28" s="626"/>
      <c r="DQ28" s="626"/>
      <c r="DR28" s="626"/>
      <c r="DS28" s="626"/>
      <c r="DT28" s="626"/>
      <c r="DU28" s="626"/>
      <c r="DV28" s="627"/>
      <c r="DW28" s="630">
        <v>7.2</v>
      </c>
      <c r="DX28" s="655"/>
      <c r="DY28" s="655"/>
      <c r="DZ28" s="655"/>
      <c r="EA28" s="655"/>
      <c r="EB28" s="655"/>
      <c r="EC28" s="656"/>
    </row>
    <row r="29" spans="2:133" ht="11.25" customHeight="1" x14ac:dyDescent="0.15">
      <c r="B29" s="622" t="s">
        <v>284</v>
      </c>
      <c r="C29" s="623"/>
      <c r="D29" s="623"/>
      <c r="E29" s="623"/>
      <c r="F29" s="623"/>
      <c r="G29" s="623"/>
      <c r="H29" s="623"/>
      <c r="I29" s="623"/>
      <c r="J29" s="623"/>
      <c r="K29" s="623"/>
      <c r="L29" s="623"/>
      <c r="M29" s="623"/>
      <c r="N29" s="623"/>
      <c r="O29" s="623"/>
      <c r="P29" s="623"/>
      <c r="Q29" s="624"/>
      <c r="R29" s="625">
        <v>36032</v>
      </c>
      <c r="S29" s="626"/>
      <c r="T29" s="626"/>
      <c r="U29" s="626"/>
      <c r="V29" s="626"/>
      <c r="W29" s="626"/>
      <c r="X29" s="626"/>
      <c r="Y29" s="627"/>
      <c r="Z29" s="628">
        <v>0.7</v>
      </c>
      <c r="AA29" s="628"/>
      <c r="AB29" s="628"/>
      <c r="AC29" s="628"/>
      <c r="AD29" s="629" t="s">
        <v>111</v>
      </c>
      <c r="AE29" s="629"/>
      <c r="AF29" s="629"/>
      <c r="AG29" s="629"/>
      <c r="AH29" s="629"/>
      <c r="AI29" s="629"/>
      <c r="AJ29" s="629"/>
      <c r="AK29" s="629"/>
      <c r="AL29" s="630" t="s">
        <v>111</v>
      </c>
      <c r="AM29" s="631"/>
      <c r="AN29" s="631"/>
      <c r="AO29" s="632"/>
      <c r="AP29" s="604" t="s">
        <v>203</v>
      </c>
      <c r="AQ29" s="605"/>
      <c r="AR29" s="605"/>
      <c r="AS29" s="605"/>
      <c r="AT29" s="605"/>
      <c r="AU29" s="605"/>
      <c r="AV29" s="605"/>
      <c r="AW29" s="605"/>
      <c r="AX29" s="605"/>
      <c r="AY29" s="605"/>
      <c r="AZ29" s="605"/>
      <c r="BA29" s="605"/>
      <c r="BB29" s="605"/>
      <c r="BC29" s="605"/>
      <c r="BD29" s="605"/>
      <c r="BE29" s="605"/>
      <c r="BF29" s="606"/>
      <c r="BG29" s="604" t="s">
        <v>285</v>
      </c>
      <c r="BH29" s="666"/>
      <c r="BI29" s="666"/>
      <c r="BJ29" s="666"/>
      <c r="BK29" s="666"/>
      <c r="BL29" s="666"/>
      <c r="BM29" s="666"/>
      <c r="BN29" s="666"/>
      <c r="BO29" s="666"/>
      <c r="BP29" s="666"/>
      <c r="BQ29" s="667"/>
      <c r="BR29" s="604" t="s">
        <v>286</v>
      </c>
      <c r="BS29" s="666"/>
      <c r="BT29" s="666"/>
      <c r="BU29" s="666"/>
      <c r="BV29" s="666"/>
      <c r="BW29" s="666"/>
      <c r="BX29" s="666"/>
      <c r="BY29" s="666"/>
      <c r="BZ29" s="666"/>
      <c r="CA29" s="666"/>
      <c r="CB29" s="667"/>
      <c r="CD29" s="686" t="s">
        <v>287</v>
      </c>
      <c r="CE29" s="687"/>
      <c r="CF29" s="639" t="s">
        <v>57</v>
      </c>
      <c r="CG29" s="640"/>
      <c r="CH29" s="640"/>
      <c r="CI29" s="640"/>
      <c r="CJ29" s="640"/>
      <c r="CK29" s="640"/>
      <c r="CL29" s="640"/>
      <c r="CM29" s="640"/>
      <c r="CN29" s="640"/>
      <c r="CO29" s="640"/>
      <c r="CP29" s="640"/>
      <c r="CQ29" s="641"/>
      <c r="CR29" s="625">
        <v>241909</v>
      </c>
      <c r="CS29" s="657"/>
      <c r="CT29" s="657"/>
      <c r="CU29" s="657"/>
      <c r="CV29" s="657"/>
      <c r="CW29" s="657"/>
      <c r="CX29" s="657"/>
      <c r="CY29" s="658"/>
      <c r="CZ29" s="659">
        <v>5</v>
      </c>
      <c r="DA29" s="660"/>
      <c r="DB29" s="660"/>
      <c r="DC29" s="661"/>
      <c r="DD29" s="634">
        <v>241909</v>
      </c>
      <c r="DE29" s="657"/>
      <c r="DF29" s="657"/>
      <c r="DG29" s="657"/>
      <c r="DH29" s="657"/>
      <c r="DI29" s="657"/>
      <c r="DJ29" s="657"/>
      <c r="DK29" s="658"/>
      <c r="DL29" s="634">
        <v>241909</v>
      </c>
      <c r="DM29" s="657"/>
      <c r="DN29" s="657"/>
      <c r="DO29" s="657"/>
      <c r="DP29" s="657"/>
      <c r="DQ29" s="657"/>
      <c r="DR29" s="657"/>
      <c r="DS29" s="657"/>
      <c r="DT29" s="657"/>
      <c r="DU29" s="657"/>
      <c r="DV29" s="658"/>
      <c r="DW29" s="630">
        <v>7.2</v>
      </c>
      <c r="DX29" s="655"/>
      <c r="DY29" s="655"/>
      <c r="DZ29" s="655"/>
      <c r="EA29" s="655"/>
      <c r="EB29" s="655"/>
      <c r="EC29" s="656"/>
    </row>
    <row r="30" spans="2:133" ht="11.25" customHeight="1" x14ac:dyDescent="0.15">
      <c r="B30" s="622" t="s">
        <v>288</v>
      </c>
      <c r="C30" s="623"/>
      <c r="D30" s="623"/>
      <c r="E30" s="623"/>
      <c r="F30" s="623"/>
      <c r="G30" s="623"/>
      <c r="H30" s="623"/>
      <c r="I30" s="623"/>
      <c r="J30" s="623"/>
      <c r="K30" s="623"/>
      <c r="L30" s="623"/>
      <c r="M30" s="623"/>
      <c r="N30" s="623"/>
      <c r="O30" s="623"/>
      <c r="P30" s="623"/>
      <c r="Q30" s="624"/>
      <c r="R30" s="625">
        <v>116509</v>
      </c>
      <c r="S30" s="626"/>
      <c r="T30" s="626"/>
      <c r="U30" s="626"/>
      <c r="V30" s="626"/>
      <c r="W30" s="626"/>
      <c r="X30" s="626"/>
      <c r="Y30" s="627"/>
      <c r="Z30" s="628">
        <v>2.2999999999999998</v>
      </c>
      <c r="AA30" s="628"/>
      <c r="AB30" s="628"/>
      <c r="AC30" s="628"/>
      <c r="AD30" s="629" t="s">
        <v>111</v>
      </c>
      <c r="AE30" s="629"/>
      <c r="AF30" s="629"/>
      <c r="AG30" s="629"/>
      <c r="AH30" s="629"/>
      <c r="AI30" s="629"/>
      <c r="AJ30" s="629"/>
      <c r="AK30" s="629"/>
      <c r="AL30" s="630" t="s">
        <v>111</v>
      </c>
      <c r="AM30" s="631"/>
      <c r="AN30" s="631"/>
      <c r="AO30" s="632"/>
      <c r="AP30" s="671" t="s">
        <v>289</v>
      </c>
      <c r="AQ30" s="672"/>
      <c r="AR30" s="672"/>
      <c r="AS30" s="672"/>
      <c r="AT30" s="677" t="s">
        <v>290</v>
      </c>
      <c r="AU30" s="184"/>
      <c r="AV30" s="184"/>
      <c r="AW30" s="184"/>
      <c r="AX30" s="611" t="s">
        <v>169</v>
      </c>
      <c r="AY30" s="612"/>
      <c r="AZ30" s="612"/>
      <c r="BA30" s="612"/>
      <c r="BB30" s="612"/>
      <c r="BC30" s="612"/>
      <c r="BD30" s="612"/>
      <c r="BE30" s="612"/>
      <c r="BF30" s="613"/>
      <c r="BG30" s="683">
        <v>98.4</v>
      </c>
      <c r="BH30" s="684"/>
      <c r="BI30" s="684"/>
      <c r="BJ30" s="684"/>
      <c r="BK30" s="684"/>
      <c r="BL30" s="684"/>
      <c r="BM30" s="620">
        <v>90.5</v>
      </c>
      <c r="BN30" s="684"/>
      <c r="BO30" s="684"/>
      <c r="BP30" s="684"/>
      <c r="BQ30" s="685"/>
      <c r="BR30" s="683">
        <v>97.8</v>
      </c>
      <c r="BS30" s="684"/>
      <c r="BT30" s="684"/>
      <c r="BU30" s="684"/>
      <c r="BV30" s="684"/>
      <c r="BW30" s="684"/>
      <c r="BX30" s="620">
        <v>87.4</v>
      </c>
      <c r="BY30" s="684"/>
      <c r="BZ30" s="684"/>
      <c r="CA30" s="684"/>
      <c r="CB30" s="685"/>
      <c r="CD30" s="688"/>
      <c r="CE30" s="689"/>
      <c r="CF30" s="639" t="s">
        <v>291</v>
      </c>
      <c r="CG30" s="640"/>
      <c r="CH30" s="640"/>
      <c r="CI30" s="640"/>
      <c r="CJ30" s="640"/>
      <c r="CK30" s="640"/>
      <c r="CL30" s="640"/>
      <c r="CM30" s="640"/>
      <c r="CN30" s="640"/>
      <c r="CO30" s="640"/>
      <c r="CP30" s="640"/>
      <c r="CQ30" s="641"/>
      <c r="CR30" s="625">
        <v>225646</v>
      </c>
      <c r="CS30" s="626"/>
      <c r="CT30" s="626"/>
      <c r="CU30" s="626"/>
      <c r="CV30" s="626"/>
      <c r="CW30" s="626"/>
      <c r="CX30" s="626"/>
      <c r="CY30" s="627"/>
      <c r="CZ30" s="659">
        <v>4.5999999999999996</v>
      </c>
      <c r="DA30" s="660"/>
      <c r="DB30" s="660"/>
      <c r="DC30" s="661"/>
      <c r="DD30" s="634">
        <v>225646</v>
      </c>
      <c r="DE30" s="626"/>
      <c r="DF30" s="626"/>
      <c r="DG30" s="626"/>
      <c r="DH30" s="626"/>
      <c r="DI30" s="626"/>
      <c r="DJ30" s="626"/>
      <c r="DK30" s="627"/>
      <c r="DL30" s="634">
        <v>225646</v>
      </c>
      <c r="DM30" s="626"/>
      <c r="DN30" s="626"/>
      <c r="DO30" s="626"/>
      <c r="DP30" s="626"/>
      <c r="DQ30" s="626"/>
      <c r="DR30" s="626"/>
      <c r="DS30" s="626"/>
      <c r="DT30" s="626"/>
      <c r="DU30" s="626"/>
      <c r="DV30" s="627"/>
      <c r="DW30" s="630">
        <v>6.7</v>
      </c>
      <c r="DX30" s="655"/>
      <c r="DY30" s="655"/>
      <c r="DZ30" s="655"/>
      <c r="EA30" s="655"/>
      <c r="EB30" s="655"/>
      <c r="EC30" s="656"/>
    </row>
    <row r="31" spans="2:133" ht="11.25" customHeight="1" x14ac:dyDescent="0.15">
      <c r="B31" s="622" t="s">
        <v>292</v>
      </c>
      <c r="C31" s="623"/>
      <c r="D31" s="623"/>
      <c r="E31" s="623"/>
      <c r="F31" s="623"/>
      <c r="G31" s="623"/>
      <c r="H31" s="623"/>
      <c r="I31" s="623"/>
      <c r="J31" s="623"/>
      <c r="K31" s="623"/>
      <c r="L31" s="623"/>
      <c r="M31" s="623"/>
      <c r="N31" s="623"/>
      <c r="O31" s="623"/>
      <c r="P31" s="623"/>
      <c r="Q31" s="624"/>
      <c r="R31" s="625">
        <v>181785</v>
      </c>
      <c r="S31" s="626"/>
      <c r="T31" s="626"/>
      <c r="U31" s="626"/>
      <c r="V31" s="626"/>
      <c r="W31" s="626"/>
      <c r="X31" s="626"/>
      <c r="Y31" s="627"/>
      <c r="Z31" s="628">
        <v>3.6</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293</v>
      </c>
      <c r="AV31" s="183"/>
      <c r="AW31" s="183"/>
      <c r="AX31" s="622" t="s">
        <v>294</v>
      </c>
      <c r="AY31" s="623"/>
      <c r="AZ31" s="623"/>
      <c r="BA31" s="623"/>
      <c r="BB31" s="623"/>
      <c r="BC31" s="623"/>
      <c r="BD31" s="623"/>
      <c r="BE31" s="623"/>
      <c r="BF31" s="624"/>
      <c r="BG31" s="680">
        <v>98.2</v>
      </c>
      <c r="BH31" s="657"/>
      <c r="BI31" s="657"/>
      <c r="BJ31" s="657"/>
      <c r="BK31" s="657"/>
      <c r="BL31" s="657"/>
      <c r="BM31" s="631">
        <v>89.8</v>
      </c>
      <c r="BN31" s="681"/>
      <c r="BO31" s="681"/>
      <c r="BP31" s="681"/>
      <c r="BQ31" s="682"/>
      <c r="BR31" s="680">
        <v>98.2</v>
      </c>
      <c r="BS31" s="657"/>
      <c r="BT31" s="657"/>
      <c r="BU31" s="657"/>
      <c r="BV31" s="657"/>
      <c r="BW31" s="657"/>
      <c r="BX31" s="631">
        <v>87.7</v>
      </c>
      <c r="BY31" s="681"/>
      <c r="BZ31" s="681"/>
      <c r="CA31" s="681"/>
      <c r="CB31" s="682"/>
      <c r="CD31" s="688"/>
      <c r="CE31" s="689"/>
      <c r="CF31" s="639" t="s">
        <v>295</v>
      </c>
      <c r="CG31" s="640"/>
      <c r="CH31" s="640"/>
      <c r="CI31" s="640"/>
      <c r="CJ31" s="640"/>
      <c r="CK31" s="640"/>
      <c r="CL31" s="640"/>
      <c r="CM31" s="640"/>
      <c r="CN31" s="640"/>
      <c r="CO31" s="640"/>
      <c r="CP31" s="640"/>
      <c r="CQ31" s="641"/>
      <c r="CR31" s="625">
        <v>16263</v>
      </c>
      <c r="CS31" s="657"/>
      <c r="CT31" s="657"/>
      <c r="CU31" s="657"/>
      <c r="CV31" s="657"/>
      <c r="CW31" s="657"/>
      <c r="CX31" s="657"/>
      <c r="CY31" s="658"/>
      <c r="CZ31" s="659">
        <v>0.3</v>
      </c>
      <c r="DA31" s="660"/>
      <c r="DB31" s="660"/>
      <c r="DC31" s="661"/>
      <c r="DD31" s="634">
        <v>16263</v>
      </c>
      <c r="DE31" s="657"/>
      <c r="DF31" s="657"/>
      <c r="DG31" s="657"/>
      <c r="DH31" s="657"/>
      <c r="DI31" s="657"/>
      <c r="DJ31" s="657"/>
      <c r="DK31" s="658"/>
      <c r="DL31" s="634">
        <v>16263</v>
      </c>
      <c r="DM31" s="657"/>
      <c r="DN31" s="657"/>
      <c r="DO31" s="657"/>
      <c r="DP31" s="657"/>
      <c r="DQ31" s="657"/>
      <c r="DR31" s="657"/>
      <c r="DS31" s="657"/>
      <c r="DT31" s="657"/>
      <c r="DU31" s="657"/>
      <c r="DV31" s="658"/>
      <c r="DW31" s="630">
        <v>0.5</v>
      </c>
      <c r="DX31" s="655"/>
      <c r="DY31" s="655"/>
      <c r="DZ31" s="655"/>
      <c r="EA31" s="655"/>
      <c r="EB31" s="655"/>
      <c r="EC31" s="656"/>
    </row>
    <row r="32" spans="2:133" ht="11.25" customHeight="1" x14ac:dyDescent="0.15">
      <c r="B32" s="622" t="s">
        <v>296</v>
      </c>
      <c r="C32" s="623"/>
      <c r="D32" s="623"/>
      <c r="E32" s="623"/>
      <c r="F32" s="623"/>
      <c r="G32" s="623"/>
      <c r="H32" s="623"/>
      <c r="I32" s="623"/>
      <c r="J32" s="623"/>
      <c r="K32" s="623"/>
      <c r="L32" s="623"/>
      <c r="M32" s="623"/>
      <c r="N32" s="623"/>
      <c r="O32" s="623"/>
      <c r="P32" s="623"/>
      <c r="Q32" s="624"/>
      <c r="R32" s="625">
        <v>78165</v>
      </c>
      <c r="S32" s="626"/>
      <c r="T32" s="626"/>
      <c r="U32" s="626"/>
      <c r="V32" s="626"/>
      <c r="W32" s="626"/>
      <c r="X32" s="626"/>
      <c r="Y32" s="627"/>
      <c r="Z32" s="628">
        <v>1.6</v>
      </c>
      <c r="AA32" s="628"/>
      <c r="AB32" s="628"/>
      <c r="AC32" s="628"/>
      <c r="AD32" s="629">
        <v>1</v>
      </c>
      <c r="AE32" s="629"/>
      <c r="AF32" s="629"/>
      <c r="AG32" s="629"/>
      <c r="AH32" s="629"/>
      <c r="AI32" s="629"/>
      <c r="AJ32" s="629"/>
      <c r="AK32" s="629"/>
      <c r="AL32" s="630">
        <v>0</v>
      </c>
      <c r="AM32" s="631"/>
      <c r="AN32" s="631"/>
      <c r="AO32" s="632"/>
      <c r="AP32" s="675"/>
      <c r="AQ32" s="676"/>
      <c r="AR32" s="676"/>
      <c r="AS32" s="676"/>
      <c r="AT32" s="679"/>
      <c r="AU32" s="185"/>
      <c r="AV32" s="185"/>
      <c r="AW32" s="185"/>
      <c r="AX32" s="668" t="s">
        <v>297</v>
      </c>
      <c r="AY32" s="669"/>
      <c r="AZ32" s="669"/>
      <c r="BA32" s="669"/>
      <c r="BB32" s="669"/>
      <c r="BC32" s="669"/>
      <c r="BD32" s="669"/>
      <c r="BE32" s="669"/>
      <c r="BF32" s="670"/>
      <c r="BG32" s="692">
        <v>98.4</v>
      </c>
      <c r="BH32" s="693"/>
      <c r="BI32" s="693"/>
      <c r="BJ32" s="693"/>
      <c r="BK32" s="693"/>
      <c r="BL32" s="693"/>
      <c r="BM32" s="694">
        <v>89.3</v>
      </c>
      <c r="BN32" s="693"/>
      <c r="BO32" s="693"/>
      <c r="BP32" s="693"/>
      <c r="BQ32" s="695"/>
      <c r="BR32" s="692">
        <v>97.2</v>
      </c>
      <c r="BS32" s="693"/>
      <c r="BT32" s="693"/>
      <c r="BU32" s="693"/>
      <c r="BV32" s="693"/>
      <c r="BW32" s="693"/>
      <c r="BX32" s="694">
        <v>85</v>
      </c>
      <c r="BY32" s="693"/>
      <c r="BZ32" s="693"/>
      <c r="CA32" s="693"/>
      <c r="CB32" s="695"/>
      <c r="CD32" s="690"/>
      <c r="CE32" s="691"/>
      <c r="CF32" s="639" t="s">
        <v>298</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x14ac:dyDescent="0.15">
      <c r="B33" s="622" t="s">
        <v>299</v>
      </c>
      <c r="C33" s="623"/>
      <c r="D33" s="623"/>
      <c r="E33" s="623"/>
      <c r="F33" s="623"/>
      <c r="G33" s="623"/>
      <c r="H33" s="623"/>
      <c r="I33" s="623"/>
      <c r="J33" s="623"/>
      <c r="K33" s="623"/>
      <c r="L33" s="623"/>
      <c r="M33" s="623"/>
      <c r="N33" s="623"/>
      <c r="O33" s="623"/>
      <c r="P33" s="623"/>
      <c r="Q33" s="624"/>
      <c r="R33" s="625">
        <v>249200</v>
      </c>
      <c r="S33" s="626"/>
      <c r="T33" s="626"/>
      <c r="U33" s="626"/>
      <c r="V33" s="626"/>
      <c r="W33" s="626"/>
      <c r="X33" s="626"/>
      <c r="Y33" s="627"/>
      <c r="Z33" s="628">
        <v>5</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300</v>
      </c>
      <c r="CE33" s="640"/>
      <c r="CF33" s="640"/>
      <c r="CG33" s="640"/>
      <c r="CH33" s="640"/>
      <c r="CI33" s="640"/>
      <c r="CJ33" s="640"/>
      <c r="CK33" s="640"/>
      <c r="CL33" s="640"/>
      <c r="CM33" s="640"/>
      <c r="CN33" s="640"/>
      <c r="CO33" s="640"/>
      <c r="CP33" s="640"/>
      <c r="CQ33" s="641"/>
      <c r="CR33" s="625">
        <v>2625268</v>
      </c>
      <c r="CS33" s="657"/>
      <c r="CT33" s="657"/>
      <c r="CU33" s="657"/>
      <c r="CV33" s="657"/>
      <c r="CW33" s="657"/>
      <c r="CX33" s="657"/>
      <c r="CY33" s="658"/>
      <c r="CZ33" s="659">
        <v>53.9</v>
      </c>
      <c r="DA33" s="660"/>
      <c r="DB33" s="660"/>
      <c r="DC33" s="661"/>
      <c r="DD33" s="634">
        <v>2309478</v>
      </c>
      <c r="DE33" s="657"/>
      <c r="DF33" s="657"/>
      <c r="DG33" s="657"/>
      <c r="DH33" s="657"/>
      <c r="DI33" s="657"/>
      <c r="DJ33" s="657"/>
      <c r="DK33" s="658"/>
      <c r="DL33" s="634">
        <v>1836855</v>
      </c>
      <c r="DM33" s="657"/>
      <c r="DN33" s="657"/>
      <c r="DO33" s="657"/>
      <c r="DP33" s="657"/>
      <c r="DQ33" s="657"/>
      <c r="DR33" s="657"/>
      <c r="DS33" s="657"/>
      <c r="DT33" s="657"/>
      <c r="DU33" s="657"/>
      <c r="DV33" s="658"/>
      <c r="DW33" s="630">
        <v>54.5</v>
      </c>
      <c r="DX33" s="655"/>
      <c r="DY33" s="655"/>
      <c r="DZ33" s="655"/>
      <c r="EA33" s="655"/>
      <c r="EB33" s="655"/>
      <c r="EC33" s="656"/>
    </row>
    <row r="34" spans="2:133" ht="11.25" customHeight="1" x14ac:dyDescent="0.15">
      <c r="B34" s="622" t="s">
        <v>301</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302</v>
      </c>
      <c r="AR34" s="605"/>
      <c r="AS34" s="605"/>
      <c r="AT34" s="605"/>
      <c r="AU34" s="605"/>
      <c r="AV34" s="605"/>
      <c r="AW34" s="605"/>
      <c r="AX34" s="605"/>
      <c r="AY34" s="605"/>
      <c r="AZ34" s="605"/>
      <c r="BA34" s="605"/>
      <c r="BB34" s="605"/>
      <c r="BC34" s="605"/>
      <c r="BD34" s="605"/>
      <c r="BE34" s="605"/>
      <c r="BF34" s="606"/>
      <c r="BG34" s="604" t="s">
        <v>303</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304</v>
      </c>
      <c r="CE34" s="640"/>
      <c r="CF34" s="640"/>
      <c r="CG34" s="640"/>
      <c r="CH34" s="640"/>
      <c r="CI34" s="640"/>
      <c r="CJ34" s="640"/>
      <c r="CK34" s="640"/>
      <c r="CL34" s="640"/>
      <c r="CM34" s="640"/>
      <c r="CN34" s="640"/>
      <c r="CO34" s="640"/>
      <c r="CP34" s="640"/>
      <c r="CQ34" s="641"/>
      <c r="CR34" s="625">
        <v>955994</v>
      </c>
      <c r="CS34" s="626"/>
      <c r="CT34" s="626"/>
      <c r="CU34" s="626"/>
      <c r="CV34" s="626"/>
      <c r="CW34" s="626"/>
      <c r="CX34" s="626"/>
      <c r="CY34" s="627"/>
      <c r="CZ34" s="659">
        <v>19.600000000000001</v>
      </c>
      <c r="DA34" s="660"/>
      <c r="DB34" s="660"/>
      <c r="DC34" s="661"/>
      <c r="DD34" s="634">
        <v>774987</v>
      </c>
      <c r="DE34" s="626"/>
      <c r="DF34" s="626"/>
      <c r="DG34" s="626"/>
      <c r="DH34" s="626"/>
      <c r="DI34" s="626"/>
      <c r="DJ34" s="626"/>
      <c r="DK34" s="627"/>
      <c r="DL34" s="634">
        <v>612478</v>
      </c>
      <c r="DM34" s="626"/>
      <c r="DN34" s="626"/>
      <c r="DO34" s="626"/>
      <c r="DP34" s="626"/>
      <c r="DQ34" s="626"/>
      <c r="DR34" s="626"/>
      <c r="DS34" s="626"/>
      <c r="DT34" s="626"/>
      <c r="DU34" s="626"/>
      <c r="DV34" s="627"/>
      <c r="DW34" s="630">
        <v>18.2</v>
      </c>
      <c r="DX34" s="655"/>
      <c r="DY34" s="655"/>
      <c r="DZ34" s="655"/>
      <c r="EA34" s="655"/>
      <c r="EB34" s="655"/>
      <c r="EC34" s="656"/>
    </row>
    <row r="35" spans="2:133" ht="11.25" customHeight="1" x14ac:dyDescent="0.15">
      <c r="B35" s="622" t="s">
        <v>305</v>
      </c>
      <c r="C35" s="623"/>
      <c r="D35" s="623"/>
      <c r="E35" s="623"/>
      <c r="F35" s="623"/>
      <c r="G35" s="623"/>
      <c r="H35" s="623"/>
      <c r="I35" s="623"/>
      <c r="J35" s="623"/>
      <c r="K35" s="623"/>
      <c r="L35" s="623"/>
      <c r="M35" s="623"/>
      <c r="N35" s="623"/>
      <c r="O35" s="623"/>
      <c r="P35" s="623"/>
      <c r="Q35" s="624"/>
      <c r="R35" s="625">
        <v>100000</v>
      </c>
      <c r="S35" s="626"/>
      <c r="T35" s="626"/>
      <c r="U35" s="626"/>
      <c r="V35" s="626"/>
      <c r="W35" s="626"/>
      <c r="X35" s="626"/>
      <c r="Y35" s="627"/>
      <c r="Z35" s="628">
        <v>2</v>
      </c>
      <c r="AA35" s="628"/>
      <c r="AB35" s="628"/>
      <c r="AC35" s="628"/>
      <c r="AD35" s="629" t="s">
        <v>111</v>
      </c>
      <c r="AE35" s="629"/>
      <c r="AF35" s="629"/>
      <c r="AG35" s="629"/>
      <c r="AH35" s="629"/>
      <c r="AI35" s="629"/>
      <c r="AJ35" s="629"/>
      <c r="AK35" s="629"/>
      <c r="AL35" s="630" t="s">
        <v>111</v>
      </c>
      <c r="AM35" s="631"/>
      <c r="AN35" s="631"/>
      <c r="AO35" s="632"/>
      <c r="AP35" s="188"/>
      <c r="AQ35" s="636" t="s">
        <v>306</v>
      </c>
      <c r="AR35" s="637"/>
      <c r="AS35" s="637"/>
      <c r="AT35" s="637"/>
      <c r="AU35" s="637"/>
      <c r="AV35" s="637"/>
      <c r="AW35" s="637"/>
      <c r="AX35" s="637"/>
      <c r="AY35" s="638"/>
      <c r="AZ35" s="614">
        <v>937868</v>
      </c>
      <c r="BA35" s="615"/>
      <c r="BB35" s="615"/>
      <c r="BC35" s="615"/>
      <c r="BD35" s="615"/>
      <c r="BE35" s="615"/>
      <c r="BF35" s="696"/>
      <c r="BG35" s="636" t="s">
        <v>307</v>
      </c>
      <c r="BH35" s="637"/>
      <c r="BI35" s="637"/>
      <c r="BJ35" s="637"/>
      <c r="BK35" s="637"/>
      <c r="BL35" s="637"/>
      <c r="BM35" s="637"/>
      <c r="BN35" s="637"/>
      <c r="BO35" s="637"/>
      <c r="BP35" s="637"/>
      <c r="BQ35" s="637"/>
      <c r="BR35" s="637"/>
      <c r="BS35" s="637"/>
      <c r="BT35" s="637"/>
      <c r="BU35" s="638"/>
      <c r="BV35" s="614" t="s">
        <v>209</v>
      </c>
      <c r="BW35" s="615"/>
      <c r="BX35" s="615"/>
      <c r="BY35" s="615"/>
      <c r="BZ35" s="615"/>
      <c r="CA35" s="615"/>
      <c r="CB35" s="696"/>
      <c r="CD35" s="639" t="s">
        <v>308</v>
      </c>
      <c r="CE35" s="640"/>
      <c r="CF35" s="640"/>
      <c r="CG35" s="640"/>
      <c r="CH35" s="640"/>
      <c r="CI35" s="640"/>
      <c r="CJ35" s="640"/>
      <c r="CK35" s="640"/>
      <c r="CL35" s="640"/>
      <c r="CM35" s="640"/>
      <c r="CN35" s="640"/>
      <c r="CO35" s="640"/>
      <c r="CP35" s="640"/>
      <c r="CQ35" s="641"/>
      <c r="CR35" s="625">
        <v>138194</v>
      </c>
      <c r="CS35" s="657"/>
      <c r="CT35" s="657"/>
      <c r="CU35" s="657"/>
      <c r="CV35" s="657"/>
      <c r="CW35" s="657"/>
      <c r="CX35" s="657"/>
      <c r="CY35" s="658"/>
      <c r="CZ35" s="659">
        <v>2.8</v>
      </c>
      <c r="DA35" s="660"/>
      <c r="DB35" s="660"/>
      <c r="DC35" s="661"/>
      <c r="DD35" s="634">
        <v>135711</v>
      </c>
      <c r="DE35" s="657"/>
      <c r="DF35" s="657"/>
      <c r="DG35" s="657"/>
      <c r="DH35" s="657"/>
      <c r="DI35" s="657"/>
      <c r="DJ35" s="657"/>
      <c r="DK35" s="658"/>
      <c r="DL35" s="634">
        <v>103677</v>
      </c>
      <c r="DM35" s="657"/>
      <c r="DN35" s="657"/>
      <c r="DO35" s="657"/>
      <c r="DP35" s="657"/>
      <c r="DQ35" s="657"/>
      <c r="DR35" s="657"/>
      <c r="DS35" s="657"/>
      <c r="DT35" s="657"/>
      <c r="DU35" s="657"/>
      <c r="DV35" s="658"/>
      <c r="DW35" s="630">
        <v>3.1</v>
      </c>
      <c r="DX35" s="655"/>
      <c r="DY35" s="655"/>
      <c r="DZ35" s="655"/>
      <c r="EA35" s="655"/>
      <c r="EB35" s="655"/>
      <c r="EC35" s="656"/>
    </row>
    <row r="36" spans="2:133" ht="11.25" customHeight="1" x14ac:dyDescent="0.15">
      <c r="B36" s="668" t="s">
        <v>309</v>
      </c>
      <c r="C36" s="669"/>
      <c r="D36" s="669"/>
      <c r="E36" s="669"/>
      <c r="F36" s="669"/>
      <c r="G36" s="669"/>
      <c r="H36" s="669"/>
      <c r="I36" s="669"/>
      <c r="J36" s="669"/>
      <c r="K36" s="669"/>
      <c r="L36" s="669"/>
      <c r="M36" s="669"/>
      <c r="N36" s="669"/>
      <c r="O36" s="669"/>
      <c r="P36" s="669"/>
      <c r="Q36" s="670"/>
      <c r="R36" s="697">
        <v>5008516</v>
      </c>
      <c r="S36" s="698"/>
      <c r="T36" s="698"/>
      <c r="U36" s="698"/>
      <c r="V36" s="698"/>
      <c r="W36" s="698"/>
      <c r="X36" s="698"/>
      <c r="Y36" s="699"/>
      <c r="Z36" s="700">
        <v>100</v>
      </c>
      <c r="AA36" s="700"/>
      <c r="AB36" s="700"/>
      <c r="AC36" s="700"/>
      <c r="AD36" s="701">
        <v>3268102</v>
      </c>
      <c r="AE36" s="701"/>
      <c r="AF36" s="701"/>
      <c r="AG36" s="701"/>
      <c r="AH36" s="701"/>
      <c r="AI36" s="701"/>
      <c r="AJ36" s="701"/>
      <c r="AK36" s="701"/>
      <c r="AL36" s="702">
        <v>100</v>
      </c>
      <c r="AM36" s="694"/>
      <c r="AN36" s="694"/>
      <c r="AO36" s="703"/>
      <c r="AQ36" s="704" t="s">
        <v>310</v>
      </c>
      <c r="AR36" s="705"/>
      <c r="AS36" s="705"/>
      <c r="AT36" s="705"/>
      <c r="AU36" s="705"/>
      <c r="AV36" s="705"/>
      <c r="AW36" s="705"/>
      <c r="AX36" s="705"/>
      <c r="AY36" s="706"/>
      <c r="AZ36" s="625">
        <v>288456</v>
      </c>
      <c r="BA36" s="626"/>
      <c r="BB36" s="626"/>
      <c r="BC36" s="626"/>
      <c r="BD36" s="657"/>
      <c r="BE36" s="657"/>
      <c r="BF36" s="682"/>
      <c r="BG36" s="639" t="s">
        <v>311</v>
      </c>
      <c r="BH36" s="640"/>
      <c r="BI36" s="640"/>
      <c r="BJ36" s="640"/>
      <c r="BK36" s="640"/>
      <c r="BL36" s="640"/>
      <c r="BM36" s="640"/>
      <c r="BN36" s="640"/>
      <c r="BO36" s="640"/>
      <c r="BP36" s="640"/>
      <c r="BQ36" s="640"/>
      <c r="BR36" s="640"/>
      <c r="BS36" s="640"/>
      <c r="BT36" s="640"/>
      <c r="BU36" s="641"/>
      <c r="BV36" s="625">
        <v>-24334</v>
      </c>
      <c r="BW36" s="626"/>
      <c r="BX36" s="626"/>
      <c r="BY36" s="626"/>
      <c r="BZ36" s="626"/>
      <c r="CA36" s="626"/>
      <c r="CB36" s="635"/>
      <c r="CD36" s="639" t="s">
        <v>312</v>
      </c>
      <c r="CE36" s="640"/>
      <c r="CF36" s="640"/>
      <c r="CG36" s="640"/>
      <c r="CH36" s="640"/>
      <c r="CI36" s="640"/>
      <c r="CJ36" s="640"/>
      <c r="CK36" s="640"/>
      <c r="CL36" s="640"/>
      <c r="CM36" s="640"/>
      <c r="CN36" s="640"/>
      <c r="CO36" s="640"/>
      <c r="CP36" s="640"/>
      <c r="CQ36" s="641"/>
      <c r="CR36" s="625">
        <v>818594</v>
      </c>
      <c r="CS36" s="626"/>
      <c r="CT36" s="626"/>
      <c r="CU36" s="626"/>
      <c r="CV36" s="626"/>
      <c r="CW36" s="626"/>
      <c r="CX36" s="626"/>
      <c r="CY36" s="627"/>
      <c r="CZ36" s="659">
        <v>16.8</v>
      </c>
      <c r="DA36" s="660"/>
      <c r="DB36" s="660"/>
      <c r="DC36" s="661"/>
      <c r="DD36" s="634">
        <v>770129</v>
      </c>
      <c r="DE36" s="626"/>
      <c r="DF36" s="626"/>
      <c r="DG36" s="626"/>
      <c r="DH36" s="626"/>
      <c r="DI36" s="626"/>
      <c r="DJ36" s="626"/>
      <c r="DK36" s="627"/>
      <c r="DL36" s="634">
        <v>602016</v>
      </c>
      <c r="DM36" s="626"/>
      <c r="DN36" s="626"/>
      <c r="DO36" s="626"/>
      <c r="DP36" s="626"/>
      <c r="DQ36" s="626"/>
      <c r="DR36" s="626"/>
      <c r="DS36" s="626"/>
      <c r="DT36" s="626"/>
      <c r="DU36" s="626"/>
      <c r="DV36" s="627"/>
      <c r="DW36" s="630">
        <v>17.899999999999999</v>
      </c>
      <c r="DX36" s="655"/>
      <c r="DY36" s="655"/>
      <c r="DZ36" s="655"/>
      <c r="EA36" s="655"/>
      <c r="EB36" s="655"/>
      <c r="EC36" s="656"/>
    </row>
    <row r="37" spans="2:133" ht="11.25" customHeight="1" x14ac:dyDescent="0.15">
      <c r="AQ37" s="704" t="s">
        <v>313</v>
      </c>
      <c r="AR37" s="705"/>
      <c r="AS37" s="705"/>
      <c r="AT37" s="705"/>
      <c r="AU37" s="705"/>
      <c r="AV37" s="705"/>
      <c r="AW37" s="705"/>
      <c r="AX37" s="705"/>
      <c r="AY37" s="706"/>
      <c r="AZ37" s="625">
        <v>189148</v>
      </c>
      <c r="BA37" s="626"/>
      <c r="BB37" s="626"/>
      <c r="BC37" s="626"/>
      <c r="BD37" s="657"/>
      <c r="BE37" s="657"/>
      <c r="BF37" s="682"/>
      <c r="BG37" s="639" t="s">
        <v>314</v>
      </c>
      <c r="BH37" s="640"/>
      <c r="BI37" s="640"/>
      <c r="BJ37" s="640"/>
      <c r="BK37" s="640"/>
      <c r="BL37" s="640"/>
      <c r="BM37" s="640"/>
      <c r="BN37" s="640"/>
      <c r="BO37" s="640"/>
      <c r="BP37" s="640"/>
      <c r="BQ37" s="640"/>
      <c r="BR37" s="640"/>
      <c r="BS37" s="640"/>
      <c r="BT37" s="640"/>
      <c r="BU37" s="641"/>
      <c r="BV37" s="625">
        <v>1453</v>
      </c>
      <c r="BW37" s="626"/>
      <c r="BX37" s="626"/>
      <c r="BY37" s="626"/>
      <c r="BZ37" s="626"/>
      <c r="CA37" s="626"/>
      <c r="CB37" s="635"/>
      <c r="CD37" s="639" t="s">
        <v>315</v>
      </c>
      <c r="CE37" s="640"/>
      <c r="CF37" s="640"/>
      <c r="CG37" s="640"/>
      <c r="CH37" s="640"/>
      <c r="CI37" s="640"/>
      <c r="CJ37" s="640"/>
      <c r="CK37" s="640"/>
      <c r="CL37" s="640"/>
      <c r="CM37" s="640"/>
      <c r="CN37" s="640"/>
      <c r="CO37" s="640"/>
      <c r="CP37" s="640"/>
      <c r="CQ37" s="641"/>
      <c r="CR37" s="625">
        <v>296918</v>
      </c>
      <c r="CS37" s="657"/>
      <c r="CT37" s="657"/>
      <c r="CU37" s="657"/>
      <c r="CV37" s="657"/>
      <c r="CW37" s="657"/>
      <c r="CX37" s="657"/>
      <c r="CY37" s="658"/>
      <c r="CZ37" s="659">
        <v>6.1</v>
      </c>
      <c r="DA37" s="660"/>
      <c r="DB37" s="660"/>
      <c r="DC37" s="661"/>
      <c r="DD37" s="634">
        <v>296918</v>
      </c>
      <c r="DE37" s="657"/>
      <c r="DF37" s="657"/>
      <c r="DG37" s="657"/>
      <c r="DH37" s="657"/>
      <c r="DI37" s="657"/>
      <c r="DJ37" s="657"/>
      <c r="DK37" s="658"/>
      <c r="DL37" s="634">
        <v>196452</v>
      </c>
      <c r="DM37" s="657"/>
      <c r="DN37" s="657"/>
      <c r="DO37" s="657"/>
      <c r="DP37" s="657"/>
      <c r="DQ37" s="657"/>
      <c r="DR37" s="657"/>
      <c r="DS37" s="657"/>
      <c r="DT37" s="657"/>
      <c r="DU37" s="657"/>
      <c r="DV37" s="658"/>
      <c r="DW37" s="630">
        <v>5.8</v>
      </c>
      <c r="DX37" s="655"/>
      <c r="DY37" s="655"/>
      <c r="DZ37" s="655"/>
      <c r="EA37" s="655"/>
      <c r="EB37" s="655"/>
      <c r="EC37" s="656"/>
    </row>
    <row r="38" spans="2:133" ht="11.25" customHeight="1" x14ac:dyDescent="0.15">
      <c r="AQ38" s="704" t="s">
        <v>316</v>
      </c>
      <c r="AR38" s="705"/>
      <c r="AS38" s="705"/>
      <c r="AT38" s="705"/>
      <c r="AU38" s="705"/>
      <c r="AV38" s="705"/>
      <c r="AW38" s="705"/>
      <c r="AX38" s="705"/>
      <c r="AY38" s="706"/>
      <c r="AZ38" s="625">
        <v>50321</v>
      </c>
      <c r="BA38" s="626"/>
      <c r="BB38" s="626"/>
      <c r="BC38" s="626"/>
      <c r="BD38" s="657"/>
      <c r="BE38" s="657"/>
      <c r="BF38" s="682"/>
      <c r="BG38" s="639" t="s">
        <v>317</v>
      </c>
      <c r="BH38" s="640"/>
      <c r="BI38" s="640"/>
      <c r="BJ38" s="640"/>
      <c r="BK38" s="640"/>
      <c r="BL38" s="640"/>
      <c r="BM38" s="640"/>
      <c r="BN38" s="640"/>
      <c r="BO38" s="640"/>
      <c r="BP38" s="640"/>
      <c r="BQ38" s="640"/>
      <c r="BR38" s="640"/>
      <c r="BS38" s="640"/>
      <c r="BT38" s="640"/>
      <c r="BU38" s="641"/>
      <c r="BV38" s="625">
        <v>2422</v>
      </c>
      <c r="BW38" s="626"/>
      <c r="BX38" s="626"/>
      <c r="BY38" s="626"/>
      <c r="BZ38" s="626"/>
      <c r="CA38" s="626"/>
      <c r="CB38" s="635"/>
      <c r="CD38" s="639" t="s">
        <v>318</v>
      </c>
      <c r="CE38" s="640"/>
      <c r="CF38" s="640"/>
      <c r="CG38" s="640"/>
      <c r="CH38" s="640"/>
      <c r="CI38" s="640"/>
      <c r="CJ38" s="640"/>
      <c r="CK38" s="640"/>
      <c r="CL38" s="640"/>
      <c r="CM38" s="640"/>
      <c r="CN38" s="640"/>
      <c r="CO38" s="640"/>
      <c r="CP38" s="640"/>
      <c r="CQ38" s="641"/>
      <c r="CR38" s="625">
        <v>599091</v>
      </c>
      <c r="CS38" s="626"/>
      <c r="CT38" s="626"/>
      <c r="CU38" s="626"/>
      <c r="CV38" s="626"/>
      <c r="CW38" s="626"/>
      <c r="CX38" s="626"/>
      <c r="CY38" s="627"/>
      <c r="CZ38" s="659">
        <v>12.3</v>
      </c>
      <c r="DA38" s="660"/>
      <c r="DB38" s="660"/>
      <c r="DC38" s="661"/>
      <c r="DD38" s="634">
        <v>531885</v>
      </c>
      <c r="DE38" s="626"/>
      <c r="DF38" s="626"/>
      <c r="DG38" s="626"/>
      <c r="DH38" s="626"/>
      <c r="DI38" s="626"/>
      <c r="DJ38" s="626"/>
      <c r="DK38" s="627"/>
      <c r="DL38" s="634">
        <v>518684</v>
      </c>
      <c r="DM38" s="626"/>
      <c r="DN38" s="626"/>
      <c r="DO38" s="626"/>
      <c r="DP38" s="626"/>
      <c r="DQ38" s="626"/>
      <c r="DR38" s="626"/>
      <c r="DS38" s="626"/>
      <c r="DT38" s="626"/>
      <c r="DU38" s="626"/>
      <c r="DV38" s="627"/>
      <c r="DW38" s="630">
        <v>15.4</v>
      </c>
      <c r="DX38" s="655"/>
      <c r="DY38" s="655"/>
      <c r="DZ38" s="655"/>
      <c r="EA38" s="655"/>
      <c r="EB38" s="655"/>
      <c r="EC38" s="656"/>
    </row>
    <row r="39" spans="2:133" ht="11.25" customHeight="1" x14ac:dyDescent="0.15">
      <c r="AQ39" s="704" t="s">
        <v>319</v>
      </c>
      <c r="AR39" s="705"/>
      <c r="AS39" s="705"/>
      <c r="AT39" s="705"/>
      <c r="AU39" s="705"/>
      <c r="AV39" s="705"/>
      <c r="AW39" s="705"/>
      <c r="AX39" s="705"/>
      <c r="AY39" s="706"/>
      <c r="AZ39" s="625" t="s">
        <v>320</v>
      </c>
      <c r="BA39" s="626"/>
      <c r="BB39" s="626"/>
      <c r="BC39" s="626"/>
      <c r="BD39" s="657"/>
      <c r="BE39" s="657"/>
      <c r="BF39" s="682"/>
      <c r="BG39" s="710" t="s">
        <v>321</v>
      </c>
      <c r="BH39" s="711"/>
      <c r="BI39" s="711"/>
      <c r="BJ39" s="711"/>
      <c r="BK39" s="711"/>
      <c r="BL39" s="189"/>
      <c r="BM39" s="640" t="s">
        <v>322</v>
      </c>
      <c r="BN39" s="640"/>
      <c r="BO39" s="640"/>
      <c r="BP39" s="640"/>
      <c r="BQ39" s="640"/>
      <c r="BR39" s="640"/>
      <c r="BS39" s="640"/>
      <c r="BT39" s="640"/>
      <c r="BU39" s="641"/>
      <c r="BV39" s="625">
        <v>96</v>
      </c>
      <c r="BW39" s="626"/>
      <c r="BX39" s="626"/>
      <c r="BY39" s="626"/>
      <c r="BZ39" s="626"/>
      <c r="CA39" s="626"/>
      <c r="CB39" s="635"/>
      <c r="CD39" s="639" t="s">
        <v>323</v>
      </c>
      <c r="CE39" s="640"/>
      <c r="CF39" s="640"/>
      <c r="CG39" s="640"/>
      <c r="CH39" s="640"/>
      <c r="CI39" s="640"/>
      <c r="CJ39" s="640"/>
      <c r="CK39" s="640"/>
      <c r="CL39" s="640"/>
      <c r="CM39" s="640"/>
      <c r="CN39" s="640"/>
      <c r="CO39" s="640"/>
      <c r="CP39" s="640"/>
      <c r="CQ39" s="641"/>
      <c r="CR39" s="625">
        <v>37261</v>
      </c>
      <c r="CS39" s="657"/>
      <c r="CT39" s="657"/>
      <c r="CU39" s="657"/>
      <c r="CV39" s="657"/>
      <c r="CW39" s="657"/>
      <c r="CX39" s="657"/>
      <c r="CY39" s="658"/>
      <c r="CZ39" s="659">
        <v>0.8</v>
      </c>
      <c r="DA39" s="660"/>
      <c r="DB39" s="660"/>
      <c r="DC39" s="661"/>
      <c r="DD39" s="634">
        <v>36632</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324</v>
      </c>
      <c r="AR40" s="705"/>
      <c r="AS40" s="705"/>
      <c r="AT40" s="705"/>
      <c r="AU40" s="705"/>
      <c r="AV40" s="705"/>
      <c r="AW40" s="705"/>
      <c r="AX40" s="705"/>
      <c r="AY40" s="706"/>
      <c r="AZ40" s="625">
        <v>105508</v>
      </c>
      <c r="BA40" s="626"/>
      <c r="BB40" s="626"/>
      <c r="BC40" s="626"/>
      <c r="BD40" s="657"/>
      <c r="BE40" s="657"/>
      <c r="BF40" s="682"/>
      <c r="BG40" s="710"/>
      <c r="BH40" s="711"/>
      <c r="BI40" s="711"/>
      <c r="BJ40" s="711"/>
      <c r="BK40" s="711"/>
      <c r="BL40" s="189"/>
      <c r="BM40" s="640" t="s">
        <v>325</v>
      </c>
      <c r="BN40" s="640"/>
      <c r="BO40" s="640"/>
      <c r="BP40" s="640"/>
      <c r="BQ40" s="640"/>
      <c r="BR40" s="640"/>
      <c r="BS40" s="640"/>
      <c r="BT40" s="640"/>
      <c r="BU40" s="641"/>
      <c r="BV40" s="625">
        <v>141</v>
      </c>
      <c r="BW40" s="626"/>
      <c r="BX40" s="626"/>
      <c r="BY40" s="626"/>
      <c r="BZ40" s="626"/>
      <c r="CA40" s="626"/>
      <c r="CB40" s="635"/>
      <c r="CD40" s="639" t="s">
        <v>326</v>
      </c>
      <c r="CE40" s="640"/>
      <c r="CF40" s="640"/>
      <c r="CG40" s="640"/>
      <c r="CH40" s="640"/>
      <c r="CI40" s="640"/>
      <c r="CJ40" s="640"/>
      <c r="CK40" s="640"/>
      <c r="CL40" s="640"/>
      <c r="CM40" s="640"/>
      <c r="CN40" s="640"/>
      <c r="CO40" s="640"/>
      <c r="CP40" s="640"/>
      <c r="CQ40" s="641"/>
      <c r="CR40" s="625">
        <v>76134</v>
      </c>
      <c r="CS40" s="626"/>
      <c r="CT40" s="626"/>
      <c r="CU40" s="626"/>
      <c r="CV40" s="626"/>
      <c r="CW40" s="626"/>
      <c r="CX40" s="626"/>
      <c r="CY40" s="627"/>
      <c r="CZ40" s="659">
        <v>1.6</v>
      </c>
      <c r="DA40" s="660"/>
      <c r="DB40" s="660"/>
      <c r="DC40" s="661"/>
      <c r="DD40" s="634">
        <v>60134</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327</v>
      </c>
      <c r="AR41" s="646"/>
      <c r="AS41" s="646"/>
      <c r="AT41" s="646"/>
      <c r="AU41" s="646"/>
      <c r="AV41" s="646"/>
      <c r="AW41" s="646"/>
      <c r="AX41" s="646"/>
      <c r="AY41" s="647"/>
      <c r="AZ41" s="697">
        <v>304435</v>
      </c>
      <c r="BA41" s="698"/>
      <c r="BB41" s="698"/>
      <c r="BC41" s="698"/>
      <c r="BD41" s="693"/>
      <c r="BE41" s="693"/>
      <c r="BF41" s="695"/>
      <c r="BG41" s="712"/>
      <c r="BH41" s="713"/>
      <c r="BI41" s="713"/>
      <c r="BJ41" s="713"/>
      <c r="BK41" s="713"/>
      <c r="BL41" s="191"/>
      <c r="BM41" s="646" t="s">
        <v>328</v>
      </c>
      <c r="BN41" s="646"/>
      <c r="BO41" s="646"/>
      <c r="BP41" s="646"/>
      <c r="BQ41" s="646"/>
      <c r="BR41" s="646"/>
      <c r="BS41" s="646"/>
      <c r="BT41" s="646"/>
      <c r="BU41" s="647"/>
      <c r="BV41" s="697">
        <v>230</v>
      </c>
      <c r="BW41" s="698"/>
      <c r="BX41" s="698"/>
      <c r="BY41" s="698"/>
      <c r="BZ41" s="698"/>
      <c r="CA41" s="698"/>
      <c r="CB41" s="707"/>
      <c r="CD41" s="639" t="s">
        <v>329</v>
      </c>
      <c r="CE41" s="640"/>
      <c r="CF41" s="640"/>
      <c r="CG41" s="640"/>
      <c r="CH41" s="640"/>
      <c r="CI41" s="640"/>
      <c r="CJ41" s="640"/>
      <c r="CK41" s="640"/>
      <c r="CL41" s="640"/>
      <c r="CM41" s="640"/>
      <c r="CN41" s="640"/>
      <c r="CO41" s="640"/>
      <c r="CP41" s="640"/>
      <c r="CQ41" s="641"/>
      <c r="CR41" s="625" t="s">
        <v>330</v>
      </c>
      <c r="CS41" s="657"/>
      <c r="CT41" s="657"/>
      <c r="CU41" s="657"/>
      <c r="CV41" s="657"/>
      <c r="CW41" s="657"/>
      <c r="CX41" s="657"/>
      <c r="CY41" s="658"/>
      <c r="CZ41" s="659" t="s">
        <v>330</v>
      </c>
      <c r="DA41" s="660"/>
      <c r="DB41" s="660"/>
      <c r="DC41" s="661"/>
      <c r="DD41" s="634" t="s">
        <v>330</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332</v>
      </c>
      <c r="CE42" s="623"/>
      <c r="CF42" s="623"/>
      <c r="CG42" s="623"/>
      <c r="CH42" s="623"/>
      <c r="CI42" s="623"/>
      <c r="CJ42" s="623"/>
      <c r="CK42" s="623"/>
      <c r="CL42" s="623"/>
      <c r="CM42" s="623"/>
      <c r="CN42" s="623"/>
      <c r="CO42" s="623"/>
      <c r="CP42" s="623"/>
      <c r="CQ42" s="624"/>
      <c r="CR42" s="625">
        <v>615153</v>
      </c>
      <c r="CS42" s="626"/>
      <c r="CT42" s="626"/>
      <c r="CU42" s="626"/>
      <c r="CV42" s="626"/>
      <c r="CW42" s="626"/>
      <c r="CX42" s="626"/>
      <c r="CY42" s="627"/>
      <c r="CZ42" s="659">
        <v>12.6</v>
      </c>
      <c r="DA42" s="708"/>
      <c r="DB42" s="708"/>
      <c r="DC42" s="709"/>
      <c r="DD42" s="634">
        <v>182746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334</v>
      </c>
      <c r="CE43" s="623"/>
      <c r="CF43" s="623"/>
      <c r="CG43" s="623"/>
      <c r="CH43" s="623"/>
      <c r="CI43" s="623"/>
      <c r="CJ43" s="623"/>
      <c r="CK43" s="623"/>
      <c r="CL43" s="623"/>
      <c r="CM43" s="623"/>
      <c r="CN43" s="623"/>
      <c r="CO43" s="623"/>
      <c r="CP43" s="623"/>
      <c r="CQ43" s="624"/>
      <c r="CR43" s="625">
        <v>12062</v>
      </c>
      <c r="CS43" s="657"/>
      <c r="CT43" s="657"/>
      <c r="CU43" s="657"/>
      <c r="CV43" s="657"/>
      <c r="CW43" s="657"/>
      <c r="CX43" s="657"/>
      <c r="CY43" s="658"/>
      <c r="CZ43" s="659">
        <v>0.2</v>
      </c>
      <c r="DA43" s="660"/>
      <c r="DB43" s="660"/>
      <c r="DC43" s="661"/>
      <c r="DD43" s="634">
        <v>12062</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335</v>
      </c>
      <c r="CD44" s="731" t="s">
        <v>287</v>
      </c>
      <c r="CE44" s="732"/>
      <c r="CF44" s="622" t="s">
        <v>336</v>
      </c>
      <c r="CG44" s="623"/>
      <c r="CH44" s="623"/>
      <c r="CI44" s="623"/>
      <c r="CJ44" s="623"/>
      <c r="CK44" s="623"/>
      <c r="CL44" s="623"/>
      <c r="CM44" s="623"/>
      <c r="CN44" s="623"/>
      <c r="CO44" s="623"/>
      <c r="CP44" s="623"/>
      <c r="CQ44" s="624"/>
      <c r="CR44" s="625">
        <v>565748</v>
      </c>
      <c r="CS44" s="626"/>
      <c r="CT44" s="626"/>
      <c r="CU44" s="626"/>
      <c r="CV44" s="626"/>
      <c r="CW44" s="626"/>
      <c r="CX44" s="626"/>
      <c r="CY44" s="627"/>
      <c r="CZ44" s="659">
        <v>11.6</v>
      </c>
      <c r="DA44" s="708"/>
      <c r="DB44" s="708"/>
      <c r="DC44" s="709"/>
      <c r="DD44" s="634">
        <v>174460</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337</v>
      </c>
      <c r="CG45" s="623"/>
      <c r="CH45" s="623"/>
      <c r="CI45" s="623"/>
      <c r="CJ45" s="623"/>
      <c r="CK45" s="623"/>
      <c r="CL45" s="623"/>
      <c r="CM45" s="623"/>
      <c r="CN45" s="623"/>
      <c r="CO45" s="623"/>
      <c r="CP45" s="623"/>
      <c r="CQ45" s="624"/>
      <c r="CR45" s="625">
        <v>264658</v>
      </c>
      <c r="CS45" s="657"/>
      <c r="CT45" s="657"/>
      <c r="CU45" s="657"/>
      <c r="CV45" s="657"/>
      <c r="CW45" s="657"/>
      <c r="CX45" s="657"/>
      <c r="CY45" s="658"/>
      <c r="CZ45" s="659">
        <v>5.4</v>
      </c>
      <c r="DA45" s="660"/>
      <c r="DB45" s="660"/>
      <c r="DC45" s="661"/>
      <c r="DD45" s="634">
        <v>23901</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338</v>
      </c>
      <c r="CG46" s="623"/>
      <c r="CH46" s="623"/>
      <c r="CI46" s="623"/>
      <c r="CJ46" s="623"/>
      <c r="CK46" s="623"/>
      <c r="CL46" s="623"/>
      <c r="CM46" s="623"/>
      <c r="CN46" s="623"/>
      <c r="CO46" s="623"/>
      <c r="CP46" s="623"/>
      <c r="CQ46" s="624"/>
      <c r="CR46" s="625">
        <v>285408</v>
      </c>
      <c r="CS46" s="626"/>
      <c r="CT46" s="626"/>
      <c r="CU46" s="626"/>
      <c r="CV46" s="626"/>
      <c r="CW46" s="626"/>
      <c r="CX46" s="626"/>
      <c r="CY46" s="627"/>
      <c r="CZ46" s="659">
        <v>5.9</v>
      </c>
      <c r="DA46" s="708"/>
      <c r="DB46" s="708"/>
      <c r="DC46" s="709"/>
      <c r="DD46" s="634">
        <v>148227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339</v>
      </c>
      <c r="CG47" s="623"/>
      <c r="CH47" s="623"/>
      <c r="CI47" s="623"/>
      <c r="CJ47" s="623"/>
      <c r="CK47" s="623"/>
      <c r="CL47" s="623"/>
      <c r="CM47" s="623"/>
      <c r="CN47" s="623"/>
      <c r="CO47" s="623"/>
      <c r="CP47" s="623"/>
      <c r="CQ47" s="624"/>
      <c r="CR47" s="625">
        <v>49405</v>
      </c>
      <c r="CS47" s="657"/>
      <c r="CT47" s="657"/>
      <c r="CU47" s="657"/>
      <c r="CV47" s="657"/>
      <c r="CW47" s="657"/>
      <c r="CX47" s="657"/>
      <c r="CY47" s="658"/>
      <c r="CZ47" s="659">
        <v>1</v>
      </c>
      <c r="DA47" s="660"/>
      <c r="DB47" s="660"/>
      <c r="DC47" s="661"/>
      <c r="DD47" s="634">
        <v>8286</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340</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341</v>
      </c>
      <c r="CE49" s="669"/>
      <c r="CF49" s="669"/>
      <c r="CG49" s="669"/>
      <c r="CH49" s="669"/>
      <c r="CI49" s="669"/>
      <c r="CJ49" s="669"/>
      <c r="CK49" s="669"/>
      <c r="CL49" s="669"/>
      <c r="CM49" s="669"/>
      <c r="CN49" s="669"/>
      <c r="CO49" s="669"/>
      <c r="CP49" s="669"/>
      <c r="CQ49" s="670"/>
      <c r="CR49" s="697">
        <v>4867650</v>
      </c>
      <c r="CS49" s="693"/>
      <c r="CT49" s="693"/>
      <c r="CU49" s="693"/>
      <c r="CV49" s="693"/>
      <c r="CW49" s="693"/>
      <c r="CX49" s="693"/>
      <c r="CY49" s="720"/>
      <c r="CZ49" s="721">
        <v>100</v>
      </c>
      <c r="DA49" s="722"/>
      <c r="DB49" s="722"/>
      <c r="DC49" s="723"/>
      <c r="DD49" s="724">
        <v>3776872</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343</v>
      </c>
      <c r="DK2" s="767"/>
      <c r="DL2" s="767"/>
      <c r="DM2" s="767"/>
      <c r="DN2" s="767"/>
      <c r="DO2" s="768"/>
      <c r="DP2" s="202"/>
      <c r="DQ2" s="766" t="s">
        <v>344</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345</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347</v>
      </c>
      <c r="B5" s="761"/>
      <c r="C5" s="761"/>
      <c r="D5" s="761"/>
      <c r="E5" s="761"/>
      <c r="F5" s="761"/>
      <c r="G5" s="761"/>
      <c r="H5" s="761"/>
      <c r="I5" s="761"/>
      <c r="J5" s="761"/>
      <c r="K5" s="761"/>
      <c r="L5" s="761"/>
      <c r="M5" s="761"/>
      <c r="N5" s="761"/>
      <c r="O5" s="761"/>
      <c r="P5" s="762"/>
      <c r="Q5" s="737" t="s">
        <v>348</v>
      </c>
      <c r="R5" s="738"/>
      <c r="S5" s="738"/>
      <c r="T5" s="738"/>
      <c r="U5" s="739"/>
      <c r="V5" s="737" t="s">
        <v>349</v>
      </c>
      <c r="W5" s="738"/>
      <c r="X5" s="738"/>
      <c r="Y5" s="738"/>
      <c r="Z5" s="739"/>
      <c r="AA5" s="737" t="s">
        <v>350</v>
      </c>
      <c r="AB5" s="738"/>
      <c r="AC5" s="738"/>
      <c r="AD5" s="738"/>
      <c r="AE5" s="738"/>
      <c r="AF5" s="770" t="s">
        <v>351</v>
      </c>
      <c r="AG5" s="738"/>
      <c r="AH5" s="738"/>
      <c r="AI5" s="738"/>
      <c r="AJ5" s="749"/>
      <c r="AK5" s="738" t="s">
        <v>352</v>
      </c>
      <c r="AL5" s="738"/>
      <c r="AM5" s="738"/>
      <c r="AN5" s="738"/>
      <c r="AO5" s="739"/>
      <c r="AP5" s="737" t="s">
        <v>353</v>
      </c>
      <c r="AQ5" s="738"/>
      <c r="AR5" s="738"/>
      <c r="AS5" s="738"/>
      <c r="AT5" s="739"/>
      <c r="AU5" s="737" t="s">
        <v>354</v>
      </c>
      <c r="AV5" s="738"/>
      <c r="AW5" s="738"/>
      <c r="AX5" s="738"/>
      <c r="AY5" s="749"/>
      <c r="AZ5" s="209"/>
      <c r="BA5" s="209"/>
      <c r="BB5" s="209"/>
      <c r="BC5" s="209"/>
      <c r="BD5" s="209"/>
      <c r="BE5" s="210"/>
      <c r="BF5" s="210"/>
      <c r="BG5" s="210"/>
      <c r="BH5" s="210"/>
      <c r="BI5" s="210"/>
      <c r="BJ5" s="210"/>
      <c r="BK5" s="210"/>
      <c r="BL5" s="210"/>
      <c r="BM5" s="210"/>
      <c r="BN5" s="210"/>
      <c r="BO5" s="210"/>
      <c r="BP5" s="210"/>
      <c r="BQ5" s="760" t="s">
        <v>355</v>
      </c>
      <c r="BR5" s="761"/>
      <c r="BS5" s="761"/>
      <c r="BT5" s="761"/>
      <c r="BU5" s="761"/>
      <c r="BV5" s="761"/>
      <c r="BW5" s="761"/>
      <c r="BX5" s="761"/>
      <c r="BY5" s="761"/>
      <c r="BZ5" s="761"/>
      <c r="CA5" s="761"/>
      <c r="CB5" s="761"/>
      <c r="CC5" s="761"/>
      <c r="CD5" s="761"/>
      <c r="CE5" s="761"/>
      <c r="CF5" s="761"/>
      <c r="CG5" s="762"/>
      <c r="CH5" s="737" t="s">
        <v>356</v>
      </c>
      <c r="CI5" s="738"/>
      <c r="CJ5" s="738"/>
      <c r="CK5" s="738"/>
      <c r="CL5" s="739"/>
      <c r="CM5" s="737" t="s">
        <v>357</v>
      </c>
      <c r="CN5" s="738"/>
      <c r="CO5" s="738"/>
      <c r="CP5" s="738"/>
      <c r="CQ5" s="739"/>
      <c r="CR5" s="737" t="s">
        <v>358</v>
      </c>
      <c r="CS5" s="738"/>
      <c r="CT5" s="738"/>
      <c r="CU5" s="738"/>
      <c r="CV5" s="739"/>
      <c r="CW5" s="737" t="s">
        <v>359</v>
      </c>
      <c r="CX5" s="738"/>
      <c r="CY5" s="738"/>
      <c r="CZ5" s="738"/>
      <c r="DA5" s="739"/>
      <c r="DB5" s="737" t="s">
        <v>360</v>
      </c>
      <c r="DC5" s="738"/>
      <c r="DD5" s="738"/>
      <c r="DE5" s="738"/>
      <c r="DF5" s="739"/>
      <c r="DG5" s="743" t="s">
        <v>361</v>
      </c>
      <c r="DH5" s="744"/>
      <c r="DI5" s="744"/>
      <c r="DJ5" s="744"/>
      <c r="DK5" s="745"/>
      <c r="DL5" s="743" t="s">
        <v>362</v>
      </c>
      <c r="DM5" s="744"/>
      <c r="DN5" s="744"/>
      <c r="DO5" s="744"/>
      <c r="DP5" s="745"/>
      <c r="DQ5" s="737" t="s">
        <v>363</v>
      </c>
      <c r="DR5" s="738"/>
      <c r="DS5" s="738"/>
      <c r="DT5" s="738"/>
      <c r="DU5" s="739"/>
      <c r="DV5" s="737" t="s">
        <v>354</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364</v>
      </c>
      <c r="C7" s="752"/>
      <c r="D7" s="752"/>
      <c r="E7" s="752"/>
      <c r="F7" s="752"/>
      <c r="G7" s="752"/>
      <c r="H7" s="752"/>
      <c r="I7" s="752"/>
      <c r="J7" s="752"/>
      <c r="K7" s="752"/>
      <c r="L7" s="752"/>
      <c r="M7" s="752"/>
      <c r="N7" s="752"/>
      <c r="O7" s="752"/>
      <c r="P7" s="753"/>
      <c r="Q7" s="754">
        <v>5009</v>
      </c>
      <c r="R7" s="755"/>
      <c r="S7" s="755"/>
      <c r="T7" s="755"/>
      <c r="U7" s="755"/>
      <c r="V7" s="755">
        <v>4868</v>
      </c>
      <c r="W7" s="755"/>
      <c r="X7" s="755"/>
      <c r="Y7" s="755"/>
      <c r="Z7" s="755"/>
      <c r="AA7" s="755">
        <v>141</v>
      </c>
      <c r="AB7" s="755"/>
      <c r="AC7" s="755"/>
      <c r="AD7" s="755"/>
      <c r="AE7" s="756"/>
      <c r="AF7" s="757">
        <v>61</v>
      </c>
      <c r="AG7" s="758"/>
      <c r="AH7" s="758"/>
      <c r="AI7" s="758"/>
      <c r="AJ7" s="759"/>
      <c r="AK7" s="794">
        <v>117</v>
      </c>
      <c r="AL7" s="795"/>
      <c r="AM7" s="795"/>
      <c r="AN7" s="795"/>
      <c r="AO7" s="795"/>
      <c r="AP7" s="795">
        <v>1908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c r="BT7" s="799"/>
      <c r="BU7" s="799"/>
      <c r="BV7" s="799"/>
      <c r="BW7" s="799"/>
      <c r="BX7" s="799"/>
      <c r="BY7" s="799"/>
      <c r="BZ7" s="799"/>
      <c r="CA7" s="799"/>
      <c r="CB7" s="799"/>
      <c r="CC7" s="799"/>
      <c r="CD7" s="799"/>
      <c r="CE7" s="799"/>
      <c r="CF7" s="799"/>
      <c r="CG7" s="800"/>
      <c r="CH7" s="791"/>
      <c r="CI7" s="792"/>
      <c r="CJ7" s="792"/>
      <c r="CK7" s="792"/>
      <c r="CL7" s="793"/>
      <c r="CM7" s="791"/>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365</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366</v>
      </c>
      <c r="B23" s="810" t="s">
        <v>367</v>
      </c>
      <c r="C23" s="811"/>
      <c r="D23" s="811"/>
      <c r="E23" s="811"/>
      <c r="F23" s="811"/>
      <c r="G23" s="811"/>
      <c r="H23" s="811"/>
      <c r="I23" s="811"/>
      <c r="J23" s="811"/>
      <c r="K23" s="811"/>
      <c r="L23" s="811"/>
      <c r="M23" s="811"/>
      <c r="N23" s="811"/>
      <c r="O23" s="811"/>
      <c r="P23" s="812"/>
      <c r="Q23" s="813">
        <v>5009</v>
      </c>
      <c r="R23" s="814"/>
      <c r="S23" s="814"/>
      <c r="T23" s="814"/>
      <c r="U23" s="814"/>
      <c r="V23" s="814">
        <v>4868</v>
      </c>
      <c r="W23" s="814"/>
      <c r="X23" s="814"/>
      <c r="Y23" s="814"/>
      <c r="Z23" s="814"/>
      <c r="AA23" s="814">
        <v>141</v>
      </c>
      <c r="AB23" s="814"/>
      <c r="AC23" s="814"/>
      <c r="AD23" s="814"/>
      <c r="AE23" s="815"/>
      <c r="AF23" s="816">
        <v>61</v>
      </c>
      <c r="AG23" s="814"/>
      <c r="AH23" s="814"/>
      <c r="AI23" s="814"/>
      <c r="AJ23" s="817"/>
      <c r="AK23" s="818"/>
      <c r="AL23" s="819"/>
      <c r="AM23" s="819"/>
      <c r="AN23" s="819"/>
      <c r="AO23" s="819"/>
      <c r="AP23" s="814">
        <v>1908</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368</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369</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347</v>
      </c>
      <c r="B26" s="761"/>
      <c r="C26" s="761"/>
      <c r="D26" s="761"/>
      <c r="E26" s="761"/>
      <c r="F26" s="761"/>
      <c r="G26" s="761"/>
      <c r="H26" s="761"/>
      <c r="I26" s="761"/>
      <c r="J26" s="761"/>
      <c r="K26" s="761"/>
      <c r="L26" s="761"/>
      <c r="M26" s="761"/>
      <c r="N26" s="761"/>
      <c r="O26" s="761"/>
      <c r="P26" s="762"/>
      <c r="Q26" s="737" t="s">
        <v>370</v>
      </c>
      <c r="R26" s="738"/>
      <c r="S26" s="738"/>
      <c r="T26" s="738"/>
      <c r="U26" s="739"/>
      <c r="V26" s="737" t="s">
        <v>371</v>
      </c>
      <c r="W26" s="738"/>
      <c r="X26" s="738"/>
      <c r="Y26" s="738"/>
      <c r="Z26" s="739"/>
      <c r="AA26" s="737" t="s">
        <v>372</v>
      </c>
      <c r="AB26" s="738"/>
      <c r="AC26" s="738"/>
      <c r="AD26" s="738"/>
      <c r="AE26" s="738"/>
      <c r="AF26" s="832" t="s">
        <v>373</v>
      </c>
      <c r="AG26" s="833"/>
      <c r="AH26" s="833"/>
      <c r="AI26" s="833"/>
      <c r="AJ26" s="834"/>
      <c r="AK26" s="738" t="s">
        <v>374</v>
      </c>
      <c r="AL26" s="738"/>
      <c r="AM26" s="738"/>
      <c r="AN26" s="738"/>
      <c r="AO26" s="739"/>
      <c r="AP26" s="737" t="s">
        <v>375</v>
      </c>
      <c r="AQ26" s="738"/>
      <c r="AR26" s="738"/>
      <c r="AS26" s="738"/>
      <c r="AT26" s="739"/>
      <c r="AU26" s="737" t="s">
        <v>376</v>
      </c>
      <c r="AV26" s="738"/>
      <c r="AW26" s="738"/>
      <c r="AX26" s="738"/>
      <c r="AY26" s="739"/>
      <c r="AZ26" s="737" t="s">
        <v>377</v>
      </c>
      <c r="BA26" s="738"/>
      <c r="BB26" s="738"/>
      <c r="BC26" s="738"/>
      <c r="BD26" s="739"/>
      <c r="BE26" s="737" t="s">
        <v>354</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378</v>
      </c>
      <c r="C28" s="752"/>
      <c r="D28" s="752"/>
      <c r="E28" s="752"/>
      <c r="F28" s="752"/>
      <c r="G28" s="752"/>
      <c r="H28" s="752"/>
      <c r="I28" s="752"/>
      <c r="J28" s="752"/>
      <c r="K28" s="752"/>
      <c r="L28" s="752"/>
      <c r="M28" s="752"/>
      <c r="N28" s="752"/>
      <c r="O28" s="752"/>
      <c r="P28" s="753"/>
      <c r="Q28" s="842">
        <v>1096</v>
      </c>
      <c r="R28" s="843"/>
      <c r="S28" s="843"/>
      <c r="T28" s="843"/>
      <c r="U28" s="843"/>
      <c r="V28" s="843">
        <v>1096</v>
      </c>
      <c r="W28" s="843"/>
      <c r="X28" s="843"/>
      <c r="Y28" s="843"/>
      <c r="Z28" s="843"/>
      <c r="AA28" s="843" t="s">
        <v>536</v>
      </c>
      <c r="AB28" s="843"/>
      <c r="AC28" s="843"/>
      <c r="AD28" s="843"/>
      <c r="AE28" s="844"/>
      <c r="AF28" s="845" t="s">
        <v>111</v>
      </c>
      <c r="AG28" s="843"/>
      <c r="AH28" s="843"/>
      <c r="AI28" s="843"/>
      <c r="AJ28" s="846"/>
      <c r="AK28" s="847">
        <v>86</v>
      </c>
      <c r="AL28" s="838"/>
      <c r="AM28" s="838"/>
      <c r="AN28" s="838"/>
      <c r="AO28" s="838"/>
      <c r="AP28" s="838" t="s">
        <v>536</v>
      </c>
      <c r="AQ28" s="838"/>
      <c r="AR28" s="838"/>
      <c r="AS28" s="838"/>
      <c r="AT28" s="838"/>
      <c r="AU28" s="838" t="s">
        <v>536</v>
      </c>
      <c r="AV28" s="838"/>
      <c r="AW28" s="838"/>
      <c r="AX28" s="838"/>
      <c r="AY28" s="838"/>
      <c r="AZ28" s="839" t="s">
        <v>536</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379</v>
      </c>
      <c r="C29" s="776"/>
      <c r="D29" s="776"/>
      <c r="E29" s="776"/>
      <c r="F29" s="776"/>
      <c r="G29" s="776"/>
      <c r="H29" s="776"/>
      <c r="I29" s="776"/>
      <c r="J29" s="776"/>
      <c r="K29" s="776"/>
      <c r="L29" s="776"/>
      <c r="M29" s="776"/>
      <c r="N29" s="776"/>
      <c r="O29" s="776"/>
      <c r="P29" s="777"/>
      <c r="Q29" s="778">
        <v>1052</v>
      </c>
      <c r="R29" s="779"/>
      <c r="S29" s="779"/>
      <c r="T29" s="779"/>
      <c r="U29" s="779"/>
      <c r="V29" s="779">
        <v>1007</v>
      </c>
      <c r="W29" s="779"/>
      <c r="X29" s="779"/>
      <c r="Y29" s="779"/>
      <c r="Z29" s="779"/>
      <c r="AA29" s="779">
        <v>45</v>
      </c>
      <c r="AB29" s="779"/>
      <c r="AC29" s="779"/>
      <c r="AD29" s="779"/>
      <c r="AE29" s="780"/>
      <c r="AF29" s="781">
        <v>45</v>
      </c>
      <c r="AG29" s="782"/>
      <c r="AH29" s="782"/>
      <c r="AI29" s="782"/>
      <c r="AJ29" s="783"/>
      <c r="AK29" s="850">
        <v>152</v>
      </c>
      <c r="AL29" s="851"/>
      <c r="AM29" s="851"/>
      <c r="AN29" s="851"/>
      <c r="AO29" s="851"/>
      <c r="AP29" s="851" t="s">
        <v>536</v>
      </c>
      <c r="AQ29" s="851"/>
      <c r="AR29" s="851"/>
      <c r="AS29" s="851"/>
      <c r="AT29" s="851"/>
      <c r="AU29" s="851" t="s">
        <v>536</v>
      </c>
      <c r="AV29" s="851"/>
      <c r="AW29" s="851"/>
      <c r="AX29" s="851"/>
      <c r="AY29" s="851"/>
      <c r="AZ29" s="852" t="s">
        <v>536</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380</v>
      </c>
      <c r="C30" s="776"/>
      <c r="D30" s="776"/>
      <c r="E30" s="776"/>
      <c r="F30" s="776"/>
      <c r="G30" s="776"/>
      <c r="H30" s="776"/>
      <c r="I30" s="776"/>
      <c r="J30" s="776"/>
      <c r="K30" s="776"/>
      <c r="L30" s="776"/>
      <c r="M30" s="776"/>
      <c r="N30" s="776"/>
      <c r="O30" s="776"/>
      <c r="P30" s="777"/>
      <c r="Q30" s="778">
        <v>83</v>
      </c>
      <c r="R30" s="779"/>
      <c r="S30" s="779"/>
      <c r="T30" s="779"/>
      <c r="U30" s="779"/>
      <c r="V30" s="779">
        <v>83</v>
      </c>
      <c r="W30" s="779"/>
      <c r="X30" s="779"/>
      <c r="Y30" s="779"/>
      <c r="Z30" s="779"/>
      <c r="AA30" s="779">
        <v>0</v>
      </c>
      <c r="AB30" s="779"/>
      <c r="AC30" s="779"/>
      <c r="AD30" s="779"/>
      <c r="AE30" s="780"/>
      <c r="AF30" s="781">
        <v>0</v>
      </c>
      <c r="AG30" s="782"/>
      <c r="AH30" s="782"/>
      <c r="AI30" s="782"/>
      <c r="AJ30" s="783"/>
      <c r="AK30" s="850">
        <v>29</v>
      </c>
      <c r="AL30" s="851"/>
      <c r="AM30" s="851"/>
      <c r="AN30" s="851"/>
      <c r="AO30" s="851"/>
      <c r="AP30" s="851" t="s">
        <v>536</v>
      </c>
      <c r="AQ30" s="851"/>
      <c r="AR30" s="851"/>
      <c r="AS30" s="851"/>
      <c r="AT30" s="851"/>
      <c r="AU30" s="851" t="s">
        <v>536</v>
      </c>
      <c r="AV30" s="851"/>
      <c r="AW30" s="851"/>
      <c r="AX30" s="851"/>
      <c r="AY30" s="851"/>
      <c r="AZ30" s="852" t="s">
        <v>536</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381</v>
      </c>
      <c r="C31" s="776"/>
      <c r="D31" s="776"/>
      <c r="E31" s="776"/>
      <c r="F31" s="776"/>
      <c r="G31" s="776"/>
      <c r="H31" s="776"/>
      <c r="I31" s="776"/>
      <c r="J31" s="776"/>
      <c r="K31" s="776"/>
      <c r="L31" s="776"/>
      <c r="M31" s="776"/>
      <c r="N31" s="776"/>
      <c r="O31" s="776"/>
      <c r="P31" s="777"/>
      <c r="Q31" s="778">
        <v>274</v>
      </c>
      <c r="R31" s="779"/>
      <c r="S31" s="779"/>
      <c r="T31" s="779"/>
      <c r="U31" s="779"/>
      <c r="V31" s="779">
        <v>264</v>
      </c>
      <c r="W31" s="779"/>
      <c r="X31" s="779"/>
      <c r="Y31" s="779"/>
      <c r="Z31" s="779"/>
      <c r="AA31" s="779">
        <v>10</v>
      </c>
      <c r="AB31" s="779"/>
      <c r="AC31" s="779"/>
      <c r="AD31" s="779"/>
      <c r="AE31" s="780"/>
      <c r="AF31" s="781">
        <v>549</v>
      </c>
      <c r="AG31" s="782"/>
      <c r="AH31" s="782"/>
      <c r="AI31" s="782"/>
      <c r="AJ31" s="783"/>
      <c r="AK31" s="850">
        <v>50</v>
      </c>
      <c r="AL31" s="851"/>
      <c r="AM31" s="851"/>
      <c r="AN31" s="851"/>
      <c r="AO31" s="851"/>
      <c r="AP31" s="851">
        <v>1459</v>
      </c>
      <c r="AQ31" s="851"/>
      <c r="AR31" s="851"/>
      <c r="AS31" s="851"/>
      <c r="AT31" s="851"/>
      <c r="AU31" s="851">
        <v>393</v>
      </c>
      <c r="AV31" s="851"/>
      <c r="AW31" s="851"/>
      <c r="AX31" s="851"/>
      <c r="AY31" s="851"/>
      <c r="AZ31" s="852" t="s">
        <v>536</v>
      </c>
      <c r="BA31" s="852"/>
      <c r="BB31" s="852"/>
      <c r="BC31" s="852"/>
      <c r="BD31" s="852"/>
      <c r="BE31" s="848" t="s">
        <v>382</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383</v>
      </c>
      <c r="C32" s="776"/>
      <c r="D32" s="776"/>
      <c r="E32" s="776"/>
      <c r="F32" s="776"/>
      <c r="G32" s="776"/>
      <c r="H32" s="776"/>
      <c r="I32" s="776"/>
      <c r="J32" s="776"/>
      <c r="K32" s="776"/>
      <c r="L32" s="776"/>
      <c r="M32" s="776"/>
      <c r="N32" s="776"/>
      <c r="O32" s="776"/>
      <c r="P32" s="777"/>
      <c r="Q32" s="778">
        <v>796</v>
      </c>
      <c r="R32" s="779"/>
      <c r="S32" s="779"/>
      <c r="T32" s="779"/>
      <c r="U32" s="779"/>
      <c r="V32" s="779">
        <v>809</v>
      </c>
      <c r="W32" s="779"/>
      <c r="X32" s="779"/>
      <c r="Y32" s="779"/>
      <c r="Z32" s="779"/>
      <c r="AA32" s="779">
        <v>-13</v>
      </c>
      <c r="AB32" s="779"/>
      <c r="AC32" s="779"/>
      <c r="AD32" s="779"/>
      <c r="AE32" s="780"/>
      <c r="AF32" s="781">
        <v>91</v>
      </c>
      <c r="AG32" s="782"/>
      <c r="AH32" s="782"/>
      <c r="AI32" s="782"/>
      <c r="AJ32" s="783"/>
      <c r="AK32" s="850">
        <v>288</v>
      </c>
      <c r="AL32" s="851"/>
      <c r="AM32" s="851"/>
      <c r="AN32" s="851"/>
      <c r="AO32" s="851"/>
      <c r="AP32" s="851">
        <v>512</v>
      </c>
      <c r="AQ32" s="851"/>
      <c r="AR32" s="851"/>
      <c r="AS32" s="851"/>
      <c r="AT32" s="851"/>
      <c r="AU32" s="851">
        <v>372</v>
      </c>
      <c r="AV32" s="851"/>
      <c r="AW32" s="851"/>
      <c r="AX32" s="851"/>
      <c r="AY32" s="851"/>
      <c r="AZ32" s="852" t="s">
        <v>536</v>
      </c>
      <c r="BA32" s="852"/>
      <c r="BB32" s="852"/>
      <c r="BC32" s="852"/>
      <c r="BD32" s="852"/>
      <c r="BE32" s="848" t="s">
        <v>382</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384</v>
      </c>
      <c r="C33" s="776"/>
      <c r="D33" s="776"/>
      <c r="E33" s="776"/>
      <c r="F33" s="776"/>
      <c r="G33" s="776"/>
      <c r="H33" s="776"/>
      <c r="I33" s="776"/>
      <c r="J33" s="776"/>
      <c r="K33" s="776"/>
      <c r="L33" s="776"/>
      <c r="M33" s="776"/>
      <c r="N33" s="776"/>
      <c r="O33" s="776"/>
      <c r="P33" s="777"/>
      <c r="Q33" s="778">
        <v>377</v>
      </c>
      <c r="R33" s="779"/>
      <c r="S33" s="779"/>
      <c r="T33" s="779"/>
      <c r="U33" s="779"/>
      <c r="V33" s="779">
        <v>372</v>
      </c>
      <c r="W33" s="779"/>
      <c r="X33" s="779"/>
      <c r="Y33" s="779"/>
      <c r="Z33" s="779"/>
      <c r="AA33" s="779">
        <v>5</v>
      </c>
      <c r="AB33" s="779"/>
      <c r="AC33" s="779"/>
      <c r="AD33" s="779"/>
      <c r="AE33" s="780"/>
      <c r="AF33" s="781" t="s">
        <v>111</v>
      </c>
      <c r="AG33" s="782"/>
      <c r="AH33" s="782"/>
      <c r="AI33" s="782"/>
      <c r="AJ33" s="783"/>
      <c r="AK33" s="850">
        <v>189</v>
      </c>
      <c r="AL33" s="851"/>
      <c r="AM33" s="851"/>
      <c r="AN33" s="851"/>
      <c r="AO33" s="851"/>
      <c r="AP33" s="851">
        <v>1668</v>
      </c>
      <c r="AQ33" s="851"/>
      <c r="AR33" s="851"/>
      <c r="AS33" s="851"/>
      <c r="AT33" s="851"/>
      <c r="AU33" s="851">
        <v>1375</v>
      </c>
      <c r="AV33" s="851"/>
      <c r="AW33" s="851"/>
      <c r="AX33" s="851"/>
      <c r="AY33" s="851"/>
      <c r="AZ33" s="852" t="s">
        <v>536</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t="s">
        <v>386</v>
      </c>
      <c r="C34" s="776"/>
      <c r="D34" s="776"/>
      <c r="E34" s="776"/>
      <c r="F34" s="776"/>
      <c r="G34" s="776"/>
      <c r="H34" s="776"/>
      <c r="I34" s="776"/>
      <c r="J34" s="776"/>
      <c r="K34" s="776"/>
      <c r="L34" s="776"/>
      <c r="M34" s="776"/>
      <c r="N34" s="776"/>
      <c r="O34" s="776"/>
      <c r="P34" s="777"/>
      <c r="Q34" s="778">
        <v>11</v>
      </c>
      <c r="R34" s="779"/>
      <c r="S34" s="779"/>
      <c r="T34" s="779"/>
      <c r="U34" s="779"/>
      <c r="V34" s="779">
        <v>11</v>
      </c>
      <c r="W34" s="779"/>
      <c r="X34" s="779"/>
      <c r="Y34" s="779"/>
      <c r="Z34" s="779"/>
      <c r="AA34" s="779">
        <v>0</v>
      </c>
      <c r="AB34" s="779"/>
      <c r="AC34" s="779"/>
      <c r="AD34" s="779"/>
      <c r="AE34" s="780"/>
      <c r="AF34" s="781">
        <v>0</v>
      </c>
      <c r="AG34" s="782"/>
      <c r="AH34" s="782"/>
      <c r="AI34" s="782"/>
      <c r="AJ34" s="783"/>
      <c r="AK34" s="850" t="s">
        <v>536</v>
      </c>
      <c r="AL34" s="851"/>
      <c r="AM34" s="851"/>
      <c r="AN34" s="851"/>
      <c r="AO34" s="851"/>
      <c r="AP34" s="851" t="s">
        <v>536</v>
      </c>
      <c r="AQ34" s="851"/>
      <c r="AR34" s="851"/>
      <c r="AS34" s="851"/>
      <c r="AT34" s="851"/>
      <c r="AU34" s="851" t="s">
        <v>536</v>
      </c>
      <c r="AV34" s="851"/>
      <c r="AW34" s="851"/>
      <c r="AX34" s="851"/>
      <c r="AY34" s="851"/>
      <c r="AZ34" s="852" t="s">
        <v>536</v>
      </c>
      <c r="BA34" s="852"/>
      <c r="BB34" s="852"/>
      <c r="BC34" s="852"/>
      <c r="BD34" s="852"/>
      <c r="BE34" s="848" t="s">
        <v>385</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387</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366</v>
      </c>
      <c r="B63" s="810" t="s">
        <v>388</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686</v>
      </c>
      <c r="AG63" s="862"/>
      <c r="AH63" s="862"/>
      <c r="AI63" s="862"/>
      <c r="AJ63" s="863"/>
      <c r="AK63" s="864"/>
      <c r="AL63" s="859"/>
      <c r="AM63" s="859"/>
      <c r="AN63" s="859"/>
      <c r="AO63" s="859"/>
      <c r="AP63" s="862">
        <v>3639</v>
      </c>
      <c r="AQ63" s="862"/>
      <c r="AR63" s="862"/>
      <c r="AS63" s="862"/>
      <c r="AT63" s="862"/>
      <c r="AU63" s="862">
        <v>2140</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390</v>
      </c>
      <c r="B66" s="761"/>
      <c r="C66" s="761"/>
      <c r="D66" s="761"/>
      <c r="E66" s="761"/>
      <c r="F66" s="761"/>
      <c r="G66" s="761"/>
      <c r="H66" s="761"/>
      <c r="I66" s="761"/>
      <c r="J66" s="761"/>
      <c r="K66" s="761"/>
      <c r="L66" s="761"/>
      <c r="M66" s="761"/>
      <c r="N66" s="761"/>
      <c r="O66" s="761"/>
      <c r="P66" s="762"/>
      <c r="Q66" s="737" t="s">
        <v>370</v>
      </c>
      <c r="R66" s="738"/>
      <c r="S66" s="738"/>
      <c r="T66" s="738"/>
      <c r="U66" s="739"/>
      <c r="V66" s="737" t="s">
        <v>371</v>
      </c>
      <c r="W66" s="738"/>
      <c r="X66" s="738"/>
      <c r="Y66" s="738"/>
      <c r="Z66" s="739"/>
      <c r="AA66" s="737" t="s">
        <v>372</v>
      </c>
      <c r="AB66" s="738"/>
      <c r="AC66" s="738"/>
      <c r="AD66" s="738"/>
      <c r="AE66" s="739"/>
      <c r="AF66" s="872" t="s">
        <v>373</v>
      </c>
      <c r="AG66" s="833"/>
      <c r="AH66" s="833"/>
      <c r="AI66" s="833"/>
      <c r="AJ66" s="873"/>
      <c r="AK66" s="737" t="s">
        <v>374</v>
      </c>
      <c r="AL66" s="761"/>
      <c r="AM66" s="761"/>
      <c r="AN66" s="761"/>
      <c r="AO66" s="762"/>
      <c r="AP66" s="737" t="s">
        <v>375</v>
      </c>
      <c r="AQ66" s="738"/>
      <c r="AR66" s="738"/>
      <c r="AS66" s="738"/>
      <c r="AT66" s="739"/>
      <c r="AU66" s="737" t="s">
        <v>391</v>
      </c>
      <c r="AV66" s="738"/>
      <c r="AW66" s="738"/>
      <c r="AX66" s="738"/>
      <c r="AY66" s="739"/>
      <c r="AZ66" s="737" t="s">
        <v>354</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537</v>
      </c>
      <c r="C68" s="890"/>
      <c r="D68" s="890"/>
      <c r="E68" s="890"/>
      <c r="F68" s="890"/>
      <c r="G68" s="890"/>
      <c r="H68" s="890"/>
      <c r="I68" s="890"/>
      <c r="J68" s="890"/>
      <c r="K68" s="890"/>
      <c r="L68" s="890"/>
      <c r="M68" s="890"/>
      <c r="N68" s="890"/>
      <c r="O68" s="890"/>
      <c r="P68" s="891"/>
      <c r="Q68" s="892">
        <v>15360</v>
      </c>
      <c r="R68" s="886"/>
      <c r="S68" s="886"/>
      <c r="T68" s="886"/>
      <c r="U68" s="886"/>
      <c r="V68" s="886">
        <v>14364</v>
      </c>
      <c r="W68" s="886"/>
      <c r="X68" s="886"/>
      <c r="Y68" s="886"/>
      <c r="Z68" s="886"/>
      <c r="AA68" s="886">
        <v>726</v>
      </c>
      <c r="AB68" s="886"/>
      <c r="AC68" s="886"/>
      <c r="AD68" s="886"/>
      <c r="AE68" s="886"/>
      <c r="AF68" s="886">
        <v>726</v>
      </c>
      <c r="AG68" s="886"/>
      <c r="AH68" s="886"/>
      <c r="AI68" s="886"/>
      <c r="AJ68" s="886"/>
      <c r="AK68" s="886" t="s">
        <v>536</v>
      </c>
      <c r="AL68" s="886"/>
      <c r="AM68" s="886"/>
      <c r="AN68" s="886"/>
      <c r="AO68" s="886"/>
      <c r="AP68" s="886" t="s">
        <v>542</v>
      </c>
      <c r="AQ68" s="886"/>
      <c r="AR68" s="886"/>
      <c r="AS68" s="886"/>
      <c r="AT68" s="886"/>
      <c r="AU68" s="886" t="s">
        <v>536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538</v>
      </c>
      <c r="C69" s="894"/>
      <c r="D69" s="894"/>
      <c r="E69" s="894"/>
      <c r="F69" s="894"/>
      <c r="G69" s="894"/>
      <c r="H69" s="894"/>
      <c r="I69" s="894"/>
      <c r="J69" s="894"/>
      <c r="K69" s="894"/>
      <c r="L69" s="894"/>
      <c r="M69" s="894"/>
      <c r="N69" s="894"/>
      <c r="O69" s="894"/>
      <c r="P69" s="895"/>
      <c r="Q69" s="896">
        <v>968</v>
      </c>
      <c r="R69" s="851"/>
      <c r="S69" s="851"/>
      <c r="T69" s="851"/>
      <c r="U69" s="851"/>
      <c r="V69" s="851">
        <v>965</v>
      </c>
      <c r="W69" s="851"/>
      <c r="X69" s="851"/>
      <c r="Y69" s="851"/>
      <c r="Z69" s="851"/>
      <c r="AA69" s="851">
        <v>2</v>
      </c>
      <c r="AB69" s="851"/>
      <c r="AC69" s="851"/>
      <c r="AD69" s="851"/>
      <c r="AE69" s="851"/>
      <c r="AF69" s="851">
        <v>2</v>
      </c>
      <c r="AG69" s="851"/>
      <c r="AH69" s="851"/>
      <c r="AI69" s="851"/>
      <c r="AJ69" s="851"/>
      <c r="AK69" s="851">
        <v>3</v>
      </c>
      <c r="AL69" s="851"/>
      <c r="AM69" s="851"/>
      <c r="AN69" s="851"/>
      <c r="AO69" s="851"/>
      <c r="AP69" s="851" t="s">
        <v>536</v>
      </c>
      <c r="AQ69" s="851"/>
      <c r="AR69" s="851"/>
      <c r="AS69" s="851"/>
      <c r="AT69" s="851"/>
      <c r="AU69" s="851" t="s">
        <v>536</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539</v>
      </c>
      <c r="C70" s="894"/>
      <c r="D70" s="894"/>
      <c r="E70" s="894"/>
      <c r="F70" s="894"/>
      <c r="G70" s="894"/>
      <c r="H70" s="894"/>
      <c r="I70" s="894"/>
      <c r="J70" s="894"/>
      <c r="K70" s="894"/>
      <c r="L70" s="894"/>
      <c r="M70" s="894"/>
      <c r="N70" s="894"/>
      <c r="O70" s="894"/>
      <c r="P70" s="895"/>
      <c r="Q70" s="896">
        <v>7764</v>
      </c>
      <c r="R70" s="851"/>
      <c r="S70" s="851"/>
      <c r="T70" s="851"/>
      <c r="U70" s="851"/>
      <c r="V70" s="851">
        <v>7622</v>
      </c>
      <c r="W70" s="851"/>
      <c r="X70" s="851"/>
      <c r="Y70" s="851"/>
      <c r="Z70" s="851"/>
      <c r="AA70" s="851">
        <v>142</v>
      </c>
      <c r="AB70" s="851"/>
      <c r="AC70" s="851"/>
      <c r="AD70" s="851"/>
      <c r="AE70" s="851"/>
      <c r="AF70" s="851">
        <v>95</v>
      </c>
      <c r="AG70" s="851"/>
      <c r="AH70" s="851"/>
      <c r="AI70" s="851"/>
      <c r="AJ70" s="851"/>
      <c r="AK70" s="851">
        <v>194</v>
      </c>
      <c r="AL70" s="851"/>
      <c r="AM70" s="851"/>
      <c r="AN70" s="851"/>
      <c r="AO70" s="851"/>
      <c r="AP70" s="851">
        <v>3266</v>
      </c>
      <c r="AQ70" s="851"/>
      <c r="AR70" s="851"/>
      <c r="AS70" s="851"/>
      <c r="AT70" s="851"/>
      <c r="AU70" s="851">
        <v>190</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540</v>
      </c>
      <c r="C71" s="894"/>
      <c r="D71" s="894"/>
      <c r="E71" s="894"/>
      <c r="F71" s="894"/>
      <c r="G71" s="894"/>
      <c r="H71" s="894"/>
      <c r="I71" s="894"/>
      <c r="J71" s="894"/>
      <c r="K71" s="894"/>
      <c r="L71" s="894"/>
      <c r="M71" s="894"/>
      <c r="N71" s="894"/>
      <c r="O71" s="894"/>
      <c r="P71" s="895"/>
      <c r="Q71" s="896">
        <v>162</v>
      </c>
      <c r="R71" s="851"/>
      <c r="S71" s="851"/>
      <c r="T71" s="851"/>
      <c r="U71" s="851"/>
      <c r="V71" s="851">
        <v>155</v>
      </c>
      <c r="W71" s="851"/>
      <c r="X71" s="851"/>
      <c r="Y71" s="851"/>
      <c r="Z71" s="851"/>
      <c r="AA71" s="851">
        <v>7</v>
      </c>
      <c r="AB71" s="851"/>
      <c r="AC71" s="851"/>
      <c r="AD71" s="851"/>
      <c r="AE71" s="851"/>
      <c r="AF71" s="851">
        <v>7</v>
      </c>
      <c r="AG71" s="851"/>
      <c r="AH71" s="851"/>
      <c r="AI71" s="851"/>
      <c r="AJ71" s="851"/>
      <c r="AK71" s="851" t="s">
        <v>536</v>
      </c>
      <c r="AL71" s="851"/>
      <c r="AM71" s="851"/>
      <c r="AN71" s="851"/>
      <c r="AO71" s="851"/>
      <c r="AP71" s="851" t="s">
        <v>536</v>
      </c>
      <c r="AQ71" s="851"/>
      <c r="AR71" s="851"/>
      <c r="AS71" s="851"/>
      <c r="AT71" s="851"/>
      <c r="AU71" s="851" t="s">
        <v>536</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541</v>
      </c>
      <c r="C72" s="894"/>
      <c r="D72" s="894"/>
      <c r="E72" s="894"/>
      <c r="F72" s="894"/>
      <c r="G72" s="894"/>
      <c r="H72" s="894"/>
      <c r="I72" s="894"/>
      <c r="J72" s="894"/>
      <c r="K72" s="894"/>
      <c r="L72" s="894"/>
      <c r="M72" s="894"/>
      <c r="N72" s="894"/>
      <c r="O72" s="894"/>
      <c r="P72" s="895"/>
      <c r="Q72" s="896">
        <v>239</v>
      </c>
      <c r="R72" s="851"/>
      <c r="S72" s="851"/>
      <c r="T72" s="851"/>
      <c r="U72" s="851"/>
      <c r="V72" s="851">
        <v>177</v>
      </c>
      <c r="W72" s="851"/>
      <c r="X72" s="851"/>
      <c r="Y72" s="851"/>
      <c r="Z72" s="851"/>
      <c r="AA72" s="851">
        <v>62</v>
      </c>
      <c r="AB72" s="851"/>
      <c r="AC72" s="851"/>
      <c r="AD72" s="851"/>
      <c r="AE72" s="851"/>
      <c r="AF72" s="851">
        <v>62</v>
      </c>
      <c r="AG72" s="851"/>
      <c r="AH72" s="851"/>
      <c r="AI72" s="851"/>
      <c r="AJ72" s="851"/>
      <c r="AK72" s="851">
        <v>10</v>
      </c>
      <c r="AL72" s="851"/>
      <c r="AM72" s="851"/>
      <c r="AN72" s="851"/>
      <c r="AO72" s="851"/>
      <c r="AP72" s="851" t="s">
        <v>536</v>
      </c>
      <c r="AQ72" s="851"/>
      <c r="AR72" s="851"/>
      <c r="AS72" s="851"/>
      <c r="AT72" s="851"/>
      <c r="AU72" s="851" t="s">
        <v>536</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6">
        <v>252207</v>
      </c>
      <c r="R73" s="851"/>
      <c r="S73" s="851"/>
      <c r="T73" s="851"/>
      <c r="U73" s="851"/>
      <c r="V73" s="851">
        <v>242204</v>
      </c>
      <c r="W73" s="851"/>
      <c r="X73" s="851"/>
      <c r="Y73" s="851"/>
      <c r="Z73" s="851"/>
      <c r="AA73" s="851">
        <v>10004</v>
      </c>
      <c r="AB73" s="851"/>
      <c r="AC73" s="851"/>
      <c r="AD73" s="851"/>
      <c r="AE73" s="851"/>
      <c r="AF73" s="851">
        <v>9972</v>
      </c>
      <c r="AG73" s="851"/>
      <c r="AH73" s="851"/>
      <c r="AI73" s="851"/>
      <c r="AJ73" s="851"/>
      <c r="AK73" s="851">
        <v>7823</v>
      </c>
      <c r="AL73" s="851"/>
      <c r="AM73" s="851"/>
      <c r="AN73" s="851"/>
      <c r="AO73" s="851"/>
      <c r="AP73" s="851" t="s">
        <v>536</v>
      </c>
      <c r="AQ73" s="851"/>
      <c r="AR73" s="851"/>
      <c r="AS73" s="851"/>
      <c r="AT73" s="851"/>
      <c r="AU73" s="851" t="s">
        <v>536</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366</v>
      </c>
      <c r="B88" s="810" t="s">
        <v>392</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10864</v>
      </c>
      <c r="AG88" s="862"/>
      <c r="AH88" s="862"/>
      <c r="AI88" s="862"/>
      <c r="AJ88" s="862"/>
      <c r="AK88" s="859"/>
      <c r="AL88" s="859"/>
      <c r="AM88" s="859"/>
      <c r="AN88" s="859"/>
      <c r="AO88" s="859"/>
      <c r="AP88" s="862">
        <v>3266</v>
      </c>
      <c r="AQ88" s="862"/>
      <c r="AR88" s="862"/>
      <c r="AS88" s="862"/>
      <c r="AT88" s="862"/>
      <c r="AU88" s="862">
        <v>190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810" t="s">
        <v>393</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400</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401</v>
      </c>
      <c r="AB109" s="915"/>
      <c r="AC109" s="915"/>
      <c r="AD109" s="915"/>
      <c r="AE109" s="916"/>
      <c r="AF109" s="914" t="s">
        <v>286</v>
      </c>
      <c r="AG109" s="915"/>
      <c r="AH109" s="915"/>
      <c r="AI109" s="915"/>
      <c r="AJ109" s="916"/>
      <c r="AK109" s="914" t="s">
        <v>285</v>
      </c>
      <c r="AL109" s="915"/>
      <c r="AM109" s="915"/>
      <c r="AN109" s="915"/>
      <c r="AO109" s="916"/>
      <c r="AP109" s="914" t="s">
        <v>402</v>
      </c>
      <c r="AQ109" s="915"/>
      <c r="AR109" s="915"/>
      <c r="AS109" s="915"/>
      <c r="AT109" s="917"/>
      <c r="AU109" s="934" t="s">
        <v>400</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401</v>
      </c>
      <c r="BR109" s="915"/>
      <c r="BS109" s="915"/>
      <c r="BT109" s="915"/>
      <c r="BU109" s="916"/>
      <c r="BV109" s="914" t="s">
        <v>286</v>
      </c>
      <c r="BW109" s="915"/>
      <c r="BX109" s="915"/>
      <c r="BY109" s="915"/>
      <c r="BZ109" s="916"/>
      <c r="CA109" s="914" t="s">
        <v>285</v>
      </c>
      <c r="CB109" s="915"/>
      <c r="CC109" s="915"/>
      <c r="CD109" s="915"/>
      <c r="CE109" s="916"/>
      <c r="CF109" s="935" t="s">
        <v>402</v>
      </c>
      <c r="CG109" s="935"/>
      <c r="CH109" s="935"/>
      <c r="CI109" s="935"/>
      <c r="CJ109" s="935"/>
      <c r="CK109" s="914" t="s">
        <v>403</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401</v>
      </c>
      <c r="DH109" s="915"/>
      <c r="DI109" s="915"/>
      <c r="DJ109" s="915"/>
      <c r="DK109" s="916"/>
      <c r="DL109" s="914" t="s">
        <v>286</v>
      </c>
      <c r="DM109" s="915"/>
      <c r="DN109" s="915"/>
      <c r="DO109" s="915"/>
      <c r="DP109" s="916"/>
      <c r="DQ109" s="914" t="s">
        <v>285</v>
      </c>
      <c r="DR109" s="915"/>
      <c r="DS109" s="915"/>
      <c r="DT109" s="915"/>
      <c r="DU109" s="916"/>
      <c r="DV109" s="914" t="s">
        <v>402</v>
      </c>
      <c r="DW109" s="915"/>
      <c r="DX109" s="915"/>
      <c r="DY109" s="915"/>
      <c r="DZ109" s="917"/>
    </row>
    <row r="110" spans="1:131" s="199" customFormat="1" ht="26.25" customHeight="1" x14ac:dyDescent="0.15">
      <c r="A110" s="918" t="s">
        <v>404</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283901</v>
      </c>
      <c r="AB110" s="922"/>
      <c r="AC110" s="922"/>
      <c r="AD110" s="922"/>
      <c r="AE110" s="923"/>
      <c r="AF110" s="924">
        <v>240507</v>
      </c>
      <c r="AG110" s="922"/>
      <c r="AH110" s="922"/>
      <c r="AI110" s="922"/>
      <c r="AJ110" s="923"/>
      <c r="AK110" s="924">
        <v>241909</v>
      </c>
      <c r="AL110" s="922"/>
      <c r="AM110" s="922"/>
      <c r="AN110" s="922"/>
      <c r="AO110" s="923"/>
      <c r="AP110" s="925">
        <v>8.1</v>
      </c>
      <c r="AQ110" s="926"/>
      <c r="AR110" s="926"/>
      <c r="AS110" s="926"/>
      <c r="AT110" s="927"/>
      <c r="AU110" s="928" t="s">
        <v>60</v>
      </c>
      <c r="AV110" s="929"/>
      <c r="AW110" s="929"/>
      <c r="AX110" s="929"/>
      <c r="AY110" s="929"/>
      <c r="AZ110" s="970" t="s">
        <v>405</v>
      </c>
      <c r="BA110" s="919"/>
      <c r="BB110" s="919"/>
      <c r="BC110" s="919"/>
      <c r="BD110" s="919"/>
      <c r="BE110" s="919"/>
      <c r="BF110" s="919"/>
      <c r="BG110" s="919"/>
      <c r="BH110" s="919"/>
      <c r="BI110" s="919"/>
      <c r="BJ110" s="919"/>
      <c r="BK110" s="919"/>
      <c r="BL110" s="919"/>
      <c r="BM110" s="919"/>
      <c r="BN110" s="919"/>
      <c r="BO110" s="919"/>
      <c r="BP110" s="920"/>
      <c r="BQ110" s="956">
        <v>1911747</v>
      </c>
      <c r="BR110" s="957"/>
      <c r="BS110" s="957"/>
      <c r="BT110" s="957"/>
      <c r="BU110" s="957"/>
      <c r="BV110" s="957">
        <v>1884038</v>
      </c>
      <c r="BW110" s="957"/>
      <c r="BX110" s="957"/>
      <c r="BY110" s="957"/>
      <c r="BZ110" s="957"/>
      <c r="CA110" s="957">
        <v>1907592</v>
      </c>
      <c r="CB110" s="957"/>
      <c r="CC110" s="957"/>
      <c r="CD110" s="957"/>
      <c r="CE110" s="957"/>
      <c r="CF110" s="971">
        <v>63.8</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408</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409</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410</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411</v>
      </c>
      <c r="B112" s="983"/>
      <c r="C112" s="980" t="s">
        <v>412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413</v>
      </c>
      <c r="BA112" s="980"/>
      <c r="BB112" s="980"/>
      <c r="BC112" s="980"/>
      <c r="BD112" s="980"/>
      <c r="BE112" s="980"/>
      <c r="BF112" s="980"/>
      <c r="BG112" s="980"/>
      <c r="BH112" s="980"/>
      <c r="BI112" s="980"/>
      <c r="BJ112" s="980"/>
      <c r="BK112" s="980"/>
      <c r="BL112" s="980"/>
      <c r="BM112" s="980"/>
      <c r="BN112" s="980"/>
      <c r="BO112" s="980"/>
      <c r="BP112" s="981"/>
      <c r="BQ112" s="949">
        <v>2367123</v>
      </c>
      <c r="BR112" s="950"/>
      <c r="BS112" s="950"/>
      <c r="BT112" s="950"/>
      <c r="BU112" s="950"/>
      <c r="BV112" s="950">
        <v>2258987</v>
      </c>
      <c r="BW112" s="950"/>
      <c r="BX112" s="950"/>
      <c r="BY112" s="950"/>
      <c r="BZ112" s="950"/>
      <c r="CA112" s="950">
        <v>2139528</v>
      </c>
      <c r="CB112" s="950"/>
      <c r="CC112" s="950"/>
      <c r="CD112" s="950"/>
      <c r="CE112" s="950"/>
      <c r="CF112" s="944">
        <v>71.5</v>
      </c>
      <c r="CG112" s="945"/>
      <c r="CH112" s="945"/>
      <c r="CI112" s="945"/>
      <c r="CJ112" s="945"/>
      <c r="CK112" s="975"/>
      <c r="CL112" s="976"/>
      <c r="CM112" s="946" t="s">
        <v>414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248129</v>
      </c>
      <c r="AB113" s="964"/>
      <c r="AC113" s="964"/>
      <c r="AD113" s="964"/>
      <c r="AE113" s="965"/>
      <c r="AF113" s="966">
        <v>280787</v>
      </c>
      <c r="AG113" s="964"/>
      <c r="AH113" s="964"/>
      <c r="AI113" s="964"/>
      <c r="AJ113" s="965"/>
      <c r="AK113" s="966">
        <v>290620</v>
      </c>
      <c r="AL113" s="964"/>
      <c r="AM113" s="964"/>
      <c r="AN113" s="964"/>
      <c r="AO113" s="965"/>
      <c r="AP113" s="967">
        <v>9.6999999999999993</v>
      </c>
      <c r="AQ113" s="968"/>
      <c r="AR113" s="968"/>
      <c r="AS113" s="968"/>
      <c r="AT113" s="969"/>
      <c r="AU113" s="930"/>
      <c r="AV113" s="931"/>
      <c r="AW113" s="931"/>
      <c r="AX113" s="931"/>
      <c r="AY113" s="931"/>
      <c r="AZ113" s="979" t="s">
        <v>416</v>
      </c>
      <c r="BA113" s="980"/>
      <c r="BB113" s="980"/>
      <c r="BC113" s="980"/>
      <c r="BD113" s="980"/>
      <c r="BE113" s="980"/>
      <c r="BF113" s="980"/>
      <c r="BG113" s="980"/>
      <c r="BH113" s="980"/>
      <c r="BI113" s="980"/>
      <c r="BJ113" s="980"/>
      <c r="BK113" s="980"/>
      <c r="BL113" s="980"/>
      <c r="BM113" s="980"/>
      <c r="BN113" s="980"/>
      <c r="BO113" s="980"/>
      <c r="BP113" s="981"/>
      <c r="BQ113" s="949">
        <v>74369</v>
      </c>
      <c r="BR113" s="950"/>
      <c r="BS113" s="950"/>
      <c r="BT113" s="950"/>
      <c r="BU113" s="950"/>
      <c r="BV113" s="950">
        <v>125271</v>
      </c>
      <c r="BW113" s="950"/>
      <c r="BX113" s="950"/>
      <c r="BY113" s="950"/>
      <c r="BZ113" s="950"/>
      <c r="CA113" s="950">
        <v>190392</v>
      </c>
      <c r="CB113" s="950"/>
      <c r="CC113" s="950"/>
      <c r="CD113" s="950"/>
      <c r="CE113" s="950"/>
      <c r="CF113" s="944">
        <v>6.4</v>
      </c>
      <c r="CG113" s="945"/>
      <c r="CH113" s="945"/>
      <c r="CI113" s="945"/>
      <c r="CJ113" s="945"/>
      <c r="CK113" s="975"/>
      <c r="CL113" s="976"/>
      <c r="CM113" s="946" t="s">
        <v>417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418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5254</v>
      </c>
      <c r="AB114" s="989"/>
      <c r="AC114" s="989"/>
      <c r="AD114" s="989"/>
      <c r="AE114" s="990"/>
      <c r="AF114" s="991">
        <v>7754</v>
      </c>
      <c r="AG114" s="989"/>
      <c r="AH114" s="989"/>
      <c r="AI114" s="989"/>
      <c r="AJ114" s="990"/>
      <c r="AK114" s="991">
        <v>8440</v>
      </c>
      <c r="AL114" s="989"/>
      <c r="AM114" s="989"/>
      <c r="AN114" s="989"/>
      <c r="AO114" s="990"/>
      <c r="AP114" s="992">
        <v>0.3</v>
      </c>
      <c r="AQ114" s="993"/>
      <c r="AR114" s="993"/>
      <c r="AS114" s="993"/>
      <c r="AT114" s="994"/>
      <c r="AU114" s="930"/>
      <c r="AV114" s="931"/>
      <c r="AW114" s="931"/>
      <c r="AX114" s="931"/>
      <c r="AY114" s="931"/>
      <c r="AZ114" s="979" t="s">
        <v>419</v>
      </c>
      <c r="BA114" s="980"/>
      <c r="BB114" s="980"/>
      <c r="BC114" s="980"/>
      <c r="BD114" s="980"/>
      <c r="BE114" s="980"/>
      <c r="BF114" s="980"/>
      <c r="BG114" s="980"/>
      <c r="BH114" s="980"/>
      <c r="BI114" s="980"/>
      <c r="BJ114" s="980"/>
      <c r="BK114" s="980"/>
      <c r="BL114" s="980"/>
      <c r="BM114" s="980"/>
      <c r="BN114" s="980"/>
      <c r="BO114" s="980"/>
      <c r="BP114" s="981"/>
      <c r="BQ114" s="949">
        <v>790559</v>
      </c>
      <c r="BR114" s="950"/>
      <c r="BS114" s="950"/>
      <c r="BT114" s="950"/>
      <c r="BU114" s="950"/>
      <c r="BV114" s="950">
        <v>857312</v>
      </c>
      <c r="BW114" s="950"/>
      <c r="BX114" s="950"/>
      <c r="BY114" s="950"/>
      <c r="BZ114" s="950"/>
      <c r="CA114" s="950">
        <v>838601</v>
      </c>
      <c r="CB114" s="950"/>
      <c r="CC114" s="950"/>
      <c r="CD114" s="950"/>
      <c r="CE114" s="950"/>
      <c r="CF114" s="944">
        <v>28</v>
      </c>
      <c r="CG114" s="945"/>
      <c r="CH114" s="945"/>
      <c r="CI114" s="945"/>
      <c r="CJ114" s="945"/>
      <c r="CK114" s="975"/>
      <c r="CL114" s="976"/>
      <c r="CM114" s="946" t="s">
        <v>420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60</v>
      </c>
      <c r="AB115" s="964"/>
      <c r="AC115" s="964"/>
      <c r="AD115" s="964"/>
      <c r="AE115" s="965"/>
      <c r="AF115" s="966">
        <v>28</v>
      </c>
      <c r="AG115" s="964"/>
      <c r="AH115" s="964"/>
      <c r="AI115" s="964"/>
      <c r="AJ115" s="965"/>
      <c r="AK115" s="966">
        <v>25</v>
      </c>
      <c r="AL115" s="964"/>
      <c r="AM115" s="964"/>
      <c r="AN115" s="964"/>
      <c r="AO115" s="965"/>
      <c r="AP115" s="967">
        <v>0</v>
      </c>
      <c r="AQ115" s="968"/>
      <c r="AR115" s="968"/>
      <c r="AS115" s="968"/>
      <c r="AT115" s="969"/>
      <c r="AU115" s="930"/>
      <c r="AV115" s="931"/>
      <c r="AW115" s="931"/>
      <c r="AX115" s="931"/>
      <c r="AY115" s="931"/>
      <c r="AZ115" s="979" t="s">
        <v>422</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v>152</v>
      </c>
      <c r="CB115" s="950"/>
      <c r="CC115" s="950"/>
      <c r="CD115" s="950"/>
      <c r="CE115" s="950"/>
      <c r="CF115" s="944">
        <v>0</v>
      </c>
      <c r="CG115" s="945"/>
      <c r="CH115" s="945"/>
      <c r="CI115" s="945"/>
      <c r="CJ115" s="945"/>
      <c r="CK115" s="975"/>
      <c r="CL115" s="976"/>
      <c r="CM115" s="979" t="s">
        <v>423</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424</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111</v>
      </c>
      <c r="AB116" s="989"/>
      <c r="AC116" s="989"/>
      <c r="AD116" s="989"/>
      <c r="AE116" s="990"/>
      <c r="AF116" s="991" t="s">
        <v>111</v>
      </c>
      <c r="AG116" s="989"/>
      <c r="AH116" s="989"/>
      <c r="AI116" s="989"/>
      <c r="AJ116" s="990"/>
      <c r="AK116" s="991" t="s">
        <v>111</v>
      </c>
      <c r="AL116" s="989"/>
      <c r="AM116" s="989"/>
      <c r="AN116" s="989"/>
      <c r="AO116" s="990"/>
      <c r="AP116" s="992" t="s">
        <v>111</v>
      </c>
      <c r="AQ116" s="993"/>
      <c r="AR116" s="993"/>
      <c r="AS116" s="993"/>
      <c r="AT116" s="994"/>
      <c r="AU116" s="930"/>
      <c r="AV116" s="931"/>
      <c r="AW116" s="931"/>
      <c r="AX116" s="931"/>
      <c r="AY116" s="931"/>
      <c r="AZ116" s="997" t="s">
        <v>425</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169</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427</v>
      </c>
      <c r="Z117" s="916"/>
      <c r="AA117" s="1006">
        <v>537344</v>
      </c>
      <c r="AB117" s="1007"/>
      <c r="AC117" s="1007"/>
      <c r="AD117" s="1007"/>
      <c r="AE117" s="1008"/>
      <c r="AF117" s="1009">
        <v>529076</v>
      </c>
      <c r="AG117" s="1007"/>
      <c r="AH117" s="1007"/>
      <c r="AI117" s="1007"/>
      <c r="AJ117" s="1008"/>
      <c r="AK117" s="1009">
        <v>540994</v>
      </c>
      <c r="AL117" s="1007"/>
      <c r="AM117" s="1007"/>
      <c r="AN117" s="1007"/>
      <c r="AO117" s="1008"/>
      <c r="AP117" s="1010"/>
      <c r="AQ117" s="1011"/>
      <c r="AR117" s="1011"/>
      <c r="AS117" s="1011"/>
      <c r="AT117" s="1012"/>
      <c r="AU117" s="930"/>
      <c r="AV117" s="931"/>
      <c r="AW117" s="931"/>
      <c r="AX117" s="931"/>
      <c r="AY117" s="931"/>
      <c r="AZ117" s="997" t="s">
        <v>428</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429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403</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401</v>
      </c>
      <c r="AB118" s="915"/>
      <c r="AC118" s="915"/>
      <c r="AD118" s="915"/>
      <c r="AE118" s="916"/>
      <c r="AF118" s="914" t="s">
        <v>286</v>
      </c>
      <c r="AG118" s="915"/>
      <c r="AH118" s="915"/>
      <c r="AI118" s="915"/>
      <c r="AJ118" s="916"/>
      <c r="AK118" s="914" t="s">
        <v>285</v>
      </c>
      <c r="AL118" s="915"/>
      <c r="AM118" s="915"/>
      <c r="AN118" s="915"/>
      <c r="AO118" s="916"/>
      <c r="AP118" s="1001" t="s">
        <v>402</v>
      </c>
      <c r="AQ118" s="1002"/>
      <c r="AR118" s="1002"/>
      <c r="AS118" s="1002"/>
      <c r="AT118" s="1003"/>
      <c r="AU118" s="930"/>
      <c r="AV118" s="931"/>
      <c r="AW118" s="931"/>
      <c r="AX118" s="931"/>
      <c r="AY118" s="931"/>
      <c r="AZ118" s="1004" t="s">
        <v>430</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169</v>
      </c>
      <c r="BA119" s="230"/>
      <c r="BB119" s="230"/>
      <c r="BC119" s="230"/>
      <c r="BD119" s="230"/>
      <c r="BE119" s="230"/>
      <c r="BF119" s="230"/>
      <c r="BG119" s="230"/>
      <c r="BH119" s="230"/>
      <c r="BI119" s="230"/>
      <c r="BJ119" s="230"/>
      <c r="BK119" s="230"/>
      <c r="BL119" s="230"/>
      <c r="BM119" s="230"/>
      <c r="BN119" s="230"/>
      <c r="BO119" s="1005" t="s">
        <v>432</v>
      </c>
      <c r="BP119" s="1036"/>
      <c r="BQ119" s="1027">
        <v>5143798</v>
      </c>
      <c r="BR119" s="1028"/>
      <c r="BS119" s="1028"/>
      <c r="BT119" s="1028"/>
      <c r="BU119" s="1028"/>
      <c r="BV119" s="1028">
        <v>5125608</v>
      </c>
      <c r="BW119" s="1028"/>
      <c r="BX119" s="1028"/>
      <c r="BY119" s="1028"/>
      <c r="BZ119" s="1028"/>
      <c r="CA119" s="1028">
        <v>5076265</v>
      </c>
      <c r="CB119" s="1028"/>
      <c r="CC119" s="1028"/>
      <c r="CD119" s="1028"/>
      <c r="CE119" s="1028"/>
      <c r="CF119" s="1029"/>
      <c r="CG119" s="1030"/>
      <c r="CH119" s="1030"/>
      <c r="CI119" s="1030"/>
      <c r="CJ119" s="1031"/>
      <c r="CK119" s="977"/>
      <c r="CL119" s="978"/>
      <c r="CM119" s="1032" t="s">
        <v>433</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410</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434</v>
      </c>
      <c r="AV120" s="1020"/>
      <c r="AW120" s="1020"/>
      <c r="AX120" s="1020"/>
      <c r="AY120" s="1021"/>
      <c r="AZ120" s="970" t="s">
        <v>435</v>
      </c>
      <c r="BA120" s="919"/>
      <c r="BB120" s="919"/>
      <c r="BC120" s="919"/>
      <c r="BD120" s="919"/>
      <c r="BE120" s="919"/>
      <c r="BF120" s="919"/>
      <c r="BG120" s="919"/>
      <c r="BH120" s="919"/>
      <c r="BI120" s="919"/>
      <c r="BJ120" s="919"/>
      <c r="BK120" s="919"/>
      <c r="BL120" s="919"/>
      <c r="BM120" s="919"/>
      <c r="BN120" s="919"/>
      <c r="BO120" s="919"/>
      <c r="BP120" s="920"/>
      <c r="BQ120" s="956">
        <v>2444839</v>
      </c>
      <c r="BR120" s="957"/>
      <c r="BS120" s="957"/>
      <c r="BT120" s="957"/>
      <c r="BU120" s="957"/>
      <c r="BV120" s="957">
        <v>2555964</v>
      </c>
      <c r="BW120" s="957"/>
      <c r="BX120" s="957"/>
      <c r="BY120" s="957"/>
      <c r="BZ120" s="957"/>
      <c r="CA120" s="957">
        <v>2567796</v>
      </c>
      <c r="CB120" s="957"/>
      <c r="CC120" s="957"/>
      <c r="CD120" s="957"/>
      <c r="CE120" s="957"/>
      <c r="CF120" s="971">
        <v>85.8</v>
      </c>
      <c r="CG120" s="972"/>
      <c r="CH120" s="972"/>
      <c r="CI120" s="972"/>
      <c r="CJ120" s="972"/>
      <c r="CK120" s="1037" t="s">
        <v>436</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1591309</v>
      </c>
      <c r="DH120" s="957"/>
      <c r="DI120" s="957"/>
      <c r="DJ120" s="957"/>
      <c r="DK120" s="957"/>
      <c r="DL120" s="957">
        <v>1483314</v>
      </c>
      <c r="DM120" s="957"/>
      <c r="DN120" s="957"/>
      <c r="DO120" s="957"/>
      <c r="DP120" s="957"/>
      <c r="DQ120" s="957">
        <v>1374555</v>
      </c>
      <c r="DR120" s="957"/>
      <c r="DS120" s="957"/>
      <c r="DT120" s="957"/>
      <c r="DU120" s="957"/>
      <c r="DV120" s="958">
        <v>46</v>
      </c>
      <c r="DW120" s="958"/>
      <c r="DX120" s="958"/>
      <c r="DY120" s="958"/>
      <c r="DZ120" s="959"/>
    </row>
    <row r="121" spans="1:130" s="199" customFormat="1" ht="26.25" customHeight="1" x14ac:dyDescent="0.15">
      <c r="A121" s="1089"/>
      <c r="B121" s="976"/>
      <c r="C121" s="997" t="s">
        <v>437</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438</v>
      </c>
      <c r="BA121" s="980"/>
      <c r="BB121" s="980"/>
      <c r="BC121" s="980"/>
      <c r="BD121" s="980"/>
      <c r="BE121" s="980"/>
      <c r="BF121" s="980"/>
      <c r="BG121" s="980"/>
      <c r="BH121" s="980"/>
      <c r="BI121" s="980"/>
      <c r="BJ121" s="980"/>
      <c r="BK121" s="980"/>
      <c r="BL121" s="980"/>
      <c r="BM121" s="980"/>
      <c r="BN121" s="980"/>
      <c r="BO121" s="980"/>
      <c r="BP121" s="981"/>
      <c r="BQ121" s="949" t="s">
        <v>111</v>
      </c>
      <c r="BR121" s="950"/>
      <c r="BS121" s="950"/>
      <c r="BT121" s="950"/>
      <c r="BU121" s="950"/>
      <c r="BV121" s="950" t="s">
        <v>111</v>
      </c>
      <c r="BW121" s="950"/>
      <c r="BX121" s="950"/>
      <c r="BY121" s="950"/>
      <c r="BZ121" s="950"/>
      <c r="CA121" s="950" t="s">
        <v>111</v>
      </c>
      <c r="CB121" s="950"/>
      <c r="CC121" s="950"/>
      <c r="CD121" s="950"/>
      <c r="CE121" s="950"/>
      <c r="CF121" s="944" t="s">
        <v>111</v>
      </c>
      <c r="CG121" s="945"/>
      <c r="CH121" s="945"/>
      <c r="CI121" s="945"/>
      <c r="CJ121" s="945"/>
      <c r="CK121" s="1040"/>
      <c r="CL121" s="1041"/>
      <c r="CM121" s="1041"/>
      <c r="CN121" s="1041"/>
      <c r="CO121" s="1042"/>
      <c r="CP121" s="1050" t="s">
        <v>381</v>
      </c>
      <c r="CQ121" s="1051"/>
      <c r="CR121" s="1051"/>
      <c r="CS121" s="1051"/>
      <c r="CT121" s="1051"/>
      <c r="CU121" s="1051"/>
      <c r="CV121" s="1051"/>
      <c r="CW121" s="1051"/>
      <c r="CX121" s="1051"/>
      <c r="CY121" s="1051"/>
      <c r="CZ121" s="1051"/>
      <c r="DA121" s="1051"/>
      <c r="DB121" s="1051"/>
      <c r="DC121" s="1051"/>
      <c r="DD121" s="1051"/>
      <c r="DE121" s="1051"/>
      <c r="DF121" s="1052"/>
      <c r="DG121" s="949">
        <v>348415</v>
      </c>
      <c r="DH121" s="950"/>
      <c r="DI121" s="950"/>
      <c r="DJ121" s="950"/>
      <c r="DK121" s="950"/>
      <c r="DL121" s="950">
        <v>377317</v>
      </c>
      <c r="DM121" s="950"/>
      <c r="DN121" s="950"/>
      <c r="DO121" s="950"/>
      <c r="DP121" s="950"/>
      <c r="DQ121" s="950">
        <v>392536</v>
      </c>
      <c r="DR121" s="950"/>
      <c r="DS121" s="950"/>
      <c r="DT121" s="950"/>
      <c r="DU121" s="950"/>
      <c r="DV121" s="951">
        <v>13.1</v>
      </c>
      <c r="DW121" s="951"/>
      <c r="DX121" s="951"/>
      <c r="DY121" s="951"/>
      <c r="DZ121" s="952"/>
    </row>
    <row r="122" spans="1:130" s="199" customFormat="1" ht="26.25" customHeight="1" x14ac:dyDescent="0.15">
      <c r="A122" s="1089"/>
      <c r="B122" s="976"/>
      <c r="C122" s="946" t="s">
        <v>420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439</v>
      </c>
      <c r="BA122" s="995"/>
      <c r="BB122" s="995"/>
      <c r="BC122" s="995"/>
      <c r="BD122" s="995"/>
      <c r="BE122" s="995"/>
      <c r="BF122" s="995"/>
      <c r="BG122" s="995"/>
      <c r="BH122" s="995"/>
      <c r="BI122" s="995"/>
      <c r="BJ122" s="995"/>
      <c r="BK122" s="995"/>
      <c r="BL122" s="995"/>
      <c r="BM122" s="995"/>
      <c r="BN122" s="995"/>
      <c r="BO122" s="995"/>
      <c r="BP122" s="996"/>
      <c r="BQ122" s="1027">
        <v>4159939</v>
      </c>
      <c r="BR122" s="1028"/>
      <c r="BS122" s="1028"/>
      <c r="BT122" s="1028"/>
      <c r="BU122" s="1028"/>
      <c r="BV122" s="1028">
        <v>4140130</v>
      </c>
      <c r="BW122" s="1028"/>
      <c r="BX122" s="1028"/>
      <c r="BY122" s="1028"/>
      <c r="BZ122" s="1028"/>
      <c r="CA122" s="1028">
        <v>4006939</v>
      </c>
      <c r="CB122" s="1028"/>
      <c r="CC122" s="1028"/>
      <c r="CD122" s="1028"/>
      <c r="CE122" s="1028"/>
      <c r="CF122" s="1048">
        <v>133.9</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v>427399</v>
      </c>
      <c r="DH122" s="950"/>
      <c r="DI122" s="950"/>
      <c r="DJ122" s="950"/>
      <c r="DK122" s="950"/>
      <c r="DL122" s="950">
        <v>398356</v>
      </c>
      <c r="DM122" s="950"/>
      <c r="DN122" s="950"/>
      <c r="DO122" s="950"/>
      <c r="DP122" s="950"/>
      <c r="DQ122" s="950">
        <v>372437</v>
      </c>
      <c r="DR122" s="950"/>
      <c r="DS122" s="950"/>
      <c r="DT122" s="950"/>
      <c r="DU122" s="950"/>
      <c r="DV122" s="951">
        <v>12.5</v>
      </c>
      <c r="DW122" s="951"/>
      <c r="DX122" s="951"/>
      <c r="DY122" s="951"/>
      <c r="DZ122" s="952"/>
    </row>
    <row r="123" spans="1:130" s="199" customFormat="1" ht="26.25" customHeight="1" x14ac:dyDescent="0.15">
      <c r="A123" s="1089"/>
      <c r="B123" s="976"/>
      <c r="C123" s="946" t="s">
        <v>426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169</v>
      </c>
      <c r="BA123" s="230"/>
      <c r="BB123" s="230"/>
      <c r="BC123" s="230"/>
      <c r="BD123" s="230"/>
      <c r="BE123" s="230"/>
      <c r="BF123" s="230"/>
      <c r="BG123" s="230"/>
      <c r="BH123" s="230"/>
      <c r="BI123" s="230"/>
      <c r="BJ123" s="230"/>
      <c r="BK123" s="230"/>
      <c r="BL123" s="230"/>
      <c r="BM123" s="230"/>
      <c r="BN123" s="230"/>
      <c r="BO123" s="1005" t="s">
        <v>440</v>
      </c>
      <c r="BP123" s="1036"/>
      <c r="BQ123" s="1095">
        <v>6604778</v>
      </c>
      <c r="BR123" s="1096"/>
      <c r="BS123" s="1096"/>
      <c r="BT123" s="1096"/>
      <c r="BU123" s="1096"/>
      <c r="BV123" s="1096">
        <v>6696094</v>
      </c>
      <c r="BW123" s="1096"/>
      <c r="BX123" s="1096"/>
      <c r="BY123" s="1096"/>
      <c r="BZ123" s="1096"/>
      <c r="CA123" s="1096">
        <v>6574735</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t="s">
        <v>111</v>
      </c>
      <c r="DH123" s="989"/>
      <c r="DI123" s="989"/>
      <c r="DJ123" s="989"/>
      <c r="DK123" s="990"/>
      <c r="DL123" s="991" t="s">
        <v>111</v>
      </c>
      <c r="DM123" s="989"/>
      <c r="DN123" s="989"/>
      <c r="DO123" s="989"/>
      <c r="DP123" s="990"/>
      <c r="DQ123" s="991" t="s">
        <v>111</v>
      </c>
      <c r="DR123" s="989"/>
      <c r="DS123" s="989"/>
      <c r="DT123" s="989"/>
      <c r="DU123" s="990"/>
      <c r="DV123" s="992" t="s">
        <v>111</v>
      </c>
      <c r="DW123" s="993"/>
      <c r="DX123" s="993"/>
      <c r="DY123" s="993"/>
      <c r="DZ123" s="994"/>
    </row>
    <row r="124" spans="1:130" s="199" customFormat="1" ht="26.25" customHeight="1" thickBot="1" x14ac:dyDescent="0.2">
      <c r="A124" s="1089"/>
      <c r="B124" s="976"/>
      <c r="C124" s="946" t="s">
        <v>429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441</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111</v>
      </c>
      <c r="BR124" s="1058"/>
      <c r="BS124" s="1058"/>
      <c r="BT124" s="1058"/>
      <c r="BU124" s="1058"/>
      <c r="BV124" s="1058" t="s">
        <v>111</v>
      </c>
      <c r="BW124" s="1058"/>
      <c r="BX124" s="1058"/>
      <c r="BY124" s="1058"/>
      <c r="BZ124" s="1058"/>
      <c r="CA124" s="1058" t="s">
        <v>111</v>
      </c>
      <c r="CB124" s="1058"/>
      <c r="CC124" s="1058"/>
      <c r="CD124" s="1058"/>
      <c r="CE124" s="1058"/>
      <c r="CF124" s="1059"/>
      <c r="CG124" s="1060"/>
      <c r="CH124" s="1060"/>
      <c r="CI124" s="1060"/>
      <c r="CJ124" s="1061"/>
      <c r="CK124" s="1043"/>
      <c r="CL124" s="1043"/>
      <c r="CM124" s="1043"/>
      <c r="CN124" s="1043"/>
      <c r="CO124" s="1044"/>
      <c r="CP124" s="1050" t="s">
        <v>442</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443</v>
      </c>
      <c r="CL125" s="1038"/>
      <c r="CM125" s="1038"/>
      <c r="CN125" s="1038"/>
      <c r="CO125" s="1039"/>
      <c r="CP125" s="970" t="s">
        <v>444</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433</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445</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446</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60</v>
      </c>
      <c r="AB127" s="989"/>
      <c r="AC127" s="989"/>
      <c r="AD127" s="989"/>
      <c r="AE127" s="990"/>
      <c r="AF127" s="991">
        <v>28</v>
      </c>
      <c r="AG127" s="989"/>
      <c r="AH127" s="989"/>
      <c r="AI127" s="989"/>
      <c r="AJ127" s="990"/>
      <c r="AK127" s="991">
        <v>25</v>
      </c>
      <c r="AL127" s="989"/>
      <c r="AM127" s="989"/>
      <c r="AN127" s="989"/>
      <c r="AO127" s="990"/>
      <c r="AP127" s="992">
        <v>0</v>
      </c>
      <c r="AQ127" s="993"/>
      <c r="AR127" s="993"/>
      <c r="AS127" s="993"/>
      <c r="AT127" s="994"/>
      <c r="AU127" s="235"/>
      <c r="AV127" s="235"/>
      <c r="AW127" s="235"/>
      <c r="AX127" s="1062" t="s">
        <v>447</v>
      </c>
      <c r="AY127" s="1063"/>
      <c r="AZ127" s="1063"/>
      <c r="BA127" s="1063"/>
      <c r="BB127" s="1063"/>
      <c r="BC127" s="1063"/>
      <c r="BD127" s="1063"/>
      <c r="BE127" s="1064"/>
      <c r="BF127" s="1065" t="s">
        <v>448</v>
      </c>
      <c r="BG127" s="1063"/>
      <c r="BH127" s="1063"/>
      <c r="BI127" s="1063"/>
      <c r="BJ127" s="1063"/>
      <c r="BK127" s="1063"/>
      <c r="BL127" s="1064"/>
      <c r="BM127" s="1065" t="s">
        <v>449</v>
      </c>
      <c r="BN127" s="1063"/>
      <c r="BO127" s="1063"/>
      <c r="BP127" s="1063"/>
      <c r="BQ127" s="1063"/>
      <c r="BR127" s="1063"/>
      <c r="BS127" s="1064"/>
      <c r="BT127" s="1065" t="s">
        <v>450</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451</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452</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453</v>
      </c>
      <c r="X128" s="1075"/>
      <c r="Y128" s="1075"/>
      <c r="Z128" s="1076"/>
      <c r="AA128" s="1077" t="s">
        <v>111</v>
      </c>
      <c r="AB128" s="1078"/>
      <c r="AC128" s="1078"/>
      <c r="AD128" s="1078"/>
      <c r="AE128" s="1079"/>
      <c r="AF128" s="1080" t="s">
        <v>111</v>
      </c>
      <c r="AG128" s="1078"/>
      <c r="AH128" s="1078"/>
      <c r="AI128" s="1078"/>
      <c r="AJ128" s="1079"/>
      <c r="AK128" s="1080" t="s">
        <v>111</v>
      </c>
      <c r="AL128" s="1078"/>
      <c r="AM128" s="1078"/>
      <c r="AN128" s="1078"/>
      <c r="AO128" s="1079"/>
      <c r="AP128" s="1081"/>
      <c r="AQ128" s="1082"/>
      <c r="AR128" s="1082"/>
      <c r="AS128" s="1082"/>
      <c r="AT128" s="1083"/>
      <c r="AU128" s="235"/>
      <c r="AV128" s="235"/>
      <c r="AW128" s="235"/>
      <c r="AX128" s="918" t="s">
        <v>454</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455</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111</v>
      </c>
      <c r="DM128" s="1070"/>
      <c r="DN128" s="1070"/>
      <c r="DO128" s="1070"/>
      <c r="DP128" s="1070"/>
      <c r="DQ128" s="1070">
        <v>152</v>
      </c>
      <c r="DR128" s="1070"/>
      <c r="DS128" s="1070"/>
      <c r="DT128" s="1070"/>
      <c r="DU128" s="1070"/>
      <c r="DV128" s="1071">
        <v>0</v>
      </c>
      <c r="DW128" s="1071"/>
      <c r="DX128" s="1071"/>
      <c r="DY128" s="1071"/>
      <c r="DZ128" s="1072"/>
    </row>
    <row r="129" spans="1:131" s="199"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456</v>
      </c>
      <c r="X129" s="1104"/>
      <c r="Y129" s="1104"/>
      <c r="Z129" s="1105"/>
      <c r="AA129" s="988">
        <v>3430809</v>
      </c>
      <c r="AB129" s="989"/>
      <c r="AC129" s="989"/>
      <c r="AD129" s="989"/>
      <c r="AE129" s="990"/>
      <c r="AF129" s="991">
        <v>3542715</v>
      </c>
      <c r="AG129" s="989"/>
      <c r="AH129" s="989"/>
      <c r="AI129" s="989"/>
      <c r="AJ129" s="990"/>
      <c r="AK129" s="991">
        <v>3412624</v>
      </c>
      <c r="AL129" s="989"/>
      <c r="AM129" s="989"/>
      <c r="AN129" s="989"/>
      <c r="AO129" s="990"/>
      <c r="AP129" s="1106"/>
      <c r="AQ129" s="1107"/>
      <c r="AR129" s="1107"/>
      <c r="AS129" s="1107"/>
      <c r="AT129" s="1108"/>
      <c r="AU129" s="237"/>
      <c r="AV129" s="237"/>
      <c r="AW129" s="237"/>
      <c r="AX129" s="1097" t="s">
        <v>457</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458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459</v>
      </c>
      <c r="X130" s="1104"/>
      <c r="Y130" s="1104"/>
      <c r="Z130" s="1105"/>
      <c r="AA130" s="988">
        <v>462612</v>
      </c>
      <c r="AB130" s="989"/>
      <c r="AC130" s="989"/>
      <c r="AD130" s="989"/>
      <c r="AE130" s="990"/>
      <c r="AF130" s="991">
        <v>424192</v>
      </c>
      <c r="AG130" s="989"/>
      <c r="AH130" s="989"/>
      <c r="AI130" s="989"/>
      <c r="AJ130" s="990"/>
      <c r="AK130" s="991">
        <v>421244</v>
      </c>
      <c r="AL130" s="989"/>
      <c r="AM130" s="989"/>
      <c r="AN130" s="989"/>
      <c r="AO130" s="990"/>
      <c r="AP130" s="1106"/>
      <c r="AQ130" s="1107"/>
      <c r="AR130" s="1107"/>
      <c r="AS130" s="1107"/>
      <c r="AT130" s="1108"/>
      <c r="AU130" s="237"/>
      <c r="AV130" s="237"/>
      <c r="AW130" s="237"/>
      <c r="AX130" s="1097" t="s">
        <v>460</v>
      </c>
      <c r="AY130" s="980"/>
      <c r="AZ130" s="980"/>
      <c r="BA130" s="980"/>
      <c r="BB130" s="980"/>
      <c r="BC130" s="980"/>
      <c r="BD130" s="980"/>
      <c r="BE130" s="981"/>
      <c r="BF130" s="1134">
        <v>3.2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461</v>
      </c>
      <c r="X131" s="1142"/>
      <c r="Y131" s="1142"/>
      <c r="Z131" s="1143"/>
      <c r="AA131" s="1035">
        <v>2968197</v>
      </c>
      <c r="AB131" s="1014"/>
      <c r="AC131" s="1014"/>
      <c r="AD131" s="1014"/>
      <c r="AE131" s="1015"/>
      <c r="AF131" s="1013">
        <v>3118523</v>
      </c>
      <c r="AG131" s="1014"/>
      <c r="AH131" s="1014"/>
      <c r="AI131" s="1014"/>
      <c r="AJ131" s="1015"/>
      <c r="AK131" s="1013">
        <v>2991380</v>
      </c>
      <c r="AL131" s="1014"/>
      <c r="AM131" s="1014"/>
      <c r="AN131" s="1014"/>
      <c r="AO131" s="1015"/>
      <c r="AP131" s="1144"/>
      <c r="AQ131" s="1145"/>
      <c r="AR131" s="1145"/>
      <c r="AS131" s="1145"/>
      <c r="AT131" s="1146"/>
      <c r="AU131" s="237"/>
      <c r="AV131" s="237"/>
      <c r="AW131" s="237"/>
      <c r="AX131" s="1116" t="s">
        <v>462</v>
      </c>
      <c r="AY131" s="1067"/>
      <c r="AZ131" s="1067"/>
      <c r="BA131" s="1067"/>
      <c r="BB131" s="1067"/>
      <c r="BC131" s="1067"/>
      <c r="BD131" s="1067"/>
      <c r="BE131" s="1068"/>
      <c r="BF131" s="1117" t="s">
        <v>111</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463</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464</v>
      </c>
      <c r="W132" s="1127"/>
      <c r="X132" s="1127"/>
      <c r="Y132" s="1127"/>
      <c r="Z132" s="1128"/>
      <c r="AA132" s="1129">
        <v>2.517757413</v>
      </c>
      <c r="AB132" s="1130"/>
      <c r="AC132" s="1130"/>
      <c r="AD132" s="1130"/>
      <c r="AE132" s="1131"/>
      <c r="AF132" s="1132">
        <v>3.363258825</v>
      </c>
      <c r="AG132" s="1130"/>
      <c r="AH132" s="1130"/>
      <c r="AI132" s="1130"/>
      <c r="AJ132" s="1131"/>
      <c r="AK132" s="1132">
        <v>4.0031691059999996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465</v>
      </c>
      <c r="W133" s="1110"/>
      <c r="X133" s="1110"/>
      <c r="Y133" s="1110"/>
      <c r="Z133" s="1111"/>
      <c r="AA133" s="1112">
        <v>4.5999999999999996</v>
      </c>
      <c r="AB133" s="1113"/>
      <c r="AC133" s="1113"/>
      <c r="AD133" s="1113"/>
      <c r="AE133" s="1114"/>
      <c r="AF133" s="1112">
        <v>3.6</v>
      </c>
      <c r="AG133" s="1113"/>
      <c r="AH133" s="1113"/>
      <c r="AI133" s="1113"/>
      <c r="AJ133" s="1114"/>
      <c r="AK133" s="1112">
        <v>3.2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0" t="s">
        <v>468</v>
      </c>
      <c r="L7" s="256"/>
      <c r="M7" s="257" t="s">
        <v>469</v>
      </c>
      <c r="N7" s="258"/>
    </row>
    <row r="8" spans="1:16" x14ac:dyDescent="0.15">
      <c r="A8" s="250"/>
      <c r="B8" s="246"/>
      <c r="C8" s="246"/>
      <c r="D8" s="246"/>
      <c r="E8" s="246"/>
      <c r="F8" s="246"/>
      <c r="G8" s="259"/>
      <c r="H8" s="260"/>
      <c r="I8" s="260"/>
      <c r="J8" s="261"/>
      <c r="K8" s="1151"/>
      <c r="L8" s="262" t="s">
        <v>470</v>
      </c>
      <c r="M8" s="263" t="s">
        <v>471</v>
      </c>
      <c r="N8" s="264" t="s">
        <v>472</v>
      </c>
    </row>
    <row r="9" spans="1:16" x14ac:dyDescent="0.15">
      <c r="A9" s="250"/>
      <c r="B9" s="246"/>
      <c r="C9" s="246"/>
      <c r="D9" s="246"/>
      <c r="E9" s="246"/>
      <c r="F9" s="246"/>
      <c r="G9" s="1152" t="s">
        <v>473</v>
      </c>
      <c r="H9" s="1153"/>
      <c r="I9" s="1153"/>
      <c r="J9" s="1154"/>
      <c r="K9" s="265">
        <v>973598</v>
      </c>
      <c r="L9" s="266">
        <v>107154</v>
      </c>
      <c r="M9" s="267">
        <v>107954</v>
      </c>
      <c r="N9" s="268">
        <v>-0.7</v>
      </c>
    </row>
    <row r="10" spans="1:16" x14ac:dyDescent="0.15">
      <c r="A10" s="250"/>
      <c r="B10" s="246"/>
      <c r="C10" s="246"/>
      <c r="D10" s="246"/>
      <c r="E10" s="246"/>
      <c r="F10" s="246"/>
      <c r="G10" s="1152" t="s">
        <v>474</v>
      </c>
      <c r="H10" s="1153"/>
      <c r="I10" s="1153"/>
      <c r="J10" s="1154"/>
      <c r="K10" s="269">
        <v>70140</v>
      </c>
      <c r="L10" s="270">
        <v>7720</v>
      </c>
      <c r="M10" s="271">
        <v>12579</v>
      </c>
      <c r="N10" s="272">
        <v>-38.6</v>
      </c>
    </row>
    <row r="11" spans="1:16" ht="13.5" customHeight="1" x14ac:dyDescent="0.15">
      <c r="A11" s="250"/>
      <c r="B11" s="246"/>
      <c r="C11" s="246"/>
      <c r="D11" s="246"/>
      <c r="E11" s="246"/>
      <c r="F11" s="246"/>
      <c r="G11" s="1152" t="s">
        <v>475</v>
      </c>
      <c r="H11" s="1153"/>
      <c r="I11" s="1153"/>
      <c r="J11" s="1154"/>
      <c r="K11" s="269">
        <v>134373</v>
      </c>
      <c r="L11" s="270">
        <v>14789</v>
      </c>
      <c r="M11" s="271">
        <v>13215</v>
      </c>
      <c r="N11" s="272">
        <v>11.9</v>
      </c>
    </row>
    <row r="12" spans="1:16" ht="13.5" customHeight="1" x14ac:dyDescent="0.15">
      <c r="A12" s="250"/>
      <c r="B12" s="246"/>
      <c r="C12" s="246"/>
      <c r="D12" s="246"/>
      <c r="E12" s="246"/>
      <c r="F12" s="246"/>
      <c r="G12" s="1152" t="s">
        <v>476</v>
      </c>
      <c r="H12" s="1153"/>
      <c r="I12" s="1153"/>
      <c r="J12" s="1154"/>
      <c r="K12" s="269">
        <v>16290</v>
      </c>
      <c r="L12" s="270">
        <v>1793</v>
      </c>
      <c r="M12" s="271">
        <v>1280</v>
      </c>
      <c r="N12" s="272">
        <v>40.1</v>
      </c>
    </row>
    <row r="13" spans="1:16" ht="13.5" customHeight="1" x14ac:dyDescent="0.15">
      <c r="A13" s="250"/>
      <c r="B13" s="246"/>
      <c r="C13" s="246"/>
      <c r="D13" s="246"/>
      <c r="E13" s="246"/>
      <c r="F13" s="246"/>
      <c r="G13" s="1152" t="s">
        <v>477</v>
      </c>
      <c r="H13" s="1153"/>
      <c r="I13" s="1153"/>
      <c r="J13" s="1154"/>
      <c r="K13" s="269" t="s">
        <v>478</v>
      </c>
      <c r="L13" s="270" t="s">
        <v>478</v>
      </c>
      <c r="M13" s="271" t="s">
        <v>478</v>
      </c>
      <c r="N13" s="272" t="s">
        <v>478</v>
      </c>
    </row>
    <row r="14" spans="1:16" ht="13.5" customHeight="1" x14ac:dyDescent="0.15">
      <c r="A14" s="250"/>
      <c r="B14" s="246"/>
      <c r="C14" s="246"/>
      <c r="D14" s="246"/>
      <c r="E14" s="246"/>
      <c r="F14" s="246"/>
      <c r="G14" s="1152" t="s">
        <v>479</v>
      </c>
      <c r="H14" s="1153"/>
      <c r="I14" s="1153"/>
      <c r="J14" s="1154"/>
      <c r="K14" s="269">
        <v>30503</v>
      </c>
      <c r="L14" s="270">
        <v>3357</v>
      </c>
      <c r="M14" s="271">
        <v>5658</v>
      </c>
      <c r="N14" s="272">
        <v>-40.700000000000003</v>
      </c>
    </row>
    <row r="15" spans="1:16" ht="13.5" customHeight="1" x14ac:dyDescent="0.15">
      <c r="A15" s="250"/>
      <c r="B15" s="246"/>
      <c r="C15" s="246"/>
      <c r="D15" s="246"/>
      <c r="E15" s="246"/>
      <c r="F15" s="246"/>
      <c r="G15" s="1152" t="s">
        <v>480</v>
      </c>
      <c r="H15" s="1153"/>
      <c r="I15" s="1153"/>
      <c r="J15" s="1154"/>
      <c r="K15" s="269">
        <v>12062</v>
      </c>
      <c r="L15" s="270">
        <v>1328</v>
      </c>
      <c r="M15" s="271">
        <v>2915</v>
      </c>
      <c r="N15" s="272">
        <v>-54.4</v>
      </c>
    </row>
    <row r="16" spans="1:16" x14ac:dyDescent="0.15">
      <c r="A16" s="250"/>
      <c r="B16" s="246"/>
      <c r="C16" s="246"/>
      <c r="D16" s="246"/>
      <c r="E16" s="246"/>
      <c r="F16" s="246"/>
      <c r="G16" s="1155" t="s">
        <v>481</v>
      </c>
      <c r="H16" s="1156"/>
      <c r="I16" s="1156"/>
      <c r="J16" s="1157"/>
      <c r="K16" s="270">
        <v>-108294</v>
      </c>
      <c r="L16" s="270">
        <v>-11919</v>
      </c>
      <c r="M16" s="271">
        <v>-10925</v>
      </c>
      <c r="N16" s="272">
        <v>9.1</v>
      </c>
    </row>
    <row r="17" spans="1:16" x14ac:dyDescent="0.15">
      <c r="A17" s="250"/>
      <c r="B17" s="246"/>
      <c r="C17" s="246"/>
      <c r="D17" s="246"/>
      <c r="E17" s="246"/>
      <c r="F17" s="246"/>
      <c r="G17" s="1155" t="s">
        <v>169</v>
      </c>
      <c r="H17" s="1156"/>
      <c r="I17" s="1156"/>
      <c r="J17" s="1157"/>
      <c r="K17" s="270">
        <v>1128672</v>
      </c>
      <c r="L17" s="270">
        <v>124221</v>
      </c>
      <c r="M17" s="271">
        <v>132676</v>
      </c>
      <c r="N17" s="272">
        <v>-6.4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47" t="s">
        <v>486</v>
      </c>
      <c r="H21" s="1148"/>
      <c r="I21" s="1148"/>
      <c r="J21" s="1149"/>
      <c r="K21" s="282">
        <v>13.21</v>
      </c>
      <c r="L21" s="283">
        <v>12.61</v>
      </c>
      <c r="M21" s="284">
        <v>0.6</v>
      </c>
      <c r="N21" s="251"/>
      <c r="O21" s="285"/>
      <c r="P21" s="281"/>
    </row>
    <row r="22" spans="1:16" s="286" customFormat="1" x14ac:dyDescent="0.15">
      <c r="A22" s="281"/>
      <c r="B22" s="251"/>
      <c r="C22" s="251"/>
      <c r="D22" s="251"/>
      <c r="E22" s="251"/>
      <c r="F22" s="251"/>
      <c r="G22" s="1147" t="s">
        <v>487</v>
      </c>
      <c r="H22" s="1148"/>
      <c r="I22" s="1148"/>
      <c r="J22" s="1149"/>
      <c r="K22" s="287">
        <v>94.3</v>
      </c>
      <c r="L22" s="288">
        <v>96.2</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0" t="s">
        <v>468</v>
      </c>
      <c r="L30" s="256"/>
      <c r="M30" s="257" t="s">
        <v>469</v>
      </c>
      <c r="N30" s="258"/>
    </row>
    <row r="31" spans="1:16" x14ac:dyDescent="0.15">
      <c r="A31" s="250"/>
      <c r="B31" s="246"/>
      <c r="C31" s="246"/>
      <c r="D31" s="246"/>
      <c r="E31" s="246"/>
      <c r="F31" s="246"/>
      <c r="G31" s="259"/>
      <c r="H31" s="260"/>
      <c r="I31" s="260"/>
      <c r="J31" s="261"/>
      <c r="K31" s="1151"/>
      <c r="L31" s="262" t="s">
        <v>470</v>
      </c>
      <c r="M31" s="263" t="s">
        <v>471</v>
      </c>
      <c r="N31" s="264" t="s">
        <v>472</v>
      </c>
    </row>
    <row r="32" spans="1:16" ht="27" customHeight="1" x14ac:dyDescent="0.15">
      <c r="A32" s="250"/>
      <c r="B32" s="246"/>
      <c r="C32" s="246"/>
      <c r="D32" s="246"/>
      <c r="E32" s="246"/>
      <c r="F32" s="246"/>
      <c r="G32" s="1163" t="s">
        <v>491</v>
      </c>
      <c r="H32" s="1164"/>
      <c r="I32" s="1164"/>
      <c r="J32" s="1165"/>
      <c r="K32" s="296">
        <v>241909</v>
      </c>
      <c r="L32" s="296">
        <v>26624</v>
      </c>
      <c r="M32" s="297">
        <v>67314</v>
      </c>
      <c r="N32" s="298">
        <v>-60.4</v>
      </c>
    </row>
    <row r="33" spans="1:16" ht="13.5" customHeight="1" x14ac:dyDescent="0.15">
      <c r="A33" s="250"/>
      <c r="B33" s="246"/>
      <c r="C33" s="246"/>
      <c r="D33" s="246"/>
      <c r="E33" s="246"/>
      <c r="F33" s="246"/>
      <c r="G33" s="1163" t="s">
        <v>492</v>
      </c>
      <c r="H33" s="1164"/>
      <c r="I33" s="1164"/>
      <c r="J33" s="1165"/>
      <c r="K33" s="296" t="s">
        <v>478</v>
      </c>
      <c r="L33" s="296" t="s">
        <v>478</v>
      </c>
      <c r="M33" s="297" t="s">
        <v>478</v>
      </c>
      <c r="N33" s="298" t="s">
        <v>478</v>
      </c>
    </row>
    <row r="34" spans="1:16" ht="27" customHeight="1" x14ac:dyDescent="0.15">
      <c r="A34" s="250"/>
      <c r="B34" s="246"/>
      <c r="C34" s="246"/>
      <c r="D34" s="246"/>
      <c r="E34" s="246"/>
      <c r="F34" s="246"/>
      <c r="G34" s="1163" t="s">
        <v>493</v>
      </c>
      <c r="H34" s="1164"/>
      <c r="I34" s="1164"/>
      <c r="J34" s="1165"/>
      <c r="K34" s="296" t="s">
        <v>478</v>
      </c>
      <c r="L34" s="296" t="s">
        <v>478</v>
      </c>
      <c r="M34" s="297" t="s">
        <v>478</v>
      </c>
      <c r="N34" s="298" t="s">
        <v>478</v>
      </c>
    </row>
    <row r="35" spans="1:16" ht="27" customHeight="1" x14ac:dyDescent="0.15">
      <c r="A35" s="250"/>
      <c r="B35" s="246"/>
      <c r="C35" s="246"/>
      <c r="D35" s="246"/>
      <c r="E35" s="246"/>
      <c r="F35" s="246"/>
      <c r="G35" s="1163" t="s">
        <v>494</v>
      </c>
      <c r="H35" s="1164"/>
      <c r="I35" s="1164"/>
      <c r="J35" s="1165"/>
      <c r="K35" s="296">
        <v>290620</v>
      </c>
      <c r="L35" s="296">
        <v>31985</v>
      </c>
      <c r="M35" s="297">
        <v>23478</v>
      </c>
      <c r="N35" s="298">
        <v>36.200000000000003</v>
      </c>
    </row>
    <row r="36" spans="1:16" ht="27" customHeight="1" x14ac:dyDescent="0.15">
      <c r="A36" s="250"/>
      <c r="B36" s="246"/>
      <c r="C36" s="246"/>
      <c r="D36" s="246"/>
      <c r="E36" s="246"/>
      <c r="F36" s="246"/>
      <c r="G36" s="1163" t="s">
        <v>495</v>
      </c>
      <c r="H36" s="1164"/>
      <c r="I36" s="1164"/>
      <c r="J36" s="1165"/>
      <c r="K36" s="296">
        <v>8440</v>
      </c>
      <c r="L36" s="296">
        <v>929</v>
      </c>
      <c r="M36" s="297">
        <v>4589</v>
      </c>
      <c r="N36" s="298">
        <v>-79.8</v>
      </c>
    </row>
    <row r="37" spans="1:16" ht="13.5" customHeight="1" x14ac:dyDescent="0.15">
      <c r="A37" s="250"/>
      <c r="B37" s="246"/>
      <c r="C37" s="246"/>
      <c r="D37" s="246"/>
      <c r="E37" s="246"/>
      <c r="F37" s="246"/>
      <c r="G37" s="1163" t="s">
        <v>496</v>
      </c>
      <c r="H37" s="1164"/>
      <c r="I37" s="1164"/>
      <c r="J37" s="1165"/>
      <c r="K37" s="296">
        <v>25</v>
      </c>
      <c r="L37" s="296">
        <v>3</v>
      </c>
      <c r="M37" s="297">
        <v>859</v>
      </c>
      <c r="N37" s="298">
        <v>-99.7</v>
      </c>
    </row>
    <row r="38" spans="1:16" ht="27" customHeight="1" x14ac:dyDescent="0.15">
      <c r="A38" s="250"/>
      <c r="B38" s="246"/>
      <c r="C38" s="246"/>
      <c r="D38" s="246"/>
      <c r="E38" s="246"/>
      <c r="F38" s="246"/>
      <c r="G38" s="1166" t="s">
        <v>497</v>
      </c>
      <c r="H38" s="1167"/>
      <c r="I38" s="1167"/>
      <c r="J38" s="1168"/>
      <c r="K38" s="299" t="s">
        <v>478</v>
      </c>
      <c r="L38" s="299" t="s">
        <v>478</v>
      </c>
      <c r="M38" s="300">
        <v>2</v>
      </c>
      <c r="N38" s="301" t="s">
        <v>478</v>
      </c>
      <c r="O38" s="295"/>
    </row>
    <row r="39" spans="1:16" x14ac:dyDescent="0.15">
      <c r="A39" s="250"/>
      <c r="B39" s="246"/>
      <c r="C39" s="246"/>
      <c r="D39" s="246"/>
      <c r="E39" s="246"/>
      <c r="F39" s="246"/>
      <c r="G39" s="1166" t="s">
        <v>498</v>
      </c>
      <c r="H39" s="1167"/>
      <c r="I39" s="1167"/>
      <c r="J39" s="1168"/>
      <c r="K39" s="302" t="s">
        <v>478</v>
      </c>
      <c r="L39" s="302" t="s">
        <v>478</v>
      </c>
      <c r="M39" s="303">
        <v>-2412</v>
      </c>
      <c r="N39" s="304" t="s">
        <v>478</v>
      </c>
      <c r="O39" s="295"/>
    </row>
    <row r="40" spans="1:16" ht="27" customHeight="1" x14ac:dyDescent="0.15">
      <c r="A40" s="250"/>
      <c r="B40" s="246"/>
      <c r="C40" s="246"/>
      <c r="D40" s="246"/>
      <c r="E40" s="246"/>
      <c r="F40" s="246"/>
      <c r="G40" s="1163" t="s">
        <v>499</v>
      </c>
      <c r="H40" s="1164"/>
      <c r="I40" s="1164"/>
      <c r="J40" s="1165"/>
      <c r="K40" s="302">
        <v>-421244</v>
      </c>
      <c r="L40" s="302">
        <v>-46362</v>
      </c>
      <c r="M40" s="303">
        <v>-68535</v>
      </c>
      <c r="N40" s="304">
        <v>-32.4</v>
      </c>
      <c r="O40" s="295"/>
    </row>
    <row r="41" spans="1:16" x14ac:dyDescent="0.15">
      <c r="A41" s="250"/>
      <c r="B41" s="246"/>
      <c r="C41" s="246"/>
      <c r="D41" s="246"/>
      <c r="E41" s="246"/>
      <c r="F41" s="246"/>
      <c r="G41" s="1169" t="s">
        <v>280</v>
      </c>
      <c r="H41" s="1170"/>
      <c r="I41" s="1170"/>
      <c r="J41" s="1171"/>
      <c r="K41" s="296">
        <v>119750</v>
      </c>
      <c r="L41" s="302">
        <v>13180</v>
      </c>
      <c r="M41" s="303">
        <v>25295</v>
      </c>
      <c r="N41" s="304">
        <v>-47.9</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58" t="s">
        <v>468</v>
      </c>
      <c r="J49" s="1160" t="s">
        <v>503</v>
      </c>
      <c r="K49" s="1161"/>
      <c r="L49" s="1161"/>
      <c r="M49" s="1161"/>
      <c r="N49" s="1162"/>
    </row>
    <row r="50" spans="1:14" x14ac:dyDescent="0.15">
      <c r="A50" s="250"/>
      <c r="B50" s="246"/>
      <c r="C50" s="246"/>
      <c r="D50" s="246"/>
      <c r="E50" s="246"/>
      <c r="F50" s="246"/>
      <c r="G50" s="314"/>
      <c r="H50" s="315"/>
      <c r="I50" s="1159"/>
      <c r="J50" s="316" t="s">
        <v>504</v>
      </c>
      <c r="K50" s="317" t="s">
        <v>505</v>
      </c>
      <c r="L50" s="318" t="s">
        <v>506</v>
      </c>
      <c r="M50" s="319" t="s">
        <v>507</v>
      </c>
      <c r="N50" s="320" t="s">
        <v>508</v>
      </c>
    </row>
    <row r="51" spans="1:14" x14ac:dyDescent="0.15">
      <c r="A51" s="250"/>
      <c r="B51" s="246"/>
      <c r="C51" s="246"/>
      <c r="D51" s="246"/>
      <c r="E51" s="246"/>
      <c r="F51" s="246"/>
      <c r="G51" s="312" t="s">
        <v>509</v>
      </c>
      <c r="H51" s="313"/>
      <c r="I51" s="321">
        <v>368972</v>
      </c>
      <c r="J51" s="322">
        <v>38117</v>
      </c>
      <c r="K51" s="323">
        <v>16.2</v>
      </c>
      <c r="L51" s="324">
        <v>94828</v>
      </c>
      <c r="M51" s="325">
        <v>3.1</v>
      </c>
      <c r="N51" s="326">
        <v>13.1</v>
      </c>
    </row>
    <row r="52" spans="1:14" x14ac:dyDescent="0.15">
      <c r="A52" s="250"/>
      <c r="B52" s="246"/>
      <c r="C52" s="246"/>
      <c r="D52" s="246"/>
      <c r="E52" s="246"/>
      <c r="F52" s="246"/>
      <c r="G52" s="327"/>
      <c r="H52" s="328" t="s">
        <v>510</v>
      </c>
      <c r="I52" s="329">
        <v>323457</v>
      </c>
      <c r="J52" s="330">
        <v>33415</v>
      </c>
      <c r="K52" s="331">
        <v>24.7</v>
      </c>
      <c r="L52" s="332">
        <v>55133</v>
      </c>
      <c r="M52" s="333">
        <v>4.9000000000000004</v>
      </c>
      <c r="N52" s="334">
        <v>19.8</v>
      </c>
    </row>
    <row r="53" spans="1:14" x14ac:dyDescent="0.15">
      <c r="A53" s="250"/>
      <c r="B53" s="246"/>
      <c r="C53" s="246"/>
      <c r="D53" s="246"/>
      <c r="E53" s="246"/>
      <c r="F53" s="246"/>
      <c r="G53" s="312" t="s">
        <v>511</v>
      </c>
      <c r="H53" s="313"/>
      <c r="I53" s="321">
        <v>317650</v>
      </c>
      <c r="J53" s="322">
        <v>33092</v>
      </c>
      <c r="K53" s="323">
        <v>-13.2</v>
      </c>
      <c r="L53" s="324">
        <v>119674</v>
      </c>
      <c r="M53" s="325">
        <v>26.2</v>
      </c>
      <c r="N53" s="326">
        <v>-39.4</v>
      </c>
    </row>
    <row r="54" spans="1:14" x14ac:dyDescent="0.15">
      <c r="A54" s="250"/>
      <c r="B54" s="246"/>
      <c r="C54" s="246"/>
      <c r="D54" s="246"/>
      <c r="E54" s="246"/>
      <c r="F54" s="246"/>
      <c r="G54" s="327"/>
      <c r="H54" s="328" t="s">
        <v>510</v>
      </c>
      <c r="I54" s="329">
        <v>217118</v>
      </c>
      <c r="J54" s="330">
        <v>22619</v>
      </c>
      <c r="K54" s="331">
        <v>-32.299999999999997</v>
      </c>
      <c r="L54" s="332">
        <v>57803</v>
      </c>
      <c r="M54" s="333">
        <v>4.8</v>
      </c>
      <c r="N54" s="334">
        <v>-37.1</v>
      </c>
    </row>
    <row r="55" spans="1:14" x14ac:dyDescent="0.15">
      <c r="A55" s="250"/>
      <c r="B55" s="246"/>
      <c r="C55" s="246"/>
      <c r="D55" s="246"/>
      <c r="E55" s="246"/>
      <c r="F55" s="246"/>
      <c r="G55" s="312" t="s">
        <v>512</v>
      </c>
      <c r="H55" s="313"/>
      <c r="I55" s="321">
        <v>477897</v>
      </c>
      <c r="J55" s="322">
        <v>50614</v>
      </c>
      <c r="K55" s="323">
        <v>52.9</v>
      </c>
      <c r="L55" s="324">
        <v>119685</v>
      </c>
      <c r="M55" s="325">
        <v>0</v>
      </c>
      <c r="N55" s="326">
        <v>52.9</v>
      </c>
    </row>
    <row r="56" spans="1:14" x14ac:dyDescent="0.15">
      <c r="A56" s="250"/>
      <c r="B56" s="246"/>
      <c r="C56" s="246"/>
      <c r="D56" s="246"/>
      <c r="E56" s="246"/>
      <c r="F56" s="246"/>
      <c r="G56" s="327"/>
      <c r="H56" s="328" t="s">
        <v>510</v>
      </c>
      <c r="I56" s="329">
        <v>196171</v>
      </c>
      <c r="J56" s="330">
        <v>20776</v>
      </c>
      <c r="K56" s="331">
        <v>-8.1</v>
      </c>
      <c r="L56" s="332">
        <v>68464</v>
      </c>
      <c r="M56" s="333">
        <v>18.399999999999999</v>
      </c>
      <c r="N56" s="334">
        <v>-26.5</v>
      </c>
    </row>
    <row r="57" spans="1:14" x14ac:dyDescent="0.15">
      <c r="A57" s="250"/>
      <c r="B57" s="246"/>
      <c r="C57" s="246"/>
      <c r="D57" s="246"/>
      <c r="E57" s="246"/>
      <c r="F57" s="246"/>
      <c r="G57" s="312" t="s">
        <v>513</v>
      </c>
      <c r="H57" s="313"/>
      <c r="I57" s="321">
        <v>448874</v>
      </c>
      <c r="J57" s="322">
        <v>48543</v>
      </c>
      <c r="K57" s="323">
        <v>-4.0999999999999996</v>
      </c>
      <c r="L57" s="324">
        <v>128611</v>
      </c>
      <c r="M57" s="325">
        <v>7.5</v>
      </c>
      <c r="N57" s="326">
        <v>-11.6</v>
      </c>
    </row>
    <row r="58" spans="1:14" x14ac:dyDescent="0.15">
      <c r="A58" s="250"/>
      <c r="B58" s="246"/>
      <c r="C58" s="246"/>
      <c r="D58" s="246"/>
      <c r="E58" s="246"/>
      <c r="F58" s="246"/>
      <c r="G58" s="327"/>
      <c r="H58" s="328" t="s">
        <v>510</v>
      </c>
      <c r="I58" s="329">
        <v>307014</v>
      </c>
      <c r="J58" s="330">
        <v>33201</v>
      </c>
      <c r="K58" s="331">
        <v>59.8</v>
      </c>
      <c r="L58" s="332">
        <v>61552</v>
      </c>
      <c r="M58" s="333">
        <v>-10.1</v>
      </c>
      <c r="N58" s="334">
        <v>69.900000000000006</v>
      </c>
    </row>
    <row r="59" spans="1:14" x14ac:dyDescent="0.15">
      <c r="A59" s="250"/>
      <c r="B59" s="246"/>
      <c r="C59" s="246"/>
      <c r="D59" s="246"/>
      <c r="E59" s="246"/>
      <c r="F59" s="246"/>
      <c r="G59" s="312" t="s">
        <v>514</v>
      </c>
      <c r="H59" s="313"/>
      <c r="I59" s="321">
        <v>565748</v>
      </c>
      <c r="J59" s="322">
        <v>62266</v>
      </c>
      <c r="K59" s="323">
        <v>28.3</v>
      </c>
      <c r="L59" s="324">
        <v>138651</v>
      </c>
      <c r="M59" s="325">
        <v>7.8</v>
      </c>
      <c r="N59" s="326">
        <v>20.5</v>
      </c>
    </row>
    <row r="60" spans="1:14" x14ac:dyDescent="0.15">
      <c r="A60" s="250"/>
      <c r="B60" s="246"/>
      <c r="C60" s="246"/>
      <c r="D60" s="246"/>
      <c r="E60" s="246"/>
      <c r="F60" s="246"/>
      <c r="G60" s="327"/>
      <c r="H60" s="328" t="s">
        <v>510</v>
      </c>
      <c r="I60" s="335">
        <v>285408</v>
      </c>
      <c r="J60" s="330">
        <v>31412</v>
      </c>
      <c r="K60" s="331">
        <v>-5.4</v>
      </c>
      <c r="L60" s="332">
        <v>71211</v>
      </c>
      <c r="M60" s="333">
        <v>15.7</v>
      </c>
      <c r="N60" s="334">
        <v>-21.1</v>
      </c>
    </row>
    <row r="61" spans="1:14" x14ac:dyDescent="0.15">
      <c r="A61" s="250"/>
      <c r="B61" s="246"/>
      <c r="C61" s="246"/>
      <c r="D61" s="246"/>
      <c r="E61" s="246"/>
      <c r="F61" s="246"/>
      <c r="G61" s="312" t="s">
        <v>515</v>
      </c>
      <c r="H61" s="336"/>
      <c r="I61" s="337">
        <v>435828</v>
      </c>
      <c r="J61" s="338">
        <v>46526</v>
      </c>
      <c r="K61" s="339">
        <v>16</v>
      </c>
      <c r="L61" s="340">
        <v>120290</v>
      </c>
      <c r="M61" s="341">
        <v>8.9</v>
      </c>
      <c r="N61" s="326">
        <v>7.1</v>
      </c>
    </row>
    <row r="62" spans="1:14" x14ac:dyDescent="0.15">
      <c r="A62" s="250"/>
      <c r="B62" s="246"/>
      <c r="C62" s="246"/>
      <c r="D62" s="246"/>
      <c r="E62" s="246"/>
      <c r="F62" s="246"/>
      <c r="G62" s="327"/>
      <c r="H62" s="328" t="s">
        <v>510</v>
      </c>
      <c r="I62" s="329">
        <v>265834</v>
      </c>
      <c r="J62" s="330">
        <v>28285</v>
      </c>
      <c r="K62" s="331">
        <v>7.7</v>
      </c>
      <c r="L62" s="332">
        <v>62833</v>
      </c>
      <c r="M62" s="333">
        <v>6.7</v>
      </c>
      <c r="N62" s="334">
        <v>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J61"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24.41</v>
      </c>
      <c r="G47" s="12">
        <v>26.87</v>
      </c>
      <c r="H47" s="12">
        <v>30.67</v>
      </c>
      <c r="I47" s="12">
        <v>31.97</v>
      </c>
      <c r="J47" s="13">
        <v>35.549999999999997</v>
      </c>
    </row>
    <row r="48" spans="2:10" ht="57.75" customHeight="1" x14ac:dyDescent="0.15">
      <c r="B48" s="14"/>
      <c r="C48" s="1174" t="s">
        <v>4</v>
      </c>
      <c r="D48" s="1174"/>
      <c r="E48" s="1175"/>
      <c r="F48" s="15">
        <v>4.12</v>
      </c>
      <c r="G48" s="16">
        <v>4.7699999999999996</v>
      </c>
      <c r="H48" s="16">
        <v>4.28</v>
      </c>
      <c r="I48" s="16">
        <v>4.12</v>
      </c>
      <c r="J48" s="17">
        <v>1.78</v>
      </c>
    </row>
    <row r="49" spans="2:10" ht="57.75" customHeight="1" thickBot="1" x14ac:dyDescent="0.2">
      <c r="B49" s="18"/>
      <c r="C49" s="1176" t="s">
        <v>5</v>
      </c>
      <c r="D49" s="1176"/>
      <c r="E49" s="1177"/>
      <c r="F49" s="19" t="s">
        <v>522</v>
      </c>
      <c r="G49" s="20">
        <v>0.63</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2018-11-06T05:43:42Z</cp:lastPrinted>
  <dcterms:created xsi:type="dcterms:W3CDTF">2018-01-24T03:42:38Z</dcterms:created>
  <dcterms:modified xsi:type="dcterms:W3CDTF">2018-11-06T05:45:05Z</dcterms:modified>
</cp:coreProperties>
</file>