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AM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AM34" i="9" l="1"/>
  <c r="BW34" i="9" l="1"/>
  <c r="BW35" i="9" s="1"/>
  <c r="BW36" i="9" s="1"/>
  <c r="BW37" i="9" s="1"/>
  <c r="BW38" i="9" s="1"/>
  <c r="BW39" i="9" s="1"/>
  <c r="BW40" i="9" s="1"/>
  <c r="BE34" i="9"/>
  <c r="BE35" i="9" s="1"/>
  <c r="BE36" i="9" s="1"/>
</calcChain>
</file>

<file path=xl/sharedStrings.xml><?xml version="1.0" encoding="utf-8"?>
<sst xmlns="http://schemas.openxmlformats.org/spreadsheetml/2006/main" count="1057" uniqueCount="558">
  <si>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</si>
  <si>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</si>
  <si>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</si>
  <si>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</si>
  <si>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</si>
  <si>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</si>
  <si>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</si>
  <si>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</si>
  <si>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</si>
  <si>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</si>
  <si>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</si>
  <si>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</si>
  <si>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</si>
  <si>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</si>
  <si>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</si>
  <si>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</si>
  <si>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</si>
  <si>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</si>
  <si>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</si>
  <si>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</si>
  <si>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</si>
  <si>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</si>
  <si>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</si>
  <si>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</si>
  <si>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</si>
  <si>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</si>
  <si>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</si>
  <si>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</si>
  <si>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</si>
  <si>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</si>
  <si>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</si>
  <si>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</si>
  <si>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</si>
  <si>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</si>
  <si>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</si>
  <si>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</si>
  <si>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</si>
  <si>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</si>
  <si>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</si>
  <si>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</si>
  <si>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</si>
  <si>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</si>
  <si>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</si>
  <si>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</si>
  <si>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</si>
  <si>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</si>
  <si>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</si>
  <si>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</si>
  <si>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</si>
  <si>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</si>
  <si>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</si>
  <si>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</si>
  <si>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</si>
  <si>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</si>
  <si>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</si>
  <si>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</si>
  <si>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</si>
  <si>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</si>
  <si>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</si>
  <si>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</si>
  <si>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</si>
  <si>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</si>
  <si>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</si>
  <si>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</si>
  <si>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</si>
  <si>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</si>
  <si>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</si>
  <si>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</si>
  <si>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</si>
  <si>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</si>
  <si>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</si>
  <si>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</si>
  <si>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</si>
  <si>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</si>
  <si>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</si>
  <si>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</si>
  <si>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</si>
  <si>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</si>
  <si>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</si>
  <si>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</si>
  <si>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</si>
  <si>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</si>
  <si>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</si>
  <si>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</si>
  <si>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</si>
  <si>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</si>
  <si>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</si>
  <si>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</si>
  <si>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</si>
  <si>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</si>
  <si>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</si>
  <si>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</si>
  <si>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</si>
  <si>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</si>
  <si>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</si>
  <si>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</si>
  <si>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</si>
  <si>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</si>
  <si>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</si>
  <si>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</si>
  <si>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</si>
  <si>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</si>
  <si>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</si>
  <si>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</si>
  <si>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</si>
  <si>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</si>
  <si>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</si>
  <si>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</si>
  <si>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</si>
  <si>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</si>
  <si>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</si>
  <si>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</si>
  <si>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</si>
  <si>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</si>
  <si>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</si>
  <si>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</si>
  <si>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</si>
  <si>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</si>
  <si>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</si>
  <si>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</si>
  <si>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</si>
  <si>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</si>
  <si>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</si>
  <si>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</si>
  <si>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</si>
  <si>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</si>
  <si>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</si>
  <si>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</si>
  <si>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</si>
  <si>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</si>
  <si>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</si>
  <si>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</si>
  <si>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</si>
  <si>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</si>
  <si>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</si>
  <si>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</si>
  <si>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</si>
  <si>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</si>
  <si>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</si>
  <si>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</si>
  <si>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</si>
  <si>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</si>
  <si>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</si>
  <si>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</si>
  <si>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</si>
  <si>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</si>
  <si>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</si>
  <si>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</si>
  <si>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</si>
  <si>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</si>
  <si>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</si>
  <si>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</si>
  <si>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</si>
  <si>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</si>
  <si>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</si>
  <si>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</si>
  <si>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</si>
  <si>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</si>
  <si>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</si>
  <si>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</si>
  <si>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</si>
  <si>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</si>
  <si>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</si>
  <si>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</si>
  <si>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</si>
  <si>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</si>
  <si>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</si>
  <si>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</si>
  <si>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</si>
  <si>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</si>
  <si>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</si>
  <si>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</si>
  <si>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</si>
  <si>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</si>
  <si>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</si>
  <si>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</si>
  <si>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</si>
  <si>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</si>
  <si>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</si>
  <si>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</si>
  <si>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</si>
  <si>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</si>
  <si>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</si>
  <si>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</si>
  <si>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</si>
  <si>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</si>
  <si>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</si>
  <si>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</si>
  <si>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</si>
  <si>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</si>
  <si>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</si>
  <si>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</si>
  <si>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</si>
  <si>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</si>
  <si>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</si>
  <si>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宮城県亘理町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</si>
  <si>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</si>
  <si>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</si>
  <si>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</si>
  <si>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</si>
  <si>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</si>
  <si>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</si>
  <si>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</si>
  <si>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</si>
  <si>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</si>
  <si>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</si>
  <si>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</si>
  <si>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</si>
  <si>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</si>
  <si>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</si>
  <si>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</si>
  <si>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</si>
  <si>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</si>
  <si>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</si>
  <si>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</si>
  <si>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</si>
  <si>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</si>
  <si>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</si>
  <si>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</si>
  <si>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</si>
  <si>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</si>
  <si>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</si>
  <si>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</si>
  <si>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</si>
  <si>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</si>
  <si>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</si>
  <si>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</si>
  <si>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</si>
  <si>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</si>
  <si>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</si>
  <si>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</si>
  <si>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</si>
  <si>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</si>
  <si>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</si>
  <si>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</si>
  <si>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</si>
  <si>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</si>
  <si>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</si>
  <si>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</si>
  <si>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</si>
  <si>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</si>
  <si>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</si>
  <si>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</si>
  <si>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</si>
  <si>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</si>
  <si>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</si>
  <si>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</si>
  <si>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</si>
  <si>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</si>
  <si>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</si>
  <si>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</si>
  <si>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</si>
  <si>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</si>
  <si>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</si>
  <si>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</si>
  <si>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</si>
  <si>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</si>
  <si>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</si>
  <si>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</si>
  <si>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</si>
  <si>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</si>
  <si>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</si>
  <si>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</si>
  <si>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</si>
  <si>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</si>
  <si>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</si>
  <si>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</si>
  <si>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</si>
  <si>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</si>
  <si>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</si>
  <si>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</si>
  <si>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</si>
  <si>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</si>
  <si>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</si>
  <si>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</si>
  <si>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</si>
  <si>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</si>
  <si>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</si>
  <si>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</si>
  <si>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</si>
  <si>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</si>
  <si>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</si>
  <si>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</si>
  <si>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</si>
  <si>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</si>
  <si>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</si>
  <si>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</si>
  <si>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</si>
  <si>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</si>
  <si>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</si>
  <si>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</si>
  <si>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</si>
  <si>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</si>
  <si>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</si>
  <si>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</si>
  <si>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</si>
  <si>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</si>
  <si>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</si>
  <si>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</si>
  <si>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</si>
  <si>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</si>
  <si>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</si>
  <si>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</si>
  <si>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</si>
  <si>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</si>
  <si>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</si>
  <si>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</si>
  <si>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</si>
  <si>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</si>
  <si>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</si>
  <si>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</si>
  <si>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</si>
  <si>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</si>
  <si>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</si>
  <si>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</si>
  <si>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</si>
  <si>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</si>
  <si>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</si>
  <si>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</si>
  <si>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</si>
  <si>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</si>
  <si>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</si>
  <si>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</si>
  <si>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</si>
  <si>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</si>
  <si>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</si>
  <si>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</si>
  <si>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</si>
  <si>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</si>
  <si>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</si>
  <si>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</si>
  <si>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</si>
  <si>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</si>
  <si>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</si>
  <si>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</si>
  <si>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</si>
  <si>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</si>
  <si>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</si>
  <si>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</si>
  <si>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</si>
  <si>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</si>
  <si>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</si>
  <si>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</si>
  <si>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</si>
  <si>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宮城県亘理町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</si>
  <si>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</si>
  <si>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</si>
  <si>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</si>
  <si>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</si>
  <si>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</si>
  <si>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</si>
  <si>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</si>
  <si>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</si>
  <si>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</si>
  <si>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</si>
  <si>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</si>
  <si>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</si>
  <si>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</si>
  <si>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</si>
  <si>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</si>
  <si>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</si>
  <si>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</si>
  <si>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</si>
  <si>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</si>
  <si>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</si>
  <si>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</si>
  <si>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</si>
  <si>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</si>
  <si>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</si>
  <si>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</si>
  <si>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</si>
  <si>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</si>
  <si>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</si>
  <si>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</si>
  <si>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</si>
  <si>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</si>
  <si>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</si>
  <si>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</si>
  <si>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</si>
  <si>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</si>
  <si>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</si>
  <si>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</si>
  <si>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</si>
  <si>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</si>
  <si>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</si>
  <si>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</si>
  <si>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</si>
  <si>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</si>
  <si>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わたり温泉鳥の海特別会計</t>
    <phoneticPr fontId="5"/>
  </si>
  <si>
    <t>工業用地等造成事業特別会計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</si>
  <si>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</si>
  <si>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</si>
  <si>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</si>
  <si>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</si>
  <si>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</si>
  <si>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</si>
  <si>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</si>
  <si>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</si>
  <si>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</si>
  <si>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</si>
  <si>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</si>
  <si>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</si>
  <si>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</si>
  <si>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</si>
  <si>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</si>
  <si>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</si>
  <si>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</si>
  <si>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</si>
  <si>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</si>
  <si>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</si>
  <si>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</si>
  <si>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</si>
  <si>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</si>
  <si>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</si>
  <si>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</si>
  <si>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</si>
  <si>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</si>
  <si>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</si>
  <si>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</si>
  <si>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</si>
  <si>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</si>
  <si>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</si>
  <si>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</si>
  <si>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</si>
  <si>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</si>
  <si>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</si>
  <si>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</si>
  <si>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</si>
  <si>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</si>
  <si>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</si>
  <si>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</si>
  <si>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</si>
  <si>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</si>
  <si>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</si>
  <si>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</si>
  <si>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</si>
  <si>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</si>
  <si>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</si>
  <si>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</si>
  <si>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</si>
  <si>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</si>
  <si>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</si>
  <si>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</si>
  <si>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</si>
  <si>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</si>
  <si>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</si>
  <si>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</si>
  <si>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</si>
  <si>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</si>
  <si>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</si>
  <si>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</si>
  <si>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</si>
  <si>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</si>
  <si>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</si>
  <si>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</si>
  <si>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</si>
  <si>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</si>
  <si>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</si>
  <si>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</si>
  <si>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</si>
  <si>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</si>
  <si>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</si>
  <si>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</si>
  <si>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</si>
  <si>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</si>
  <si>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</si>
  <si>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</si>
  <si>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</si>
  <si>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</si>
  <si>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</si>
  <si>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</si>
  <si>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</si>
  <si>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</si>
  <si>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</si>
  <si>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</si>
  <si>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</si>
  <si>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</si>
  <si>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</si>
  <si>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</si>
  <si>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</si>
  <si>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</si>
  <si>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</si>
  <si>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</si>
  <si>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</si>
  <si>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</si>
  <si>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</si>
  <si>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</si>
  <si>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</si>
  <si>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</si>
  <si>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</si>
  <si>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</si>
  <si>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</si>
  <si>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</si>
  <si>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</si>
  <si>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</si>
  <si>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</si>
  <si>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</si>
  <si>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</si>
  <si>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</si>
  <si>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</si>
  <si>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</si>
  <si>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</si>
  <si>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</si>
  <si>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</si>
  <si>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</si>
  <si>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</si>
  <si>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</si>
  <si>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</si>
  <si>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</si>
  <si>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</si>
  <si>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</si>
  <si>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</si>
  <si>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</si>
  <si>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</si>
  <si>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</si>
  <si>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</si>
  <si>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</si>
  <si>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</si>
  <si>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</si>
  <si>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</si>
  <si>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</si>
  <si>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</si>
  <si>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</si>
  <si>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</si>
  <si>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</si>
  <si>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23.67</t>
  </si>
  <si>
    <t>▲ 6.80</t>
  </si>
  <si>
    <t>▲ 17.33</t>
  </si>
  <si>
    <t>一般会計</t>
  </si>
  <si>
    <t>水道事業会計</t>
  </si>
  <si>
    <t>工業用地等造成事業特別会計</t>
  </si>
  <si>
    <t>国民健康保険特別会計</t>
  </si>
  <si>
    <t>公共下水道事業特別会計</t>
  </si>
  <si>
    <t>介護保険特別会計</t>
  </si>
  <si>
    <t>後期高齢者医療特別会計</t>
  </si>
  <si>
    <t>わたり温泉鳥の海特別会計</t>
  </si>
  <si>
    <t>その他会計（赤字）</t>
  </si>
  <si>
    <t>その他会計（黒字）</t>
  </si>
  <si>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</si>
  <si>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</si>
  <si>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</si>
  <si>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</si>
  <si>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</si>
  <si>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</si>
  <si>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</si>
  <si>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</si>
  <si>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</si>
  <si>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</si>
  <si>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</si>
  <si>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</si>
  <si>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</si>
  <si>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</si>
  <si>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</si>
  <si>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</si>
  <si>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</si>
  <si>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</si>
  <si>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</si>
  <si>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震災後においては、財政調整基金及び庁舎建設基金への積立を行っていることから充当可能財源が増加している状況である。そのため、将来負担比率は低下し、平成24年度以降は－表示となっている。しかしながら、将来負担額である一般会計等に係る地方債現在高は、災害公営住宅整備及び災害援護資金貸付に係る借入を行ったことから増加傾向となっており、ピークである平成26年度においては、107億2千万円に達したところである。実質公債費比率算定に用いる元利償還金については、近年の借入利率の低下等により減少傾向であるが、総額15億6千4百万円の借入を行った災害公営住宅整備に係る地方債の元利償還金が平成30年度以降に増加すること、さらには、復興事業及び庁舎建設事業の進捗に伴い財政調整基金、庁舎建設基金が減少する見込みであることから、今後においては両比率が上昇していく可能性が高い。</t>
    <rPh sb="0" eb="2">
      <t>シンサイ</t>
    </rPh>
    <rPh sb="2" eb="3">
      <t>ゴ</t>
    </rPh>
    <rPh sb="9" eb="11">
      <t>ザイセイ</t>
    </rPh>
    <rPh sb="11" eb="13">
      <t>チョウセイ</t>
    </rPh>
    <rPh sb="13" eb="15">
      <t>キキン</t>
    </rPh>
    <rPh sb="15" eb="16">
      <t>オヨ</t>
    </rPh>
    <rPh sb="17" eb="19">
      <t>チョウシャ</t>
    </rPh>
    <rPh sb="19" eb="21">
      <t>ケンセツ</t>
    </rPh>
    <rPh sb="21" eb="23">
      <t>キキン</t>
    </rPh>
    <rPh sb="25" eb="27">
      <t>ツミタテ</t>
    </rPh>
    <rPh sb="28" eb="29">
      <t>オコナ</t>
    </rPh>
    <rPh sb="37" eb="39">
      <t>ジュウトウ</t>
    </rPh>
    <rPh sb="39" eb="41">
      <t>カノウ</t>
    </rPh>
    <rPh sb="41" eb="43">
      <t>ザイゲン</t>
    </rPh>
    <rPh sb="44" eb="46">
      <t>ゾウカ</t>
    </rPh>
    <rPh sb="50" eb="52">
      <t>ジョウキョウ</t>
    </rPh>
    <rPh sb="61" eb="63">
      <t>ショウライ</t>
    </rPh>
    <rPh sb="63" eb="65">
      <t>フタン</t>
    </rPh>
    <rPh sb="65" eb="67">
      <t>ヒリツ</t>
    </rPh>
    <rPh sb="68" eb="70">
      <t>テイカ</t>
    </rPh>
    <rPh sb="72" eb="74">
      <t>ヘイセイ</t>
    </rPh>
    <rPh sb="76" eb="77">
      <t>ネン</t>
    </rPh>
    <rPh sb="77" eb="78">
      <t>ド</t>
    </rPh>
    <rPh sb="78" eb="80">
      <t>イコウ</t>
    </rPh>
    <rPh sb="82" eb="84">
      <t>ヒョウジ</t>
    </rPh>
    <rPh sb="98" eb="100">
      <t>ショウライ</t>
    </rPh>
    <rPh sb="100" eb="102">
      <t>フタン</t>
    </rPh>
    <rPh sb="102" eb="103">
      <t>ガク</t>
    </rPh>
    <rPh sb="106" eb="108">
      <t>イッパン</t>
    </rPh>
    <rPh sb="108" eb="110">
      <t>カイケイ</t>
    </rPh>
    <rPh sb="110" eb="111">
      <t>トウ</t>
    </rPh>
    <rPh sb="112" eb="113">
      <t>カカ</t>
    </rPh>
    <rPh sb="114" eb="116">
      <t>チホウ</t>
    </rPh>
    <rPh sb="116" eb="117">
      <t>サイ</t>
    </rPh>
    <rPh sb="117" eb="119">
      <t>ゲンザイ</t>
    </rPh>
    <rPh sb="119" eb="120">
      <t>ダカ</t>
    </rPh>
    <rPh sb="122" eb="124">
      <t>サイガイ</t>
    </rPh>
    <rPh sb="124" eb="126">
      <t>コウエイ</t>
    </rPh>
    <rPh sb="126" eb="128">
      <t>ジュウタク</t>
    </rPh>
    <rPh sb="128" eb="130">
      <t>セイビ</t>
    </rPh>
    <rPh sb="130" eb="131">
      <t>オヨ</t>
    </rPh>
    <rPh sb="132" eb="134">
      <t>サイガイ</t>
    </rPh>
    <rPh sb="134" eb="136">
      <t>エンゴ</t>
    </rPh>
    <rPh sb="136" eb="138">
      <t>シキン</t>
    </rPh>
    <rPh sb="138" eb="140">
      <t>カシツケ</t>
    </rPh>
    <rPh sb="141" eb="142">
      <t>カカ</t>
    </rPh>
    <rPh sb="143" eb="145">
      <t>カリイレ</t>
    </rPh>
    <rPh sb="146" eb="147">
      <t>オコナ</t>
    </rPh>
    <rPh sb="153" eb="155">
      <t>ゾウカ</t>
    </rPh>
    <rPh sb="155" eb="157">
      <t>ケイコウ</t>
    </rPh>
    <rPh sb="170" eb="172">
      <t>ヘイセイ</t>
    </rPh>
    <rPh sb="174" eb="175">
      <t>ネン</t>
    </rPh>
    <rPh sb="175" eb="176">
      <t>ド</t>
    </rPh>
    <rPh sb="185" eb="186">
      <t>オク</t>
    </rPh>
    <rPh sb="187" eb="189">
      <t>センマン</t>
    </rPh>
    <rPh sb="189" eb="190">
      <t>エン</t>
    </rPh>
    <rPh sb="191" eb="192">
      <t>タッ</t>
    </rPh>
    <rPh sb="201" eb="203">
      <t>ジッシツ</t>
    </rPh>
    <rPh sb="203" eb="206">
      <t>コウサイヒ</t>
    </rPh>
    <rPh sb="206" eb="208">
      <t>ヒリツ</t>
    </rPh>
    <rPh sb="208" eb="210">
      <t>サンテイ</t>
    </rPh>
    <rPh sb="211" eb="212">
      <t>モチ</t>
    </rPh>
    <rPh sb="214" eb="216">
      <t>ガンリ</t>
    </rPh>
    <rPh sb="216" eb="219">
      <t>ショウカンキン</t>
    </rPh>
    <rPh sb="225" eb="227">
      <t>キンネン</t>
    </rPh>
    <rPh sb="228" eb="230">
      <t>カリイレ</t>
    </rPh>
    <rPh sb="230" eb="232">
      <t>リリツ</t>
    </rPh>
    <rPh sb="233" eb="235">
      <t>テイカ</t>
    </rPh>
    <rPh sb="235" eb="236">
      <t>トウ</t>
    </rPh>
    <rPh sb="239" eb="241">
      <t>ゲンショウ</t>
    </rPh>
    <rPh sb="241" eb="243">
      <t>ケイコウ</t>
    </rPh>
    <rPh sb="248" eb="250">
      <t>ソウガク</t>
    </rPh>
    <rPh sb="252" eb="253">
      <t>オク</t>
    </rPh>
    <rPh sb="254" eb="255">
      <t>セン</t>
    </rPh>
    <rPh sb="256" eb="259">
      <t>ヒャクマンエン</t>
    </rPh>
    <rPh sb="260" eb="262">
      <t>カリイレ</t>
    </rPh>
    <rPh sb="263" eb="264">
      <t>オコナ</t>
    </rPh>
    <rPh sb="266" eb="268">
      <t>サイガイ</t>
    </rPh>
    <rPh sb="268" eb="270">
      <t>コウエイ</t>
    </rPh>
    <rPh sb="270" eb="272">
      <t>ジュウタク</t>
    </rPh>
    <rPh sb="272" eb="274">
      <t>セイビ</t>
    </rPh>
    <rPh sb="275" eb="276">
      <t>カカ</t>
    </rPh>
    <rPh sb="277" eb="279">
      <t>チホウ</t>
    </rPh>
    <rPh sb="279" eb="280">
      <t>サイ</t>
    </rPh>
    <rPh sb="281" eb="283">
      <t>ガンリ</t>
    </rPh>
    <rPh sb="283" eb="285">
      <t>ショウカン</t>
    </rPh>
    <rPh sb="285" eb="286">
      <t>キン</t>
    </rPh>
    <rPh sb="287" eb="289">
      <t>ヘイセイ</t>
    </rPh>
    <rPh sb="291" eb="292">
      <t>ネン</t>
    </rPh>
    <rPh sb="292" eb="293">
      <t>ド</t>
    </rPh>
    <rPh sb="293" eb="295">
      <t>イコウ</t>
    </rPh>
    <rPh sb="296" eb="298">
      <t>ゾウカ</t>
    </rPh>
    <rPh sb="308" eb="310">
      <t>フッコウ</t>
    </rPh>
    <rPh sb="310" eb="312">
      <t>ジギョウ</t>
    </rPh>
    <rPh sb="312" eb="313">
      <t>オヨ</t>
    </rPh>
    <rPh sb="314" eb="316">
      <t>チョウシャ</t>
    </rPh>
    <rPh sb="316" eb="318">
      <t>ケンセツ</t>
    </rPh>
    <rPh sb="318" eb="320">
      <t>ジギョウ</t>
    </rPh>
    <rPh sb="321" eb="323">
      <t>シンチョク</t>
    </rPh>
    <rPh sb="324" eb="325">
      <t>トモナ</t>
    </rPh>
    <rPh sb="326" eb="328">
      <t>ザイセイ</t>
    </rPh>
    <rPh sb="328" eb="330">
      <t>チョウセイ</t>
    </rPh>
    <rPh sb="330" eb="332">
      <t>キキン</t>
    </rPh>
    <rPh sb="333" eb="335">
      <t>チョウシャ</t>
    </rPh>
    <rPh sb="335" eb="337">
      <t>ケンセツ</t>
    </rPh>
    <rPh sb="337" eb="339">
      <t>キキン</t>
    </rPh>
    <rPh sb="340" eb="342">
      <t>ゲンショウ</t>
    </rPh>
    <rPh sb="344" eb="346">
      <t>ミコ</t>
    </rPh>
    <rPh sb="355" eb="357">
      <t>コンゴ</t>
    </rPh>
    <rPh sb="362" eb="363">
      <t>リョウ</t>
    </rPh>
    <rPh sb="363" eb="365">
      <t>ヒリツ</t>
    </rPh>
    <rPh sb="366" eb="368">
      <t>ジョウショウ</t>
    </rPh>
    <rPh sb="372" eb="375">
      <t>カノウセイ</t>
    </rPh>
    <rPh sb="376" eb="377">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</si>
</sst>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47738</c:v>
                </c:pt>
              </c:numCache>
            </c:numRef>
          </c:val>
          <c:smooth val="0"/>
          <c:extLst xmlns:c16r2="http://schemas.microsoft.com/office/drawing/2015/06/chart">
            <c:ext xmlns:c16="http://schemas.microsoft.com/office/drawing/2014/chart" uri="{C3380CC4-5D6E-409C-BE32-E72D297353CC}">
              <c16:uniqueId val="{00000000-581A-4CA0-A69D-0DBF44062D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269192</c:v>
                </c:pt>
                <c:pt idx="1">
                  <c:v>464999</c:v>
                </c:pt>
                <c:pt idx="2">
                  <c:v>419348</c:v>
                </c:pt>
                <c:pt idx="3">
                  <c:v>176552</c:v>
                </c:pt>
                <c:pt idx="4">
                  <c:v>164245</c:v>
                </c:pt>
              </c:numCache>
            </c:numRef>
          </c:val>
          <c:smooth val="0"/>
          <c:extLst xmlns:c16r2="http://schemas.microsoft.com/office/drawing/2015/06/chart">
            <c:ext xmlns:c16="http://schemas.microsoft.com/office/drawing/2014/chart" uri="{C3380CC4-5D6E-409C-BE32-E72D297353CC}">
              <c16:uniqueId val="{00000001-581A-4CA0-A69D-0DBF44062D79}"/>
            </c:ext>
          </c:extLst>
        </c:ser>
        <c:dLbls>
          <c:showLegendKey val="0"/>
          <c:showVal val="0"/>
          <c:showCatName val="0"/>
          <c:showSerName val="0"/>
          <c:showPercent val="0"/>
          <c:showBubbleSize val="0"/>
        </c:dLbls>
        <c:marker val="1"/>
        <c:smooth val="0"/>
        <c:axId val="140070912"/>
        <c:axId val="140072832"/>
      </c:lineChart>
      <c:catAx>
        <c:axId val="140070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072832"/>
        <c:crosses val="autoZero"/>
        <c:auto val="1"/>
        <c:lblAlgn val="ctr"/>
        <c:lblOffset val="100"/>
        <c:tickLblSkip val="1"/>
        <c:tickMarkSkip val="1"/>
        <c:noMultiLvlLbl val="0"/>
      </c:catAx>
      <c:valAx>
        <c:axId val="14007283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07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6.45</c:v>
                </c:pt>
                <c:pt idx="1">
                  <c:v>18.559999999999999</c:v>
                </c:pt>
                <c:pt idx="2">
                  <c:v>12.76</c:v>
                </c:pt>
                <c:pt idx="3">
                  <c:v>16.14</c:v>
                </c:pt>
                <c:pt idx="4">
                  <c:v>29.57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70.75</c:v>
                </c:pt>
                <c:pt idx="1">
                  <c:v>66.14</c:v>
                </c:pt>
                <c:pt idx="2">
                  <c:v>65.33</c:v>
                </c:pt>
                <c:pt idx="3">
                  <c:v>67.47</c:v>
                </c:pt>
                <c:pt idx="4">
                  <c:v>52.79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0495232"/>
        <c:axId val="150497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9.4700000000000006</c:v>
                </c:pt>
                <c:pt idx="1">
                  <c:v>4.7300000000000004</c:v>
                </c:pt>
                <c:pt idx="2">
                  <c:v>-23.67</c:v>
                </c:pt>
                <c:pt idx="3">
                  <c:v>-6.8</c:v>
                </c:pt>
                <c:pt idx="4">
                  <c:v>-17.329999999999998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0495232"/>
        <c:axId val="150497152"/>
      </c:lineChart>
      <c:catAx>
        <c:axId val="15049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497152"/>
        <c:crosses val="autoZero"/>
        <c:auto val="1"/>
        <c:lblAlgn val="ctr"/>
        <c:lblOffset val="100"/>
        <c:tickLblSkip val="1"/>
        <c:tickMarkSkip val="1"/>
        <c:noMultiLvlLbl val="0"/>
      </c:catAx>
      <c:valAx>
        <c:axId val="15049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49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0.16</c:v>
                </c:pt>
                <c:pt idx="2">
                  <c:v>#N/A</c:v>
                </c:pt>
                <c:pt idx="3">
                  <c:v>0.12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わたり温泉鳥の海特別会計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0.13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0.92</c:v>
                </c:pt>
                <c:pt idx="2">
                  <c:v>#N/A</c:v>
                </c:pt>
                <c:pt idx="3">
                  <c:v>0.6</c:v>
                </c:pt>
                <c:pt idx="4">
                  <c:v>#N/A</c:v>
                </c:pt>
                <c:pt idx="5">
                  <c:v>0.52</c:v>
                </c:pt>
                <c:pt idx="6">
                  <c:v>#N/A</c:v>
                </c:pt>
                <c:pt idx="7">
                  <c:v>0.57999999999999996</c:v>
                </c:pt>
                <c:pt idx="8">
                  <c:v>#N/A</c:v>
                </c:pt>
                <c:pt idx="9">
                  <c:v>0.94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0.25</c:v>
                </c:pt>
                <c:pt idx="2">
                  <c:v>#N/A</c:v>
                </c:pt>
                <c:pt idx="3">
                  <c:v>0.53</c:v>
                </c:pt>
                <c:pt idx="4">
                  <c:v>#N/A</c:v>
                </c:pt>
                <c:pt idx="5">
                  <c:v>0.38</c:v>
                </c:pt>
                <c:pt idx="6">
                  <c:v>#N/A</c:v>
                </c:pt>
                <c:pt idx="7">
                  <c:v>0.84</c:v>
                </c:pt>
                <c:pt idx="8">
                  <c:v>#N/A</c:v>
                </c:pt>
                <c:pt idx="9">
                  <c:v>1.28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5.54</c:v>
                </c:pt>
                <c:pt idx="2">
                  <c:v>#N/A</c:v>
                </c:pt>
                <c:pt idx="3">
                  <c:v>5.29</c:v>
                </c:pt>
                <c:pt idx="4">
                  <c:v>#N/A</c:v>
                </c:pt>
                <c:pt idx="5">
                  <c:v>3.8</c:v>
                </c:pt>
                <c:pt idx="6">
                  <c:v>#N/A</c:v>
                </c:pt>
                <c:pt idx="7">
                  <c:v>2.02</c:v>
                </c:pt>
                <c:pt idx="8">
                  <c:v>#N/A</c:v>
                </c:pt>
                <c:pt idx="9">
                  <c:v>3.24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工業用地等造成事業特別会計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2.1800000000000002</c:v>
                </c:pt>
                <c:pt idx="8">
                  <c:v>#N/A</c:v>
                </c:pt>
                <c:pt idx="9">
                  <c:v>5.45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7.06</c:v>
                </c:pt>
                <c:pt idx="2">
                  <c:v>#N/A</c:v>
                </c:pt>
                <c:pt idx="3">
                  <c:v>8.69</c:v>
                </c:pt>
                <c:pt idx="4">
                  <c:v>#N/A</c:v>
                </c:pt>
                <c:pt idx="5">
                  <c:v>10.35</c:v>
                </c:pt>
                <c:pt idx="6">
                  <c:v>#N/A</c:v>
                </c:pt>
                <c:pt idx="7">
                  <c:v>11.12</c:v>
                </c:pt>
                <c:pt idx="8">
                  <c:v>#N/A</c:v>
                </c:pt>
                <c:pt idx="9">
                  <c:v>11.94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6.28</c:v>
                </c:pt>
                <c:pt idx="2">
                  <c:v>#N/A</c:v>
                </c:pt>
                <c:pt idx="3">
                  <c:v>18.43</c:v>
                </c:pt>
                <c:pt idx="4">
                  <c:v>#N/A</c:v>
                </c:pt>
                <c:pt idx="5">
                  <c:v>12.75</c:v>
                </c:pt>
                <c:pt idx="6">
                  <c:v>#N/A</c:v>
                </c:pt>
                <c:pt idx="7">
                  <c:v>16.13</c:v>
                </c:pt>
                <c:pt idx="8">
                  <c:v>#N/A</c:v>
                </c:pt>
                <c:pt idx="9">
                  <c:v>29.56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3457024"/>
        <c:axId val="113458560"/>
      </c:barChart>
      <c:catAx>
        <c:axId val="1134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458560"/>
        <c:crosses val="autoZero"/>
        <c:auto val="1"/>
        <c:lblAlgn val="ctr"/>
        <c:lblOffset val="100"/>
        <c:tickLblSkip val="1"/>
        <c:tickMarkSkip val="1"/>
        <c:noMultiLvlLbl val="0"/>
      </c:catAx>
      <c:valAx>
        <c:axId val="11345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57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947</c:v>
                </c:pt>
                <c:pt idx="5">
                  <c:v>966</c:v>
                </c:pt>
                <c:pt idx="8">
                  <c:v>1043</c:v>
                </c:pt>
                <c:pt idx="11">
                  <c:v>1049</c:v>
                </c:pt>
                <c:pt idx="14">
                  <c:v>1077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8</c:v>
                </c:pt>
                <c:pt idx="6">
                  <c:v>8</c:v>
                </c:pt>
                <c:pt idx="9">
                  <c:v>8</c:v>
                </c:pt>
                <c:pt idx="12">
                  <c:v>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6</c:v>
                </c:pt>
                <c:pt idx="6">
                  <c:v>6</c:v>
                </c:pt>
                <c:pt idx="9">
                  <c:v>8</c:v>
                </c:pt>
                <c:pt idx="12">
                  <c:v>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596</c:v>
                </c:pt>
                <c:pt idx="3">
                  <c:v>615</c:v>
                </c:pt>
                <c:pt idx="6">
                  <c:v>560</c:v>
                </c:pt>
                <c:pt idx="9">
                  <c:v>526</c:v>
                </c:pt>
                <c:pt idx="12">
                  <c:v>579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924</c:v>
                </c:pt>
                <c:pt idx="3">
                  <c:v>895</c:v>
                </c:pt>
                <c:pt idx="6">
                  <c:v>880</c:v>
                </c:pt>
                <c:pt idx="9">
                  <c:v>874</c:v>
                </c:pt>
                <c:pt idx="12">
                  <c:v>831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2927360"/>
        <c:axId val="14292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613</c:v>
                </c:pt>
                <c:pt idx="2">
                  <c:v>#N/A</c:v>
                </c:pt>
                <c:pt idx="3">
                  <c:v>#N/A</c:v>
                </c:pt>
                <c:pt idx="4">
                  <c:v>558</c:v>
                </c:pt>
                <c:pt idx="5">
                  <c:v>#N/A</c:v>
                </c:pt>
                <c:pt idx="6">
                  <c:v>#N/A</c:v>
                </c:pt>
                <c:pt idx="7">
                  <c:v>411</c:v>
                </c:pt>
                <c:pt idx="8">
                  <c:v>#N/A</c:v>
                </c:pt>
                <c:pt idx="9">
                  <c:v>#N/A</c:v>
                </c:pt>
                <c:pt idx="10">
                  <c:v>367</c:v>
                </c:pt>
                <c:pt idx="11">
                  <c:v>#N/A</c:v>
                </c:pt>
                <c:pt idx="12">
                  <c:v>#N/A</c:v>
                </c:pt>
                <c:pt idx="13">
                  <c:v>347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2927360"/>
        <c:axId val="142929280"/>
      </c:lineChart>
      <c:catAx>
        <c:axId val="1429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929280"/>
        <c:crosses val="autoZero"/>
        <c:auto val="1"/>
        <c:lblAlgn val="ctr"/>
        <c:lblOffset val="100"/>
        <c:tickLblSkip val="1"/>
        <c:tickMarkSkip val="1"/>
        <c:noMultiLvlLbl val="0"/>
      </c:catAx>
      <c:valAx>
        <c:axId val="14292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2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11838</c:v>
                </c:pt>
                <c:pt idx="5">
                  <c:v>11812</c:v>
                </c:pt>
                <c:pt idx="8">
                  <c:v>11695</c:v>
                </c:pt>
                <c:pt idx="11">
                  <c:v>11596</c:v>
                </c:pt>
                <c:pt idx="14">
                  <c:v>11423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2381</c:v>
                </c:pt>
                <c:pt idx="5">
                  <c:v>2158</c:v>
                </c:pt>
                <c:pt idx="8">
                  <c:v>2267</c:v>
                </c:pt>
                <c:pt idx="11">
                  <c:v>2263</c:v>
                </c:pt>
                <c:pt idx="14">
                  <c:v>2246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7604</c:v>
                </c:pt>
                <c:pt idx="5">
                  <c:v>7059</c:v>
                </c:pt>
                <c:pt idx="8">
                  <c:v>7106</c:v>
                </c:pt>
                <c:pt idx="11">
                  <c:v>8191</c:v>
                </c:pt>
                <c:pt idx="14">
                  <c:v>7326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1971</c:v>
                </c:pt>
                <c:pt idx="3">
                  <c:v>1894</c:v>
                </c:pt>
                <c:pt idx="6">
                  <c:v>1711</c:v>
                </c:pt>
                <c:pt idx="9">
                  <c:v>1607</c:v>
                </c:pt>
                <c:pt idx="12">
                  <c:v>1504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c:v>
                </c:pt>
                <c:pt idx="3">
                  <c:v>35</c:v>
                </c:pt>
                <c:pt idx="6">
                  <c:v>29</c:v>
                </c:pt>
                <c:pt idx="9">
                  <c:v>94</c:v>
                </c:pt>
                <c:pt idx="12">
                  <c:v>112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7408</c:v>
                </c:pt>
                <c:pt idx="3">
                  <c:v>6966</c:v>
                </c:pt>
                <c:pt idx="6">
                  <c:v>6546</c:v>
                </c:pt>
                <c:pt idx="9">
                  <c:v>6655</c:v>
                </c:pt>
                <c:pt idx="12">
                  <c:v>6230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c:v>
                </c:pt>
                <c:pt idx="3">
                  <c:v>32</c:v>
                </c:pt>
                <c:pt idx="6">
                  <c:v>24</c:v>
                </c:pt>
                <c:pt idx="9">
                  <c:v>16</c:v>
                </c:pt>
                <c:pt idx="12">
                  <c:v>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9537</c:v>
                </c:pt>
                <c:pt idx="3">
                  <c:v>9757</c:v>
                </c:pt>
                <c:pt idx="6">
                  <c:v>10720</c:v>
                </c:pt>
                <c:pt idx="9">
                  <c:v>10515</c:v>
                </c:pt>
                <c:pt idx="12">
                  <c:v>10178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0866176"/>
        <c:axId val="15087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0866176"/>
        <c:axId val="150872448"/>
      </c:lineChart>
      <c:catAx>
        <c:axId val="15086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872448"/>
        <c:crosses val="autoZero"/>
        <c:auto val="1"/>
        <c:lblAlgn val="ctr"/>
        <c:lblOffset val="100"/>
        <c:tickLblSkip val="1"/>
        <c:tickMarkSkip val="1"/>
        <c:noMultiLvlLbl val="0"/>
      </c:catAx>
      <c:valAx>
        <c:axId val="15087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6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{53CDBEBB-5D2B-4BFD-B581-6E63EBC2878C}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{0CF83CDC-377E-41F0-9FD7-3F89230056BA}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{75F9C167-F061-438E-8D2D-24E89F6C72B3}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{640678C8-5DF5-44DD-A55E-03BD7A626EA3}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{7BF81F26-03A4-47C5-9F0E-24D2A03CC3EE}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{0FE27501-52B7-441A-8498-25A73FA7750E}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{13B6F133-F253-46D7-8C95-B8DAE672BE1A}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{C351E384-9C7D-4948-A50E-5425688E2AFE}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{2D0C049D-46E7-4E2F-ADDD-E20432185FF7}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{F0525291-55DF-4242-BBE0-E98A824DB7B5}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1620608"/>
        <c:axId val="151622784"/>
      </c:scatterChart>
      <c:valAx>
        <c:axId val="151620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622784"/>
        <c:crosses val="autoZero"/>
        <c:crossBetween val="midCat"/>
      </c:valAx>
      <c:valAx>
        <c:axId val="151622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620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{C752D482-FB3F-43BD-A841-395348F9E2ED}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{26693ACB-E225-479A-928F-22206EE93893}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{2703D23C-2CEE-4600-B49A-7ABEB6CE71A9}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{9BE0A9F4-44A7-4C76-BD47-7896CD2627FC}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{A21C8C15-833F-40B9-8D08-47342FC7F159}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9.6</c:v>
                </c:pt>
                <c:pt idx="2">
                  <c:v>8.5</c:v>
                </c:pt>
                <c:pt idx="3">
                  <c:v>7.1</c:v>
                </c:pt>
                <c:pt idx="4">
                  <c:v>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{C7A86480-44DE-451A-A6CA-38D410E2B045}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{53319032-E26A-4B66-870A-573A10B70747}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{873E5477-A359-48C0-9DED-153F40D9E5C9}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{A439A562-9A0C-4447-879B-652901C90A1F}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{A7C30BD8-7BF4-475A-8E68-0753DD9DD92A}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6.8</c:v>
                </c:pt>
              </c:numCache>
            </c:numRef>
          </c:xVal>
          <c:yVal>
            <c:numRef>
              <c:f>公会計指標分析・財政指標組合せ分析表!$K$77:$O$77</c:f>
              <c:numCache>
                <c:formatCode>#,##0.0;"▲ "#,##0.0</c:formatCode>
                <c:ptCount val="5"/>
                <c:pt idx="0">
                  <c:v>30.7</c:v>
                </c:pt>
                <c:pt idx="1">
                  <c:v>22.3</c:v>
                </c:pt>
                <c:pt idx="2">
                  <c:v>20.3</c:v>
                </c:pt>
                <c:pt idx="3">
                  <c:v>20.2</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1688320"/>
        <c:axId val="151690240"/>
      </c:scatterChart>
      <c:valAx>
        <c:axId val="151688320"/>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690240"/>
        <c:crosses val="autoZero"/>
        <c:crossBetween val="midCat"/>
      </c:valAx>
      <c:valAx>
        <c:axId val="151690240"/>
        <c:scaling>
          <c:orientation val="minMax"/>
          <c:max val="3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688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本町における実質公債費比率については、近年緩やかな下落傾向が続いており、平成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年度においては主に一般会計元利償還金が減少したことにより前年度比</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ポイント減の</a:t>
          </a:r>
          <a:r>
            <a:rPr kumimoji="1" lang="en-US" altLang="ja-JP" sz="1100">
              <a:latin typeface="ＭＳ ゴシック" pitchFamily="49" charset="-128"/>
              <a:ea typeface="ＭＳ ゴシック" pitchFamily="49" charset="-128"/>
            </a:rPr>
            <a:t>6.0</a:t>
          </a:r>
          <a:r>
            <a:rPr kumimoji="1" lang="ja-JP" altLang="en-US" sz="1100">
              <a:latin typeface="ＭＳ ゴシック" pitchFamily="49" charset="-128"/>
              <a:ea typeface="ＭＳ ゴシック" pitchFamily="49" charset="-128"/>
            </a:rPr>
            <a:t>％となった。構造の内訳を見ると、普通会計における元利償還金は平成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をピークに減少傾向が続いている。組合等が起こした地方債元利償還金に対する負担金についても、組合自体の公債費が減少していることから低い水準で推移している。一方、公営企業債の元利償還金に対する繰出金については、土地売却による収益のなかった工業用地等造成事業特別会計に対する繰出金が皆増となったものの、その他元利償還金の減少や算入公債費等の増加により、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年度の実質公債費比率の分子は全体で</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百万円の減となった。今後においては、庁舎復旧事業に係る地方債借入が多額に上る見込みであることから、通常事業分の地方債借入を可能な限り抑制し、実質公債費比率の上昇を抑えたい考えである。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本町における将来負担比率については年々減少傾向であり、平成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年度以降は（－）表示となっている。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その内訳を見ると、平成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年度において災害公営住宅整備等に係る起債借入が多額であったことから前年度から大幅な増となったところであるが、平成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年度に引き続き平成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年度についても震災関連事業の借入額が減少したことにより対前年度比で</a:t>
          </a:r>
          <a:r>
            <a:rPr kumimoji="1" lang="en-US" altLang="ja-JP" sz="1100">
              <a:latin typeface="ＭＳ ゴシック" pitchFamily="49" charset="-128"/>
              <a:ea typeface="ＭＳ ゴシック" pitchFamily="49" charset="-128"/>
            </a:rPr>
            <a:t>337</a:t>
          </a:r>
          <a:r>
            <a:rPr kumimoji="1" lang="ja-JP" altLang="en-US" sz="1100">
              <a:latin typeface="ＭＳ ゴシック" pitchFamily="49" charset="-128"/>
              <a:ea typeface="ＭＳ ゴシック" pitchFamily="49" charset="-128"/>
            </a:rPr>
            <a:t>百万円の減となった。また、公営企業債等繰入見込額についても、公共下水道事業における地方債残高が減少していることから</a:t>
          </a:r>
          <a:r>
            <a:rPr kumimoji="1" lang="en-US" altLang="ja-JP" sz="1100">
              <a:latin typeface="ＭＳ ゴシック" pitchFamily="49" charset="-128"/>
              <a:ea typeface="ＭＳ ゴシック" pitchFamily="49" charset="-128"/>
            </a:rPr>
            <a:t>425</a:t>
          </a:r>
          <a:r>
            <a:rPr kumimoji="1" lang="ja-JP" altLang="en-US" sz="1100">
              <a:latin typeface="ＭＳ ゴシック" pitchFamily="49" charset="-128"/>
              <a:ea typeface="ＭＳ ゴシック" pitchFamily="49" charset="-128"/>
            </a:rPr>
            <a:t>百万円減少している。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充当可能財源等については、平成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年度において庁舎建設に係る基金積立を行ったことになどより</a:t>
          </a:r>
          <a:r>
            <a:rPr kumimoji="1" lang="en-US" altLang="ja-JP" sz="1100">
              <a:latin typeface="ＭＳ ゴシック" pitchFamily="49" charset="-128"/>
              <a:ea typeface="ＭＳ ゴシック" pitchFamily="49" charset="-128"/>
            </a:rPr>
            <a:t>1,085</a:t>
          </a:r>
          <a:r>
            <a:rPr kumimoji="1" lang="ja-JP" altLang="en-US" sz="1100">
              <a:latin typeface="ＭＳ ゴシック" pitchFamily="49" charset="-128"/>
              <a:ea typeface="ＭＳ ゴシック" pitchFamily="49" charset="-128"/>
            </a:rPr>
            <a:t>百万円の増となったが、平成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年度は財政調整基金等において事業費充当のために取崩しを行ったことなどから前年度比で</a:t>
          </a:r>
          <a:r>
            <a:rPr kumimoji="1" lang="en-US" altLang="ja-JP" sz="1100">
              <a:latin typeface="ＭＳ ゴシック" pitchFamily="49" charset="-128"/>
              <a:ea typeface="ＭＳ ゴシック" pitchFamily="49" charset="-128"/>
            </a:rPr>
            <a:t>865</a:t>
          </a:r>
          <a:r>
            <a:rPr kumimoji="1" lang="ja-JP" altLang="en-US" sz="1100">
              <a:latin typeface="ＭＳ ゴシック" pitchFamily="49" charset="-128"/>
              <a:ea typeface="ＭＳ ゴシック" pitchFamily="49" charset="-128"/>
            </a:rPr>
            <a:t>百万円の減となっている。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以上の要因から将来負担比率の分子は前年度対比では増となったものの、前々年度比では</a:t>
          </a:r>
          <a:r>
            <a:rPr kumimoji="1" lang="en-US" altLang="ja-JP" sz="1100">
              <a:latin typeface="ＭＳ ゴシック" pitchFamily="49" charset="-128"/>
              <a:ea typeface="ＭＳ ゴシック" pitchFamily="49" charset="-128"/>
            </a:rPr>
            <a:t>924</a:t>
          </a:r>
          <a:r>
            <a:rPr kumimoji="1" lang="ja-JP" altLang="en-US" sz="1100">
              <a:latin typeface="ＭＳ ゴシック" pitchFamily="49" charset="-128"/>
              <a:ea typeface="ＭＳ ゴシック" pitchFamily="49" charset="-128"/>
            </a:rPr>
            <a:t>百万円の減となっており、将来負担比率が悪化したと捉えられるものでないと考える。今後においても、特に工業用地の早期売却を目指し、引き続き将来負担比率の改善に努めていきたい。</a:t>
          </a:r>
          <a:endParaRPr kumimoji="1" lang="en-US" altLang="ja-JP"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xmlns="" id="{00000000-0008-0000-0C00-000004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xmlns="" id="{00000000-0008-0000-0C00-000005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xmlns="" id="{00000000-0008-0000-0C00-000006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xmlns="" id="{00000000-0008-0000-0C00-000007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xmlns="" id="{00000000-0008-0000-0C00-000008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xmlns="" id="{00000000-0008-0000-0C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xmlns="" id="{00000000-0008-0000-0C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xmlns="" id="{00000000-0008-0000-0C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xmlns="" id="{00000000-0008-0000-0C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xmlns="" id="{00000000-0008-0000-0C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xmlns="" id="{00000000-0008-0000-0C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xmlns="" id="{00000000-0008-0000-0C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xmlns="" id="{00000000-0008-0000-0C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xmlns="" id="{00000000-0008-0000-0C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xmlns="" id="{00000000-0008-0000-0C00-000012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34,026
33,932
73.60
21,203,013
17,878,589
2,072,684
7,009,857
10,178,149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xmlns="" id="{00000000-0008-0000-0C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xmlns="" id="{00000000-0008-0000-0C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xmlns="" id="{00000000-0008-0000-0C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xmlns="" id="{00000000-0008-0000-0C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xmlns="" id="{00000000-0008-0000-0C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xmlns="" id="{00000000-0008-0000-0C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xmlns="" id="{00000000-0008-0000-0C00-000019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xmlns="" id="{00000000-0008-0000-0C00-00001A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xmlns="" id="{00000000-0008-0000-0C00-00001B000000}"/>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xmlns="" id="{00000000-0008-0000-0C00-00001C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xmlns="" id="{00000000-0008-0000-0C00-00001D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xmlns="" id="{00000000-0008-0000-0C00-00001E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xmlns="" id="{00000000-0008-0000-0C00-00001F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xmlns="" id="{00000000-0008-0000-0C00-000020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xmlns="" id="{00000000-0008-0000-0C00-000021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xmlns="" id="{00000000-0008-0000-0C00-000022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xmlns="" id="{00000000-0008-0000-0C00-000023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xmlns="" id="{00000000-0008-0000-0C00-000024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xmlns="" id="{00000000-0008-0000-0C00-000025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xmlns="" id="{00000000-0008-0000-0C00-000026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xmlns="" id="{00000000-0008-0000-0C00-000027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xmlns="" id="{00000000-0008-0000-0C00-000028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xmlns="" id="{00000000-0008-0000-0C00-000029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xmlns="" id="{00000000-0008-0000-0C00-00002A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xmlns="" id="{00000000-0008-0000-0C00-00002B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xmlns="" id="{00000000-0008-0000-0C00-00002C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xmlns="" id="{00000000-0008-0000-0C00-00002D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xmlns="" id="{00000000-0008-0000-0C00-00002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xmlns="" id="{00000000-0008-0000-0C00-00002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xmlns="" id="{00000000-0008-0000-0C00-00003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xmlns="" id="{00000000-0008-0000-0C00-00003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xmlns="" id="{00000000-0008-0000-0C00-00003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xmlns="" id="{00000000-0008-0000-0C00-00003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xmlns="" id="{00000000-0008-0000-0C00-00003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xmlns="" id="{00000000-0008-0000-0C00-000035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xmlns="" id="{00000000-0008-0000-0C00-00003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xmlns="" id="{00000000-0008-0000-0C00-00003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xmlns="" id="{00000000-0008-0000-0C00-000038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xmlns="" id="{00000000-0008-0000-0C00-000039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xmlns="" id="{00000000-0008-0000-0C00-00003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xmlns="" id="{00000000-0008-0000-0C00-00003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34,026
33,932
73.60
21,203,013
17,878,589
2,072,684
7,009,857
10,178,149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34,026
33,932
73.60
21,203,013
17,878,589
2,072,684
7,009,857
10,178,149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34,026
33,932
73.60
21,203,013
17,878,589
2,072,684
7,009,857
10,178,149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a:rPr>
            <a:t>　財政力指数については平成</a:t>
          </a:r>
          <a:r>
            <a:rPr kumimoji="1" lang="en-US" altLang="ja-JP" sz="1050" baseline="0">
              <a:latin typeface="ＭＳ Ｐゴシック"/>
            </a:rPr>
            <a:t>21</a:t>
          </a:r>
          <a:r>
            <a:rPr kumimoji="1" lang="ja-JP" altLang="en-US" sz="1050" baseline="0">
              <a:latin typeface="ＭＳ Ｐゴシック"/>
            </a:rPr>
            <a:t>年度以降減少が続いていたが、平成</a:t>
          </a:r>
          <a:r>
            <a:rPr kumimoji="1" lang="en-US" altLang="ja-JP" sz="1050" baseline="0">
              <a:latin typeface="ＭＳ Ｐゴシック"/>
            </a:rPr>
            <a:t>26</a:t>
          </a:r>
          <a:r>
            <a:rPr kumimoji="1" lang="ja-JP" altLang="en-US" sz="1050" baseline="0">
              <a:latin typeface="ＭＳ Ｐゴシック"/>
            </a:rPr>
            <a:t>年及び平成</a:t>
          </a:r>
          <a:r>
            <a:rPr kumimoji="1" lang="en-US" altLang="ja-JP" sz="1050" baseline="0">
              <a:latin typeface="ＭＳ Ｐゴシック"/>
            </a:rPr>
            <a:t>27</a:t>
          </a:r>
          <a:r>
            <a:rPr kumimoji="1" lang="ja-JP" altLang="en-US" sz="1050" baseline="0">
              <a:latin typeface="ＭＳ Ｐゴシック"/>
            </a:rPr>
            <a:t>年度は前年度を上回り、平成</a:t>
          </a:r>
          <a:r>
            <a:rPr kumimoji="1" lang="en-US" altLang="ja-JP" sz="1050" baseline="0">
              <a:latin typeface="ＭＳ Ｐゴシック"/>
            </a:rPr>
            <a:t>28</a:t>
          </a:r>
          <a:r>
            <a:rPr kumimoji="1" lang="ja-JP" altLang="en-US" sz="1050" baseline="0">
              <a:latin typeface="ＭＳ Ｐゴシック"/>
            </a:rPr>
            <a:t>年度についても前年度比</a:t>
          </a:r>
          <a:r>
            <a:rPr kumimoji="1" lang="en-US" altLang="ja-JP" sz="1050" baseline="0">
              <a:latin typeface="ＭＳ Ｐゴシック"/>
            </a:rPr>
            <a:t>0.1</a:t>
          </a:r>
          <a:r>
            <a:rPr kumimoji="1" lang="ja-JP" altLang="en-US" sz="1050" baseline="0">
              <a:latin typeface="ＭＳ Ｐゴシック"/>
            </a:rPr>
            <a:t>ポイント増の</a:t>
          </a:r>
          <a:r>
            <a:rPr kumimoji="1" lang="en-US" altLang="ja-JP" sz="1050" baseline="0">
              <a:latin typeface="ＭＳ Ｐゴシック"/>
            </a:rPr>
            <a:t>0.55</a:t>
          </a:r>
          <a:r>
            <a:rPr kumimoji="1" lang="ja-JP" altLang="en-US" sz="1050" baseline="0">
              <a:latin typeface="ＭＳ Ｐゴシック"/>
            </a:rPr>
            <a:t>となった。その要因としては個人所得の増加による個人町民税の増及び新築家屋の増加による固定資産税の増、台数の増加及び新税率適用による軽自動車税の増などにより町税収入が前年度比で</a:t>
          </a:r>
          <a:r>
            <a:rPr kumimoji="1" lang="en-US" altLang="ja-JP" sz="1050" baseline="0">
              <a:latin typeface="ＭＳ Ｐゴシック"/>
            </a:rPr>
            <a:t>63</a:t>
          </a:r>
          <a:r>
            <a:rPr kumimoji="1" lang="ja-JP" altLang="en-US" sz="1050" baseline="0">
              <a:latin typeface="ＭＳ Ｐゴシック"/>
            </a:rPr>
            <a:t>百万円増加したためである。</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税収全体としては</a:t>
          </a:r>
          <a:r>
            <a:rPr kumimoji="1" lang="ja-JP" altLang="en-US" sz="1050" baseline="0">
              <a:latin typeface="ＭＳ Ｐゴシック"/>
            </a:rPr>
            <a:t>町民税法人税割において復興事業規模の縮小などから減少となっているものの、東日本大震災による雑損控除、減免措置等による影響も落ち着きを見せていることから、徐々に震災前の水準に戻りつつあると考えられる。しかしながら、個人住民税や固定資産税の頭打ち等により、今後は横ばいの状態が続くと思われることから、事務事業の見直し等により歳出削減策を進めるとともに、捜索や差押等の滞納整理強化や企業誘致の早期実現など自主財源確保に努め、財政基盤の強化を図る。</a:t>
          </a:r>
          <a:endParaRPr kumimoji="1" lang="ja-JP" altLang="en-US" sz="105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xmlns=""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95250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135467</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3225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a:extLst>
            <a:ext uri="{FF2B5EF4-FFF2-40B4-BE49-F238E27FC236}">
              <a16:creationId xmlns:a16="http://schemas.microsoft.com/office/drawing/2014/main" xmlns=""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148872</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43</xdr:row>
      <xdr:rowOff>148872</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xmlns=""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xmlns=""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7" name="円/楕円 86">
          <a:extLst>
            <a:ext uri="{FF2B5EF4-FFF2-40B4-BE49-F238E27FC236}">
              <a16:creationId xmlns:a16="http://schemas.microsoft.com/office/drawing/2014/main" xmlns="" id="{00000000-0008-0000-0300-000057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a:extLst>
            <a:ext uri="{FF2B5EF4-FFF2-40B4-BE49-F238E27FC236}">
              <a16:creationId xmlns:a16="http://schemas.microsoft.com/office/drawing/2014/main" xmlns=""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a:extLst>
            <a:ext uri="{FF2B5EF4-FFF2-40B4-BE49-F238E27FC236}">
              <a16:creationId xmlns:a16="http://schemas.microsoft.com/office/drawing/2014/main" xmlns=""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3" name="円/楕円 92">
          <a:extLst>
            <a:ext uri="{FF2B5EF4-FFF2-40B4-BE49-F238E27FC236}">
              <a16:creationId xmlns:a16="http://schemas.microsoft.com/office/drawing/2014/main" xmlns="" id="{00000000-0008-0000-0300-00005D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5" name="円/楕円 94">
          <a:extLst>
            <a:ext uri="{FF2B5EF4-FFF2-40B4-BE49-F238E27FC236}">
              <a16:creationId xmlns:a16="http://schemas.microsoft.com/office/drawing/2014/main" xmlns="" id="{00000000-0008-0000-0300-00005F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経常収支比率については、平成</a:t>
          </a:r>
          <a:r>
            <a:rPr kumimoji="1" lang="en-US" altLang="ja-JP" sz="1100">
              <a:latin typeface="ＭＳ Ｐゴシック"/>
            </a:rPr>
            <a:t>25</a:t>
          </a:r>
          <a:r>
            <a:rPr kumimoji="1" lang="ja-JP" altLang="en-US" sz="1100">
              <a:latin typeface="ＭＳ Ｐゴシック"/>
            </a:rPr>
            <a:t>年度までは類似団体を下回っていたが、平成</a:t>
          </a:r>
          <a:r>
            <a:rPr kumimoji="1" lang="en-US" altLang="ja-JP" sz="1100">
              <a:latin typeface="ＭＳ Ｐゴシック"/>
            </a:rPr>
            <a:t>26</a:t>
          </a:r>
          <a:r>
            <a:rPr kumimoji="1" lang="ja-JP" altLang="en-US" sz="1100">
              <a:latin typeface="ＭＳ Ｐゴシック"/>
            </a:rPr>
            <a:t>年度以降数値が上昇しており、平成</a:t>
          </a:r>
          <a:r>
            <a:rPr kumimoji="1" lang="en-US" altLang="ja-JP" sz="1100">
              <a:latin typeface="ＭＳ Ｐゴシック"/>
            </a:rPr>
            <a:t>28</a:t>
          </a:r>
          <a:r>
            <a:rPr kumimoji="1" lang="ja-JP" altLang="en-US" sz="1100">
              <a:latin typeface="ＭＳ Ｐゴシック"/>
            </a:rPr>
            <a:t>年度は前年度比</a:t>
          </a:r>
          <a:r>
            <a:rPr kumimoji="1" lang="en-US" altLang="ja-JP" sz="1100">
              <a:latin typeface="ＭＳ Ｐゴシック"/>
            </a:rPr>
            <a:t>2.5</a:t>
          </a:r>
          <a:r>
            <a:rPr kumimoji="1" lang="ja-JP" altLang="en-US" sz="1100">
              <a:latin typeface="ＭＳ Ｐゴシック"/>
            </a:rPr>
            <a:t>ポイント増の</a:t>
          </a:r>
          <a:r>
            <a:rPr kumimoji="1" lang="en-US" altLang="ja-JP" sz="1100">
              <a:latin typeface="ＭＳ Ｐゴシック"/>
            </a:rPr>
            <a:t>90.9</a:t>
          </a:r>
          <a:r>
            <a:rPr kumimoji="1" lang="ja-JP" altLang="en-US" sz="1100">
              <a:latin typeface="ＭＳ Ｐゴシック"/>
            </a:rPr>
            <a:t>％となった。これは、民生費における扶助費全般が増加しているためであり、特に私立保育園施設の増に伴う保育園児童措置費に係る扶助費の増が主な要因である。税収については今後も大幅な増収は望めない状況であり、また、公債費についても災害公営住宅整備に係る元金償還も本格化すること、さらには、社会保障関係経費や扶助費の増加も予想されることなどから、自主財源確保や人件費抑制、事務事業の見直し等経常経費の更なる削減を進めることで財政運営の効率化を図り、経常収支比率の改善を図っていく。</a:t>
          </a:r>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157734</xdr:rowOff>
    </xdr:from>
    <xdr:to>
      <xdr:col>7</xdr:col>
      <xdr:colOff>152400</xdr:colOff>
      <xdr:row>64</xdr:row>
      <xdr:rowOff>106934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095908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a:extLst>
            <a:ext uri="{FF2B5EF4-FFF2-40B4-BE49-F238E27FC236}">
              <a16:creationId xmlns:a16="http://schemas.microsoft.com/office/drawing/2014/main" xmlns="" id="{00000000-0008-0000-0300-000083000000}"/>
            </a:ext>
          </a:extLst>
        </xdr:cNvPr>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157734</xdr:rowOff>
    </xdr:from>
    <xdr:to>
      <xdr:col>6</xdr:col>
      <xdr:colOff>0</xdr:colOff>
      <xdr:row>64</xdr:row>
      <xdr:rowOff>5588</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3225800" y="1095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a:extLst>
            <a:ext uri="{FF2B5EF4-FFF2-40B4-BE49-F238E27FC236}">
              <a16:creationId xmlns:a16="http://schemas.microsoft.com/office/drawing/2014/main" xmlns="" id="{00000000-0008-0000-0300-000085000000}"/>
            </a:ext>
          </a:extLst>
        </xdr:cNvPr>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64</xdr:row>
      <xdr:rowOff>5588</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79500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70866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79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a:extLst>
            <a:ext uri="{FF2B5EF4-FFF2-40B4-BE49-F238E27FC236}">
              <a16:creationId xmlns:a16="http://schemas.microsoft.com/office/drawing/2014/main" xmlns="" id="{00000000-0008-0000-0300-00008D000000}"/>
            </a:ext>
          </a:extLst>
        </xdr:cNvPr>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56134</xdr:rowOff>
    </xdr:from>
    <xdr:to>
      <xdr:col>7</xdr:col>
      <xdr:colOff>203200</xdr:colOff>
      <xdr:row>64</xdr:row>
      <xdr:rowOff>157734</xdr:rowOff>
    </xdr:to>
    <xdr:sp macro="" textlink="">
      <xdr:nvSpPr>
        <xdr:cNvPr id="148" name="円/楕円 147">
          <a:extLst>
            <a:ext uri="{FF2B5EF4-FFF2-40B4-BE49-F238E27FC236}">
              <a16:creationId xmlns:a16="http://schemas.microsoft.com/office/drawing/2014/main" xmlns="" id="{00000000-0008-0000-0300-000094000000}"/>
            </a:ext>
          </a:extLst>
        </xdr:cNvPr>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28211</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50" name="円/楕円 149">
          <a:extLst>
            <a:ext uri="{FF2B5EF4-FFF2-40B4-BE49-F238E27FC236}">
              <a16:creationId xmlns:a16="http://schemas.microsoft.com/office/drawing/2014/main" xmlns="" id="{00000000-0008-0000-0300-000096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2" name="円/楕円 151">
          <a:extLst>
            <a:ext uri="{FF2B5EF4-FFF2-40B4-BE49-F238E27FC236}">
              <a16:creationId xmlns:a16="http://schemas.microsoft.com/office/drawing/2014/main" xmlns="" id="{00000000-0008-0000-0300-000098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4" name="円/楕円 153">
          <a:extLst>
            <a:ext uri="{FF2B5EF4-FFF2-40B4-BE49-F238E27FC236}">
              <a16:creationId xmlns:a16="http://schemas.microsoft.com/office/drawing/2014/main" xmlns="" id="{00000000-0008-0000-0300-00009A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6" name="円/楕円 155">
          <a:extLst>
            <a:ext uri="{FF2B5EF4-FFF2-40B4-BE49-F238E27FC236}">
              <a16:creationId xmlns:a16="http://schemas.microsoft.com/office/drawing/2014/main" xmlns="" id="{00000000-0008-0000-0300-00009C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131843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[121,464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「歳入に似合った歳出」への財政構造の転換を図るため、人件費・物件費等の削減を実施してきたところであり、平成</a:t>
          </a:r>
          <a:r>
            <a:rPr kumimoji="1" lang="en-US" altLang="ja-JP" sz="1200">
              <a:latin typeface="ＭＳ Ｐゴシック"/>
            </a:rPr>
            <a:t>22</a:t>
          </a:r>
          <a:r>
            <a:rPr kumimoji="1" lang="ja-JP" altLang="en-US" sz="1200">
              <a:latin typeface="ＭＳ Ｐゴシック"/>
            </a:rPr>
            <a:t>年度までは類似団体平均を下回っていたところである。しかしながら、平成</a:t>
          </a:r>
          <a:r>
            <a:rPr kumimoji="1" lang="en-US" altLang="ja-JP" sz="1200">
              <a:latin typeface="ＭＳ Ｐゴシック"/>
            </a:rPr>
            <a:t>23</a:t>
          </a:r>
          <a:r>
            <a:rPr kumimoji="1" lang="ja-JP" altLang="en-US" sz="1200">
              <a:latin typeface="ＭＳ Ｐゴシック"/>
            </a:rPr>
            <a:t>年度以降は東日本大震災関連の人件費及び物件費が発生していることから数値は大幅に上昇している。平成</a:t>
          </a:r>
          <a:r>
            <a:rPr kumimoji="1" lang="en-US" altLang="ja-JP" sz="1200">
              <a:latin typeface="ＭＳ Ｐゴシック"/>
            </a:rPr>
            <a:t>28</a:t>
          </a:r>
          <a:r>
            <a:rPr kumimoji="1" lang="ja-JP" altLang="en-US" sz="1200">
              <a:latin typeface="ＭＳ Ｐゴシック"/>
            </a:rPr>
            <a:t>年度も、前々年度及び前年度とほぼ横ばいの高止まりの状態となっており、今後においても大幅な削減は難しい状況である。そのため、特に経常的な部分について行財政改革の取り組みを強化し、歳出の削減を図っていきたい考えである。</a:t>
          </a:r>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xmlns=""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a:extLst>
            <a:ext uri="{FF2B5EF4-FFF2-40B4-BE49-F238E27FC236}">
              <a16:creationId xmlns:a16="http://schemas.microsoft.com/office/drawing/2014/main" xmlns="" id="{00000000-0008-0000-0300-0000BA000000}"/>
            </a:ext>
          </a:extLst>
        </xdr:cNvPr>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a:extLst>
            <a:ext uri="{FF2B5EF4-FFF2-40B4-BE49-F238E27FC236}">
              <a16:creationId xmlns:a16="http://schemas.microsoft.com/office/drawing/2014/main" xmlns="" id="{00000000-0008-0000-0300-0000BC000000}"/>
            </a:ext>
          </a:extLst>
        </xdr:cNvPr>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97236</xdr:rowOff>
    </xdr:from>
    <xdr:to>
      <xdr:col>7</xdr:col>
      <xdr:colOff>152400</xdr:colOff>
      <xdr:row>81</xdr:row>
      <xdr:rowOff>99016</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114800" y="13984686"/>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a:extLst>
            <a:ext uri="{FF2B5EF4-FFF2-40B4-BE49-F238E27FC236}">
              <a16:creationId xmlns:a16="http://schemas.microsoft.com/office/drawing/2014/main" xmlns="" id="{00000000-0008-0000-0300-0000BF000000}"/>
            </a:ext>
          </a:extLst>
        </xdr:cNvPr>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99016</xdr:rowOff>
    </xdr:from>
    <xdr:to>
      <xdr:col>6</xdr:col>
      <xdr:colOff>0</xdr:colOff>
      <xdr:row>81</xdr:row>
      <xdr:rowOff>99349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3225800" y="13986466"/>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99747</xdr:rowOff>
    </xdr:from>
    <xdr:to>
      <xdr:col>6</xdr:col>
      <xdr:colOff>50800</xdr:colOff>
      <xdr:row>82</xdr:row>
      <xdr:rowOff>29897</xdr:rowOff>
    </xdr:to>
    <xdr:sp macro="" textlink="">
      <xdr:nvSpPr>
        <xdr:cNvPr id="194" name="フローチャート : 判断 193">
          <a:extLst>
            <a:ext uri="{FF2B5EF4-FFF2-40B4-BE49-F238E27FC236}">
              <a16:creationId xmlns:a16="http://schemas.microsoft.com/office/drawing/2014/main" xmlns="" id="{00000000-0008-0000-0300-0000C2000000}"/>
            </a:ext>
          </a:extLst>
        </xdr:cNvPr>
        <xdr:cNvSpPr/>
      </xdr:nvSpPr>
      <xdr:spPr>
        <a:xfrm>
          <a:off x="4064000" y="139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14674</xdr:rowOff>
    </xdr:from>
    <xdr:ext cx="736600" cy="259045"/>
    <xdr:sp macro="" textlink="">
      <xdr:nvSpPr>
        <xdr:cNvPr id="195" name="テキスト ボックス 194">
          <a:extLst>
            <a:ext uri="{FF2B5EF4-FFF2-40B4-BE49-F238E27FC236}">
              <a16:creationId xmlns:a16="http://schemas.microsoft.com/office/drawing/2014/main" xmlns="" id="{00000000-0008-0000-0300-0000C3000000}"/>
            </a:ext>
          </a:extLst>
        </xdr:cNvPr>
        <xdr:cNvSpPr txBox="1"/>
      </xdr:nvSpPr>
      <xdr:spPr>
        <a:xfrm>
          <a:off x="3733800" y="140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99349</xdr:rowOff>
    </xdr:from>
    <xdr:to>
      <xdr:col>4</xdr:col>
      <xdr:colOff>482600</xdr:colOff>
      <xdr:row>82</xdr:row>
      <xdr:rowOff>41638</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2336800" y="13986799"/>
          <a:ext cx="889000" cy="1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a:extLst>
            <a:ext uri="{FF2B5EF4-FFF2-40B4-BE49-F238E27FC236}">
              <a16:creationId xmlns:a16="http://schemas.microsoft.com/office/drawing/2014/main" xmlns="" id="{00000000-0008-0000-0300-0000C5000000}"/>
            </a:ext>
          </a:extLst>
        </xdr:cNvPr>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41638</xdr:rowOff>
    </xdr:from>
    <xdr:to>
      <xdr:col>3</xdr:col>
      <xdr:colOff>279400</xdr:colOff>
      <xdr:row>83</xdr:row>
      <xdr:rowOff>20465</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1447800" y="14100538"/>
          <a:ext cx="889000" cy="15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a:extLst>
            <a:ext uri="{FF2B5EF4-FFF2-40B4-BE49-F238E27FC236}">
              <a16:creationId xmlns:a16="http://schemas.microsoft.com/office/drawing/2014/main" xmlns="" id="{00000000-0008-0000-0300-0000CA000000}"/>
            </a:ext>
          </a:extLst>
        </xdr:cNvPr>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46436</xdr:rowOff>
    </xdr:from>
    <xdr:to>
      <xdr:col>7</xdr:col>
      <xdr:colOff>203200</xdr:colOff>
      <xdr:row>81</xdr:row>
      <xdr:rowOff>148036</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902200" y="139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18513</xdr:rowOff>
    </xdr:from>
    <xdr:ext cx="762000" cy="259045"/>
    <xdr:sp macro="" textlink="">
      <xdr:nvSpPr>
        <xdr:cNvPr id="210" name="人件費・物件費等の状況該当値テキスト">
          <a:extLst>
            <a:ext uri="{FF2B5EF4-FFF2-40B4-BE49-F238E27FC236}">
              <a16:creationId xmlns:a16="http://schemas.microsoft.com/office/drawing/2014/main" xmlns="" id="{00000000-0008-0000-0300-0000D2000000}"/>
            </a:ext>
          </a:extLst>
        </xdr:cNvPr>
        <xdr:cNvSpPr txBox="1"/>
      </xdr:nvSpPr>
      <xdr:spPr>
        <a:xfrm>
          <a:off x="5041900" y="1390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48216</xdr:rowOff>
    </xdr:from>
    <xdr:to>
      <xdr:col>6</xdr:col>
      <xdr:colOff>50800</xdr:colOff>
      <xdr:row>81</xdr:row>
      <xdr:rowOff>149816</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4064000" y="139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159993</xdr:rowOff>
    </xdr:from>
    <xdr:ext cx="7366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733800" y="1370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48549</xdr:rowOff>
    </xdr:from>
    <xdr:to>
      <xdr:col>4</xdr:col>
      <xdr:colOff>533400</xdr:colOff>
      <xdr:row>81</xdr:row>
      <xdr:rowOff>150149</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3175000" y="1393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134926</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844800" y="1402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162288</xdr:rowOff>
    </xdr:from>
    <xdr:to>
      <xdr:col>3</xdr:col>
      <xdr:colOff>330200</xdr:colOff>
      <xdr:row>82</xdr:row>
      <xdr:rowOff>92438</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2286000" y="1404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77215</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955800" y="1413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141115</xdr:rowOff>
    </xdr:from>
    <xdr:to>
      <xdr:col>2</xdr:col>
      <xdr:colOff>127000</xdr:colOff>
      <xdr:row>83</xdr:row>
      <xdr:rowOff>71265</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1397000" y="142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56042</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066800" y="1428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xmlns=""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任期付職員の採用等による職員構成の変動により、数年来減少傾向にあった指数が前年度と比較して</a:t>
          </a:r>
          <a:r>
            <a:rPr kumimoji="1" lang="en-US" altLang="ja-JP" sz="1300">
              <a:latin typeface="ＭＳ Ｐゴシック"/>
            </a:rPr>
            <a:t>0.4</a:t>
          </a:r>
          <a:r>
            <a:rPr kumimoji="1" lang="ja-JP" altLang="en-US" sz="1300">
              <a:latin typeface="ＭＳ Ｐゴシック"/>
            </a:rPr>
            <a:t>ポイント増加した。これは、任期付職員の一部が任期満了を迎え、指数増加の職員構成に変化したことが一因である。しかし、以前類似団体の平均値との比較では</a:t>
          </a:r>
          <a:r>
            <a:rPr kumimoji="1" lang="en-US" altLang="ja-JP" sz="1300">
              <a:latin typeface="ＭＳ Ｐゴシック"/>
            </a:rPr>
            <a:t>7.2</a:t>
          </a:r>
          <a:r>
            <a:rPr kumimoji="1" lang="ja-JP" altLang="en-US" sz="1300">
              <a:latin typeface="ＭＳ Ｐゴシック"/>
            </a:rPr>
            <a:t>ポイント下回り、任期付職員の採用は、引き続き影響を及ぼすと考えられる。今後も国・県・地域の民間企業等の給与の状況を踏まえ、より一層の給与の適正化を図っていきたい。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xmlns=""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a:extLst>
            <a:ext uri="{FF2B5EF4-FFF2-40B4-BE49-F238E27FC236}">
              <a16:creationId xmlns:a16="http://schemas.microsoft.com/office/drawing/2014/main" xmlns="" id="{00000000-0008-0000-0300-0000FA000000}"/>
            </a:ext>
          </a:extLst>
        </xdr:cNvPr>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a:extLst>
            <a:ext uri="{FF2B5EF4-FFF2-40B4-BE49-F238E27FC236}">
              <a16:creationId xmlns:a16="http://schemas.microsoft.com/office/drawing/2014/main" xmlns="" id="{00000000-0008-0000-0300-0000FC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164193</xdr:rowOff>
    </xdr:from>
    <xdr:to>
      <xdr:col>24</xdr:col>
      <xdr:colOff>558800</xdr:colOff>
      <xdr:row>80</xdr:row>
      <xdr:rowOff>38705</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179800" y="137087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a:extLst>
            <a:ext uri="{FF2B5EF4-FFF2-40B4-BE49-F238E27FC236}">
              <a16:creationId xmlns:a16="http://schemas.microsoft.com/office/drawing/2014/main" xmlns="" id="{00000000-0008-0000-0300-0000FF000000}"/>
            </a:ext>
          </a:extLst>
        </xdr:cNvPr>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a:extLst>
            <a:ext uri="{FF2B5EF4-FFF2-40B4-BE49-F238E27FC236}">
              <a16:creationId xmlns:a16="http://schemas.microsoft.com/office/drawing/2014/main" xmlns="" id="{00000000-0008-0000-0300-000000010000}"/>
            </a:ext>
          </a:extLst>
        </xdr:cNvPr>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164193</xdr:rowOff>
    </xdr:from>
    <xdr:to>
      <xdr:col>23</xdr:col>
      <xdr:colOff>406400</xdr:colOff>
      <xdr:row>80</xdr:row>
      <xdr:rowOff>4234</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5290800" y="137087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4234</xdr:rowOff>
    </xdr:from>
    <xdr:to>
      <xdr:col>22</xdr:col>
      <xdr:colOff>203200</xdr:colOff>
      <xdr:row>80</xdr:row>
      <xdr:rowOff>27214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4401800" y="137202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a:extLst>
            <a:ext uri="{FF2B5EF4-FFF2-40B4-BE49-F238E27FC236}">
              <a16:creationId xmlns:a16="http://schemas.microsoft.com/office/drawing/2014/main" xmlns="" id="{00000000-0008-0000-0300-000005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27214</xdr:rowOff>
    </xdr:from>
    <xdr:to>
      <xdr:col>21</xdr:col>
      <xdr:colOff>0</xdr:colOff>
      <xdr:row>85</xdr:row>
      <xdr:rowOff>31750</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3512800" y="13743214"/>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a:extLst>
            <a:ext uri="{FF2B5EF4-FFF2-40B4-BE49-F238E27FC236}">
              <a16:creationId xmlns:a16="http://schemas.microsoft.com/office/drawing/2014/main" xmlns="" id="{00000000-0008-0000-0300-00000A010000}"/>
            </a:ext>
          </a:extLst>
        </xdr:cNvPr>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79</xdr:row>
      <xdr:rowOff>159355</xdr:rowOff>
    </xdr:from>
    <xdr:to>
      <xdr:col>24</xdr:col>
      <xdr:colOff>609600</xdr:colOff>
      <xdr:row>80</xdr:row>
      <xdr:rowOff>89505</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6967200" y="137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80632</xdr:rowOff>
    </xdr:from>
    <xdr:ext cx="762000" cy="259045"/>
    <xdr:sp macro="" textlink="">
      <xdr:nvSpPr>
        <xdr:cNvPr id="274" name="給与水準   （国との比較）該当値テキスト">
          <a:extLst>
            <a:ext uri="{FF2B5EF4-FFF2-40B4-BE49-F238E27FC236}">
              <a16:creationId xmlns:a16="http://schemas.microsoft.com/office/drawing/2014/main" xmlns="" id="{00000000-0008-0000-0300-000012010000}"/>
            </a:ext>
          </a:extLst>
        </xdr:cNvPr>
        <xdr:cNvSpPr txBox="1"/>
      </xdr:nvSpPr>
      <xdr:spPr>
        <a:xfrm>
          <a:off x="17106900" y="1362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113393</xdr:rowOff>
    </xdr:from>
    <xdr:to>
      <xdr:col>23</xdr:col>
      <xdr:colOff>457200</xdr:colOff>
      <xdr:row>80</xdr:row>
      <xdr:rowOff>43543</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6129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53720</xdr:rowOff>
    </xdr:from>
    <xdr:ext cx="7366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798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124884</xdr:rowOff>
    </xdr:from>
    <xdr:to>
      <xdr:col>22</xdr:col>
      <xdr:colOff>254000</xdr:colOff>
      <xdr:row>80</xdr:row>
      <xdr:rowOff>55034</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5240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65211</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909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147864</xdr:rowOff>
    </xdr:from>
    <xdr:to>
      <xdr:col>21</xdr:col>
      <xdr:colOff>50800</xdr:colOff>
      <xdr:row>80</xdr:row>
      <xdr:rowOff>78014</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4351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88191</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020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1" name="円/楕円 280">
          <a:extLst>
            <a:ext uri="{FF2B5EF4-FFF2-40B4-BE49-F238E27FC236}">
              <a16:creationId xmlns:a16="http://schemas.microsoft.com/office/drawing/2014/main" xmlns="" id="{00000000-0008-0000-0300-000019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定員適正化計画に基づき職員数の削減に取り組んできたが、東日本大震災後においては復旧・復興事業が増加していることから、自治法派遣職員や任期付職員を増やしている状況である。また、住民基本台帳人口も震災後において大きく減少していることもあり、人口千人当たり職員数は類似団体を</a:t>
          </a:r>
          <a:r>
            <a:rPr kumimoji="1" lang="en-US" altLang="ja-JP" sz="1200">
              <a:latin typeface="ＭＳ Ｐゴシック"/>
            </a:rPr>
            <a:t>1.75</a:t>
          </a:r>
          <a:r>
            <a:rPr kumimoji="1" lang="ja-JP" altLang="en-US" sz="1200">
              <a:latin typeface="ＭＳ Ｐゴシック"/>
            </a:rPr>
            <a:t>人上回っている。今後においては、復興事業の減少とともに、自治体派遣職員や任期付職員の採用も縮小すると思われるが、今しばらくは復興関連業務の継続は必須であり、外部委託の積極的な活用などにより定員管理の適正化を図り、指数の改善を図っていきたい。</a:t>
          </a: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11702</xdr:rowOff>
    </xdr:from>
    <xdr:to>
      <xdr:col>24</xdr:col>
      <xdr:colOff>558800</xdr:colOff>
      <xdr:row>62</xdr:row>
      <xdr:rowOff>22044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641602"/>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a:extLst>
            <a:ext uri="{FF2B5EF4-FFF2-40B4-BE49-F238E27FC236}">
              <a16:creationId xmlns:a16="http://schemas.microsoft.com/office/drawing/2014/main" xmlns="" id="{00000000-0008-0000-0300-000041010000}"/>
            </a:ext>
          </a:extLst>
        </xdr:cNvPr>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11702</xdr:rowOff>
    </xdr:from>
    <xdr:to>
      <xdr:col>23</xdr:col>
      <xdr:colOff>406400</xdr:colOff>
      <xdr:row>62</xdr:row>
      <xdr:rowOff>22044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5290800" y="1064160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3" name="フローチャート : 判断 322">
          <a:extLst>
            <a:ext uri="{FF2B5EF4-FFF2-40B4-BE49-F238E27FC236}">
              <a16:creationId xmlns:a16="http://schemas.microsoft.com/office/drawing/2014/main" xmlns="" id="{00000000-0008-0000-0300-000043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22044</xdr:rowOff>
    </xdr:from>
    <xdr:to>
      <xdr:col>22</xdr:col>
      <xdr:colOff>203200</xdr:colOff>
      <xdr:row>62</xdr:row>
      <xdr:rowOff>56515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4401800" y="1065194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a:extLst>
            <a:ext uri="{FF2B5EF4-FFF2-40B4-BE49-F238E27FC236}">
              <a16:creationId xmlns:a16="http://schemas.microsoft.com/office/drawing/2014/main" xmlns="" id="{00000000-0008-0000-0300-000046010000}"/>
            </a:ext>
          </a:extLst>
        </xdr:cNvPr>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16873</xdr:rowOff>
    </xdr:from>
    <xdr:to>
      <xdr:col>21</xdr:col>
      <xdr:colOff>0</xdr:colOff>
      <xdr:row>62</xdr:row>
      <xdr:rowOff>56515</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646773"/>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a:extLst>
            <a:ext uri="{FF2B5EF4-FFF2-40B4-BE49-F238E27FC236}">
              <a16:creationId xmlns:a16="http://schemas.microsoft.com/office/drawing/2014/main" xmlns="" id="{00000000-0008-0000-0300-000049010000}"/>
            </a:ext>
          </a:extLst>
        </xdr:cNvPr>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a:extLst>
            <a:ext uri="{FF2B5EF4-FFF2-40B4-BE49-F238E27FC236}">
              <a16:creationId xmlns:a16="http://schemas.microsoft.com/office/drawing/2014/main" xmlns="" id="{00000000-0008-0000-0300-00004B010000}"/>
            </a:ext>
          </a:extLst>
        </xdr:cNvPr>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142694</xdr:rowOff>
    </xdr:from>
    <xdr:to>
      <xdr:col>24</xdr:col>
      <xdr:colOff>609600</xdr:colOff>
      <xdr:row>62</xdr:row>
      <xdr:rowOff>72844</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69672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114771</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57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132352</xdr:rowOff>
    </xdr:from>
    <xdr:to>
      <xdr:col>23</xdr:col>
      <xdr:colOff>457200</xdr:colOff>
      <xdr:row>62</xdr:row>
      <xdr:rowOff>62502</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6129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47279</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677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142694</xdr:rowOff>
    </xdr:from>
    <xdr:to>
      <xdr:col>22</xdr:col>
      <xdr:colOff>254000</xdr:colOff>
      <xdr:row>62</xdr:row>
      <xdr:rowOff>72844</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5240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57621</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68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5715</xdr:rowOff>
    </xdr:from>
    <xdr:to>
      <xdr:col>21</xdr:col>
      <xdr:colOff>50800</xdr:colOff>
      <xdr:row>62</xdr:row>
      <xdr:rowOff>107315</xdr:rowOff>
    </xdr:to>
    <xdr:sp macro="" textlink="">
      <xdr:nvSpPr>
        <xdr:cNvPr id="344" name="円/楕円 343">
          <a:extLst>
            <a:ext uri="{FF2B5EF4-FFF2-40B4-BE49-F238E27FC236}">
              <a16:creationId xmlns:a16="http://schemas.microsoft.com/office/drawing/2014/main" xmlns="" id="{00000000-0008-0000-0300-000058010000}"/>
            </a:ext>
          </a:extLst>
        </xdr:cNvPr>
        <xdr:cNvSpPr/>
      </xdr:nvSpPr>
      <xdr:spPr>
        <a:xfrm>
          <a:off x="14351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92092</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137523</xdr:rowOff>
    </xdr:from>
    <xdr:to>
      <xdr:col>19</xdr:col>
      <xdr:colOff>533400</xdr:colOff>
      <xdr:row>62</xdr:row>
      <xdr:rowOff>67673</xdr:rowOff>
    </xdr:to>
    <xdr:sp macro="" textlink="">
      <xdr:nvSpPr>
        <xdr:cNvPr id="346" name="円/楕円 345">
          <a:extLst>
            <a:ext uri="{FF2B5EF4-FFF2-40B4-BE49-F238E27FC236}">
              <a16:creationId xmlns:a16="http://schemas.microsoft.com/office/drawing/2014/main" xmlns="" id="{00000000-0008-0000-0300-00005A010000}"/>
            </a:ext>
          </a:extLst>
        </xdr:cNvPr>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52450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実質公債費比率については、主に一般会計元利償還金が減少したことにより前年度比</a:t>
          </a:r>
          <a:r>
            <a:rPr kumimoji="1" lang="en-US" altLang="ja-JP" sz="1100">
              <a:latin typeface="ＭＳ Ｐゴシック"/>
            </a:rPr>
            <a:t>1.1</a:t>
          </a:r>
          <a:r>
            <a:rPr kumimoji="1" lang="ja-JP" altLang="en-US" sz="1100">
              <a:latin typeface="ＭＳ Ｐゴシック"/>
            </a:rPr>
            <a:t>ポイント減の</a:t>
          </a:r>
          <a:r>
            <a:rPr kumimoji="1" lang="en-US" altLang="ja-JP" sz="1100">
              <a:latin typeface="ＭＳ Ｐゴシック"/>
            </a:rPr>
            <a:t>6.0</a:t>
          </a:r>
          <a:r>
            <a:rPr kumimoji="1" lang="ja-JP" altLang="en-US" sz="1100">
              <a:latin typeface="ＭＳ Ｐゴシック"/>
            </a:rPr>
            <a:t>％となり、類似団体平均よりも</a:t>
          </a:r>
          <a:r>
            <a:rPr kumimoji="1" lang="en-US" altLang="ja-JP" sz="1100">
              <a:latin typeface="ＭＳ Ｐゴシック"/>
            </a:rPr>
            <a:t>0.8</a:t>
          </a:r>
          <a:r>
            <a:rPr kumimoji="1" lang="ja-JP" altLang="en-US" sz="1100">
              <a:latin typeface="ＭＳ Ｐゴシック"/>
            </a:rPr>
            <a:t>％下回った。しかしながら依然として公営企業に対する公債費財源繰出が多額な状況であり、特に宅地造成事業に対しては、平成</a:t>
          </a:r>
          <a:r>
            <a:rPr kumimoji="1" lang="en-US" altLang="ja-JP" sz="1100">
              <a:latin typeface="ＭＳ Ｐゴシック"/>
            </a:rPr>
            <a:t>33</a:t>
          </a:r>
          <a:r>
            <a:rPr kumimoji="1" lang="ja-JP" altLang="en-US" sz="1100">
              <a:latin typeface="ＭＳ Ｐゴシック"/>
            </a:rPr>
            <a:t>年度まで年間約</a:t>
          </a:r>
          <a:r>
            <a:rPr kumimoji="1" lang="en-US" altLang="ja-JP" sz="1100">
              <a:latin typeface="ＭＳ Ｐゴシック"/>
            </a:rPr>
            <a:t>1</a:t>
          </a:r>
          <a:r>
            <a:rPr kumimoji="1" lang="ja-JP" altLang="en-US" sz="1100">
              <a:latin typeface="ＭＳ Ｐゴシック"/>
            </a:rPr>
            <a:t>億円の公債費財源が発生する予定である。さらに、平成</a:t>
          </a:r>
          <a:r>
            <a:rPr kumimoji="1" lang="en-US" altLang="ja-JP" sz="1100">
              <a:latin typeface="ＭＳ Ｐゴシック"/>
            </a:rPr>
            <a:t>30</a:t>
          </a:r>
          <a:r>
            <a:rPr kumimoji="1" lang="ja-JP" altLang="en-US" sz="1100">
              <a:latin typeface="ＭＳ Ｐゴシック"/>
            </a:rPr>
            <a:t>年度以降は災害公営住宅整備に係る地方債償還が本格化することから、一般会計の公債費が増加に転ずる見込みであるため、工業用地の早期売却実現を目指すとともに、普通会計及び企業会計において可能な限り新規地方債の発行を抑制するなど、地方債に依存しない財政運営を目指す。</a:t>
          </a: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88392</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6179800" y="684022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a:extLst>
            <a:ext uri="{FF2B5EF4-FFF2-40B4-BE49-F238E27FC236}">
              <a16:creationId xmlns:a16="http://schemas.microsoft.com/office/drawing/2014/main" xmlns="" id="{00000000-0008-0000-0300-00007D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41</xdr:row>
      <xdr:rowOff>52070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5290800" y="69463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158242</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70815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158242</xdr:rowOff>
    </xdr:from>
    <xdr:to>
      <xdr:col>21</xdr:col>
      <xdr:colOff>0</xdr:colOff>
      <xdr:row>41</xdr:row>
      <xdr:rowOff>167894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71876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a:extLst>
            <a:ext uri="{FF2B5EF4-FFF2-40B4-BE49-F238E27FC236}">
              <a16:creationId xmlns:a16="http://schemas.microsoft.com/office/drawing/2014/main" xmlns="" id="{00000000-0008-0000-0300-000087010000}"/>
            </a:ext>
          </a:extLst>
        </xdr:cNvPr>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2" name="円/楕円 401">
          <a:extLst>
            <a:ext uri="{FF2B5EF4-FFF2-40B4-BE49-F238E27FC236}">
              <a16:creationId xmlns:a16="http://schemas.microsoft.com/office/drawing/2014/main" xmlns="" id="{00000000-0008-0000-0300-000092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107442</xdr:rowOff>
    </xdr:from>
    <xdr:to>
      <xdr:col>21</xdr:col>
      <xdr:colOff>50800</xdr:colOff>
      <xdr:row>42</xdr:row>
      <xdr:rowOff>37592</xdr:rowOff>
    </xdr:to>
    <xdr:sp macro="" textlink="">
      <xdr:nvSpPr>
        <xdr:cNvPr id="404" name="円/楕円 403">
          <a:extLst>
            <a:ext uri="{FF2B5EF4-FFF2-40B4-BE49-F238E27FC236}">
              <a16:creationId xmlns:a16="http://schemas.microsoft.com/office/drawing/2014/main" xmlns="" id="{00000000-0008-0000-0300-000094010000}"/>
            </a:ext>
          </a:extLst>
        </xdr:cNvPr>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406" name="円/楕円 405">
          <a:extLst>
            <a:ext uri="{FF2B5EF4-FFF2-40B4-BE49-F238E27FC236}">
              <a16:creationId xmlns:a16="http://schemas.microsoft.com/office/drawing/2014/main" xmlns="" id="{00000000-0008-0000-0300-000096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32021</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将来負担比率については前年度同様の「－」となっており、類似団体と比較すると</a:t>
          </a:r>
          <a:r>
            <a:rPr kumimoji="1" lang="en-US" altLang="ja-JP" sz="1300">
              <a:latin typeface="ＭＳ Ｐゴシック"/>
            </a:rPr>
            <a:t>21.0</a:t>
          </a:r>
          <a:r>
            <a:rPr kumimoji="1" lang="ja-JP" altLang="en-US" sz="1300">
              <a:latin typeface="ＭＳ Ｐゴシック"/>
            </a:rPr>
            <a:t>ポイント下回っている。継続して健全財政を維持しているものの、普通会計における地方債残高が災害公営住宅整備事業に係る地方債及び災害援護資金貸付金（県貸付金）の借入により震災後大幅に増加している。さらに、今後においては、庁舎復旧に係る地方債借入が多額に上る見込みであることから、通常事業分の地方債発行を可能な限り抑制し、また、歳出削減策により各種基金の残高を増加させることで、健全化の維持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a:extLst>
            <a:ext uri="{FF2B5EF4-FFF2-40B4-BE49-F238E27FC236}">
              <a16:creationId xmlns:a16="http://schemas.microsoft.com/office/drawing/2014/main" xmlns="" id="{00000000-0008-0000-0300-0000B8010000}"/>
            </a:ext>
          </a:extLst>
        </xdr:cNvPr>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23520</xdr:rowOff>
    </xdr:from>
    <xdr:to>
      <xdr:col>23</xdr:col>
      <xdr:colOff>457200</xdr:colOff>
      <xdr:row>15</xdr:row>
      <xdr:rowOff>125120</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6129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135297</xdr:rowOff>
    </xdr:from>
    <xdr:ext cx="7366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5798800" y="236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a:extLst>
            <a:ext uri="{FF2B5EF4-FFF2-40B4-BE49-F238E27FC236}">
              <a16:creationId xmlns:a16="http://schemas.microsoft.com/office/drawing/2014/main" xmlns="" id="{00000000-0008-0000-0300-0000BD010000}"/>
            </a:ext>
          </a:extLst>
        </xdr:cNvPr>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a:extLst>
            <a:ext uri="{FF2B5EF4-FFF2-40B4-BE49-F238E27FC236}">
              <a16:creationId xmlns:a16="http://schemas.microsoft.com/office/drawing/2014/main" xmlns="" id="{00000000-0008-0000-0300-0000BF010000}"/>
            </a:ext>
          </a:extLst>
        </xdr:cNvPr>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34,026
33,932
73.60
21,203,013
17,878,589
2,072,684
7,009,857
10,178,149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a:t>
          </a:r>
          <a:r>
            <a:rPr kumimoji="1" lang="en-US" altLang="ja-JP" sz="1050">
              <a:latin typeface="ＭＳ Ｐゴシック"/>
            </a:rPr>
            <a:t>28</a:t>
          </a:r>
          <a:r>
            <a:rPr kumimoji="1" lang="ja-JP" altLang="en-US" sz="1050">
              <a:latin typeface="ＭＳ Ｐゴシック"/>
            </a:rPr>
            <a:t>年度における人件費の経常収支比率については、経常的人件費は微減となっているものの、臨時的人件費の減少幅が大きいことから、前年度比</a:t>
          </a:r>
          <a:r>
            <a:rPr kumimoji="1" lang="en-US" altLang="ja-JP" sz="1050">
              <a:latin typeface="ＭＳ Ｐゴシック"/>
            </a:rPr>
            <a:t>0.5</a:t>
          </a:r>
          <a:r>
            <a:rPr kumimoji="1" lang="ja-JP" altLang="en-US" sz="1050">
              <a:latin typeface="ＭＳ Ｐゴシック"/>
            </a:rPr>
            <a:t>ポイント増の</a:t>
          </a:r>
          <a:r>
            <a:rPr kumimoji="1" lang="en-US" altLang="ja-JP" sz="1050">
              <a:latin typeface="ＭＳ Ｐゴシック"/>
            </a:rPr>
            <a:t>26.9</a:t>
          </a:r>
          <a:r>
            <a:rPr kumimoji="1" lang="ja-JP" altLang="en-US" sz="1050">
              <a:latin typeface="ＭＳ Ｐゴシック"/>
            </a:rPr>
            <a:t>％となり、類似団体と比較すると</a:t>
          </a:r>
          <a:r>
            <a:rPr kumimoji="1" lang="en-US" altLang="ja-JP" sz="1050">
              <a:latin typeface="ＭＳ Ｐゴシック"/>
            </a:rPr>
            <a:t>3.9</a:t>
          </a:r>
          <a:r>
            <a:rPr kumimoji="1" lang="ja-JP" altLang="en-US" sz="1050">
              <a:latin typeface="ＭＳ Ｐゴシック"/>
            </a:rPr>
            <a:t>ポイント上回っている状況である。これは、類似団体と比較するとラスパイレス指数は</a:t>
          </a:r>
          <a:r>
            <a:rPr kumimoji="1" lang="en-US" altLang="ja-JP" sz="1050">
              <a:latin typeface="ＭＳ Ｐゴシック"/>
            </a:rPr>
            <a:t>7.2</a:t>
          </a:r>
          <a:r>
            <a:rPr kumimoji="1" lang="ja-JP" altLang="en-US" sz="1050">
              <a:latin typeface="ＭＳ Ｐゴシック"/>
            </a:rPr>
            <a:t>ポイント下回っているものの、人口</a:t>
          </a:r>
          <a:r>
            <a:rPr kumimoji="1" lang="en-US" altLang="ja-JP" sz="1050">
              <a:latin typeface="ＭＳ Ｐゴシック"/>
            </a:rPr>
            <a:t>1,000</a:t>
          </a:r>
          <a:r>
            <a:rPr kumimoji="1" lang="ja-JP" altLang="en-US" sz="1050">
              <a:latin typeface="ＭＳ Ｐゴシック"/>
            </a:rPr>
            <a:t>人当たり職員数が震災の影響もあり</a:t>
          </a:r>
          <a:r>
            <a:rPr kumimoji="1" lang="en-US" altLang="ja-JP" sz="1050">
              <a:latin typeface="ＭＳ Ｐゴシック"/>
            </a:rPr>
            <a:t>8.17</a:t>
          </a:r>
          <a:r>
            <a:rPr kumimoji="1" lang="ja-JP" altLang="en-US" sz="1050">
              <a:latin typeface="ＭＳ Ｐゴシック"/>
            </a:rPr>
            <a:t>人と大幅に上回っているためであり、さらには、町税等経常一般財源収入が類似団体よりも少ないことも一因となっている。今後においては、震災の影響により厳しい状況ではあるが、経常的な人件費の削減を継続して実施するとともに、町税の徴収強化や企業誘致の早期実現など、経常一般財源の確保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133858</xdr:rowOff>
    </xdr:from>
    <xdr:to>
      <xdr:col>7</xdr:col>
      <xdr:colOff>15875</xdr:colOff>
      <xdr:row>37</xdr:row>
      <xdr:rowOff>156718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477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133858</xdr:rowOff>
    </xdr:from>
    <xdr:to>
      <xdr:col>5</xdr:col>
      <xdr:colOff>549275</xdr:colOff>
      <xdr:row>37</xdr:row>
      <xdr:rowOff>165862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4775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165862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37</xdr:row>
      <xdr:rowOff>138430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105918</xdr:rowOff>
    </xdr:from>
    <xdr:to>
      <xdr:col>7</xdr:col>
      <xdr:colOff>66675</xdr:colOff>
      <xdr:row>38</xdr:row>
      <xdr:rowOff>36068</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77995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169435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115062</xdr:rowOff>
    </xdr:from>
    <xdr:to>
      <xdr:col>4</xdr:col>
      <xdr:colOff>396875</xdr:colOff>
      <xdr:row>38</xdr:row>
      <xdr:rowOff>45212</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29989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物件費の経常収支比率については、これまでも継続して抑制に取り組んできたことから類似団体平均</a:t>
          </a:r>
          <a:r>
            <a:rPr kumimoji="1" lang="en-US" altLang="ja-JP" sz="1100">
              <a:latin typeface="ＭＳ Ｐゴシック"/>
            </a:rPr>
            <a:t>16.8</a:t>
          </a:r>
          <a:r>
            <a:rPr kumimoji="1" lang="ja-JP" altLang="en-US" sz="1100">
              <a:latin typeface="ＭＳ Ｐゴシック"/>
            </a:rPr>
            <a:t>％と比較し</a:t>
          </a:r>
          <a:r>
            <a:rPr kumimoji="1" lang="en-US" altLang="ja-JP" sz="1100">
              <a:latin typeface="ＭＳ Ｐゴシック"/>
            </a:rPr>
            <a:t>3.9</a:t>
          </a:r>
          <a:r>
            <a:rPr kumimoji="1" lang="ja-JP" altLang="en-US" sz="1100">
              <a:latin typeface="ＭＳ Ｐゴシック"/>
            </a:rPr>
            <a:t>ポイント低い</a:t>
          </a:r>
          <a:r>
            <a:rPr kumimoji="1" lang="en-US" altLang="ja-JP" sz="1100">
              <a:latin typeface="ＭＳ Ｐゴシック"/>
            </a:rPr>
            <a:t>12.9</a:t>
          </a:r>
          <a:r>
            <a:rPr kumimoji="1" lang="ja-JP" altLang="en-US" sz="1100">
              <a:latin typeface="ＭＳ Ｐゴシック"/>
            </a:rPr>
            <a:t>％となっている。しかしながら、近年においては、被災した小中学校及び保育所、児童館等の復旧に伴い施設運営及び管理に係る物件費が増加していることから数値は増加傾向であり、平成</a:t>
          </a:r>
          <a:r>
            <a:rPr kumimoji="1" lang="en-US" altLang="ja-JP" sz="1100">
              <a:latin typeface="ＭＳ Ｐゴシック"/>
            </a:rPr>
            <a:t>28</a:t>
          </a:r>
          <a:r>
            <a:rPr kumimoji="1" lang="ja-JP" altLang="en-US" sz="1100">
              <a:latin typeface="ＭＳ Ｐゴシック"/>
            </a:rPr>
            <a:t>年度においても前年度比で</a:t>
          </a:r>
          <a:r>
            <a:rPr kumimoji="1" lang="en-US" altLang="ja-JP" sz="1100">
              <a:latin typeface="ＭＳ Ｐゴシック"/>
            </a:rPr>
            <a:t>1.3</a:t>
          </a:r>
          <a:r>
            <a:rPr kumimoji="1" lang="ja-JP" altLang="en-US" sz="1100">
              <a:latin typeface="ＭＳ Ｐゴシック"/>
            </a:rPr>
            <a:t>ポイント悪化した。今後においても、指定管理制度や外部委託の推進、災害復旧・復興事業による施設整備後の維持管理などにより物件費の増加が考えられることから、従来の物件費削減策を継続し、数値の改善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115570</xdr:rowOff>
    </xdr:from>
    <xdr:to>
      <xdr:col>24</xdr:col>
      <xdr:colOff>31750</xdr:colOff>
      <xdr:row>14</xdr:row>
      <xdr:rowOff>43180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344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100330</xdr:rowOff>
    </xdr:from>
    <xdr:to>
      <xdr:col>22</xdr:col>
      <xdr:colOff>565150</xdr:colOff>
      <xdr:row>13</xdr:row>
      <xdr:rowOff>115570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32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160020</xdr:rowOff>
    </xdr:from>
    <xdr:to>
      <xdr:col>22</xdr:col>
      <xdr:colOff>615950</xdr:colOff>
      <xdr:row>15</xdr:row>
      <xdr:rowOff>90170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74947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6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1270</xdr:rowOff>
    </xdr:from>
    <xdr:to>
      <xdr:col>21</xdr:col>
      <xdr:colOff>361950</xdr:colOff>
      <xdr:row>13</xdr:row>
      <xdr:rowOff>100330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230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157480</xdr:rowOff>
    </xdr:from>
    <xdr:to>
      <xdr:col>20</xdr:col>
      <xdr:colOff>158750</xdr:colOff>
      <xdr:row>13</xdr:row>
      <xdr:rowOff>1270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21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163830</xdr:rowOff>
    </xdr:from>
    <xdr:to>
      <xdr:col>24</xdr:col>
      <xdr:colOff>82550</xdr:colOff>
      <xdr:row>14</xdr:row>
      <xdr:rowOff>93980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8907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64770</xdr:rowOff>
    </xdr:from>
    <xdr:to>
      <xdr:col>22</xdr:col>
      <xdr:colOff>615950</xdr:colOff>
      <xdr:row>13</xdr:row>
      <xdr:rowOff>166370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5097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49530</xdr:rowOff>
    </xdr:from>
    <xdr:to>
      <xdr:col>21</xdr:col>
      <xdr:colOff>412750</xdr:colOff>
      <xdr:row>13</xdr:row>
      <xdr:rowOff>151130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161307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121920</xdr:rowOff>
    </xdr:from>
    <xdr:to>
      <xdr:col>20</xdr:col>
      <xdr:colOff>209550</xdr:colOff>
      <xdr:row>13</xdr:row>
      <xdr:rowOff>52070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1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62247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194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106680</xdr:rowOff>
    </xdr:from>
    <xdr:to>
      <xdr:col>19</xdr:col>
      <xdr:colOff>6350</xdr:colOff>
      <xdr:row>13</xdr:row>
      <xdr:rowOff>36830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47007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193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扶助費の経常収支比率については近年全体的に上昇傾向となっているところであり、平成</a:t>
          </a:r>
          <a:r>
            <a:rPr kumimoji="1" lang="en-US" altLang="ja-JP" sz="1100">
              <a:latin typeface="ＭＳ Ｐゴシック"/>
            </a:rPr>
            <a:t>28</a:t>
          </a:r>
          <a:r>
            <a:rPr kumimoji="1" lang="ja-JP" altLang="en-US" sz="1100">
              <a:latin typeface="ＭＳ Ｐゴシック"/>
            </a:rPr>
            <a:t>年度においても前年度比</a:t>
          </a:r>
          <a:r>
            <a:rPr kumimoji="1" lang="en-US" altLang="ja-JP" sz="1100">
              <a:latin typeface="ＭＳ Ｐゴシック"/>
            </a:rPr>
            <a:t>1.5</a:t>
          </a:r>
          <a:r>
            <a:rPr kumimoji="1" lang="ja-JP" altLang="en-US" sz="1100">
              <a:latin typeface="ＭＳ Ｐゴシック"/>
            </a:rPr>
            <a:t>ポイント増の</a:t>
          </a:r>
          <a:r>
            <a:rPr kumimoji="1" lang="en-US" altLang="ja-JP" sz="1100">
              <a:latin typeface="ＭＳ Ｐゴシック"/>
            </a:rPr>
            <a:t>8.2</a:t>
          </a:r>
          <a:r>
            <a:rPr kumimoji="1" lang="ja-JP" altLang="en-US" sz="1100">
              <a:latin typeface="ＭＳ Ｐゴシック"/>
            </a:rPr>
            <a:t>％となった。その要因としては、依然として障害者扶助費が増加している状況に加え、平成</a:t>
          </a:r>
          <a:r>
            <a:rPr kumimoji="1" lang="en-US" altLang="ja-JP" sz="1100">
              <a:latin typeface="ＭＳ Ｐゴシック"/>
            </a:rPr>
            <a:t>28</a:t>
          </a:r>
          <a:r>
            <a:rPr kumimoji="1" lang="ja-JP" altLang="en-US" sz="1100">
              <a:latin typeface="ＭＳ Ｐゴシック"/>
            </a:rPr>
            <a:t>年度から私立保育園施設が増加したことに伴う運営費補助経費が増となったためである。今後においても保育所関係経費など少子化対策としての児童福祉関係扶助費の増加や各種医療給付費等に係る扶助費の増加が見込まれることから削減が難しい扶助費ではあるが、単独事業の見直しを行うなど適正化を図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56</xdr:row>
      <xdr:rowOff>139700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550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a:extLst>
            <a:ext uri="{FF2B5EF4-FFF2-40B4-BE49-F238E27FC236}">
              <a16:creationId xmlns:a16="http://schemas.microsoft.com/office/drawing/2014/main" xmlns=""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44450</xdr:rowOff>
    </xdr:from>
    <xdr:to>
      <xdr:col>5</xdr:col>
      <xdr:colOff>549275</xdr:colOff>
      <xdr:row>55</xdr:row>
      <xdr:rowOff>120650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47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44450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a:extLst>
            <a:ext uri="{FF2B5EF4-FFF2-40B4-BE49-F238E27FC236}">
              <a16:creationId xmlns:a16="http://schemas.microsoft.com/office/drawing/2014/main" xmlns="" id="{00000000-0008-0000-0400-0000C1000000}"/>
            </a:ext>
          </a:extLst>
        </xdr:cNvPr>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44450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5" name="円/楕円 204">
          <a:extLst>
            <a:ext uri="{FF2B5EF4-FFF2-40B4-BE49-F238E27FC236}">
              <a16:creationId xmlns:a16="http://schemas.microsoft.com/office/drawing/2014/main" xmlns="" id="{00000000-0008-0000-0400-0000CD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165100</xdr:rowOff>
    </xdr:from>
    <xdr:to>
      <xdr:col>4</xdr:col>
      <xdr:colOff>396875</xdr:colOff>
      <xdr:row>55</xdr:row>
      <xdr:rowOff>95250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105427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105427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その他の経常収支比率については、繰出金、維持補修費、投資及び出資金・貸付金の合計であるが、本町においては繰出金がその</a:t>
          </a:r>
          <a:r>
            <a:rPr kumimoji="1" lang="en-US" altLang="ja-JP" sz="1100">
              <a:latin typeface="ＭＳ Ｐゴシック"/>
            </a:rPr>
            <a:t>96.4</a:t>
          </a:r>
          <a:r>
            <a:rPr kumimoji="1" lang="ja-JP" altLang="en-US" sz="1100">
              <a:latin typeface="ＭＳ Ｐゴシック"/>
            </a:rPr>
            <a:t>％を占めている。平成</a:t>
          </a:r>
          <a:r>
            <a:rPr kumimoji="1" lang="en-US" altLang="ja-JP" sz="1100">
              <a:latin typeface="ＭＳ Ｐゴシック"/>
            </a:rPr>
            <a:t>28</a:t>
          </a:r>
          <a:r>
            <a:rPr kumimoji="1" lang="ja-JP" altLang="en-US" sz="1100">
              <a:latin typeface="ＭＳ Ｐゴシック"/>
            </a:rPr>
            <a:t>年度においては、水道事業及び公共下水道事業、観光施設事業、さらに国民健康保険や介護保険及び後期高齢者医療への繰出金が軒並み減少したものの、売却による財産収入のなかった工業用地等造成事業への繰出金が皆増となり、前年度比</a:t>
          </a:r>
          <a:r>
            <a:rPr kumimoji="1" lang="en-US" altLang="ja-JP" sz="1100">
              <a:latin typeface="ＭＳ Ｐゴシック"/>
            </a:rPr>
            <a:t>0.3</a:t>
          </a:r>
          <a:r>
            <a:rPr kumimoji="1" lang="ja-JP" altLang="en-US" sz="1100">
              <a:latin typeface="ＭＳ Ｐゴシック"/>
            </a:rPr>
            <a:t>ポイント増の</a:t>
          </a:r>
          <a:r>
            <a:rPr kumimoji="1" lang="en-US" altLang="ja-JP" sz="1100">
              <a:latin typeface="ＭＳ Ｐゴシック"/>
            </a:rPr>
            <a:t>20.5</a:t>
          </a:r>
          <a:r>
            <a:rPr kumimoji="1" lang="ja-JP" altLang="en-US" sz="1100">
              <a:latin typeface="ＭＳ Ｐゴシック"/>
            </a:rPr>
            <a:t>％となった。今後においては、医療費関連特別会計への繰出金は増加に転ずるものと見込まれることから、全体的な事業の見直しを行い、各種特別会計に対する繰出金の圧縮を図りたい考えである。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123190</xdr:rowOff>
    </xdr:from>
    <xdr:to>
      <xdr:col>24</xdr:col>
      <xdr:colOff>31750</xdr:colOff>
      <xdr:row>59</xdr:row>
      <xdr:rowOff>146050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5671800" y="10238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a:extLst>
            <a:ext uri="{FF2B5EF4-FFF2-40B4-BE49-F238E27FC236}">
              <a16:creationId xmlns:a16="http://schemas.microsoft.com/office/drawing/2014/main" xmlns="" id="{00000000-0008-0000-0400-0000F9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123190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10185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46990</xdr:rowOff>
    </xdr:from>
    <xdr:to>
      <xdr:col>21</xdr:col>
      <xdr:colOff>361950</xdr:colOff>
      <xdr:row>59</xdr:row>
      <xdr:rowOff>69850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1016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46990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1014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a:extLst>
            <a:ext uri="{FF2B5EF4-FFF2-40B4-BE49-F238E27FC236}">
              <a16:creationId xmlns:a16="http://schemas.microsoft.com/office/drawing/2014/main" xmlns="" id="{00000000-0008-0000-0400-000001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a:extLst>
            <a:ext uri="{FF2B5EF4-FFF2-40B4-BE49-F238E27FC236}">
              <a16:creationId xmlns:a16="http://schemas.microsoft.com/office/drawing/2014/main" xmlns="" id="{00000000-0008-0000-0400-000003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66" name="円/楕円 265">
          <a:extLst>
            <a:ext uri="{FF2B5EF4-FFF2-40B4-BE49-F238E27FC236}">
              <a16:creationId xmlns:a16="http://schemas.microsoft.com/office/drawing/2014/main" xmlns="" id="{00000000-0008-0000-0400-00000A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72390</xdr:rowOff>
    </xdr:from>
    <xdr:to>
      <xdr:col>22</xdr:col>
      <xdr:colOff>615950</xdr:colOff>
      <xdr:row>60</xdr:row>
      <xdr:rowOff>2540</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158767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167640</xdr:rowOff>
    </xdr:from>
    <xdr:to>
      <xdr:col>20</xdr:col>
      <xdr:colOff>209550</xdr:colOff>
      <xdr:row>59</xdr:row>
      <xdr:rowOff>97790</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82567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補助費の経常収支比率については、平成</a:t>
          </a:r>
          <a:r>
            <a:rPr kumimoji="1" lang="en-US" altLang="ja-JP" sz="1050">
              <a:latin typeface="ＭＳ Ｐゴシック"/>
            </a:rPr>
            <a:t>26</a:t>
          </a:r>
          <a:r>
            <a:rPr kumimoji="1" lang="ja-JP" altLang="en-US" sz="1050">
              <a:latin typeface="ＭＳ Ｐゴシック"/>
            </a:rPr>
            <a:t>年度以降一部事務組合に対するごみ処理負担金が増加したことなどから数値が悪化したが、平成</a:t>
          </a:r>
          <a:r>
            <a:rPr kumimoji="1" lang="en-US" altLang="ja-JP" sz="1050">
              <a:latin typeface="ＭＳ Ｐゴシック"/>
            </a:rPr>
            <a:t>28</a:t>
          </a:r>
          <a:r>
            <a:rPr kumimoji="1" lang="ja-JP" altLang="en-US" sz="1050">
              <a:latin typeface="ＭＳ Ｐゴシック"/>
            </a:rPr>
            <a:t>年度においてはごみ処理施設復旧整備事業の完了による負担金の減により、前年度比</a:t>
          </a:r>
          <a:r>
            <a:rPr kumimoji="1" lang="en-US" altLang="ja-JP" sz="1050">
              <a:latin typeface="ＭＳ Ｐゴシック"/>
            </a:rPr>
            <a:t>0.6</a:t>
          </a:r>
          <a:r>
            <a:rPr kumimoji="1" lang="ja-JP" altLang="en-US" sz="1050">
              <a:latin typeface="ＭＳ Ｐゴシック"/>
            </a:rPr>
            <a:t>ポイント減の</a:t>
          </a:r>
          <a:r>
            <a:rPr kumimoji="1" lang="en-US" altLang="ja-JP" sz="1050">
              <a:latin typeface="ＭＳ Ｐゴシック"/>
            </a:rPr>
            <a:t>11.4</a:t>
          </a:r>
          <a:r>
            <a:rPr kumimoji="1" lang="ja-JP" altLang="en-US" sz="1050">
              <a:latin typeface="ＭＳ Ｐゴシック"/>
            </a:rPr>
            <a:t>％となっている。本町の場合は上記ごみ処理施設の他、し尿処理、葬祭、消防費といった業務を一部事務組合で行っていることから、一部事務組合への負担金が補助費全体の</a:t>
          </a:r>
          <a:r>
            <a:rPr kumimoji="1" lang="en-US" altLang="ja-JP" sz="1050">
              <a:latin typeface="ＭＳ Ｐゴシック"/>
            </a:rPr>
            <a:t>8</a:t>
          </a:r>
          <a:r>
            <a:rPr kumimoji="1" lang="ja-JP" altLang="en-US" sz="1050">
              <a:latin typeface="ＭＳ Ｐゴシック"/>
            </a:rPr>
            <a:t>割以上を占めており（経常的なものに限る）、負担額も大きくなっている。今後においては、負担金のさらなる削減に努めるとともに、各種団体の運営費補助金の見直しなども図りながら補助費等の削減に努め、経常収支比率の削減を図る。</a:t>
          </a: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104140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248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108712</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4782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09" name="フローチャート : 判断 308">
          <a:extLst>
            <a:ext uri="{FF2B5EF4-FFF2-40B4-BE49-F238E27FC236}">
              <a16:creationId xmlns:a16="http://schemas.microsoft.com/office/drawing/2014/main" xmlns="" id="{00000000-0008-0000-0400-000035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108712</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a:extLst>
            <a:ext uri="{FF2B5EF4-FFF2-40B4-BE49-F238E27FC236}">
              <a16:creationId xmlns:a16="http://schemas.microsoft.com/office/drawing/2014/main" xmlns="" id="{00000000-0008-0000-0400-000038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81280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a:extLst>
            <a:ext uri="{FF2B5EF4-FFF2-40B4-BE49-F238E27FC236}">
              <a16:creationId xmlns:a16="http://schemas.microsoft.com/office/drawing/2014/main" xmlns="" id="{00000000-0008-0000-0400-00003D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公債費の経常収支比率については、以前より起債抑制策を図っていたことなどから類似団体を</a:t>
          </a:r>
          <a:r>
            <a:rPr kumimoji="1" lang="en-US" altLang="ja-JP" sz="1200">
              <a:latin typeface="ＭＳ Ｐゴシック"/>
            </a:rPr>
            <a:t>2.8</a:t>
          </a:r>
          <a:r>
            <a:rPr kumimoji="1" lang="ja-JP" altLang="en-US" sz="1200">
              <a:latin typeface="ＭＳ Ｐゴシック"/>
            </a:rPr>
            <a:t>ポイント下回る</a:t>
          </a:r>
          <a:r>
            <a:rPr kumimoji="1" lang="en-US" altLang="ja-JP" sz="1200">
              <a:latin typeface="ＭＳ Ｐゴシック"/>
            </a:rPr>
            <a:t>11.0</a:t>
          </a:r>
          <a:r>
            <a:rPr kumimoji="1" lang="ja-JP" altLang="en-US" sz="1200">
              <a:latin typeface="ＭＳ Ｐゴシック"/>
            </a:rPr>
            <a:t>％となっている。公債費自体は近年減少傾向ではあるものの、震災後においては災害公営住宅整備に係る</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多額の</a:t>
          </a:r>
          <a:r>
            <a:rPr kumimoji="1" lang="ja-JP" altLang="en-US" sz="1200">
              <a:latin typeface="ＭＳ Ｐゴシック"/>
            </a:rPr>
            <a:t>起債借入を行っていることから、平成</a:t>
          </a:r>
          <a:r>
            <a:rPr kumimoji="1" lang="en-US" altLang="ja-JP" sz="1200">
              <a:latin typeface="ＭＳ Ｐゴシック"/>
            </a:rPr>
            <a:t>30</a:t>
          </a:r>
          <a:r>
            <a:rPr kumimoji="1" lang="ja-JP" altLang="en-US" sz="1200">
              <a:latin typeface="ＭＳ Ｐゴシック"/>
            </a:rPr>
            <a:t>年度には増加に転ずる見込みである。さらに、庁舎復旧事業に係る起債借入を計画しており、こちらについても多額の借入となることから、通常事業においては徹底した厳選を図り起債額の抑制に努めていきたい考えである。</a:t>
          </a:r>
        </a:p>
      </xdr:txBody>
    </xdr:sp>
    <xdr:clientData/>
  </xdr:twoCellAnchor>
  <xdr:oneCellAnchor>
    <xdr:from>
      <xdr:col>1</xdr:col>
      <xdr:colOff>28575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146050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987800" y="1296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58420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0" name="フローチャート : 判断 369">
          <a:extLst>
            <a:ext uri="{FF2B5EF4-FFF2-40B4-BE49-F238E27FC236}">
              <a16:creationId xmlns:a16="http://schemas.microsoft.com/office/drawing/2014/main" xmlns="" id="{00000000-0008-0000-0400-000072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73661</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73661</xdr:rowOff>
    </xdr:from>
    <xdr:to>
      <xdr:col>3</xdr:col>
      <xdr:colOff>142875</xdr:colOff>
      <xdr:row>76</xdr:row>
      <xdr:rowOff>134620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a:extLst>
            <a:ext uri="{FF2B5EF4-FFF2-40B4-BE49-F238E27FC236}">
              <a16:creationId xmlns:a16="http://schemas.microsoft.com/office/drawing/2014/main" xmlns="" id="{00000000-0008-0000-0400-000078010000}"/>
            </a:ext>
          </a:extLst>
        </xdr:cNvPr>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a:extLst>
            <a:ext uri="{FF2B5EF4-FFF2-40B4-BE49-F238E27FC236}">
              <a16:creationId xmlns:a16="http://schemas.microsoft.com/office/drawing/2014/main" xmlns="" id="{00000000-0008-0000-0400-00007A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9" name="円/楕円 388">
          <a:extLst>
            <a:ext uri="{FF2B5EF4-FFF2-40B4-BE49-F238E27FC236}">
              <a16:creationId xmlns:a16="http://schemas.microsoft.com/office/drawing/2014/main" xmlns="" id="{00000000-0008-0000-0400-000085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22861</xdr:rowOff>
    </xdr:from>
    <xdr:to>
      <xdr:col>3</xdr:col>
      <xdr:colOff>193675</xdr:colOff>
      <xdr:row>76</xdr:row>
      <xdr:rowOff>124461</xdr:rowOff>
    </xdr:to>
    <xdr:sp macro="" textlink="">
      <xdr:nvSpPr>
        <xdr:cNvPr id="391" name="円/楕円 390">
          <a:extLst>
            <a:ext uri="{FF2B5EF4-FFF2-40B4-BE49-F238E27FC236}">
              <a16:creationId xmlns:a16="http://schemas.microsoft.com/office/drawing/2014/main" xmlns="" id="{00000000-0008-0000-0400-000087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93" name="円/楕円 392">
          <a:extLst>
            <a:ext uri="{FF2B5EF4-FFF2-40B4-BE49-F238E27FC236}">
              <a16:creationId xmlns:a16="http://schemas.microsoft.com/office/drawing/2014/main" xmlns="" id="{00000000-0008-0000-0400-000089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公債費以外の経常収支比率は、前年度比で</a:t>
          </a:r>
          <a:r>
            <a:rPr kumimoji="1" lang="en-US" altLang="ja-JP" sz="1200">
              <a:latin typeface="ＭＳ Ｐゴシック"/>
            </a:rPr>
            <a:t>3.0</a:t>
          </a:r>
          <a:r>
            <a:rPr kumimoji="1" lang="ja-JP" altLang="en-US" sz="1200">
              <a:latin typeface="ＭＳ Ｐゴシック"/>
            </a:rPr>
            <a:t>ポイント悪化し</a:t>
          </a:r>
          <a:r>
            <a:rPr kumimoji="1" lang="en-US" altLang="ja-JP" sz="1200">
              <a:latin typeface="ＭＳ Ｐゴシック"/>
            </a:rPr>
            <a:t>79.9</a:t>
          </a:r>
          <a:r>
            <a:rPr kumimoji="1" lang="ja-JP" altLang="en-US" sz="1200">
              <a:latin typeface="ＭＳ Ｐゴシック"/>
            </a:rPr>
            <a:t>％となり、類似団体平均を</a:t>
          </a:r>
          <a:r>
            <a:rPr kumimoji="1" lang="en-US" altLang="ja-JP" sz="1200">
              <a:latin typeface="ＭＳ Ｐゴシック"/>
            </a:rPr>
            <a:t>3.0</a:t>
          </a:r>
          <a:r>
            <a:rPr kumimoji="1" lang="ja-JP" altLang="en-US" sz="1200">
              <a:latin typeface="ＭＳ Ｐゴシック"/>
            </a:rPr>
            <a:t>ポイント下回った。特に扶助費、物件費において前年度より上昇している状況であるが、扶助費は削減が難しい経費であることから、今後においては全体的な事業の見直しを行い、経常収支比率の改善を図っていきたい。</a:t>
          </a: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78</xdr:row>
      <xdr:rowOff>122428</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5671800" y="1335836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a:extLst>
            <a:ext uri="{FF2B5EF4-FFF2-40B4-BE49-F238E27FC236}">
              <a16:creationId xmlns:a16="http://schemas.microsoft.com/office/drawing/2014/main" xmlns="" id="{00000000-0008-0000-0400-0000AB010000}"/>
            </a:ext>
          </a:extLst>
        </xdr:cNvPr>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77</xdr:row>
      <xdr:rowOff>156718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4782800" y="13326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113285</xdr:rowOff>
    </xdr:from>
    <xdr:to>
      <xdr:col>21</xdr:col>
      <xdr:colOff>361950</xdr:colOff>
      <xdr:row>77</xdr:row>
      <xdr:rowOff>124713</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3143485"/>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113285</xdr:rowOff>
    </xdr:from>
    <xdr:to>
      <xdr:col>20</xdr:col>
      <xdr:colOff>158750</xdr:colOff>
      <xdr:row>76</xdr:row>
      <xdr:rowOff>149861</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004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a:extLst>
            <a:ext uri="{FF2B5EF4-FFF2-40B4-BE49-F238E27FC236}">
              <a16:creationId xmlns:a16="http://schemas.microsoft.com/office/drawing/2014/main" xmlns="" id="{00000000-0008-0000-0400-0000B5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71628</xdr:rowOff>
    </xdr:from>
    <xdr:to>
      <xdr:col>24</xdr:col>
      <xdr:colOff>82550</xdr:colOff>
      <xdr:row>79</xdr:row>
      <xdr:rowOff>1778</xdr:rowOff>
    </xdr:to>
    <xdr:sp macro="" textlink="">
      <xdr:nvSpPr>
        <xdr:cNvPr id="444" name="円/楕円 443">
          <a:extLst>
            <a:ext uri="{FF2B5EF4-FFF2-40B4-BE49-F238E27FC236}">
              <a16:creationId xmlns:a16="http://schemas.microsoft.com/office/drawing/2014/main" xmlns="" id="{00000000-0008-0000-0400-0000BC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43705</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20845</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73913</xdr:rowOff>
    </xdr:from>
    <xdr:to>
      <xdr:col>21</xdr:col>
      <xdr:colOff>412750</xdr:colOff>
      <xdr:row>78</xdr:row>
      <xdr:rowOff>4063</xdr:rowOff>
    </xdr:to>
    <xdr:sp macro="" textlink="">
      <xdr:nvSpPr>
        <xdr:cNvPr id="448" name="円/楕円 447">
          <a:extLst>
            <a:ext uri="{FF2B5EF4-FFF2-40B4-BE49-F238E27FC236}">
              <a16:creationId xmlns:a16="http://schemas.microsoft.com/office/drawing/2014/main" xmlns="" id="{00000000-0008-0000-0400-0000C0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160290</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50" name="円/楕円 449">
          <a:extLst>
            <a:ext uri="{FF2B5EF4-FFF2-40B4-BE49-F238E27FC236}">
              <a16:creationId xmlns:a16="http://schemas.microsoft.com/office/drawing/2014/main" xmlns="" id="{00000000-0008-0000-0400-0000C2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2" name="円/楕円 451">
          <a:extLst>
            <a:ext uri="{FF2B5EF4-FFF2-40B4-BE49-F238E27FC236}">
              <a16:creationId xmlns:a16="http://schemas.microsoft.com/office/drawing/2014/main" xmlns="" id="{00000000-0008-0000-0400-0000C4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宮城県亘理町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60619</xdr:rowOff>
    </xdr:from>
    <xdr:to>
      <xdr:col>4</xdr:col>
      <xdr:colOff>1117600</xdr:colOff>
      <xdr:row>17</xdr:row>
      <xdr:rowOff>89014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022894"/>
          <a:ext cx="647700" cy="2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60619</xdr:rowOff>
    </xdr:from>
    <xdr:to>
      <xdr:col>4</xdr:col>
      <xdr:colOff>469900</xdr:colOff>
      <xdr:row>17</xdr:row>
      <xdr:rowOff>70302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022894"/>
          <a:ext cx="698500" cy="9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148089</xdr:rowOff>
    </xdr:from>
    <xdr:to>
      <xdr:col>4</xdr:col>
      <xdr:colOff>520700</xdr:colOff>
      <xdr:row>17</xdr:row>
      <xdr:rowOff>78239</xdr:rowOff>
    </xdr:to>
    <xdr:sp macro="" textlink="">
      <xdr:nvSpPr>
        <xdr:cNvPr id="56" name="フローチャート : 判断 55">
          <a:extLst>
            <a:ext uri="{FF2B5EF4-FFF2-40B4-BE49-F238E27FC236}">
              <a16:creationId xmlns:a16="http://schemas.microsoft.com/office/drawing/2014/main" xmlns="" id="{00000000-0008-0000-0500-000038000000}"/>
            </a:ext>
          </a:extLst>
        </xdr:cNvPr>
        <xdr:cNvSpPr/>
      </xdr:nvSpPr>
      <xdr:spPr bwMode="auto">
        <a:xfrm>
          <a:off x="4953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88416</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0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70302</xdr:rowOff>
    </xdr:from>
    <xdr:to>
      <xdr:col>3</xdr:col>
      <xdr:colOff>904875</xdr:colOff>
      <xdr:row>17</xdr:row>
      <xdr:rowOff>101849</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032577"/>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101849</xdr:rowOff>
    </xdr:from>
    <xdr:to>
      <xdr:col>3</xdr:col>
      <xdr:colOff>206375</xdr:colOff>
      <xdr:row>17</xdr:row>
      <xdr:rowOff>105833</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064124"/>
          <a:ext cx="698500" cy="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a:extLst>
            <a:ext uri="{FF2B5EF4-FFF2-40B4-BE49-F238E27FC236}">
              <a16:creationId xmlns:a16="http://schemas.microsoft.com/office/drawing/2014/main" xmlns="" id="{00000000-0008-0000-0500-000040000000}"/>
            </a:ext>
          </a:extLst>
        </xdr:cNvPr>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38214</xdr:rowOff>
    </xdr:from>
    <xdr:to>
      <xdr:col>5</xdr:col>
      <xdr:colOff>34925</xdr:colOff>
      <xdr:row>17</xdr:row>
      <xdr:rowOff>139814</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5600700" y="300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54741</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84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74,243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9819</xdr:rowOff>
    </xdr:from>
    <xdr:to>
      <xdr:col>4</xdr:col>
      <xdr:colOff>520700</xdr:colOff>
      <xdr:row>17</xdr:row>
      <xdr:rowOff>111419</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953000" y="297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96196</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058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19502</xdr:rowOff>
    </xdr:from>
    <xdr:to>
      <xdr:col>3</xdr:col>
      <xdr:colOff>955675</xdr:colOff>
      <xdr:row>17</xdr:row>
      <xdr:rowOff>121102</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4254500" y="298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131279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7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51049</xdr:rowOff>
    </xdr:from>
    <xdr:to>
      <xdr:col>3</xdr:col>
      <xdr:colOff>257175</xdr:colOff>
      <xdr:row>17</xdr:row>
      <xdr:rowOff>152649</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3556000" y="3013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162826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78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55033</xdr:rowOff>
    </xdr:from>
    <xdr:to>
      <xdr:col>2</xdr:col>
      <xdr:colOff>692150</xdr:colOff>
      <xdr:row>17</xdr:row>
      <xdr:rowOff>156633</xdr:rowOff>
    </xdr:to>
    <xdr:sp macro="" textlink="">
      <xdr:nvSpPr>
        <xdr:cNvPr id="79" name="円/楕円 78">
          <a:extLst>
            <a:ext uri="{FF2B5EF4-FFF2-40B4-BE49-F238E27FC236}">
              <a16:creationId xmlns:a16="http://schemas.microsoft.com/office/drawing/2014/main" xmlns="" id="{00000000-0008-0000-0500-00004F000000}"/>
            </a:ext>
          </a:extLst>
        </xdr:cNvPr>
        <xdr:cNvSpPr/>
      </xdr:nvSpPr>
      <xdr:spPr bwMode="auto">
        <a:xfrm>
          <a:off x="2857500" y="3017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166810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7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22454</xdr:rowOff>
    </xdr:from>
    <xdr:to>
      <xdr:col>4</xdr:col>
      <xdr:colOff>1117600</xdr:colOff>
      <xdr:row>37</xdr:row>
      <xdr:rowOff>42761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003800" y="7147154"/>
          <a:ext cx="647700" cy="2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144564</xdr:rowOff>
    </xdr:from>
    <xdr:to>
      <xdr:col>4</xdr:col>
      <xdr:colOff>469900</xdr:colOff>
      <xdr:row>37</xdr:row>
      <xdr:rowOff>22454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4305300" y="7097814"/>
          <a:ext cx="698500" cy="4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342786</xdr:rowOff>
    </xdr:from>
    <xdr:to>
      <xdr:col>4</xdr:col>
      <xdr:colOff>520700</xdr:colOff>
      <xdr:row>36</xdr:row>
      <xdr:rowOff>101486</xdr:rowOff>
    </xdr:to>
    <xdr:sp macro="" textlink="">
      <xdr:nvSpPr>
        <xdr:cNvPr id="118" name="フローチャート : 判断 117">
          <a:extLst>
            <a:ext uri="{FF2B5EF4-FFF2-40B4-BE49-F238E27FC236}">
              <a16:creationId xmlns:a16="http://schemas.microsoft.com/office/drawing/2014/main" xmlns="" id="{00000000-0008-0000-0500-000076000000}"/>
            </a:ext>
          </a:extLst>
        </xdr:cNvPr>
        <xdr:cNvSpPr/>
      </xdr:nvSpPr>
      <xdr:spPr bwMode="auto">
        <a:xfrm>
          <a:off x="4953000" y="6953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111663</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72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319595</xdr:rowOff>
    </xdr:from>
    <xdr:to>
      <xdr:col>3</xdr:col>
      <xdr:colOff>904875</xdr:colOff>
      <xdr:row>36</xdr:row>
      <xdr:rowOff>144564</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6929945"/>
          <a:ext cx="698500" cy="16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a:extLst>
            <a:ext uri="{FF2B5EF4-FFF2-40B4-BE49-F238E27FC236}">
              <a16:creationId xmlns:a16="http://schemas.microsoft.com/office/drawing/2014/main" xmlns="" id="{00000000-0008-0000-0500-000079000000}"/>
            </a:ext>
          </a:extLst>
        </xdr:cNvPr>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254901</xdr:rowOff>
    </xdr:from>
    <xdr:to>
      <xdr:col>3</xdr:col>
      <xdr:colOff>206375</xdr:colOff>
      <xdr:row>35</xdr:row>
      <xdr:rowOff>319595</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6865251"/>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a:extLst>
            <a:ext uri="{FF2B5EF4-FFF2-40B4-BE49-F238E27FC236}">
              <a16:creationId xmlns:a16="http://schemas.microsoft.com/office/drawing/2014/main" xmlns="" id="{00000000-0008-0000-0500-00007C000000}"/>
            </a:ext>
          </a:extLst>
        </xdr:cNvPr>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a:extLst>
            <a:ext uri="{FF2B5EF4-FFF2-40B4-BE49-F238E27FC236}">
              <a16:creationId xmlns:a16="http://schemas.microsoft.com/office/drawing/2014/main" xmlns="" id="{00000000-0008-0000-0500-00007E000000}"/>
            </a:ext>
          </a:extLst>
        </xdr:cNvPr>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163411</xdr:rowOff>
    </xdr:from>
    <xdr:to>
      <xdr:col>5</xdr:col>
      <xdr:colOff>34925</xdr:colOff>
      <xdr:row>37</xdr:row>
      <xdr:rowOff>93561</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5600700" y="711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135488</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143104</xdr:rowOff>
    </xdr:from>
    <xdr:to>
      <xdr:col>4</xdr:col>
      <xdr:colOff>520700</xdr:colOff>
      <xdr:row>37</xdr:row>
      <xdr:rowOff>73254</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4953000" y="7096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58031</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18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93764</xdr:rowOff>
    </xdr:from>
    <xdr:to>
      <xdr:col>3</xdr:col>
      <xdr:colOff>955675</xdr:colOff>
      <xdr:row>37</xdr:row>
      <xdr:rowOff>23914</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4254500" y="7047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8691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13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268795</xdr:rowOff>
    </xdr:from>
    <xdr:to>
      <xdr:col>3</xdr:col>
      <xdr:colOff>257175</xdr:colOff>
      <xdr:row>36</xdr:row>
      <xdr:rowOff>27495</xdr:rowOff>
    </xdr:to>
    <xdr:sp macro="" textlink="">
      <xdr:nvSpPr>
        <xdr:cNvPr id="139" name="円/楕円 138">
          <a:extLst>
            <a:ext uri="{FF2B5EF4-FFF2-40B4-BE49-F238E27FC236}">
              <a16:creationId xmlns:a16="http://schemas.microsoft.com/office/drawing/2014/main" xmlns="" id="{00000000-0008-0000-0500-00008B000000}"/>
            </a:ext>
          </a:extLst>
        </xdr:cNvPr>
        <xdr:cNvSpPr/>
      </xdr:nvSpPr>
      <xdr:spPr bwMode="auto">
        <a:xfrm>
          <a:off x="3556000" y="687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37672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664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204101</xdr:rowOff>
    </xdr:from>
    <xdr:to>
      <xdr:col>2</xdr:col>
      <xdr:colOff>692150</xdr:colOff>
      <xdr:row>35</xdr:row>
      <xdr:rowOff>305701</xdr:rowOff>
    </xdr:to>
    <xdr:sp macro="" textlink="">
      <xdr:nvSpPr>
        <xdr:cNvPr id="141" name="円/楕円 140">
          <a:extLst>
            <a:ext uri="{FF2B5EF4-FFF2-40B4-BE49-F238E27FC236}">
              <a16:creationId xmlns:a16="http://schemas.microsoft.com/office/drawing/2014/main" xmlns="" id="{00000000-0008-0000-0500-00008D000000}"/>
            </a:ext>
          </a:extLst>
        </xdr:cNvPr>
        <xdr:cNvSpPr/>
      </xdr:nvSpPr>
      <xdr:spPr bwMode="auto">
        <a:xfrm>
          <a:off x="2857500" y="6814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315878</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658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34,026
33,932
73.60
21,203,013
17,878,589
2,072,684
7,009,857
10,178,149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129927</xdr:rowOff>
    </xdr:from>
    <xdr:to>
      <xdr:col>6</xdr:col>
      <xdr:colOff>511175</xdr:colOff>
      <xdr:row>36</xdr:row>
      <xdr:rowOff>159245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302127"/>
          <a:ext cx="8382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129927</xdr:rowOff>
    </xdr:from>
    <xdr:to>
      <xdr:col>5</xdr:col>
      <xdr:colOff>358775</xdr:colOff>
      <xdr:row>36</xdr:row>
      <xdr:rowOff>133109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02127"/>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133109</xdr:rowOff>
    </xdr:from>
    <xdr:to>
      <xdr:col>4</xdr:col>
      <xdr:colOff>155575</xdr:colOff>
      <xdr:row>36</xdr:row>
      <xdr:rowOff>152216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05309"/>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a:extLst>
            <a:ext uri="{FF2B5EF4-FFF2-40B4-BE49-F238E27FC236}">
              <a16:creationId xmlns:a16="http://schemas.microsoft.com/office/drawing/2014/main" xmlns="" id="{00000000-0008-0000-0600-000044000000}"/>
            </a:ext>
          </a:extLst>
        </xdr:cNvPr>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152216</xdr:rowOff>
    </xdr:from>
    <xdr:to>
      <xdr:col>2</xdr:col>
      <xdr:colOff>638175</xdr:colOff>
      <xdr:row>37</xdr:row>
      <xdr:rowOff>13284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24416"/>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108445</xdr:rowOff>
    </xdr:from>
    <xdr:to>
      <xdr:col>6</xdr:col>
      <xdr:colOff>561975</xdr:colOff>
      <xdr:row>37</xdr:row>
      <xdr:rowOff>38595</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4584700" y="62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131322</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13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79127</xdr:rowOff>
    </xdr:from>
    <xdr:to>
      <xdr:col>5</xdr:col>
      <xdr:colOff>409575</xdr:colOff>
      <xdr:row>37</xdr:row>
      <xdr:rowOff>9277</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3746500" y="62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404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3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82309</xdr:rowOff>
    </xdr:from>
    <xdr:to>
      <xdr:col>4</xdr:col>
      <xdr:colOff>206375</xdr:colOff>
      <xdr:row>37</xdr:row>
      <xdr:rowOff>12459</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2857500" y="62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28986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02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101416</xdr:rowOff>
    </xdr:from>
    <xdr:to>
      <xdr:col>3</xdr:col>
      <xdr:colOff>3175</xdr:colOff>
      <xdr:row>37</xdr:row>
      <xdr:rowOff>31566</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968500" y="62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48093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0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133934</xdr:rowOff>
    </xdr:from>
    <xdr:to>
      <xdr:col>1</xdr:col>
      <xdr:colOff>485775</xdr:colOff>
      <xdr:row>37</xdr:row>
      <xdr:rowOff>64084</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079500" y="63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55211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39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19831</xdr:rowOff>
    </xdr:from>
    <xdr:to>
      <xdr:col>6</xdr:col>
      <xdr:colOff>511175</xdr:colOff>
      <xdr:row>57</xdr:row>
      <xdr:rowOff>25875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792481"/>
          <a:ext cx="8382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a:extLst>
            <a:ext uri="{FF2B5EF4-FFF2-40B4-BE49-F238E27FC236}">
              <a16:creationId xmlns:a16="http://schemas.microsoft.com/office/drawing/2014/main" xmlns="" id="{00000000-0008-0000-0600-000076000000}"/>
            </a:ext>
          </a:extLst>
        </xdr:cNvPr>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23736</xdr:rowOff>
    </xdr:from>
    <xdr:to>
      <xdr:col>5</xdr:col>
      <xdr:colOff>358775</xdr:colOff>
      <xdr:row>57</xdr:row>
      <xdr:rowOff>25875</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908300" y="9796386"/>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113530</xdr:rowOff>
    </xdr:from>
    <xdr:to>
      <xdr:col>5</xdr:col>
      <xdr:colOff>409575</xdr:colOff>
      <xdr:row>57</xdr:row>
      <xdr:rowOff>43680</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3746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60207</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81324</xdr:rowOff>
    </xdr:from>
    <xdr:to>
      <xdr:col>4</xdr:col>
      <xdr:colOff>155575</xdr:colOff>
      <xdr:row>57</xdr:row>
      <xdr:rowOff>23736</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682524"/>
          <a:ext cx="889000" cy="1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104450</xdr:rowOff>
    </xdr:from>
    <xdr:to>
      <xdr:col>2</xdr:col>
      <xdr:colOff>638175</xdr:colOff>
      <xdr:row>56</xdr:row>
      <xdr:rowOff>81324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534200"/>
          <a:ext cx="889000" cy="14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140481</xdr:rowOff>
    </xdr:from>
    <xdr:to>
      <xdr:col>6</xdr:col>
      <xdr:colOff>561975</xdr:colOff>
      <xdr:row>57</xdr:row>
      <xdr:rowOff>70631</xdr:rowOff>
    </xdr:to>
    <xdr:sp macro="" textlink="">
      <xdr:nvSpPr>
        <xdr:cNvPr id="135" name="円/楕円 134">
          <a:extLst>
            <a:ext uri="{FF2B5EF4-FFF2-40B4-BE49-F238E27FC236}">
              <a16:creationId xmlns:a16="http://schemas.microsoft.com/office/drawing/2014/main" xmlns="" id="{00000000-0008-0000-0600-000087000000}"/>
            </a:ext>
          </a:extLst>
        </xdr:cNvPr>
        <xdr:cNvSpPr/>
      </xdr:nvSpPr>
      <xdr:spPr>
        <a:xfrm>
          <a:off x="4584700" y="97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163358</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5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63,718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146525</xdr:rowOff>
    </xdr:from>
    <xdr:to>
      <xdr:col>5</xdr:col>
      <xdr:colOff>409575</xdr:colOff>
      <xdr:row>57</xdr:row>
      <xdr:rowOff>76675</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3746500" y="97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67802</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84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144386</xdr:rowOff>
    </xdr:from>
    <xdr:to>
      <xdr:col>4</xdr:col>
      <xdr:colOff>206375</xdr:colOff>
      <xdr:row>57</xdr:row>
      <xdr:rowOff>74536</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2857500" y="97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91063</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52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30524</xdr:rowOff>
    </xdr:from>
    <xdr:to>
      <xdr:col>3</xdr:col>
      <xdr:colOff>3175</xdr:colOff>
      <xdr:row>56</xdr:row>
      <xdr:rowOff>132124</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1968500" y="96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148651</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4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87,768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53650</xdr:rowOff>
    </xdr:from>
    <xdr:to>
      <xdr:col>1</xdr:col>
      <xdr:colOff>485775</xdr:colOff>
      <xdr:row>55</xdr:row>
      <xdr:rowOff>155250</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079500" y="94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327</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30794" y="925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123317</xdr:rowOff>
    </xdr:from>
    <xdr:to>
      <xdr:col>6</xdr:col>
      <xdr:colOff>511175</xdr:colOff>
      <xdr:row>78</xdr:row>
      <xdr:rowOff>130938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3797300" y="13496417"/>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a:extLst>
            <a:ext uri="{FF2B5EF4-FFF2-40B4-BE49-F238E27FC236}">
              <a16:creationId xmlns:a16="http://schemas.microsoft.com/office/drawing/2014/main" xmlns="" id="{00000000-0008-0000-0600-0000AF000000}"/>
            </a:ext>
          </a:extLst>
        </xdr:cNvPr>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124994</xdr:rowOff>
    </xdr:from>
    <xdr:to>
      <xdr:col>5</xdr:col>
      <xdr:colOff>358775</xdr:colOff>
      <xdr:row>78</xdr:row>
      <xdr:rowOff>130938</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49809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64212</xdr:rowOff>
    </xdr:from>
    <xdr:to>
      <xdr:col>5</xdr:col>
      <xdr:colOff>409575</xdr:colOff>
      <xdr:row>77</xdr:row>
      <xdr:rowOff>165812</xdr:rowOff>
    </xdr:to>
    <xdr:sp macro="" textlink="">
      <xdr:nvSpPr>
        <xdr:cNvPr id="177" name="フローチャート : 判断 176">
          <a:extLst>
            <a:ext uri="{FF2B5EF4-FFF2-40B4-BE49-F238E27FC236}">
              <a16:creationId xmlns:a16="http://schemas.microsoft.com/office/drawing/2014/main" xmlns="" id="{00000000-0008-0000-0600-0000B1000000}"/>
            </a:ext>
          </a:extLst>
        </xdr:cNvPr>
        <xdr:cNvSpPr/>
      </xdr:nvSpPr>
      <xdr:spPr>
        <a:xfrm>
          <a:off x="3746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10889</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7"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124994</xdr:rowOff>
    </xdr:from>
    <xdr:to>
      <xdr:col>4</xdr:col>
      <xdr:colOff>155575</xdr:colOff>
      <xdr:row>78</xdr:row>
      <xdr:rowOff>131242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019300" y="13498094"/>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131242</xdr:rowOff>
    </xdr:from>
    <xdr:to>
      <xdr:col>2</xdr:col>
      <xdr:colOff>638175</xdr:colOff>
      <xdr:row>78</xdr:row>
      <xdr:rowOff>133832</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504342"/>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a:extLst>
            <a:ext uri="{FF2B5EF4-FFF2-40B4-BE49-F238E27FC236}">
              <a16:creationId xmlns:a16="http://schemas.microsoft.com/office/drawing/2014/main" xmlns="" id="{00000000-0008-0000-0600-0000B9000000}"/>
            </a:ext>
          </a:extLst>
        </xdr:cNvPr>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72517</xdr:rowOff>
    </xdr:from>
    <xdr:to>
      <xdr:col>6</xdr:col>
      <xdr:colOff>561975</xdr:colOff>
      <xdr:row>79</xdr:row>
      <xdr:rowOff>2667</xdr:rowOff>
    </xdr:to>
    <xdr:sp macro="" textlink="">
      <xdr:nvSpPr>
        <xdr:cNvPr id="192" name="円/楕円 191">
          <a:extLst>
            <a:ext uri="{FF2B5EF4-FFF2-40B4-BE49-F238E27FC236}">
              <a16:creationId xmlns:a16="http://schemas.microsoft.com/office/drawing/2014/main" xmlns="" id="{00000000-0008-0000-0600-0000C0000000}"/>
            </a:ext>
          </a:extLst>
        </xdr:cNvPr>
        <xdr:cNvSpPr/>
      </xdr:nvSpPr>
      <xdr:spPr>
        <a:xfrm>
          <a:off x="4584700" y="134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158894</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80138</xdr:rowOff>
    </xdr:from>
    <xdr:to>
      <xdr:col>5</xdr:col>
      <xdr:colOff>409575</xdr:colOff>
      <xdr:row>79</xdr:row>
      <xdr:rowOff>10288</xdr:rowOff>
    </xdr:to>
    <xdr:sp macro="" textlink="">
      <xdr:nvSpPr>
        <xdr:cNvPr id="194" name="円/楕円 193">
          <a:extLst>
            <a:ext uri="{FF2B5EF4-FFF2-40B4-BE49-F238E27FC236}">
              <a16:creationId xmlns:a16="http://schemas.microsoft.com/office/drawing/2014/main" xmlns="" id="{00000000-0008-0000-0600-0000C2000000}"/>
            </a:ext>
          </a:extLst>
        </xdr:cNvPr>
        <xdr:cNvSpPr/>
      </xdr:nvSpPr>
      <xdr:spPr>
        <a:xfrm>
          <a:off x="3746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1415</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7"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74194</xdr:rowOff>
    </xdr:from>
    <xdr:to>
      <xdr:col>4</xdr:col>
      <xdr:colOff>206375</xdr:colOff>
      <xdr:row>79</xdr:row>
      <xdr:rowOff>4344</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2857500" y="13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166921</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7" y="13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80442</xdr:rowOff>
    </xdr:from>
    <xdr:to>
      <xdr:col>3</xdr:col>
      <xdr:colOff>3175</xdr:colOff>
      <xdr:row>79</xdr:row>
      <xdr:rowOff>10592</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1968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1719</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7" y="1354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83032</xdr:rowOff>
    </xdr:from>
    <xdr:to>
      <xdr:col>1</xdr:col>
      <xdr:colOff>485775</xdr:colOff>
      <xdr:row>79</xdr:row>
      <xdr:rowOff>13182</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1079500" y="134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4309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7"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124022</xdr:rowOff>
    </xdr:from>
    <xdr:to>
      <xdr:col>6</xdr:col>
      <xdr:colOff>511175</xdr:colOff>
      <xdr:row>98</xdr:row>
      <xdr:rowOff>106935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754672"/>
          <a:ext cx="838200" cy="1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a:extLst>
            <a:ext uri="{FF2B5EF4-FFF2-40B4-BE49-F238E27FC236}">
              <a16:creationId xmlns:a16="http://schemas.microsoft.com/office/drawing/2014/main" xmlns="" id="{00000000-0008-0000-0600-0000E9000000}"/>
            </a:ext>
          </a:extLst>
        </xdr:cNvPr>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106935</xdr:rowOff>
    </xdr:from>
    <xdr:to>
      <xdr:col>5</xdr:col>
      <xdr:colOff>358775</xdr:colOff>
      <xdr:row>98</xdr:row>
      <xdr:rowOff>149340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909035"/>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16757</xdr:rowOff>
    </xdr:from>
    <xdr:to>
      <xdr:col>5</xdr:col>
      <xdr:colOff>409575</xdr:colOff>
      <xdr:row>97</xdr:row>
      <xdr:rowOff>118357</xdr:rowOff>
    </xdr:to>
    <xdr:sp macro="" textlink="">
      <xdr:nvSpPr>
        <xdr:cNvPr id="235" name="フローチャート : 判断 234">
          <a:extLst>
            <a:ext uri="{FF2B5EF4-FFF2-40B4-BE49-F238E27FC236}">
              <a16:creationId xmlns:a16="http://schemas.microsoft.com/office/drawing/2014/main" xmlns="" id="{00000000-0008-0000-0600-0000EB000000}"/>
            </a:ext>
          </a:extLst>
        </xdr:cNvPr>
        <xdr:cNvSpPr/>
      </xdr:nvSpPr>
      <xdr:spPr>
        <a:xfrm>
          <a:off x="3746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134884</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149340</xdr:rowOff>
    </xdr:from>
    <xdr:to>
      <xdr:col>4</xdr:col>
      <xdr:colOff>155575</xdr:colOff>
      <xdr:row>99</xdr:row>
      <xdr:rowOff>43345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951440"/>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31648</xdr:rowOff>
    </xdr:from>
    <xdr:to>
      <xdr:col>2</xdr:col>
      <xdr:colOff>638175</xdr:colOff>
      <xdr:row>99</xdr:row>
      <xdr:rowOff>43345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1130300" y="17005198"/>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73222</xdr:rowOff>
    </xdr:from>
    <xdr:to>
      <xdr:col>6</xdr:col>
      <xdr:colOff>561975</xdr:colOff>
      <xdr:row>98</xdr:row>
      <xdr:rowOff>3372</xdr:rowOff>
    </xdr:to>
    <xdr:sp macro="" textlink="">
      <xdr:nvSpPr>
        <xdr:cNvPr id="250" name="円/楕円 249">
          <a:extLst>
            <a:ext uri="{FF2B5EF4-FFF2-40B4-BE49-F238E27FC236}">
              <a16:creationId xmlns:a16="http://schemas.microsoft.com/office/drawing/2014/main" xmlns="" id="{00000000-0008-0000-0600-0000FA000000}"/>
            </a:ext>
          </a:extLst>
        </xdr:cNvPr>
        <xdr:cNvSpPr/>
      </xdr:nvSpPr>
      <xdr:spPr>
        <a:xfrm>
          <a:off x="4584700" y="167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51649</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6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53,823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56135</xdr:rowOff>
    </xdr:from>
    <xdr:to>
      <xdr:col>5</xdr:col>
      <xdr:colOff>409575</xdr:colOff>
      <xdr:row>98</xdr:row>
      <xdr:rowOff>157735</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3746500" y="16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148862</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98540</xdr:rowOff>
    </xdr:from>
    <xdr:to>
      <xdr:col>4</xdr:col>
      <xdr:colOff>206375</xdr:colOff>
      <xdr:row>99</xdr:row>
      <xdr:rowOff>28690</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2857500" y="169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19817</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9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163995</xdr:rowOff>
    </xdr:from>
    <xdr:to>
      <xdr:col>3</xdr:col>
      <xdr:colOff>3175</xdr:colOff>
      <xdr:row>99</xdr:row>
      <xdr:rowOff>94145</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1968500" y="169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85272</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705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152298</xdr:rowOff>
    </xdr:from>
    <xdr:to>
      <xdr:col>1</xdr:col>
      <xdr:colOff>485775</xdr:colOff>
      <xdr:row>99</xdr:row>
      <xdr:rowOff>82448</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1079500" y="169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73575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12438</xdr:rowOff>
    </xdr:from>
    <xdr:to>
      <xdr:col>15</xdr:col>
      <xdr:colOff>180340</xdr:colOff>
      <xdr:row>39</xdr:row>
      <xdr:rowOff>59530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6013188"/>
          <a:ext cx="1270" cy="73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63357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7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39</xdr:row>
      <xdr:rowOff>59530</xdr:rowOff>
    </xdr:from>
    <xdr:to>
      <xdr:col>15</xdr:col>
      <xdr:colOff>269875</xdr:colOff>
      <xdr:row>39</xdr:row>
      <xdr:rowOff>59530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74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130565</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78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35</xdr:row>
      <xdr:rowOff>12438</xdr:rowOff>
    </xdr:from>
    <xdr:to>
      <xdr:col>15</xdr:col>
      <xdr:colOff>269875</xdr:colOff>
      <xdr:row>35</xdr:row>
      <xdr:rowOff>12438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158135</xdr:rowOff>
    </xdr:from>
    <xdr:to>
      <xdr:col>15</xdr:col>
      <xdr:colOff>180975</xdr:colOff>
      <xdr:row>38</xdr:row>
      <xdr:rowOff>128943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501785"/>
          <a:ext cx="838200" cy="1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93551</xdr:rowOff>
    </xdr:from>
    <xdr:ext cx="534377"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437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70674</xdr:rowOff>
    </xdr:from>
    <xdr:to>
      <xdr:col>15</xdr:col>
      <xdr:colOff>231775</xdr:colOff>
      <xdr:row>39</xdr:row>
      <xdr:rowOff>824</xdr:rowOff>
    </xdr:to>
    <xdr:sp macro="" textlink="">
      <xdr:nvSpPr>
        <xdr:cNvPr id="292" name="フローチャート : 判断 291">
          <a:extLst>
            <a:ext uri="{FF2B5EF4-FFF2-40B4-BE49-F238E27FC236}">
              <a16:creationId xmlns:a16="http://schemas.microsoft.com/office/drawing/2014/main" xmlns="" id="{00000000-0008-0000-0600-000024010000}"/>
            </a:ext>
          </a:extLst>
        </xdr:cNvPr>
        <xdr:cNvSpPr/>
      </xdr:nvSpPr>
      <xdr:spPr>
        <a:xfrm>
          <a:off x="10426700" y="65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158135</xdr:rowOff>
    </xdr:from>
    <xdr:to>
      <xdr:col>14</xdr:col>
      <xdr:colOff>28575</xdr:colOff>
      <xdr:row>38</xdr:row>
      <xdr:rowOff>66440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501785"/>
          <a:ext cx="889000" cy="7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48781</xdr:rowOff>
    </xdr:from>
    <xdr:to>
      <xdr:col>14</xdr:col>
      <xdr:colOff>79375</xdr:colOff>
      <xdr:row>38</xdr:row>
      <xdr:rowOff>150381</xdr:rowOff>
    </xdr:to>
    <xdr:sp macro="" textlink="">
      <xdr:nvSpPr>
        <xdr:cNvPr id="294" name="フローチャート : 判断 293">
          <a:extLst>
            <a:ext uri="{FF2B5EF4-FFF2-40B4-BE49-F238E27FC236}">
              <a16:creationId xmlns:a16="http://schemas.microsoft.com/office/drawing/2014/main" xmlns="" id="{00000000-0008-0000-0600-000026010000}"/>
            </a:ext>
          </a:extLst>
        </xdr:cNvPr>
        <xdr:cNvSpPr/>
      </xdr:nvSpPr>
      <xdr:spPr>
        <a:xfrm>
          <a:off x="9588500" y="65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141508</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6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38914</xdr:rowOff>
    </xdr:from>
    <xdr:to>
      <xdr:col>12</xdr:col>
      <xdr:colOff>511175</xdr:colOff>
      <xdr:row>38</xdr:row>
      <xdr:rowOff>66440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5182414"/>
          <a:ext cx="889000" cy="139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88100</xdr:rowOff>
    </xdr:from>
    <xdr:to>
      <xdr:col>12</xdr:col>
      <xdr:colOff>561975</xdr:colOff>
      <xdr:row>39</xdr:row>
      <xdr:rowOff>18250</xdr:rowOff>
    </xdr:to>
    <xdr:sp macro="" textlink="">
      <xdr:nvSpPr>
        <xdr:cNvPr id="297" name="フローチャート : 判断 296">
          <a:extLst>
            <a:ext uri="{FF2B5EF4-FFF2-40B4-BE49-F238E27FC236}">
              <a16:creationId xmlns:a16="http://schemas.microsoft.com/office/drawing/2014/main" xmlns="" id="{00000000-0008-0000-0600-000029010000}"/>
            </a:ext>
          </a:extLst>
        </xdr:cNvPr>
        <xdr:cNvSpPr/>
      </xdr:nvSpPr>
      <xdr:spPr>
        <a:xfrm>
          <a:off x="8699500" y="66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9377</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6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38914</xdr:rowOff>
    </xdr:from>
    <xdr:to>
      <xdr:col>11</xdr:col>
      <xdr:colOff>307975</xdr:colOff>
      <xdr:row>31</xdr:row>
      <xdr:rowOff>66287</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5182414"/>
          <a:ext cx="889000" cy="19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77036</xdr:rowOff>
    </xdr:from>
    <xdr:to>
      <xdr:col>11</xdr:col>
      <xdr:colOff>358775</xdr:colOff>
      <xdr:row>39</xdr:row>
      <xdr:rowOff>7186</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7810500" y="659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169763</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6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86127</xdr:rowOff>
    </xdr:from>
    <xdr:to>
      <xdr:col>10</xdr:col>
      <xdr:colOff>155575</xdr:colOff>
      <xdr:row>39</xdr:row>
      <xdr:rowOff>16277</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6921500" y="660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7404</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6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78143</xdr:rowOff>
    </xdr:from>
    <xdr:to>
      <xdr:col>15</xdr:col>
      <xdr:colOff>231775</xdr:colOff>
      <xdr:row>39</xdr:row>
      <xdr:rowOff>8293</xdr:rowOff>
    </xdr:to>
    <xdr:sp macro="" textlink="">
      <xdr:nvSpPr>
        <xdr:cNvPr id="309" name="円/楕円 308">
          <a:extLst>
            <a:ext uri="{FF2B5EF4-FFF2-40B4-BE49-F238E27FC236}">
              <a16:creationId xmlns:a16="http://schemas.microsoft.com/office/drawing/2014/main" xmlns="" id="{00000000-0008-0000-0600-000035010000}"/>
            </a:ext>
          </a:extLst>
        </xdr:cNvPr>
        <xdr:cNvSpPr/>
      </xdr:nvSpPr>
      <xdr:spPr>
        <a:xfrm>
          <a:off x="10426700" y="65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49101</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56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107335</xdr:rowOff>
    </xdr:from>
    <xdr:to>
      <xdr:col>14</xdr:col>
      <xdr:colOff>79375</xdr:colOff>
      <xdr:row>38</xdr:row>
      <xdr:rowOff>37485</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9588500" y="64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54012</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22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15640</xdr:rowOff>
    </xdr:from>
    <xdr:to>
      <xdr:col>12</xdr:col>
      <xdr:colOff>561975</xdr:colOff>
      <xdr:row>38</xdr:row>
      <xdr:rowOff>117240</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8699500" y="65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133767</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3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62,433</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159564</xdr:rowOff>
    </xdr:from>
    <xdr:to>
      <xdr:col>11</xdr:col>
      <xdr:colOff>358775</xdr:colOff>
      <xdr:row>30</xdr:row>
      <xdr:rowOff>89714</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7810500" y="51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106241</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4" y="490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15487</xdr:rowOff>
    </xdr:from>
    <xdr:to>
      <xdr:col>10</xdr:col>
      <xdr:colOff>155575</xdr:colOff>
      <xdr:row>31</xdr:row>
      <xdr:rowOff>117087</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6921500" y="53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133614</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4" y="510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56</xdr:row>
      <xdr:rowOff>39067</xdr:rowOff>
    </xdr:from>
    <xdr:to>
      <xdr:col>15</xdr:col>
      <xdr:colOff>180340</xdr:colOff>
      <xdr:row>59</xdr:row>
      <xdr:rowOff>64954</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9640267"/>
          <a:ext cx="1270" cy="540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68781</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18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59</xdr:row>
      <xdr:rowOff>64954</xdr:rowOff>
    </xdr:from>
    <xdr:to>
      <xdr:col>15</xdr:col>
      <xdr:colOff>269875</xdr:colOff>
      <xdr:row>59</xdr:row>
      <xdr:rowOff>64954</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1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157194</xdr:rowOff>
    </xdr:from>
    <xdr:ext cx="599010"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941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56</xdr:row>
      <xdr:rowOff>39067</xdr:rowOff>
    </xdr:from>
    <xdr:to>
      <xdr:col>15</xdr:col>
      <xdr:colOff>269875</xdr:colOff>
      <xdr:row>56</xdr:row>
      <xdr:rowOff>39067</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964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36661</xdr:rowOff>
    </xdr:from>
    <xdr:to>
      <xdr:col>15</xdr:col>
      <xdr:colOff>180975</xdr:colOff>
      <xdr:row>56</xdr:row>
      <xdr:rowOff>76851</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9637861"/>
          <a:ext cx="838200" cy="4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42057</xdr:rowOff>
    </xdr:from>
    <xdr:ext cx="534377"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98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63630</xdr:rowOff>
    </xdr:from>
    <xdr:to>
      <xdr:col>15</xdr:col>
      <xdr:colOff>231775</xdr:colOff>
      <xdr:row>58</xdr:row>
      <xdr:rowOff>165230</xdr:rowOff>
    </xdr:to>
    <xdr:sp macro="" textlink="">
      <xdr:nvSpPr>
        <xdr:cNvPr id="351" name="フローチャート : 判断 350">
          <a:extLst>
            <a:ext uri="{FF2B5EF4-FFF2-40B4-BE49-F238E27FC236}">
              <a16:creationId xmlns:a16="http://schemas.microsoft.com/office/drawing/2014/main" xmlns="" id="{00000000-0008-0000-0600-00005F010000}"/>
            </a:ext>
          </a:extLst>
        </xdr:cNvPr>
        <xdr:cNvSpPr/>
      </xdr:nvSpPr>
      <xdr:spPr>
        <a:xfrm>
          <a:off x="10426700" y="100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101008</xdr:rowOff>
    </xdr:from>
    <xdr:to>
      <xdr:col>14</xdr:col>
      <xdr:colOff>28575</xdr:colOff>
      <xdr:row>56</xdr:row>
      <xdr:rowOff>36661</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8750300" y="8844958"/>
          <a:ext cx="889000" cy="7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33729</xdr:rowOff>
    </xdr:from>
    <xdr:to>
      <xdr:col>14</xdr:col>
      <xdr:colOff>79375</xdr:colOff>
      <xdr:row>58</xdr:row>
      <xdr:rowOff>135329</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9588500" y="997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126456</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72111" y="1007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123375</xdr:rowOff>
    </xdr:from>
    <xdr:to>
      <xdr:col>12</xdr:col>
      <xdr:colOff>511175</xdr:colOff>
      <xdr:row>51</xdr:row>
      <xdr:rowOff>101008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7861300" y="8695875"/>
          <a:ext cx="889000" cy="14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45492</xdr:rowOff>
    </xdr:from>
    <xdr:to>
      <xdr:col>12</xdr:col>
      <xdr:colOff>561975</xdr:colOff>
      <xdr:row>58</xdr:row>
      <xdr:rowOff>147092</xdr:rowOff>
    </xdr:to>
    <xdr:sp macro="" textlink="">
      <xdr:nvSpPr>
        <xdr:cNvPr id="356" name="フローチャート : 判断 355">
          <a:extLst>
            <a:ext uri="{FF2B5EF4-FFF2-40B4-BE49-F238E27FC236}">
              <a16:creationId xmlns:a16="http://schemas.microsoft.com/office/drawing/2014/main" xmlns="" id="{00000000-0008-0000-0600-000064010000}"/>
            </a:ext>
          </a:extLst>
        </xdr:cNvPr>
        <xdr:cNvSpPr/>
      </xdr:nvSpPr>
      <xdr:spPr>
        <a:xfrm>
          <a:off x="8699500" y="998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138219</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83111" y="100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123375</xdr:rowOff>
    </xdr:from>
    <xdr:to>
      <xdr:col>11</xdr:col>
      <xdr:colOff>307975</xdr:colOff>
      <xdr:row>54</xdr:row>
      <xdr:rowOff>77025</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8695875"/>
          <a:ext cx="889000" cy="63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45564</xdr:rowOff>
    </xdr:from>
    <xdr:to>
      <xdr:col>11</xdr:col>
      <xdr:colOff>358775</xdr:colOff>
      <xdr:row>58</xdr:row>
      <xdr:rowOff>147164</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7810500" y="998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138291</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94111" y="100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66631</xdr:rowOff>
    </xdr:from>
    <xdr:to>
      <xdr:col>10</xdr:col>
      <xdr:colOff>155575</xdr:colOff>
      <xdr:row>58</xdr:row>
      <xdr:rowOff>168231</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6921500" y="100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159358</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05111" y="101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26051</xdr:rowOff>
    </xdr:from>
    <xdr:to>
      <xdr:col>15</xdr:col>
      <xdr:colOff>231775</xdr:colOff>
      <xdr:row>56</xdr:row>
      <xdr:rowOff>127651</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10426700" y="962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112744</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54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164,245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157311</xdr:rowOff>
    </xdr:from>
    <xdr:to>
      <xdr:col>14</xdr:col>
      <xdr:colOff>79375</xdr:colOff>
      <xdr:row>56</xdr:row>
      <xdr:rowOff>87461</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9588500" y="95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103988</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4" y="936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176,552</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50208</xdr:rowOff>
    </xdr:from>
    <xdr:to>
      <xdr:col>12</xdr:col>
      <xdr:colOff>561975</xdr:colOff>
      <xdr:row>51</xdr:row>
      <xdr:rowOff>151808</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8699500" y="87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168335</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4" y="856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419,348</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72575</xdr:rowOff>
    </xdr:from>
    <xdr:to>
      <xdr:col>11</xdr:col>
      <xdr:colOff>358775</xdr:colOff>
      <xdr:row>51</xdr:row>
      <xdr:rowOff>2725</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7810500" y="86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19252</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61794" y="842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464,999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26225</xdr:rowOff>
    </xdr:from>
    <xdr:to>
      <xdr:col>10</xdr:col>
      <xdr:colOff>155575</xdr:colOff>
      <xdr:row>54</xdr:row>
      <xdr:rowOff>127825</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6921500" y="92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144352</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72794" y="905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76</xdr:row>
      <xdr:rowOff>106423</xdr:rowOff>
    </xdr:from>
    <xdr:to>
      <xdr:col>15</xdr:col>
      <xdr:colOff>180340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3136623"/>
          <a:ext cx="1270" cy="452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53101</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291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76</xdr:row>
      <xdr:rowOff>106423</xdr:rowOff>
    </xdr:from>
    <xdr:to>
      <xdr:col>15</xdr:col>
      <xdr:colOff>269875</xdr:colOff>
      <xdr:row>76</xdr:row>
      <xdr:rowOff>106423</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13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106423</xdr:rowOff>
    </xdr:from>
    <xdr:to>
      <xdr:col>15</xdr:col>
      <xdr:colOff>180975</xdr:colOff>
      <xdr:row>76</xdr:row>
      <xdr:rowOff>128445</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9639300" y="13136623"/>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85802</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458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107375</xdr:rowOff>
    </xdr:from>
    <xdr:to>
      <xdr:col>15</xdr:col>
      <xdr:colOff>231775</xdr:colOff>
      <xdr:row>79</xdr:row>
      <xdr:rowOff>37525</xdr:rowOff>
    </xdr:to>
    <xdr:sp macro="" textlink="">
      <xdr:nvSpPr>
        <xdr:cNvPr id="408" name="フローチャート : 判断 407">
          <a:extLst>
            <a:ext uri="{FF2B5EF4-FFF2-40B4-BE49-F238E27FC236}">
              <a16:creationId xmlns:a16="http://schemas.microsoft.com/office/drawing/2014/main" xmlns="" id="{00000000-0008-0000-0600-000098010000}"/>
            </a:ext>
          </a:extLst>
        </xdr:cNvPr>
        <xdr:cNvSpPr/>
      </xdr:nvSpPr>
      <xdr:spPr>
        <a:xfrm>
          <a:off x="10426700" y="1348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70274</xdr:rowOff>
    </xdr:from>
    <xdr:to>
      <xdr:col>14</xdr:col>
      <xdr:colOff>28575</xdr:colOff>
      <xdr:row>76</xdr:row>
      <xdr:rowOff>128445</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2243224"/>
          <a:ext cx="889000" cy="9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65224</xdr:rowOff>
    </xdr:from>
    <xdr:to>
      <xdr:col>14</xdr:col>
      <xdr:colOff>79375</xdr:colOff>
      <xdr:row>78</xdr:row>
      <xdr:rowOff>166824</xdr:rowOff>
    </xdr:to>
    <xdr:sp macro="" textlink="">
      <xdr:nvSpPr>
        <xdr:cNvPr id="410" name="フローチャート : 判断 409">
          <a:extLst>
            <a:ext uri="{FF2B5EF4-FFF2-40B4-BE49-F238E27FC236}">
              <a16:creationId xmlns:a16="http://schemas.microsoft.com/office/drawing/2014/main" xmlns="" id="{00000000-0008-0000-0600-00009A010000}"/>
            </a:ext>
          </a:extLst>
        </xdr:cNvPr>
        <xdr:cNvSpPr/>
      </xdr:nvSpPr>
      <xdr:spPr>
        <a:xfrm>
          <a:off x="9588500" y="1343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157951</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35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79119</xdr:rowOff>
    </xdr:from>
    <xdr:to>
      <xdr:col>12</xdr:col>
      <xdr:colOff>561975</xdr:colOff>
      <xdr:row>79</xdr:row>
      <xdr:rowOff>9269</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8699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396</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55623</xdr:rowOff>
    </xdr:from>
    <xdr:to>
      <xdr:col>15</xdr:col>
      <xdr:colOff>231775</xdr:colOff>
      <xdr:row>76</xdr:row>
      <xdr:rowOff>157223</xdr:rowOff>
    </xdr:to>
    <xdr:sp macro="" textlink="">
      <xdr:nvSpPr>
        <xdr:cNvPr id="419" name="円/楕円 418">
          <a:extLst>
            <a:ext uri="{FF2B5EF4-FFF2-40B4-BE49-F238E27FC236}">
              <a16:creationId xmlns:a16="http://schemas.microsoft.com/office/drawing/2014/main" xmlns="" id="{00000000-0008-0000-0600-0000A3010000}"/>
            </a:ext>
          </a:extLst>
        </xdr:cNvPr>
        <xdr:cNvSpPr/>
      </xdr:nvSpPr>
      <xdr:spPr>
        <a:xfrm>
          <a:off x="10426700" y="130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8650</xdr:rowOff>
    </xdr:from>
    <xdr:ext cx="599010"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03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77645</xdr:rowOff>
    </xdr:from>
    <xdr:to>
      <xdr:col>14</xdr:col>
      <xdr:colOff>79375</xdr:colOff>
      <xdr:row>77</xdr:row>
      <xdr:rowOff>7795</xdr:rowOff>
    </xdr:to>
    <xdr:sp macro="" textlink="">
      <xdr:nvSpPr>
        <xdr:cNvPr id="421" name="円/楕円 420">
          <a:extLst>
            <a:ext uri="{FF2B5EF4-FFF2-40B4-BE49-F238E27FC236}">
              <a16:creationId xmlns:a16="http://schemas.microsoft.com/office/drawing/2014/main" xmlns="" id="{00000000-0008-0000-0600-0000A5010000}"/>
            </a:ext>
          </a:extLst>
        </xdr:cNvPr>
        <xdr:cNvSpPr/>
      </xdr:nvSpPr>
      <xdr:spPr>
        <a:xfrm>
          <a:off x="9588500" y="131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24322</xdr:rowOff>
    </xdr:from>
    <xdr:ext cx="59901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39794" y="1288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112,954</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19474</xdr:rowOff>
    </xdr:from>
    <xdr:to>
      <xdr:col>12</xdr:col>
      <xdr:colOff>561975</xdr:colOff>
      <xdr:row>71</xdr:row>
      <xdr:rowOff>121074</xdr:rowOff>
    </xdr:to>
    <xdr:sp macro="" textlink="">
      <xdr:nvSpPr>
        <xdr:cNvPr id="423" name="円/楕円 422">
          <a:extLst>
            <a:ext uri="{FF2B5EF4-FFF2-40B4-BE49-F238E27FC236}">
              <a16:creationId xmlns:a16="http://schemas.microsoft.com/office/drawing/2014/main" xmlns="" id="{00000000-0008-0000-0600-0000A7010000}"/>
            </a:ext>
          </a:extLst>
        </xdr:cNvPr>
        <xdr:cNvSpPr/>
      </xdr:nvSpPr>
      <xdr:spPr>
        <a:xfrm>
          <a:off x="8699500" y="1219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137601</xdr:rowOff>
    </xdr:from>
    <xdr:ext cx="59901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50794" y="1196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9" name="普通建設事業費 （ うち更新整備　）最小値テキスト">
          <a:extLst>
            <a:ext uri="{FF2B5EF4-FFF2-40B4-BE49-F238E27FC236}">
              <a16:creationId xmlns:a16="http://schemas.microsoft.com/office/drawing/2014/main" xmlns="" id="{00000000-0008-0000-0600-0000C1010000}"/>
            </a:ext>
          </a:extLst>
        </xdr:cNvPr>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51" name="普通建設事業費 （ うち更新整備　）最大値テキスト">
          <a:extLst>
            <a:ext uri="{FF2B5EF4-FFF2-40B4-BE49-F238E27FC236}">
              <a16:creationId xmlns:a16="http://schemas.microsoft.com/office/drawing/2014/main" xmlns="" id="{00000000-0008-0000-0600-0000C3010000}"/>
            </a:ext>
          </a:extLst>
        </xdr:cNvPr>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80454</xdr:rowOff>
    </xdr:from>
    <xdr:to>
      <xdr:col>15</xdr:col>
      <xdr:colOff>180975</xdr:colOff>
      <xdr:row>98</xdr:row>
      <xdr:rowOff>96279</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9639300" y="16882554"/>
          <a:ext cx="8382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54" name="普通建設事業費 （ うち更新整備　）平均値テキスト">
          <a:extLst>
            <a:ext uri="{FF2B5EF4-FFF2-40B4-BE49-F238E27FC236}">
              <a16:creationId xmlns:a16="http://schemas.microsoft.com/office/drawing/2014/main" xmlns="" id="{00000000-0008-0000-0600-0000C6010000}"/>
            </a:ext>
          </a:extLst>
        </xdr:cNvPr>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55" name="フローチャート : 判断 454">
          <a:extLst>
            <a:ext uri="{FF2B5EF4-FFF2-40B4-BE49-F238E27FC236}">
              <a16:creationId xmlns:a16="http://schemas.microsoft.com/office/drawing/2014/main" xmlns="" id="{00000000-0008-0000-0600-0000C7010000}"/>
            </a:ext>
          </a:extLst>
        </xdr:cNvPr>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85801</xdr:rowOff>
    </xdr:from>
    <xdr:to>
      <xdr:col>14</xdr:col>
      <xdr:colOff>28575</xdr:colOff>
      <xdr:row>98</xdr:row>
      <xdr:rowOff>96279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8750300" y="1688790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57" name="フローチャート : 判断 456">
          <a:extLst>
            <a:ext uri="{FF2B5EF4-FFF2-40B4-BE49-F238E27FC236}">
              <a16:creationId xmlns:a16="http://schemas.microsoft.com/office/drawing/2014/main" xmlns="" id="{00000000-0008-0000-0600-0000C9010000}"/>
            </a:ext>
          </a:extLst>
        </xdr:cNvPr>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9" name="フローチャート : 判断 458">
          <a:extLst>
            <a:ext uri="{FF2B5EF4-FFF2-40B4-BE49-F238E27FC236}">
              <a16:creationId xmlns:a16="http://schemas.microsoft.com/office/drawing/2014/main" xmlns="" id="{00000000-0008-0000-0600-0000CB010000}"/>
            </a:ext>
          </a:extLst>
        </xdr:cNvPr>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29654</xdr:rowOff>
    </xdr:from>
    <xdr:to>
      <xdr:col>15</xdr:col>
      <xdr:colOff>231775</xdr:colOff>
      <xdr:row>98</xdr:row>
      <xdr:rowOff>131254</xdr:rowOff>
    </xdr:to>
    <xdr:sp macro="" textlink="">
      <xdr:nvSpPr>
        <xdr:cNvPr id="466" name="円/楕円 465">
          <a:extLst>
            <a:ext uri="{FF2B5EF4-FFF2-40B4-BE49-F238E27FC236}">
              <a16:creationId xmlns:a16="http://schemas.microsoft.com/office/drawing/2014/main" xmlns="" id="{00000000-0008-0000-0600-0000D2010000}"/>
            </a:ext>
          </a:extLst>
        </xdr:cNvPr>
        <xdr:cNvSpPr/>
      </xdr:nvSpPr>
      <xdr:spPr>
        <a:xfrm>
          <a:off x="10426700" y="168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8081</xdr:rowOff>
    </xdr:from>
    <xdr:ext cx="534377" cy="259045"/>
    <xdr:sp macro="" textlink="">
      <xdr:nvSpPr>
        <xdr:cNvPr id="467" name="普通建設事業費 （ うち更新整備　）該当値テキスト">
          <a:extLst>
            <a:ext uri="{FF2B5EF4-FFF2-40B4-BE49-F238E27FC236}">
              <a16:creationId xmlns:a16="http://schemas.microsoft.com/office/drawing/2014/main" xmlns="" id="{00000000-0008-0000-0600-0000D3010000}"/>
            </a:ext>
          </a:extLst>
        </xdr:cNvPr>
        <xdr:cNvSpPr txBox="1"/>
      </xdr:nvSpPr>
      <xdr:spPr>
        <a:xfrm>
          <a:off x="10528300" y="168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45479</xdr:rowOff>
    </xdr:from>
    <xdr:to>
      <xdr:col>14</xdr:col>
      <xdr:colOff>79375</xdr:colOff>
      <xdr:row>98</xdr:row>
      <xdr:rowOff>147079</xdr:rowOff>
    </xdr:to>
    <xdr:sp macro="" textlink="">
      <xdr:nvSpPr>
        <xdr:cNvPr id="468" name="円/楕円 467">
          <a:extLst>
            <a:ext uri="{FF2B5EF4-FFF2-40B4-BE49-F238E27FC236}">
              <a16:creationId xmlns:a16="http://schemas.microsoft.com/office/drawing/2014/main" xmlns="" id="{00000000-0008-0000-0600-0000D4010000}"/>
            </a:ext>
          </a:extLst>
        </xdr:cNvPr>
        <xdr:cNvSpPr/>
      </xdr:nvSpPr>
      <xdr:spPr>
        <a:xfrm>
          <a:off x="9588500" y="168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138206</xdr:rowOff>
    </xdr:from>
    <xdr:ext cx="469744"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404427" y="169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35001</xdr:rowOff>
    </xdr:from>
    <xdr:to>
      <xdr:col>12</xdr:col>
      <xdr:colOff>561975</xdr:colOff>
      <xdr:row>98</xdr:row>
      <xdr:rowOff>136601</xdr:rowOff>
    </xdr:to>
    <xdr:sp macro="" textlink="">
      <xdr:nvSpPr>
        <xdr:cNvPr id="470" name="円/楕円 469">
          <a:extLst>
            <a:ext uri="{FF2B5EF4-FFF2-40B4-BE49-F238E27FC236}">
              <a16:creationId xmlns:a16="http://schemas.microsoft.com/office/drawing/2014/main" xmlns="" id="{00000000-0008-0000-0600-0000D6010000}"/>
            </a:ext>
          </a:extLst>
        </xdr:cNvPr>
        <xdr:cNvSpPr/>
      </xdr:nvSpPr>
      <xdr:spPr>
        <a:xfrm>
          <a:off x="8699500" y="168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127728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9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43476</xdr:rowOff>
    </xdr:from>
    <xdr:to>
      <xdr:col>23</xdr:col>
      <xdr:colOff>516889</xdr:colOff>
      <xdr:row>39</xdr:row>
      <xdr:rowOff>98878</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flipV="1">
          <a:off x="16317595" y="5701326"/>
          <a:ext cx="1269" cy="10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124473</xdr:rowOff>
    </xdr:from>
    <xdr:ext cx="249299" cy="259045"/>
    <xdr:sp macro="" textlink="">
      <xdr:nvSpPr>
        <xdr:cNvPr id="498" name="災害復旧事業費最小値テキスト">
          <a:extLst>
            <a:ext uri="{FF2B5EF4-FFF2-40B4-BE49-F238E27FC236}">
              <a16:creationId xmlns:a16="http://schemas.microsoft.com/office/drawing/2014/main" xmlns="" id="{00000000-0008-0000-0600-0000F2010000}"/>
            </a:ext>
          </a:extLst>
        </xdr:cNvPr>
        <xdr:cNvSpPr txBox="1"/>
      </xdr:nvSpPr>
      <xdr:spPr>
        <a:xfrm>
          <a:off x="16370300" y="68110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161603</xdr:rowOff>
    </xdr:from>
    <xdr:ext cx="534377" cy="259045"/>
    <xdr:sp macro="" textlink="">
      <xdr:nvSpPr>
        <xdr:cNvPr id="500" name="災害復旧事業費最大値テキスト">
          <a:extLst>
            <a:ext uri="{FF2B5EF4-FFF2-40B4-BE49-F238E27FC236}">
              <a16:creationId xmlns:a16="http://schemas.microsoft.com/office/drawing/2014/main" xmlns="" id="{00000000-0008-0000-0600-0000F4010000}"/>
            </a:ext>
          </a:extLst>
        </xdr:cNvPr>
        <xdr:cNvSpPr txBox="1"/>
      </xdr:nvSpPr>
      <xdr:spPr>
        <a:xfrm>
          <a:off x="16370300" y="5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33</xdr:row>
      <xdr:rowOff>43476</xdr:rowOff>
    </xdr:from>
    <xdr:to>
      <xdr:col>23</xdr:col>
      <xdr:colOff>606425</xdr:colOff>
      <xdr:row>33</xdr:row>
      <xdr:rowOff>43476</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570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77031</xdr:rowOff>
    </xdr:from>
    <xdr:to>
      <xdr:col>23</xdr:col>
      <xdr:colOff>517525</xdr:colOff>
      <xdr:row>39</xdr:row>
      <xdr:rowOff>17824</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flipV="1">
          <a:off x="15481300" y="6592131"/>
          <a:ext cx="838200" cy="1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168923</xdr:rowOff>
    </xdr:from>
    <xdr:ext cx="469744" cy="259045"/>
    <xdr:sp macro="" textlink="">
      <xdr:nvSpPr>
        <xdr:cNvPr id="503" name="災害復旧事業費平均値テキスト">
          <a:extLst>
            <a:ext uri="{FF2B5EF4-FFF2-40B4-BE49-F238E27FC236}">
              <a16:creationId xmlns:a16="http://schemas.microsoft.com/office/drawing/2014/main" xmlns="" id="{00000000-0008-0000-0600-0000F7010000}"/>
            </a:ext>
          </a:extLst>
        </xdr:cNvPr>
        <xdr:cNvSpPr txBox="1"/>
      </xdr:nvSpPr>
      <xdr:spPr>
        <a:xfrm>
          <a:off x="16370300" y="668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19046</xdr:rowOff>
    </xdr:from>
    <xdr:to>
      <xdr:col>23</xdr:col>
      <xdr:colOff>568325</xdr:colOff>
      <xdr:row>39</xdr:row>
      <xdr:rowOff>120646</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6268700" y="670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134246</xdr:rowOff>
    </xdr:from>
    <xdr:to>
      <xdr:col>22</xdr:col>
      <xdr:colOff>365125</xdr:colOff>
      <xdr:row>39</xdr:row>
      <xdr:rowOff>17824</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4592300" y="5277746"/>
          <a:ext cx="889000" cy="14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38575</xdr:rowOff>
    </xdr:from>
    <xdr:to>
      <xdr:col>22</xdr:col>
      <xdr:colOff>415925</xdr:colOff>
      <xdr:row>39</xdr:row>
      <xdr:rowOff>140175</xdr:rowOff>
    </xdr:to>
    <xdr:sp macro="" textlink="">
      <xdr:nvSpPr>
        <xdr:cNvPr id="506" name="フローチャート : 判断 505">
          <a:extLst>
            <a:ext uri="{FF2B5EF4-FFF2-40B4-BE49-F238E27FC236}">
              <a16:creationId xmlns:a16="http://schemas.microsoft.com/office/drawing/2014/main" xmlns="" id="{00000000-0008-0000-0600-0000FA010000}"/>
            </a:ext>
          </a:extLst>
        </xdr:cNvPr>
        <xdr:cNvSpPr/>
      </xdr:nvSpPr>
      <xdr:spPr>
        <a:xfrm>
          <a:off x="15430500" y="67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131302</xdr:rowOff>
    </xdr:from>
    <xdr:ext cx="378565"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5292017" y="6817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134246</xdr:rowOff>
    </xdr:from>
    <xdr:to>
      <xdr:col>21</xdr:col>
      <xdr:colOff>161925</xdr:colOff>
      <xdr:row>35</xdr:row>
      <xdr:rowOff>79758</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3703300" y="5277746"/>
          <a:ext cx="889000" cy="80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26198</xdr:rowOff>
    </xdr:from>
    <xdr:to>
      <xdr:col>21</xdr:col>
      <xdr:colOff>212725</xdr:colOff>
      <xdr:row>39</xdr:row>
      <xdr:rowOff>127798</xdr:rowOff>
    </xdr:to>
    <xdr:sp macro="" textlink="">
      <xdr:nvSpPr>
        <xdr:cNvPr id="509" name="フローチャート : 判断 508">
          <a:extLst>
            <a:ext uri="{FF2B5EF4-FFF2-40B4-BE49-F238E27FC236}">
              <a16:creationId xmlns:a16="http://schemas.microsoft.com/office/drawing/2014/main" xmlns="" id="{00000000-0008-0000-0600-0000FD010000}"/>
            </a:ext>
          </a:extLst>
        </xdr:cNvPr>
        <xdr:cNvSpPr/>
      </xdr:nvSpPr>
      <xdr:spPr>
        <a:xfrm>
          <a:off x="14541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118925</xdr:rowOff>
    </xdr:from>
    <xdr:ext cx="469744"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4357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113248</xdr:rowOff>
    </xdr:from>
    <xdr:to>
      <xdr:col>19</xdr:col>
      <xdr:colOff>644525</xdr:colOff>
      <xdr:row>35</xdr:row>
      <xdr:rowOff>79758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814300" y="5942548"/>
          <a:ext cx="889000" cy="1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14915</xdr:rowOff>
    </xdr:from>
    <xdr:to>
      <xdr:col>20</xdr:col>
      <xdr:colOff>9525</xdr:colOff>
      <xdr:row>39</xdr:row>
      <xdr:rowOff>116515</xdr:rowOff>
    </xdr:to>
    <xdr:sp macro="" textlink="">
      <xdr:nvSpPr>
        <xdr:cNvPr id="512" name="フローチャート : 判断 511">
          <a:extLst>
            <a:ext uri="{FF2B5EF4-FFF2-40B4-BE49-F238E27FC236}">
              <a16:creationId xmlns:a16="http://schemas.microsoft.com/office/drawing/2014/main" xmlns="" id="{00000000-0008-0000-0600-000000020000}"/>
            </a:ext>
          </a:extLst>
        </xdr:cNvPr>
        <xdr:cNvSpPr/>
      </xdr:nvSpPr>
      <xdr:spPr>
        <a:xfrm>
          <a:off x="13652500" y="67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107642</xdr:rowOff>
    </xdr:from>
    <xdr:ext cx="469744"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3468427" y="67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167784</xdr:rowOff>
    </xdr:from>
    <xdr:to>
      <xdr:col>18</xdr:col>
      <xdr:colOff>492125</xdr:colOff>
      <xdr:row>39</xdr:row>
      <xdr:rowOff>97934</xdr:rowOff>
    </xdr:to>
    <xdr:sp macro="" textlink="">
      <xdr:nvSpPr>
        <xdr:cNvPr id="514" name="フローチャート : 判断 513">
          <a:extLst>
            <a:ext uri="{FF2B5EF4-FFF2-40B4-BE49-F238E27FC236}">
              <a16:creationId xmlns:a16="http://schemas.microsoft.com/office/drawing/2014/main" xmlns="" id="{00000000-0008-0000-0600-000002020000}"/>
            </a:ext>
          </a:extLst>
        </xdr:cNvPr>
        <xdr:cNvSpPr/>
      </xdr:nvSpPr>
      <xdr:spPr>
        <a:xfrm>
          <a:off x="12763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89061</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2579427" y="67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26231</xdr:rowOff>
    </xdr:from>
    <xdr:to>
      <xdr:col>23</xdr:col>
      <xdr:colOff>568325</xdr:colOff>
      <xdr:row>38</xdr:row>
      <xdr:rowOff>127831</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6268700" y="65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49108</xdr:rowOff>
    </xdr:from>
    <xdr:ext cx="534377" cy="259045"/>
    <xdr:sp macro="" textlink="">
      <xdr:nvSpPr>
        <xdr:cNvPr id="522" name="災害復旧事業費該当値テキスト">
          <a:extLst>
            <a:ext uri="{FF2B5EF4-FFF2-40B4-BE49-F238E27FC236}">
              <a16:creationId xmlns:a16="http://schemas.microsoft.com/office/drawing/2014/main" xmlns="" id="{00000000-0008-0000-0600-00000A020000}"/>
            </a:ext>
          </a:extLst>
        </xdr:cNvPr>
        <xdr:cNvSpPr txBox="1"/>
      </xdr:nvSpPr>
      <xdr:spPr>
        <a:xfrm>
          <a:off x="16370300" y="63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138474</xdr:rowOff>
    </xdr:from>
    <xdr:to>
      <xdr:col>22</xdr:col>
      <xdr:colOff>415925</xdr:colOff>
      <xdr:row>39</xdr:row>
      <xdr:rowOff>68624</xdr:rowOff>
    </xdr:to>
    <xdr:sp macro="" textlink="">
      <xdr:nvSpPr>
        <xdr:cNvPr id="523" name="円/楕円 522">
          <a:extLst>
            <a:ext uri="{FF2B5EF4-FFF2-40B4-BE49-F238E27FC236}">
              <a16:creationId xmlns:a16="http://schemas.microsoft.com/office/drawing/2014/main" xmlns="" id="{00000000-0008-0000-0600-00000B020000}"/>
            </a:ext>
          </a:extLst>
        </xdr:cNvPr>
        <xdr:cNvSpPr/>
      </xdr:nvSpPr>
      <xdr:spPr>
        <a:xfrm>
          <a:off x="15430500" y="66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85151</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46427" y="642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83446</xdr:rowOff>
    </xdr:from>
    <xdr:to>
      <xdr:col>21</xdr:col>
      <xdr:colOff>212725</xdr:colOff>
      <xdr:row>31</xdr:row>
      <xdr:rowOff>13596</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4541500" y="52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30123</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25111" y="50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92,334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28958</xdr:rowOff>
    </xdr:from>
    <xdr:to>
      <xdr:col>20</xdr:col>
      <xdr:colOff>9525</xdr:colOff>
      <xdr:row>35</xdr:row>
      <xdr:rowOff>130558</xdr:rowOff>
    </xdr:to>
    <xdr:sp macro="" textlink="">
      <xdr:nvSpPr>
        <xdr:cNvPr id="527" name="円/楕円 526">
          <a:extLst>
            <a:ext uri="{FF2B5EF4-FFF2-40B4-BE49-F238E27FC236}">
              <a16:creationId xmlns:a16="http://schemas.microsoft.com/office/drawing/2014/main" xmlns="" id="{00000000-0008-0000-0600-00000F020000}"/>
            </a:ext>
          </a:extLst>
        </xdr:cNvPr>
        <xdr:cNvSpPr/>
      </xdr:nvSpPr>
      <xdr:spPr>
        <a:xfrm>
          <a:off x="13652500" y="6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147085</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36111" y="580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62448</xdr:rowOff>
    </xdr:from>
    <xdr:to>
      <xdr:col>18</xdr:col>
      <xdr:colOff>492125</xdr:colOff>
      <xdr:row>34</xdr:row>
      <xdr:rowOff>164048</xdr:rowOff>
    </xdr:to>
    <xdr:sp macro="" textlink="">
      <xdr:nvSpPr>
        <xdr:cNvPr id="529" name="円/楕円 528">
          <a:extLst>
            <a:ext uri="{FF2B5EF4-FFF2-40B4-BE49-F238E27FC236}">
              <a16:creationId xmlns:a16="http://schemas.microsoft.com/office/drawing/2014/main" xmlns="" id="{00000000-0008-0000-0600-000011020000}"/>
            </a:ext>
          </a:extLst>
        </xdr:cNvPr>
        <xdr:cNvSpPr/>
      </xdr:nvSpPr>
      <xdr:spPr>
        <a:xfrm>
          <a:off x="12763500" y="5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9125</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xmlns=""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xmlns=""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xmlns=""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xmlns=""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xmlns=""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a:extLst>
            <a:ext uri="{FF2B5EF4-FFF2-40B4-BE49-F238E27FC236}">
              <a16:creationId xmlns:a16="http://schemas.microsoft.com/office/drawing/2014/main" xmlns=""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a:extLst>
            <a:ext uri="{FF2B5EF4-FFF2-40B4-BE49-F238E27FC236}">
              <a16:creationId xmlns:a16="http://schemas.microsoft.com/office/drawing/2014/main" xmlns=""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a:extLst>
            <a:ext uri="{FF2B5EF4-FFF2-40B4-BE49-F238E27FC236}">
              <a16:creationId xmlns:a16="http://schemas.microsoft.com/office/drawing/2014/main" xmlns=""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a:extLst>
            <a:ext uri="{FF2B5EF4-FFF2-40B4-BE49-F238E27FC236}">
              <a16:creationId xmlns:a16="http://schemas.microsoft.com/office/drawing/2014/main" xmlns=""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xmlns=""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xmlns=""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606" name="公債費最小値テキスト">
          <a:extLst>
            <a:ext uri="{FF2B5EF4-FFF2-40B4-BE49-F238E27FC236}">
              <a16:creationId xmlns:a16="http://schemas.microsoft.com/office/drawing/2014/main" xmlns="" id="{00000000-0008-0000-0600-00005E020000}"/>
            </a:ext>
          </a:extLst>
        </xdr:cNvPr>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8" name="公債費最大値テキスト">
          <a:extLst>
            <a:ext uri="{FF2B5EF4-FFF2-40B4-BE49-F238E27FC236}">
              <a16:creationId xmlns:a16="http://schemas.microsoft.com/office/drawing/2014/main" xmlns="" id="{00000000-0008-0000-0600-000060020000}"/>
            </a:ext>
          </a:extLst>
        </xdr:cNvPr>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163094</xdr:rowOff>
    </xdr:from>
    <xdr:to>
      <xdr:col>23</xdr:col>
      <xdr:colOff>517525</xdr:colOff>
      <xdr:row>78</xdr:row>
      <xdr:rowOff>4532</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5481300" y="13364744"/>
          <a:ext cx="8382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11" name="公債費平均値テキスト">
          <a:extLst>
            <a:ext uri="{FF2B5EF4-FFF2-40B4-BE49-F238E27FC236}">
              <a16:creationId xmlns:a16="http://schemas.microsoft.com/office/drawing/2014/main" xmlns="" id="{00000000-0008-0000-0600-000063020000}"/>
            </a:ext>
          </a:extLst>
        </xdr:cNvPr>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12" name="フローチャート : 判断 611">
          <a:extLst>
            <a:ext uri="{FF2B5EF4-FFF2-40B4-BE49-F238E27FC236}">
              <a16:creationId xmlns:a16="http://schemas.microsoft.com/office/drawing/2014/main" xmlns="" id="{00000000-0008-0000-0600-000064020000}"/>
            </a:ext>
          </a:extLst>
        </xdr:cNvPr>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161297</xdr:rowOff>
    </xdr:from>
    <xdr:to>
      <xdr:col>22</xdr:col>
      <xdr:colOff>365125</xdr:colOff>
      <xdr:row>77</xdr:row>
      <xdr:rowOff>163094</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4592300" y="1336294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639</xdr:rowOff>
    </xdr:from>
    <xdr:to>
      <xdr:col>22</xdr:col>
      <xdr:colOff>415925</xdr:colOff>
      <xdr:row>77</xdr:row>
      <xdr:rowOff>102239</xdr:rowOff>
    </xdr:to>
    <xdr:sp macro="" textlink="">
      <xdr:nvSpPr>
        <xdr:cNvPr id="614" name="フローチャート : 判断 613">
          <a:extLst>
            <a:ext uri="{FF2B5EF4-FFF2-40B4-BE49-F238E27FC236}">
              <a16:creationId xmlns:a16="http://schemas.microsoft.com/office/drawing/2014/main" xmlns="" id="{00000000-0008-0000-0600-000066020000}"/>
            </a:ext>
          </a:extLst>
        </xdr:cNvPr>
        <xdr:cNvSpPr/>
      </xdr:nvSpPr>
      <xdr:spPr>
        <a:xfrm>
          <a:off x="15430500" y="132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118766</xdr:rowOff>
    </xdr:from>
    <xdr:ext cx="534377"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5214111" y="129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154722</xdr:rowOff>
    </xdr:from>
    <xdr:to>
      <xdr:col>21</xdr:col>
      <xdr:colOff>161925</xdr:colOff>
      <xdr:row>77</xdr:row>
      <xdr:rowOff>161297</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3703300" y="13356372"/>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17" name="フローチャート : 判断 616">
          <a:extLst>
            <a:ext uri="{FF2B5EF4-FFF2-40B4-BE49-F238E27FC236}">
              <a16:creationId xmlns:a16="http://schemas.microsoft.com/office/drawing/2014/main" xmlns="" id="{00000000-0008-0000-0600-000069020000}"/>
            </a:ext>
          </a:extLst>
        </xdr:cNvPr>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145078</xdr:rowOff>
    </xdr:from>
    <xdr:to>
      <xdr:col>19</xdr:col>
      <xdr:colOff>644525</xdr:colOff>
      <xdr:row>77</xdr:row>
      <xdr:rowOff>154722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814300" y="13346728"/>
          <a:ext cx="889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20" name="フローチャート : 判断 619">
          <a:extLst>
            <a:ext uri="{FF2B5EF4-FFF2-40B4-BE49-F238E27FC236}">
              <a16:creationId xmlns:a16="http://schemas.microsoft.com/office/drawing/2014/main" xmlns="" id="{00000000-0008-0000-0600-00006C020000}"/>
            </a:ext>
          </a:extLst>
        </xdr:cNvPr>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125182</xdr:rowOff>
    </xdr:from>
    <xdr:to>
      <xdr:col>23</xdr:col>
      <xdr:colOff>568325</xdr:colOff>
      <xdr:row>78</xdr:row>
      <xdr:rowOff>55332</xdr:rowOff>
    </xdr:to>
    <xdr:sp macro="" textlink="">
      <xdr:nvSpPr>
        <xdr:cNvPr id="629" name="円/楕円 628">
          <a:extLst>
            <a:ext uri="{FF2B5EF4-FFF2-40B4-BE49-F238E27FC236}">
              <a16:creationId xmlns:a16="http://schemas.microsoft.com/office/drawing/2014/main" xmlns="" id="{00000000-0008-0000-0600-000075020000}"/>
            </a:ext>
          </a:extLst>
        </xdr:cNvPr>
        <xdr:cNvSpPr/>
      </xdr:nvSpPr>
      <xdr:spPr>
        <a:xfrm>
          <a:off x="16268700" y="1332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40109</xdr:rowOff>
    </xdr:from>
    <xdr:ext cx="534377" cy="259045"/>
    <xdr:sp macro="" textlink="">
      <xdr:nvSpPr>
        <xdr:cNvPr id="630" name="公債費該当値テキスト">
          <a:extLst>
            <a:ext uri="{FF2B5EF4-FFF2-40B4-BE49-F238E27FC236}">
              <a16:creationId xmlns:a16="http://schemas.microsoft.com/office/drawing/2014/main" xmlns="" id="{00000000-0008-0000-0600-000076020000}"/>
            </a:ext>
          </a:extLst>
        </xdr:cNvPr>
        <xdr:cNvSpPr txBox="1"/>
      </xdr:nvSpPr>
      <xdr:spPr>
        <a:xfrm>
          <a:off x="16370300" y="132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112294</xdr:rowOff>
    </xdr:from>
    <xdr:to>
      <xdr:col>22</xdr:col>
      <xdr:colOff>415925</xdr:colOff>
      <xdr:row>78</xdr:row>
      <xdr:rowOff>42444</xdr:rowOff>
    </xdr:to>
    <xdr:sp macro="" textlink="">
      <xdr:nvSpPr>
        <xdr:cNvPr id="631" name="円/楕円 630">
          <a:extLst>
            <a:ext uri="{FF2B5EF4-FFF2-40B4-BE49-F238E27FC236}">
              <a16:creationId xmlns:a16="http://schemas.microsoft.com/office/drawing/2014/main" xmlns="" id="{00000000-0008-0000-0600-000077020000}"/>
            </a:ext>
          </a:extLst>
        </xdr:cNvPr>
        <xdr:cNvSpPr/>
      </xdr:nvSpPr>
      <xdr:spPr>
        <a:xfrm>
          <a:off x="15430500" y="133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33571</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214111" y="134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110497</xdr:rowOff>
    </xdr:from>
    <xdr:to>
      <xdr:col>21</xdr:col>
      <xdr:colOff>212725</xdr:colOff>
      <xdr:row>78</xdr:row>
      <xdr:rowOff>40647</xdr:rowOff>
    </xdr:to>
    <xdr:sp macro="" textlink="">
      <xdr:nvSpPr>
        <xdr:cNvPr id="633" name="円/楕円 632">
          <a:extLst>
            <a:ext uri="{FF2B5EF4-FFF2-40B4-BE49-F238E27FC236}">
              <a16:creationId xmlns:a16="http://schemas.microsoft.com/office/drawing/2014/main" xmlns="" id="{00000000-0008-0000-0600-000079020000}"/>
            </a:ext>
          </a:extLst>
        </xdr:cNvPr>
        <xdr:cNvSpPr/>
      </xdr:nvSpPr>
      <xdr:spPr>
        <a:xfrm>
          <a:off x="14541500" y="133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31774</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325111" y="134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103922</xdr:rowOff>
    </xdr:from>
    <xdr:to>
      <xdr:col>20</xdr:col>
      <xdr:colOff>9525</xdr:colOff>
      <xdr:row>78</xdr:row>
      <xdr:rowOff>34072</xdr:rowOff>
    </xdr:to>
    <xdr:sp macro="" textlink="">
      <xdr:nvSpPr>
        <xdr:cNvPr id="635" name="円/楕円 634">
          <a:extLst>
            <a:ext uri="{FF2B5EF4-FFF2-40B4-BE49-F238E27FC236}">
              <a16:creationId xmlns:a16="http://schemas.microsoft.com/office/drawing/2014/main" xmlns="" id="{00000000-0008-0000-0600-00007B020000}"/>
            </a:ext>
          </a:extLst>
        </xdr:cNvPr>
        <xdr:cNvSpPr/>
      </xdr:nvSpPr>
      <xdr:spPr>
        <a:xfrm>
          <a:off x="13652500" y="133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25199</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339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94278</xdr:rowOff>
    </xdr:from>
    <xdr:to>
      <xdr:col>18</xdr:col>
      <xdr:colOff>492125</xdr:colOff>
      <xdr:row>78</xdr:row>
      <xdr:rowOff>24428</xdr:rowOff>
    </xdr:to>
    <xdr:sp macro="" textlink="">
      <xdr:nvSpPr>
        <xdr:cNvPr id="637" name="円/楕円 636">
          <a:extLst>
            <a:ext uri="{FF2B5EF4-FFF2-40B4-BE49-F238E27FC236}">
              <a16:creationId xmlns:a16="http://schemas.microsoft.com/office/drawing/2014/main" xmlns="" id="{00000000-0008-0000-0600-00007D020000}"/>
            </a:ext>
          </a:extLst>
        </xdr:cNvPr>
        <xdr:cNvSpPr/>
      </xdr:nvSpPr>
      <xdr:spPr>
        <a:xfrm>
          <a:off x="12763500" y="132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15555</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33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98</xdr:row>
      <xdr:rowOff>90908</xdr:rowOff>
    </xdr:from>
    <xdr:to>
      <xdr:col>23</xdr:col>
      <xdr:colOff>516889</xdr:colOff>
      <xdr:row>99</xdr:row>
      <xdr:rowOff>98730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6317595" y="16893008"/>
          <a:ext cx="1269" cy="17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130577</xdr:rowOff>
    </xdr:from>
    <xdr:ext cx="313932" cy="259045"/>
    <xdr:sp macro="" textlink="">
      <xdr:nvSpPr>
        <xdr:cNvPr id="665" name="積立金最小値テキスト">
          <a:extLst>
            <a:ext uri="{FF2B5EF4-FFF2-40B4-BE49-F238E27FC236}">
              <a16:creationId xmlns:a16="http://schemas.microsoft.com/office/drawing/2014/main" xmlns="" id="{00000000-0008-0000-0600-000099020000}"/>
            </a:ext>
          </a:extLst>
        </xdr:cNvPr>
        <xdr:cNvSpPr txBox="1"/>
      </xdr:nvSpPr>
      <xdr:spPr>
        <a:xfrm>
          <a:off x="16370300" y="17104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98730</xdr:rowOff>
    </xdr:from>
    <xdr:to>
      <xdr:col>23</xdr:col>
      <xdr:colOff>606425</xdr:colOff>
      <xdr:row>99</xdr:row>
      <xdr:rowOff>98730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707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37585</xdr:rowOff>
    </xdr:from>
    <xdr:ext cx="599010" cy="259045"/>
    <xdr:sp macro="" textlink="">
      <xdr:nvSpPr>
        <xdr:cNvPr id="667" name="積立金最大値テキスト">
          <a:extLst>
            <a:ext uri="{FF2B5EF4-FFF2-40B4-BE49-F238E27FC236}">
              <a16:creationId xmlns:a16="http://schemas.microsoft.com/office/drawing/2014/main" xmlns="" id="{00000000-0008-0000-0600-00009B020000}"/>
            </a:ext>
          </a:extLst>
        </xdr:cNvPr>
        <xdr:cNvSpPr txBox="1"/>
      </xdr:nvSpPr>
      <xdr:spPr>
        <a:xfrm>
          <a:off x="16370300" y="166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98</xdr:row>
      <xdr:rowOff>90908</xdr:rowOff>
    </xdr:from>
    <xdr:to>
      <xdr:col>23</xdr:col>
      <xdr:colOff>606425</xdr:colOff>
      <xdr:row>98</xdr:row>
      <xdr:rowOff>90908</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6893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147030</xdr:rowOff>
    </xdr:from>
    <xdr:to>
      <xdr:col>23</xdr:col>
      <xdr:colOff>517525</xdr:colOff>
      <xdr:row>99</xdr:row>
      <xdr:rowOff>44478</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5481300" y="16949130"/>
          <a:ext cx="838200" cy="6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3577</xdr:rowOff>
    </xdr:from>
    <xdr:ext cx="534377" cy="259045"/>
    <xdr:sp macro="" textlink="">
      <xdr:nvSpPr>
        <xdr:cNvPr id="670" name="積立金平均値テキスト">
          <a:extLst>
            <a:ext uri="{FF2B5EF4-FFF2-40B4-BE49-F238E27FC236}">
              <a16:creationId xmlns:a16="http://schemas.microsoft.com/office/drawing/2014/main" xmlns="" id="{00000000-0008-0000-0600-00009E020000}"/>
            </a:ext>
          </a:extLst>
        </xdr:cNvPr>
        <xdr:cNvSpPr txBox="1"/>
      </xdr:nvSpPr>
      <xdr:spPr>
        <a:xfrm>
          <a:off x="16370300" y="16977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25150</xdr:rowOff>
    </xdr:from>
    <xdr:to>
      <xdr:col>23</xdr:col>
      <xdr:colOff>568325</xdr:colOff>
      <xdr:row>99</xdr:row>
      <xdr:rowOff>126750</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6268700" y="1699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135334</xdr:rowOff>
    </xdr:from>
    <xdr:to>
      <xdr:col>22</xdr:col>
      <xdr:colOff>365125</xdr:colOff>
      <xdr:row>98</xdr:row>
      <xdr:rowOff>147030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4592300" y="16765984"/>
          <a:ext cx="889000" cy="1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25769</xdr:rowOff>
    </xdr:from>
    <xdr:to>
      <xdr:col>22</xdr:col>
      <xdr:colOff>415925</xdr:colOff>
      <xdr:row>99</xdr:row>
      <xdr:rowOff>127369</xdr:rowOff>
    </xdr:to>
    <xdr:sp macro="" textlink="">
      <xdr:nvSpPr>
        <xdr:cNvPr id="673" name="フローチャート : 判断 672">
          <a:extLst>
            <a:ext uri="{FF2B5EF4-FFF2-40B4-BE49-F238E27FC236}">
              <a16:creationId xmlns:a16="http://schemas.microsoft.com/office/drawing/2014/main" xmlns="" id="{00000000-0008-0000-0600-0000A1020000}"/>
            </a:ext>
          </a:extLst>
        </xdr:cNvPr>
        <xdr:cNvSpPr/>
      </xdr:nvSpPr>
      <xdr:spPr>
        <a:xfrm>
          <a:off x="15430500" y="1699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118496</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214111" y="170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135334</xdr:rowOff>
    </xdr:from>
    <xdr:to>
      <xdr:col>21</xdr:col>
      <xdr:colOff>161925</xdr:colOff>
      <xdr:row>98</xdr:row>
      <xdr:rowOff>126374</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3703300" y="16765984"/>
          <a:ext cx="889000" cy="16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27276</xdr:rowOff>
    </xdr:from>
    <xdr:to>
      <xdr:col>21</xdr:col>
      <xdr:colOff>212725</xdr:colOff>
      <xdr:row>99</xdr:row>
      <xdr:rowOff>128876</xdr:rowOff>
    </xdr:to>
    <xdr:sp macro="" textlink="">
      <xdr:nvSpPr>
        <xdr:cNvPr id="676" name="フローチャート : 判断 675">
          <a:extLst>
            <a:ext uri="{FF2B5EF4-FFF2-40B4-BE49-F238E27FC236}">
              <a16:creationId xmlns:a16="http://schemas.microsoft.com/office/drawing/2014/main" xmlns="" id="{00000000-0008-0000-0600-0000A4020000}"/>
            </a:ext>
          </a:extLst>
        </xdr:cNvPr>
        <xdr:cNvSpPr/>
      </xdr:nvSpPr>
      <xdr:spPr>
        <a:xfrm>
          <a:off x="14541500" y="170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120003</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325111" y="170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109350</xdr:rowOff>
    </xdr:from>
    <xdr:to>
      <xdr:col>19</xdr:col>
      <xdr:colOff>644525</xdr:colOff>
      <xdr:row>98</xdr:row>
      <xdr:rowOff>126374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814300" y="15539850"/>
          <a:ext cx="889000" cy="138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20651</xdr:rowOff>
    </xdr:from>
    <xdr:to>
      <xdr:col>20</xdr:col>
      <xdr:colOff>9525</xdr:colOff>
      <xdr:row>99</xdr:row>
      <xdr:rowOff>122251</xdr:rowOff>
    </xdr:to>
    <xdr:sp macro="" textlink="">
      <xdr:nvSpPr>
        <xdr:cNvPr id="679" name="フローチャート : 判断 678">
          <a:extLst>
            <a:ext uri="{FF2B5EF4-FFF2-40B4-BE49-F238E27FC236}">
              <a16:creationId xmlns:a16="http://schemas.microsoft.com/office/drawing/2014/main" xmlns="" id="{00000000-0008-0000-0600-0000A7020000}"/>
            </a:ext>
          </a:extLst>
        </xdr:cNvPr>
        <xdr:cNvSpPr/>
      </xdr:nvSpPr>
      <xdr:spPr>
        <a:xfrm>
          <a:off x="13652500" y="169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113378</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3436111" y="170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11792</xdr:rowOff>
    </xdr:from>
    <xdr:to>
      <xdr:col>18</xdr:col>
      <xdr:colOff>492125</xdr:colOff>
      <xdr:row>99</xdr:row>
      <xdr:rowOff>113392</xdr:rowOff>
    </xdr:to>
    <xdr:sp macro="" textlink="">
      <xdr:nvSpPr>
        <xdr:cNvPr id="681" name="フローチャート : 判断 680">
          <a:extLst>
            <a:ext uri="{FF2B5EF4-FFF2-40B4-BE49-F238E27FC236}">
              <a16:creationId xmlns:a16="http://schemas.microsoft.com/office/drawing/2014/main" xmlns="" id="{00000000-0008-0000-0600-0000A9020000}"/>
            </a:ext>
          </a:extLst>
        </xdr:cNvPr>
        <xdr:cNvSpPr/>
      </xdr:nvSpPr>
      <xdr:spPr>
        <a:xfrm>
          <a:off x="12763500" y="1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104519</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2547111" y="1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165128</xdr:rowOff>
    </xdr:from>
    <xdr:to>
      <xdr:col>23</xdr:col>
      <xdr:colOff>568325</xdr:colOff>
      <xdr:row>99</xdr:row>
      <xdr:rowOff>95278</xdr:rowOff>
    </xdr:to>
    <xdr:sp macro="" textlink="">
      <xdr:nvSpPr>
        <xdr:cNvPr id="688" name="円/楕円 687">
          <a:extLst>
            <a:ext uri="{FF2B5EF4-FFF2-40B4-BE49-F238E27FC236}">
              <a16:creationId xmlns:a16="http://schemas.microsoft.com/office/drawing/2014/main" xmlns="" id="{00000000-0008-0000-0600-0000B0020000}"/>
            </a:ext>
          </a:extLst>
        </xdr:cNvPr>
        <xdr:cNvSpPr/>
      </xdr:nvSpPr>
      <xdr:spPr>
        <a:xfrm>
          <a:off x="16268700" y="169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16555</xdr:rowOff>
    </xdr:from>
    <xdr:ext cx="534377" cy="259045"/>
    <xdr:sp macro="" textlink="">
      <xdr:nvSpPr>
        <xdr:cNvPr id="689" name="積立金該当値テキスト">
          <a:extLst>
            <a:ext uri="{FF2B5EF4-FFF2-40B4-BE49-F238E27FC236}">
              <a16:creationId xmlns:a16="http://schemas.microsoft.com/office/drawing/2014/main" xmlns="" id="{00000000-0008-0000-0600-0000B1020000}"/>
            </a:ext>
          </a:extLst>
        </xdr:cNvPr>
        <xdr:cNvSpPr txBox="1"/>
      </xdr:nvSpPr>
      <xdr:spPr>
        <a:xfrm>
          <a:off x="16370300" y="1681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96230</xdr:rowOff>
    </xdr:from>
    <xdr:to>
      <xdr:col>22</xdr:col>
      <xdr:colOff>415925</xdr:colOff>
      <xdr:row>99</xdr:row>
      <xdr:rowOff>26380</xdr:rowOff>
    </xdr:to>
    <xdr:sp macro="" textlink="">
      <xdr:nvSpPr>
        <xdr:cNvPr id="690" name="円/楕円 689">
          <a:extLst>
            <a:ext uri="{FF2B5EF4-FFF2-40B4-BE49-F238E27FC236}">
              <a16:creationId xmlns:a16="http://schemas.microsoft.com/office/drawing/2014/main" xmlns="" id="{00000000-0008-0000-0600-0000B2020000}"/>
            </a:ext>
          </a:extLst>
        </xdr:cNvPr>
        <xdr:cNvSpPr/>
      </xdr:nvSpPr>
      <xdr:spPr>
        <a:xfrm>
          <a:off x="15430500" y="168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42907</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14111" y="166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84534</xdr:rowOff>
    </xdr:from>
    <xdr:to>
      <xdr:col>21</xdr:col>
      <xdr:colOff>212725</xdr:colOff>
      <xdr:row>98</xdr:row>
      <xdr:rowOff>14684</xdr:rowOff>
    </xdr:to>
    <xdr:sp macro="" textlink="">
      <xdr:nvSpPr>
        <xdr:cNvPr id="692" name="円/楕円 691">
          <a:extLst>
            <a:ext uri="{FF2B5EF4-FFF2-40B4-BE49-F238E27FC236}">
              <a16:creationId xmlns:a16="http://schemas.microsoft.com/office/drawing/2014/main" xmlns="" id="{00000000-0008-0000-0600-0000B4020000}"/>
            </a:ext>
          </a:extLst>
        </xdr:cNvPr>
        <xdr:cNvSpPr/>
      </xdr:nvSpPr>
      <xdr:spPr>
        <a:xfrm>
          <a:off x="14541500" y="167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31211</xdr:rowOff>
    </xdr:from>
    <xdr:ext cx="59901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292794" y="1649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75574</xdr:rowOff>
    </xdr:from>
    <xdr:to>
      <xdr:col>20</xdr:col>
      <xdr:colOff>9525</xdr:colOff>
      <xdr:row>99</xdr:row>
      <xdr:rowOff>5724</xdr:rowOff>
    </xdr:to>
    <xdr:sp macro="" textlink="">
      <xdr:nvSpPr>
        <xdr:cNvPr id="694" name="円/楕円 693">
          <a:extLst>
            <a:ext uri="{FF2B5EF4-FFF2-40B4-BE49-F238E27FC236}">
              <a16:creationId xmlns:a16="http://schemas.microsoft.com/office/drawing/2014/main" xmlns="" id="{00000000-0008-0000-0600-0000B6020000}"/>
            </a:ext>
          </a:extLst>
        </xdr:cNvPr>
        <xdr:cNvSpPr/>
      </xdr:nvSpPr>
      <xdr:spPr>
        <a:xfrm>
          <a:off x="13652500" y="168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22251</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6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88,161</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58550</xdr:rowOff>
    </xdr:from>
    <xdr:to>
      <xdr:col>18</xdr:col>
      <xdr:colOff>492125</xdr:colOff>
      <xdr:row>90</xdr:row>
      <xdr:rowOff>160150</xdr:rowOff>
    </xdr:to>
    <xdr:sp macro="" textlink="">
      <xdr:nvSpPr>
        <xdr:cNvPr id="696" name="円/楕円 695">
          <a:extLst>
            <a:ext uri="{FF2B5EF4-FFF2-40B4-BE49-F238E27FC236}">
              <a16:creationId xmlns:a16="http://schemas.microsoft.com/office/drawing/2014/main" xmlns="" id="{00000000-0008-0000-0600-0000B8020000}"/>
            </a:ext>
          </a:extLst>
        </xdr:cNvPr>
        <xdr:cNvSpPr/>
      </xdr:nvSpPr>
      <xdr:spPr>
        <a:xfrm>
          <a:off x="12763500" y="154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5227</xdr:rowOff>
    </xdr:from>
    <xdr:ext cx="59901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14794" y="1526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47716</xdr:rowOff>
    </xdr:from>
    <xdr:to>
      <xdr:col>32</xdr:col>
      <xdr:colOff>187325</xdr:colOff>
      <xdr:row>39</xdr:row>
      <xdr:rowOff>56097</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1323300" y="6734266"/>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30" name="フローチャート : 判断 729">
          <a:extLst>
            <a:ext uri="{FF2B5EF4-FFF2-40B4-BE49-F238E27FC236}">
              <a16:creationId xmlns:a16="http://schemas.microsoft.com/office/drawing/2014/main" xmlns="" id="{00000000-0008-0000-0600-0000DA020000}"/>
            </a:ext>
          </a:extLst>
        </xdr:cNvPr>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47716</xdr:rowOff>
    </xdr:from>
    <xdr:to>
      <xdr:col>31</xdr:col>
      <xdr:colOff>34925</xdr:colOff>
      <xdr:row>39</xdr:row>
      <xdr:rowOff>50546</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0434300" y="6734266"/>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133967</xdr:rowOff>
    </xdr:from>
    <xdr:to>
      <xdr:col>31</xdr:col>
      <xdr:colOff>85725</xdr:colOff>
      <xdr:row>39</xdr:row>
      <xdr:rowOff>64117</xdr:rowOff>
    </xdr:to>
    <xdr:sp macro="" textlink="">
      <xdr:nvSpPr>
        <xdr:cNvPr id="732" name="フローチャート : 判断 731">
          <a:extLst>
            <a:ext uri="{FF2B5EF4-FFF2-40B4-BE49-F238E27FC236}">
              <a16:creationId xmlns:a16="http://schemas.microsoft.com/office/drawing/2014/main" xmlns="" id="{00000000-0008-0000-0600-0000DC020000}"/>
            </a:ext>
          </a:extLst>
        </xdr:cNvPr>
        <xdr:cNvSpPr/>
      </xdr:nvSpPr>
      <xdr:spPr>
        <a:xfrm>
          <a:off x="21272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80644</xdr:rowOff>
    </xdr:from>
    <xdr:ext cx="378565"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134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50546</xdr:rowOff>
    </xdr:from>
    <xdr:to>
      <xdr:col>29</xdr:col>
      <xdr:colOff>517525</xdr:colOff>
      <xdr:row>39</xdr:row>
      <xdr:rowOff>50764</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19545300" y="673709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35" name="フローチャート : 判断 734">
          <a:extLst>
            <a:ext uri="{FF2B5EF4-FFF2-40B4-BE49-F238E27FC236}">
              <a16:creationId xmlns:a16="http://schemas.microsoft.com/office/drawing/2014/main" xmlns="" id="{00000000-0008-0000-0600-0000DF020000}"/>
            </a:ext>
          </a:extLst>
        </xdr:cNvPr>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45974</xdr:rowOff>
    </xdr:from>
    <xdr:to>
      <xdr:col>28</xdr:col>
      <xdr:colOff>314325</xdr:colOff>
      <xdr:row>39</xdr:row>
      <xdr:rowOff>50764</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656300" y="6732524"/>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38" name="フローチャート : 判断 737">
          <a:extLst>
            <a:ext uri="{FF2B5EF4-FFF2-40B4-BE49-F238E27FC236}">
              <a16:creationId xmlns:a16="http://schemas.microsoft.com/office/drawing/2014/main" xmlns="" id="{00000000-0008-0000-0600-0000E2020000}"/>
            </a:ext>
          </a:extLst>
        </xdr:cNvPr>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40" name="フローチャート : 判断 739">
          <a:extLst>
            <a:ext uri="{FF2B5EF4-FFF2-40B4-BE49-F238E27FC236}">
              <a16:creationId xmlns:a16="http://schemas.microsoft.com/office/drawing/2014/main" xmlns="" id="{00000000-0008-0000-0600-0000E4020000}"/>
            </a:ext>
          </a:extLst>
        </xdr:cNvPr>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5297</xdr:rowOff>
    </xdr:from>
    <xdr:to>
      <xdr:col>32</xdr:col>
      <xdr:colOff>238125</xdr:colOff>
      <xdr:row>39</xdr:row>
      <xdr:rowOff>106897</xdr:rowOff>
    </xdr:to>
    <xdr:sp macro="" textlink="">
      <xdr:nvSpPr>
        <xdr:cNvPr id="747" name="円/楕円 746">
          <a:extLst>
            <a:ext uri="{FF2B5EF4-FFF2-40B4-BE49-F238E27FC236}">
              <a16:creationId xmlns:a16="http://schemas.microsoft.com/office/drawing/2014/main" xmlns="" id="{00000000-0008-0000-0600-0000EB020000}"/>
            </a:ext>
          </a:extLst>
        </xdr:cNvPr>
        <xdr:cNvSpPr/>
      </xdr:nvSpPr>
      <xdr:spPr>
        <a:xfrm>
          <a:off x="221107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103140</xdr:rowOff>
    </xdr:from>
    <xdr:ext cx="378565"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61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168366</xdr:rowOff>
    </xdr:from>
    <xdr:to>
      <xdr:col>31</xdr:col>
      <xdr:colOff>85725</xdr:colOff>
      <xdr:row>39</xdr:row>
      <xdr:rowOff>98516</xdr:rowOff>
    </xdr:to>
    <xdr:sp macro="" textlink="">
      <xdr:nvSpPr>
        <xdr:cNvPr id="749" name="円/楕円 748">
          <a:extLst>
            <a:ext uri="{FF2B5EF4-FFF2-40B4-BE49-F238E27FC236}">
              <a16:creationId xmlns:a16="http://schemas.microsoft.com/office/drawing/2014/main" xmlns="" id="{00000000-0008-0000-0600-0000ED020000}"/>
            </a:ext>
          </a:extLst>
        </xdr:cNvPr>
        <xdr:cNvSpPr/>
      </xdr:nvSpPr>
      <xdr:spPr>
        <a:xfrm>
          <a:off x="21272500" y="6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89643</xdr:rowOff>
    </xdr:from>
    <xdr:ext cx="378565"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4017" y="677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171196</xdr:rowOff>
    </xdr:from>
    <xdr:to>
      <xdr:col>29</xdr:col>
      <xdr:colOff>568325</xdr:colOff>
      <xdr:row>39</xdr:row>
      <xdr:rowOff>101346</xdr:rowOff>
    </xdr:to>
    <xdr:sp macro="" textlink="">
      <xdr:nvSpPr>
        <xdr:cNvPr id="751" name="円/楕円 750">
          <a:extLst>
            <a:ext uri="{FF2B5EF4-FFF2-40B4-BE49-F238E27FC236}">
              <a16:creationId xmlns:a16="http://schemas.microsoft.com/office/drawing/2014/main" xmlns="" id="{00000000-0008-0000-0600-0000EF020000}"/>
            </a:ext>
          </a:extLst>
        </xdr:cNvPr>
        <xdr:cNvSpPr/>
      </xdr:nvSpPr>
      <xdr:spPr>
        <a:xfrm>
          <a:off x="203835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92473</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5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171414</xdr:rowOff>
    </xdr:from>
    <xdr:to>
      <xdr:col>28</xdr:col>
      <xdr:colOff>365125</xdr:colOff>
      <xdr:row>39</xdr:row>
      <xdr:rowOff>101564</xdr:rowOff>
    </xdr:to>
    <xdr:sp macro="" textlink="">
      <xdr:nvSpPr>
        <xdr:cNvPr id="753" name="円/楕円 752">
          <a:extLst>
            <a:ext uri="{FF2B5EF4-FFF2-40B4-BE49-F238E27FC236}">
              <a16:creationId xmlns:a16="http://schemas.microsoft.com/office/drawing/2014/main" xmlns="" id="{00000000-0008-0000-0600-0000F1020000}"/>
            </a:ext>
          </a:extLst>
        </xdr:cNvPr>
        <xdr:cNvSpPr/>
      </xdr:nvSpPr>
      <xdr:spPr>
        <a:xfrm>
          <a:off x="19494500" y="668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92691</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6017" y="677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166624</xdr:rowOff>
    </xdr:from>
    <xdr:to>
      <xdr:col>27</xdr:col>
      <xdr:colOff>161925</xdr:colOff>
      <xdr:row>39</xdr:row>
      <xdr:rowOff>96774</xdr:rowOff>
    </xdr:to>
    <xdr:sp macro="" textlink="">
      <xdr:nvSpPr>
        <xdr:cNvPr id="755" name="円/楕円 754">
          <a:extLst>
            <a:ext uri="{FF2B5EF4-FFF2-40B4-BE49-F238E27FC236}">
              <a16:creationId xmlns:a16="http://schemas.microsoft.com/office/drawing/2014/main" xmlns="" id="{00000000-0008-0000-0600-0000F3020000}"/>
            </a:ext>
          </a:extLst>
        </xdr:cNvPr>
        <xdr:cNvSpPr/>
      </xdr:nvSpPr>
      <xdr:spPr>
        <a:xfrm>
          <a:off x="18605500" y="66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87901</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7017" y="677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xmlns=""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81" name="貸付金最大値テキスト">
          <a:extLst>
            <a:ext uri="{FF2B5EF4-FFF2-40B4-BE49-F238E27FC236}">
              <a16:creationId xmlns:a16="http://schemas.microsoft.com/office/drawing/2014/main" xmlns="" id="{00000000-0008-0000-0600-00000D030000}"/>
            </a:ext>
          </a:extLst>
        </xdr:cNvPr>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89865</xdr:rowOff>
    </xdr:from>
    <xdr:to>
      <xdr:col>32</xdr:col>
      <xdr:colOff>187325</xdr:colOff>
      <xdr:row>57</xdr:row>
      <xdr:rowOff>128178</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1323300" y="9519615"/>
          <a:ext cx="838200" cy="38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84" name="貸付金平均値テキスト">
          <a:extLst>
            <a:ext uri="{FF2B5EF4-FFF2-40B4-BE49-F238E27FC236}">
              <a16:creationId xmlns:a16="http://schemas.microsoft.com/office/drawing/2014/main" xmlns="" id="{00000000-0008-0000-0600-000010030000}"/>
            </a:ext>
          </a:extLst>
        </xdr:cNvPr>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85" name="フローチャート : 判断 784">
          <a:extLst>
            <a:ext uri="{FF2B5EF4-FFF2-40B4-BE49-F238E27FC236}">
              <a16:creationId xmlns:a16="http://schemas.microsoft.com/office/drawing/2014/main" xmlns="" id="{00000000-0008-0000-0600-000011030000}"/>
            </a:ext>
          </a:extLst>
        </xdr:cNvPr>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104450</xdr:rowOff>
    </xdr:from>
    <xdr:to>
      <xdr:col>31</xdr:col>
      <xdr:colOff>34925</xdr:colOff>
      <xdr:row>57</xdr:row>
      <xdr:rowOff>128178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0434300" y="9877100"/>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137957</xdr:rowOff>
    </xdr:from>
    <xdr:to>
      <xdr:col>31</xdr:col>
      <xdr:colOff>85725</xdr:colOff>
      <xdr:row>58</xdr:row>
      <xdr:rowOff>68107</xdr:rowOff>
    </xdr:to>
    <xdr:sp macro="" textlink="">
      <xdr:nvSpPr>
        <xdr:cNvPr id="787" name="フローチャート : 判断 786">
          <a:extLst>
            <a:ext uri="{FF2B5EF4-FFF2-40B4-BE49-F238E27FC236}">
              <a16:creationId xmlns:a16="http://schemas.microsoft.com/office/drawing/2014/main" xmlns="" id="{00000000-0008-0000-0600-000013030000}"/>
            </a:ext>
          </a:extLst>
        </xdr:cNvPr>
        <xdr:cNvSpPr/>
      </xdr:nvSpPr>
      <xdr:spPr>
        <a:xfrm>
          <a:off x="21272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59234</xdr:rowOff>
    </xdr:from>
    <xdr:ext cx="469744"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088427"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155199</xdr:rowOff>
    </xdr:from>
    <xdr:to>
      <xdr:col>29</xdr:col>
      <xdr:colOff>517525</xdr:colOff>
      <xdr:row>57</xdr:row>
      <xdr:rowOff>104450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9545300" y="9756399"/>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90" name="フローチャート : 判断 789">
          <a:extLst>
            <a:ext uri="{FF2B5EF4-FFF2-40B4-BE49-F238E27FC236}">
              <a16:creationId xmlns:a16="http://schemas.microsoft.com/office/drawing/2014/main" xmlns="" id="{00000000-0008-0000-0600-000016030000}"/>
            </a:ext>
          </a:extLst>
        </xdr:cNvPr>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45014</xdr:rowOff>
    </xdr:from>
    <xdr:to>
      <xdr:col>28</xdr:col>
      <xdr:colOff>314325</xdr:colOff>
      <xdr:row>56</xdr:row>
      <xdr:rowOff>155199</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656300" y="9646214"/>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93" name="フローチャート : 判断 792">
          <a:extLst>
            <a:ext uri="{FF2B5EF4-FFF2-40B4-BE49-F238E27FC236}">
              <a16:creationId xmlns:a16="http://schemas.microsoft.com/office/drawing/2014/main" xmlns="" id="{00000000-0008-0000-0600-000019030000}"/>
            </a:ext>
          </a:extLst>
        </xdr:cNvPr>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95" name="フローチャート : 判断 794">
          <a:extLst>
            <a:ext uri="{FF2B5EF4-FFF2-40B4-BE49-F238E27FC236}">
              <a16:creationId xmlns:a16="http://schemas.microsoft.com/office/drawing/2014/main" xmlns="" id="{00000000-0008-0000-0600-00001B030000}"/>
            </a:ext>
          </a:extLst>
        </xdr:cNvPr>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39065</xdr:rowOff>
    </xdr:from>
    <xdr:to>
      <xdr:col>32</xdr:col>
      <xdr:colOff>238125</xdr:colOff>
      <xdr:row>55</xdr:row>
      <xdr:rowOff>140665</xdr:rowOff>
    </xdr:to>
    <xdr:sp macro="" textlink="">
      <xdr:nvSpPr>
        <xdr:cNvPr id="802" name="円/楕円 801">
          <a:extLst>
            <a:ext uri="{FF2B5EF4-FFF2-40B4-BE49-F238E27FC236}">
              <a16:creationId xmlns:a16="http://schemas.microsoft.com/office/drawing/2014/main" xmlns="" id="{00000000-0008-0000-0600-000022030000}"/>
            </a:ext>
          </a:extLst>
        </xdr:cNvPr>
        <xdr:cNvSpPr/>
      </xdr:nvSpPr>
      <xdr:spPr>
        <a:xfrm>
          <a:off x="221107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61942</xdr:rowOff>
    </xdr:from>
    <xdr:ext cx="534377" cy="259045"/>
    <xdr:sp macro="" textlink="">
      <xdr:nvSpPr>
        <xdr:cNvPr id="803" name="貸付金該当値テキスト">
          <a:extLst>
            <a:ext uri="{FF2B5EF4-FFF2-40B4-BE49-F238E27FC236}">
              <a16:creationId xmlns:a16="http://schemas.microsoft.com/office/drawing/2014/main" xmlns="" id="{00000000-0008-0000-0600-000023030000}"/>
            </a:ext>
          </a:extLst>
        </xdr:cNvPr>
        <xdr:cNvSpPr txBox="1"/>
      </xdr:nvSpPr>
      <xdr:spPr>
        <a:xfrm>
          <a:off x="22212300" y="932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77378</xdr:rowOff>
    </xdr:from>
    <xdr:to>
      <xdr:col>31</xdr:col>
      <xdr:colOff>85725</xdr:colOff>
      <xdr:row>58</xdr:row>
      <xdr:rowOff>7528</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21272500" y="98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24055</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88427" y="962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53650</xdr:rowOff>
    </xdr:from>
    <xdr:to>
      <xdr:col>29</xdr:col>
      <xdr:colOff>568325</xdr:colOff>
      <xdr:row>57</xdr:row>
      <xdr:rowOff>155250</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20383500" y="98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327</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99427" y="96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104399</xdr:rowOff>
    </xdr:from>
    <xdr:to>
      <xdr:col>28</xdr:col>
      <xdr:colOff>365125</xdr:colOff>
      <xdr:row>57</xdr:row>
      <xdr:rowOff>34549</xdr:rowOff>
    </xdr:to>
    <xdr:sp macro="" textlink="">
      <xdr:nvSpPr>
        <xdr:cNvPr id="808" name="円/楕円 807">
          <a:extLst>
            <a:ext uri="{FF2B5EF4-FFF2-40B4-BE49-F238E27FC236}">
              <a16:creationId xmlns:a16="http://schemas.microsoft.com/office/drawing/2014/main" xmlns="" id="{00000000-0008-0000-0600-000028030000}"/>
            </a:ext>
          </a:extLst>
        </xdr:cNvPr>
        <xdr:cNvSpPr/>
      </xdr:nvSpPr>
      <xdr:spPr>
        <a:xfrm>
          <a:off x="19494500" y="97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51076</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10427" y="948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165664</xdr:rowOff>
    </xdr:from>
    <xdr:to>
      <xdr:col>27</xdr:col>
      <xdr:colOff>161925</xdr:colOff>
      <xdr:row>56</xdr:row>
      <xdr:rowOff>95814</xdr:rowOff>
    </xdr:to>
    <xdr:sp macro="" textlink="">
      <xdr:nvSpPr>
        <xdr:cNvPr id="810" name="円/楕円 809">
          <a:extLst>
            <a:ext uri="{FF2B5EF4-FFF2-40B4-BE49-F238E27FC236}">
              <a16:creationId xmlns:a16="http://schemas.microsoft.com/office/drawing/2014/main" xmlns="" id="{00000000-0008-0000-0600-00002A030000}"/>
            </a:ext>
          </a:extLst>
        </xdr:cNvPr>
        <xdr:cNvSpPr/>
      </xdr:nvSpPr>
      <xdr:spPr>
        <a:xfrm>
          <a:off x="18605500" y="95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112341</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21427" y="93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a:extLst>
            <a:ext uri="{FF2B5EF4-FFF2-40B4-BE49-F238E27FC236}">
              <a16:creationId xmlns:a16="http://schemas.microsoft.com/office/drawing/2014/main" xmlns="" id="{00000000-0008-0000-0600-00004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35" name="繰出金最小値テキスト">
          <a:extLst>
            <a:ext uri="{FF2B5EF4-FFF2-40B4-BE49-F238E27FC236}">
              <a16:creationId xmlns:a16="http://schemas.microsoft.com/office/drawing/2014/main" xmlns="" id="{00000000-0008-0000-0600-000043030000}"/>
            </a:ext>
          </a:extLst>
        </xdr:cNvPr>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37" name="繰出金最大値テキスト">
          <a:extLst>
            <a:ext uri="{FF2B5EF4-FFF2-40B4-BE49-F238E27FC236}">
              <a16:creationId xmlns:a16="http://schemas.microsoft.com/office/drawing/2014/main" xmlns="" id="{00000000-0008-0000-0600-000045030000}"/>
            </a:ext>
          </a:extLst>
        </xdr:cNvPr>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5580</xdr:rowOff>
    </xdr:from>
    <xdr:to>
      <xdr:col>32</xdr:col>
      <xdr:colOff>187325</xdr:colOff>
      <xdr:row>74</xdr:row>
      <xdr:rowOff>81201</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1323300" y="12692880"/>
          <a:ext cx="8382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40" name="繰出金平均値テキスト">
          <a:extLst>
            <a:ext uri="{FF2B5EF4-FFF2-40B4-BE49-F238E27FC236}">
              <a16:creationId xmlns:a16="http://schemas.microsoft.com/office/drawing/2014/main" xmlns="" id="{00000000-0008-0000-0600-000048030000}"/>
            </a:ext>
          </a:extLst>
        </xdr:cNvPr>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41" name="フローチャート : 判断 840">
          <a:extLst>
            <a:ext uri="{FF2B5EF4-FFF2-40B4-BE49-F238E27FC236}">
              <a16:creationId xmlns:a16="http://schemas.microsoft.com/office/drawing/2014/main" xmlns="" id="{00000000-0008-0000-0600-000049030000}"/>
            </a:ext>
          </a:extLst>
        </xdr:cNvPr>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145598</xdr:rowOff>
    </xdr:from>
    <xdr:to>
      <xdr:col>31</xdr:col>
      <xdr:colOff>34925</xdr:colOff>
      <xdr:row>74</xdr:row>
      <xdr:rowOff>81201</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0434300" y="12489998"/>
          <a:ext cx="889000" cy="27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167493</xdr:rowOff>
    </xdr:from>
    <xdr:to>
      <xdr:col>31</xdr:col>
      <xdr:colOff>85725</xdr:colOff>
      <xdr:row>75</xdr:row>
      <xdr:rowOff>97643</xdr:rowOff>
    </xdr:to>
    <xdr:sp macro="" textlink="">
      <xdr:nvSpPr>
        <xdr:cNvPr id="843" name="フローチャート : 判断 842">
          <a:extLst>
            <a:ext uri="{FF2B5EF4-FFF2-40B4-BE49-F238E27FC236}">
              <a16:creationId xmlns:a16="http://schemas.microsoft.com/office/drawing/2014/main" xmlns="" id="{00000000-0008-0000-0600-00004B030000}"/>
            </a:ext>
          </a:extLst>
        </xdr:cNvPr>
        <xdr:cNvSpPr/>
      </xdr:nvSpPr>
      <xdr:spPr>
        <a:xfrm>
          <a:off x="21272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88770</xdr:rowOff>
    </xdr:from>
    <xdr:ext cx="534377"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21056111" y="129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108314</xdr:rowOff>
    </xdr:from>
    <xdr:to>
      <xdr:col>29</xdr:col>
      <xdr:colOff>517525</xdr:colOff>
      <xdr:row>72</xdr:row>
      <xdr:rowOff>145598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9545300" y="12109814"/>
          <a:ext cx="889000" cy="38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46" name="フローチャート : 判断 845">
          <a:extLst>
            <a:ext uri="{FF2B5EF4-FFF2-40B4-BE49-F238E27FC236}">
              <a16:creationId xmlns:a16="http://schemas.microsoft.com/office/drawing/2014/main" xmlns="" id="{00000000-0008-0000-0600-00004E030000}"/>
            </a:ext>
          </a:extLst>
        </xdr:cNvPr>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108314</xdr:rowOff>
    </xdr:from>
    <xdr:to>
      <xdr:col>28</xdr:col>
      <xdr:colOff>314325</xdr:colOff>
      <xdr:row>74</xdr:row>
      <xdr:rowOff>151130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18656300" y="12109814"/>
          <a:ext cx="889000" cy="72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49" name="フローチャート : 判断 848">
          <a:extLst>
            <a:ext uri="{FF2B5EF4-FFF2-40B4-BE49-F238E27FC236}">
              <a16:creationId xmlns:a16="http://schemas.microsoft.com/office/drawing/2014/main" xmlns="" id="{00000000-0008-0000-0600-000051030000}"/>
            </a:ext>
          </a:extLst>
        </xdr:cNvPr>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51" name="フローチャート : 判断 850">
          <a:extLst>
            <a:ext uri="{FF2B5EF4-FFF2-40B4-BE49-F238E27FC236}">
              <a16:creationId xmlns:a16="http://schemas.microsoft.com/office/drawing/2014/main" xmlns="" id="{00000000-0008-0000-0600-000053030000}"/>
            </a:ext>
          </a:extLst>
        </xdr:cNvPr>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126230</xdr:rowOff>
    </xdr:from>
    <xdr:to>
      <xdr:col>32</xdr:col>
      <xdr:colOff>238125</xdr:colOff>
      <xdr:row>74</xdr:row>
      <xdr:rowOff>56380</xdr:rowOff>
    </xdr:to>
    <xdr:sp macro="" textlink="">
      <xdr:nvSpPr>
        <xdr:cNvPr id="858" name="円/楕円 857">
          <a:extLst>
            <a:ext uri="{FF2B5EF4-FFF2-40B4-BE49-F238E27FC236}">
              <a16:creationId xmlns:a16="http://schemas.microsoft.com/office/drawing/2014/main" xmlns="" id="{00000000-0008-0000-0600-00005A030000}"/>
            </a:ext>
          </a:extLst>
        </xdr:cNvPr>
        <xdr:cNvSpPr/>
      </xdr:nvSpPr>
      <xdr:spPr>
        <a:xfrm>
          <a:off x="22110700" y="12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149107</xdr:rowOff>
    </xdr:from>
    <xdr:ext cx="534377" cy="259045"/>
    <xdr:sp macro="" textlink="">
      <xdr:nvSpPr>
        <xdr:cNvPr id="859" name="繰出金該当値テキスト">
          <a:extLst>
            <a:ext uri="{FF2B5EF4-FFF2-40B4-BE49-F238E27FC236}">
              <a16:creationId xmlns:a16="http://schemas.microsoft.com/office/drawing/2014/main" xmlns="" id="{00000000-0008-0000-0600-00005B030000}"/>
            </a:ext>
          </a:extLst>
        </xdr:cNvPr>
        <xdr:cNvSpPr txBox="1"/>
      </xdr:nvSpPr>
      <xdr:spPr>
        <a:xfrm>
          <a:off x="22212300" y="124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55,867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30401</xdr:rowOff>
    </xdr:from>
    <xdr:to>
      <xdr:col>31</xdr:col>
      <xdr:colOff>85725</xdr:colOff>
      <xdr:row>74</xdr:row>
      <xdr:rowOff>132001</xdr:rowOff>
    </xdr:to>
    <xdr:sp macro="" textlink="">
      <xdr:nvSpPr>
        <xdr:cNvPr id="860" name="円/楕円 859">
          <a:extLst>
            <a:ext uri="{FF2B5EF4-FFF2-40B4-BE49-F238E27FC236}">
              <a16:creationId xmlns:a16="http://schemas.microsoft.com/office/drawing/2014/main" xmlns="" id="{00000000-0008-0000-0600-00005C030000}"/>
            </a:ext>
          </a:extLst>
        </xdr:cNvPr>
        <xdr:cNvSpPr/>
      </xdr:nvSpPr>
      <xdr:spPr>
        <a:xfrm>
          <a:off x="21272500" y="1271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148528</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24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52,559</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94798</xdr:rowOff>
    </xdr:from>
    <xdr:to>
      <xdr:col>29</xdr:col>
      <xdr:colOff>568325</xdr:colOff>
      <xdr:row>73</xdr:row>
      <xdr:rowOff>24948</xdr:rowOff>
    </xdr:to>
    <xdr:sp macro="" textlink="">
      <xdr:nvSpPr>
        <xdr:cNvPr id="862" name="円/楕円 861">
          <a:extLst>
            <a:ext uri="{FF2B5EF4-FFF2-40B4-BE49-F238E27FC236}">
              <a16:creationId xmlns:a16="http://schemas.microsoft.com/office/drawing/2014/main" xmlns="" id="{00000000-0008-0000-0600-00005E030000}"/>
            </a:ext>
          </a:extLst>
        </xdr:cNvPr>
        <xdr:cNvSpPr/>
      </xdr:nvSpPr>
      <xdr:spPr>
        <a:xfrm>
          <a:off x="20383500" y="124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41475</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167111" y="122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64,742</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57514</xdr:rowOff>
    </xdr:from>
    <xdr:to>
      <xdr:col>28</xdr:col>
      <xdr:colOff>365125</xdr:colOff>
      <xdr:row>70</xdr:row>
      <xdr:rowOff>159114</xdr:rowOff>
    </xdr:to>
    <xdr:sp macro="" textlink="">
      <xdr:nvSpPr>
        <xdr:cNvPr id="864" name="円/楕円 863">
          <a:extLst>
            <a:ext uri="{FF2B5EF4-FFF2-40B4-BE49-F238E27FC236}">
              <a16:creationId xmlns:a16="http://schemas.microsoft.com/office/drawing/2014/main" xmlns="" id="{00000000-0008-0000-0600-000060030000}"/>
            </a:ext>
          </a:extLst>
        </xdr:cNvPr>
        <xdr:cNvSpPr/>
      </xdr:nvSpPr>
      <xdr:spPr>
        <a:xfrm>
          <a:off x="19494500" y="120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4191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278111" y="1183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81,373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100330</xdr:rowOff>
    </xdr:from>
    <xdr:to>
      <xdr:col>27</xdr:col>
      <xdr:colOff>161925</xdr:colOff>
      <xdr:row>75</xdr:row>
      <xdr:rowOff>30480</xdr:rowOff>
    </xdr:to>
    <xdr:sp macro="" textlink="">
      <xdr:nvSpPr>
        <xdr:cNvPr id="866" name="円/楕円 865">
          <a:extLst>
            <a:ext uri="{FF2B5EF4-FFF2-40B4-BE49-F238E27FC236}">
              <a16:creationId xmlns:a16="http://schemas.microsoft.com/office/drawing/2014/main" xmlns="" id="{00000000-0008-0000-0600-000062030000}"/>
            </a:ext>
          </a:extLst>
        </xdr:cNvPr>
        <xdr:cNvSpPr/>
      </xdr:nvSpPr>
      <xdr:spPr>
        <a:xfrm>
          <a:off x="18605500" y="127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47007</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389111" y="125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a:extLst>
            <a:ext uri="{FF2B5EF4-FFF2-40B4-BE49-F238E27FC236}">
              <a16:creationId xmlns:a16="http://schemas.microsoft.com/office/drawing/2014/main" xmlns=""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a:extLst>
            <a:ext uri="{FF2B5EF4-FFF2-40B4-BE49-F238E27FC236}">
              <a16:creationId xmlns:a16="http://schemas.microsoft.com/office/drawing/2014/main" xmlns=""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a:extLst>
            <a:ext uri="{FF2B5EF4-FFF2-40B4-BE49-F238E27FC236}">
              <a16:creationId xmlns:a16="http://schemas.microsoft.com/office/drawing/2014/main" xmlns=""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a:extLst>
            <a:ext uri="{FF2B5EF4-FFF2-40B4-BE49-F238E27FC236}">
              <a16:creationId xmlns:a16="http://schemas.microsoft.com/office/drawing/2014/main" xmlns=""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a:extLst>
            <a:ext uri="{FF2B5EF4-FFF2-40B4-BE49-F238E27FC236}">
              <a16:creationId xmlns:a16="http://schemas.microsoft.com/office/drawing/2014/main" xmlns=""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a:extLst>
            <a:ext uri="{FF2B5EF4-FFF2-40B4-BE49-F238E27FC236}">
              <a16:creationId xmlns:a16="http://schemas.microsoft.com/office/drawing/2014/main" xmlns=""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a:extLst>
            <a:ext uri="{FF2B5EF4-FFF2-40B4-BE49-F238E27FC236}">
              <a16:creationId xmlns:a16="http://schemas.microsoft.com/office/drawing/2014/main" xmlns=""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a:extLst>
            <a:ext uri="{FF2B5EF4-FFF2-40B4-BE49-F238E27FC236}">
              <a16:creationId xmlns:a16="http://schemas.microsoft.com/office/drawing/2014/main" xmlns=""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a:extLst>
            <a:ext uri="{FF2B5EF4-FFF2-40B4-BE49-F238E27FC236}">
              <a16:creationId xmlns:a16="http://schemas.microsoft.com/office/drawing/2014/main" xmlns=""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a:extLst>
            <a:ext uri="{FF2B5EF4-FFF2-40B4-BE49-F238E27FC236}">
              <a16:creationId xmlns:a16="http://schemas.microsoft.com/office/drawing/2014/main" xmlns=""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a:extLst>
            <a:ext uri="{FF2B5EF4-FFF2-40B4-BE49-F238E27FC236}">
              <a16:creationId xmlns:a16="http://schemas.microsoft.com/office/drawing/2014/main" xmlns=""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a:extLst>
            <a:ext uri="{FF2B5EF4-FFF2-40B4-BE49-F238E27FC236}">
              <a16:creationId xmlns:a16="http://schemas.microsoft.com/office/drawing/2014/main" xmlns=""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a:extLst>
            <a:ext uri="{FF2B5EF4-FFF2-40B4-BE49-F238E27FC236}">
              <a16:creationId xmlns:a16="http://schemas.microsoft.com/office/drawing/2014/main" xmlns=""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a:extLst>
            <a:ext uri="{FF2B5EF4-FFF2-40B4-BE49-F238E27FC236}">
              <a16:creationId xmlns:a16="http://schemas.microsoft.com/office/drawing/2014/main" xmlns=""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a:extLst>
            <a:ext uri="{FF2B5EF4-FFF2-40B4-BE49-F238E27FC236}">
              <a16:creationId xmlns:a16="http://schemas.microsoft.com/office/drawing/2014/main" xmlns=""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a:extLst>
            <a:ext uri="{FF2B5EF4-FFF2-40B4-BE49-F238E27FC236}">
              <a16:creationId xmlns:a16="http://schemas.microsoft.com/office/drawing/2014/main" xmlns=""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a:extLst>
            <a:ext uri="{FF2B5EF4-FFF2-40B4-BE49-F238E27FC236}">
              <a16:creationId xmlns:a16="http://schemas.microsoft.com/office/drawing/2014/main" xmlns=""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本町においては、東日本大震災に伴う津波被害により特に普通建設事業費が大幅に増加しており、ピークである平成</a:t>
          </a:r>
          <a:r>
            <a:rPr kumimoji="1" lang="en-US" altLang="ja-JP" sz="1300">
              <a:latin typeface="ＭＳ Ｐゴシック"/>
            </a:rPr>
            <a:t>25</a:t>
          </a:r>
          <a:r>
            <a:rPr kumimoji="1" lang="ja-JP" altLang="en-US" sz="1300">
              <a:latin typeface="ＭＳ Ｐゴシック"/>
            </a:rPr>
            <a:t>年度においては災害公営住宅整備事業、防災集団移転促進事業、いちご団地造成事業といった大規模事業を実施したことにより、住民１人当たりのコストが</a:t>
          </a:r>
          <a:r>
            <a:rPr kumimoji="1" lang="en-US" altLang="ja-JP" sz="1300">
              <a:latin typeface="ＭＳ Ｐゴシック"/>
            </a:rPr>
            <a:t>464,999</a:t>
          </a:r>
          <a:r>
            <a:rPr kumimoji="1" lang="ja-JP" altLang="en-US" sz="1300">
              <a:latin typeface="ＭＳ Ｐゴシック"/>
            </a:rPr>
            <a:t>円となるなど、類似団体でトップクラスの数値となっている。避難道路や防災公園など新たに整備する施設が多いことから普通建設事業費のうち新規整備は平成</a:t>
          </a:r>
          <a:r>
            <a:rPr kumimoji="1" lang="en-US" altLang="ja-JP" sz="1300">
              <a:latin typeface="ＭＳ Ｐゴシック"/>
            </a:rPr>
            <a:t>28</a:t>
          </a:r>
          <a:r>
            <a:rPr kumimoji="1" lang="ja-JP" altLang="en-US" sz="1300">
              <a:latin typeface="ＭＳ Ｐゴシック"/>
            </a:rPr>
            <a:t>年度においても平成</a:t>
          </a:r>
          <a:r>
            <a:rPr kumimoji="1" lang="en-US" altLang="ja-JP" sz="1300">
              <a:latin typeface="ＭＳ Ｐゴシック"/>
            </a:rPr>
            <a:t>27</a:t>
          </a:r>
          <a:r>
            <a:rPr kumimoji="1" lang="ja-JP" altLang="en-US" sz="1300">
              <a:latin typeface="ＭＳ Ｐゴシック"/>
            </a:rPr>
            <a:t>年度に引き続き</a:t>
          </a:r>
          <a:r>
            <a:rPr kumimoji="1" lang="en-US" altLang="ja-JP" sz="1300">
              <a:latin typeface="ＭＳ Ｐゴシック"/>
            </a:rPr>
            <a:t>1</a:t>
          </a:r>
          <a:r>
            <a:rPr kumimoji="1" lang="ja-JP" altLang="en-US" sz="1300">
              <a:latin typeface="ＭＳ Ｐゴシック"/>
            </a:rPr>
            <a:t>位となっているが、更新事業については通常事業分が主となるため類似団体平均より低い数値となっている。また、貸付金においてはいちご団地等農地利用集積円滑化事業資金貸付金の増、繰出金においては工業用地等造成事業特別会計への繰出金の増により、それぞれ類似団体平均より大幅に多額な状況となっている。今後においては、復興事業のさらなる進捗に伴い、震災関連事業の影響が小さくなり、特に普通建設事業費は減少していくもの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34,026
33,932
73.60
21,203,013
17,878,589
2,072,684
7,009,857
10,178,149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95123</xdr:rowOff>
    </xdr:from>
    <xdr:to>
      <xdr:col>6</xdr:col>
      <xdr:colOff>511175</xdr:colOff>
      <xdr:row>35</xdr:row>
      <xdr:rowOff>104648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924423"/>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95123</xdr:rowOff>
    </xdr:from>
    <xdr:to>
      <xdr:col>5</xdr:col>
      <xdr:colOff>358775</xdr:colOff>
      <xdr:row>35</xdr:row>
      <xdr:rowOff>45974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24423"/>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45974</xdr:rowOff>
    </xdr:from>
    <xdr:to>
      <xdr:col>4</xdr:col>
      <xdr:colOff>155575</xdr:colOff>
      <xdr:row>35</xdr:row>
      <xdr:rowOff>101600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46724"/>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21971</xdr:rowOff>
    </xdr:from>
    <xdr:to>
      <xdr:col>2</xdr:col>
      <xdr:colOff>638175</xdr:colOff>
      <xdr:row>35</xdr:row>
      <xdr:rowOff>101600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02272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53848</xdr:rowOff>
    </xdr:from>
    <xdr:to>
      <xdr:col>6</xdr:col>
      <xdr:colOff>561975</xdr:colOff>
      <xdr:row>35</xdr:row>
      <xdr:rowOff>155448</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32275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44323</xdr:rowOff>
    </xdr:from>
    <xdr:to>
      <xdr:col>5</xdr:col>
      <xdr:colOff>409575</xdr:colOff>
      <xdr:row>34</xdr:row>
      <xdr:rowOff>145923</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137050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7"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166624</xdr:rowOff>
    </xdr:from>
    <xdr:to>
      <xdr:col>4</xdr:col>
      <xdr:colOff>206375</xdr:colOff>
      <xdr:row>35</xdr:row>
      <xdr:rowOff>96774</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87901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50800</xdr:rowOff>
    </xdr:from>
    <xdr:to>
      <xdr:col>3</xdr:col>
      <xdr:colOff>3175</xdr:colOff>
      <xdr:row>35</xdr:row>
      <xdr:rowOff>152400</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143527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142621</xdr:rowOff>
    </xdr:from>
    <xdr:to>
      <xdr:col>1</xdr:col>
      <xdr:colOff>485775</xdr:colOff>
      <xdr:row>35</xdr:row>
      <xdr:rowOff>72771</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59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63898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7" y="606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109760</xdr:rowOff>
    </xdr:from>
    <xdr:to>
      <xdr:col>6</xdr:col>
      <xdr:colOff>510540</xdr:colOff>
      <xdr:row>59</xdr:row>
      <xdr:rowOff>52907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9882410"/>
          <a:ext cx="1270" cy="286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65601</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8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59</xdr:row>
      <xdr:rowOff>52907</xdr:rowOff>
    </xdr:from>
    <xdr:to>
      <xdr:col>6</xdr:col>
      <xdr:colOff>600075</xdr:colOff>
      <xdr:row>59</xdr:row>
      <xdr:rowOff>52907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56437</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965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57</xdr:row>
      <xdr:rowOff>109760</xdr:rowOff>
    </xdr:from>
    <xdr:to>
      <xdr:col>6</xdr:col>
      <xdr:colOff>600075</xdr:colOff>
      <xdr:row>57</xdr:row>
      <xdr:rowOff>109760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98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85634</xdr:rowOff>
    </xdr:from>
    <xdr:to>
      <xdr:col>6</xdr:col>
      <xdr:colOff>511175</xdr:colOff>
      <xdr:row>58</xdr:row>
      <xdr:rowOff>153695</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10029734"/>
          <a:ext cx="838200" cy="6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110051</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10054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131624</xdr:rowOff>
    </xdr:from>
    <xdr:to>
      <xdr:col>6</xdr:col>
      <xdr:colOff>561975</xdr:colOff>
      <xdr:row>59</xdr:row>
      <xdr:rowOff>61774</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4584700" y="1007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74884</xdr:rowOff>
    </xdr:from>
    <xdr:to>
      <xdr:col>5</xdr:col>
      <xdr:colOff>358775</xdr:colOff>
      <xdr:row>58</xdr:row>
      <xdr:rowOff>85634</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847534"/>
          <a:ext cx="889000" cy="18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117596</xdr:rowOff>
    </xdr:from>
    <xdr:to>
      <xdr:col>5</xdr:col>
      <xdr:colOff>409575</xdr:colOff>
      <xdr:row>59</xdr:row>
      <xdr:rowOff>47746</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3746500" y="1006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38873</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101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74884</xdr:rowOff>
    </xdr:from>
    <xdr:to>
      <xdr:col>4</xdr:col>
      <xdr:colOff>155575</xdr:colOff>
      <xdr:row>58</xdr:row>
      <xdr:rowOff>61860</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847534"/>
          <a:ext cx="889000" cy="1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131857</xdr:rowOff>
    </xdr:from>
    <xdr:to>
      <xdr:col>4</xdr:col>
      <xdr:colOff>206375</xdr:colOff>
      <xdr:row>59</xdr:row>
      <xdr:rowOff>62007</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2857500" y="1007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53134</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101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49462</xdr:rowOff>
    </xdr:from>
    <xdr:to>
      <xdr:col>2</xdr:col>
      <xdr:colOff>638175</xdr:colOff>
      <xdr:row>58</xdr:row>
      <xdr:rowOff>61860</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8621962"/>
          <a:ext cx="889000" cy="138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129298</xdr:rowOff>
    </xdr:from>
    <xdr:to>
      <xdr:col>3</xdr:col>
      <xdr:colOff>3175</xdr:colOff>
      <xdr:row>59</xdr:row>
      <xdr:rowOff>59448</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968500" y="1007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50575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101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123675</xdr:rowOff>
    </xdr:from>
    <xdr:to>
      <xdr:col>1</xdr:col>
      <xdr:colOff>485775</xdr:colOff>
      <xdr:row>59</xdr:row>
      <xdr:rowOff>53825</xdr:rowOff>
    </xdr:to>
    <xdr:sp macro="" textlink="">
      <xdr:nvSpPr>
        <xdr:cNvPr id="132" name="フローチャート : 判断 131">
          <a:extLst>
            <a:ext uri="{FF2B5EF4-FFF2-40B4-BE49-F238E27FC236}">
              <a16:creationId xmlns:a16="http://schemas.microsoft.com/office/drawing/2014/main" xmlns="" id="{00000000-0008-0000-0700-000084000000}"/>
            </a:ext>
          </a:extLst>
        </xdr:cNvPr>
        <xdr:cNvSpPr/>
      </xdr:nvSpPr>
      <xdr:spPr>
        <a:xfrm>
          <a:off x="1079500" y="1006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44952</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101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102895</xdr:rowOff>
    </xdr:from>
    <xdr:to>
      <xdr:col>6</xdr:col>
      <xdr:colOff>561975</xdr:colOff>
      <xdr:row>59</xdr:row>
      <xdr:rowOff>33045</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4584700" y="100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62272</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83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34834</xdr:rowOff>
    </xdr:from>
    <xdr:to>
      <xdr:col>5</xdr:col>
      <xdr:colOff>409575</xdr:colOff>
      <xdr:row>58</xdr:row>
      <xdr:rowOff>136434</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37465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152961</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4" y="975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24084</xdr:rowOff>
    </xdr:from>
    <xdr:to>
      <xdr:col>4</xdr:col>
      <xdr:colOff>206375</xdr:colOff>
      <xdr:row>57</xdr:row>
      <xdr:rowOff>125684</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2857500" y="97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142211</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4" y="957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11060</xdr:rowOff>
    </xdr:from>
    <xdr:to>
      <xdr:col>3</xdr:col>
      <xdr:colOff>3175</xdr:colOff>
      <xdr:row>58</xdr:row>
      <xdr:rowOff>112660</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968500" y="99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129187</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4" y="973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127,671</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170112</xdr:rowOff>
    </xdr:from>
    <xdr:to>
      <xdr:col>1</xdr:col>
      <xdr:colOff>485775</xdr:colOff>
      <xdr:row>50</xdr:row>
      <xdr:rowOff>100262</xdr:rowOff>
    </xdr:to>
    <xdr:sp macro="" textlink="">
      <xdr:nvSpPr>
        <xdr:cNvPr id="147" name="円/楕円 146">
          <a:extLst>
            <a:ext uri="{FF2B5EF4-FFF2-40B4-BE49-F238E27FC236}">
              <a16:creationId xmlns:a16="http://schemas.microsoft.com/office/drawing/2014/main" xmlns="" id="{00000000-0008-0000-0700-000093000000}"/>
            </a:ext>
          </a:extLst>
        </xdr:cNvPr>
        <xdr:cNvSpPr/>
      </xdr:nvSpPr>
      <xdr:spPr>
        <a:xfrm>
          <a:off x="1079500" y="85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116789</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4" y="834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77</xdr:row>
      <xdr:rowOff>24192</xdr:rowOff>
    </xdr:from>
    <xdr:to>
      <xdr:col>6</xdr:col>
      <xdr:colOff>510540</xdr:colOff>
      <xdr:row>79</xdr:row>
      <xdr:rowOff>134724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3225842"/>
          <a:ext cx="1270" cy="45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138551</xdr:rowOff>
    </xdr:from>
    <xdr:ext cx="534377"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6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134724</xdr:rowOff>
    </xdr:from>
    <xdr:to>
      <xdr:col>6</xdr:col>
      <xdr:colOff>600075</xdr:colOff>
      <xdr:row>79</xdr:row>
      <xdr:rowOff>134724</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67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142319</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300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77</xdr:row>
      <xdr:rowOff>24192</xdr:rowOff>
    </xdr:from>
    <xdr:to>
      <xdr:col>6</xdr:col>
      <xdr:colOff>600075</xdr:colOff>
      <xdr:row>77</xdr:row>
      <xdr:rowOff>24192</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322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48834</xdr:rowOff>
    </xdr:from>
    <xdr:to>
      <xdr:col>6</xdr:col>
      <xdr:colOff>511175</xdr:colOff>
      <xdr:row>79</xdr:row>
      <xdr:rowOff>60663</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3593384"/>
          <a:ext cx="838200" cy="1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170713</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33723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147836</xdr:rowOff>
    </xdr:from>
    <xdr:to>
      <xdr:col>6</xdr:col>
      <xdr:colOff>561975</xdr:colOff>
      <xdr:row>79</xdr:row>
      <xdr:rowOff>77986</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4584700" y="13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60663</xdr:rowOff>
    </xdr:from>
    <xdr:to>
      <xdr:col>5</xdr:col>
      <xdr:colOff>358775</xdr:colOff>
      <xdr:row>79</xdr:row>
      <xdr:rowOff>89333</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3605213"/>
          <a:ext cx="8890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127335</xdr:rowOff>
    </xdr:from>
    <xdr:to>
      <xdr:col>5</xdr:col>
      <xdr:colOff>409575</xdr:colOff>
      <xdr:row>79</xdr:row>
      <xdr:rowOff>57485</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3746500" y="1350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74012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4" y="1327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160845</xdr:rowOff>
    </xdr:from>
    <xdr:to>
      <xdr:col>4</xdr:col>
      <xdr:colOff>155575</xdr:colOff>
      <xdr:row>79</xdr:row>
      <xdr:rowOff>89333</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a:off x="2019300" y="12162345"/>
          <a:ext cx="889000" cy="14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79</xdr:row>
      <xdr:rowOff>9719</xdr:rowOff>
    </xdr:from>
    <xdr:to>
      <xdr:col>4</xdr:col>
      <xdr:colOff>206375</xdr:colOff>
      <xdr:row>79</xdr:row>
      <xdr:rowOff>111319</xdr:rowOff>
    </xdr:to>
    <xdr:sp macro="" textlink="">
      <xdr:nvSpPr>
        <xdr:cNvPr id="187" name="フローチャート : 判断 186">
          <a:extLst>
            <a:ext uri="{FF2B5EF4-FFF2-40B4-BE49-F238E27FC236}">
              <a16:creationId xmlns:a16="http://schemas.microsoft.com/office/drawing/2014/main" xmlns="" id="{00000000-0008-0000-0700-0000BB000000}"/>
            </a:ext>
          </a:extLst>
        </xdr:cNvPr>
        <xdr:cNvSpPr/>
      </xdr:nvSpPr>
      <xdr:spPr>
        <a:xfrm>
          <a:off x="2857500" y="1355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127846</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4" y="1332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160845</xdr:rowOff>
    </xdr:from>
    <xdr:to>
      <xdr:col>2</xdr:col>
      <xdr:colOff>638175</xdr:colOff>
      <xdr:row>71</xdr:row>
      <xdr:rowOff>53835</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2162345"/>
          <a:ext cx="889000" cy="6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79</xdr:row>
      <xdr:rowOff>24752</xdr:rowOff>
    </xdr:from>
    <xdr:to>
      <xdr:col>3</xdr:col>
      <xdr:colOff>3175</xdr:colOff>
      <xdr:row>79</xdr:row>
      <xdr:rowOff>126352</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968500" y="135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117479</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4" y="1366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79</xdr:row>
      <xdr:rowOff>31210</xdr:rowOff>
    </xdr:from>
    <xdr:to>
      <xdr:col>1</xdr:col>
      <xdr:colOff>485775</xdr:colOff>
      <xdr:row>79</xdr:row>
      <xdr:rowOff>132810</xdr:rowOff>
    </xdr:to>
    <xdr:sp macro="" textlink="">
      <xdr:nvSpPr>
        <xdr:cNvPr id="192" name="フローチャート : 判断 191">
          <a:extLst>
            <a:ext uri="{FF2B5EF4-FFF2-40B4-BE49-F238E27FC236}">
              <a16:creationId xmlns:a16="http://schemas.microsoft.com/office/drawing/2014/main" xmlns="" id="{00000000-0008-0000-0700-0000C0000000}"/>
            </a:ext>
          </a:extLst>
        </xdr:cNvPr>
        <xdr:cNvSpPr/>
      </xdr:nvSpPr>
      <xdr:spPr>
        <a:xfrm>
          <a:off x="1079500" y="135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123937</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4" y="1366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169484</xdr:rowOff>
    </xdr:from>
    <xdr:to>
      <xdr:col>6</xdr:col>
      <xdr:colOff>561975</xdr:colOff>
      <xdr:row>79</xdr:row>
      <xdr:rowOff>99634</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4584700" y="135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126263</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349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115,324</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9863</xdr:rowOff>
    </xdr:from>
    <xdr:to>
      <xdr:col>5</xdr:col>
      <xdr:colOff>409575</xdr:colOff>
      <xdr:row>79</xdr:row>
      <xdr:rowOff>111463</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3746500" y="135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102590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4" y="1364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111,702</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38533</xdr:rowOff>
    </xdr:from>
    <xdr:to>
      <xdr:col>4</xdr:col>
      <xdr:colOff>206375</xdr:colOff>
      <xdr:row>79</xdr:row>
      <xdr:rowOff>140133</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2857500" y="135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131260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4" y="1367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102,923</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110045</xdr:rowOff>
    </xdr:from>
    <xdr:to>
      <xdr:col>3</xdr:col>
      <xdr:colOff>3175</xdr:colOff>
      <xdr:row>71</xdr:row>
      <xdr:rowOff>40195</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968500" y="121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56722</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4" y="1188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553,525</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3035</xdr:rowOff>
    </xdr:from>
    <xdr:to>
      <xdr:col>1</xdr:col>
      <xdr:colOff>485775</xdr:colOff>
      <xdr:row>71</xdr:row>
      <xdr:rowOff>104635</xdr:rowOff>
    </xdr:to>
    <xdr:sp macro="" textlink="">
      <xdr:nvSpPr>
        <xdr:cNvPr id="207" name="円/楕円 206">
          <a:extLst>
            <a:ext uri="{FF2B5EF4-FFF2-40B4-BE49-F238E27FC236}">
              <a16:creationId xmlns:a16="http://schemas.microsoft.com/office/drawing/2014/main" xmlns="" id="{00000000-0008-0000-0700-0000CF000000}"/>
            </a:ext>
          </a:extLst>
        </xdr:cNvPr>
        <xdr:cNvSpPr/>
      </xdr:nvSpPr>
      <xdr:spPr>
        <a:xfrm>
          <a:off x="1079500" y="121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121162</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4" y="1195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25522</xdr:rowOff>
    </xdr:from>
    <xdr:to>
      <xdr:col>6</xdr:col>
      <xdr:colOff>511175</xdr:colOff>
      <xdr:row>98</xdr:row>
      <xdr:rowOff>135144</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3797300" y="16827622"/>
          <a:ext cx="838200" cy="10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25522</xdr:rowOff>
    </xdr:from>
    <xdr:to>
      <xdr:col>5</xdr:col>
      <xdr:colOff>358775</xdr:colOff>
      <xdr:row>98</xdr:row>
      <xdr:rowOff>95679</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908300" y="16827622"/>
          <a:ext cx="889000" cy="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39443</xdr:rowOff>
    </xdr:from>
    <xdr:to>
      <xdr:col>5</xdr:col>
      <xdr:colOff>409575</xdr:colOff>
      <xdr:row>98</xdr:row>
      <xdr:rowOff>141043</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3746500" y="1684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132170</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30111" y="169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95679</xdr:rowOff>
    </xdr:from>
    <xdr:to>
      <xdr:col>4</xdr:col>
      <xdr:colOff>155575</xdr:colOff>
      <xdr:row>98</xdr:row>
      <xdr:rowOff>125240</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2019300" y="16897779"/>
          <a:ext cx="889000" cy="2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4" name="フローチャート : 判断 243">
          <a:extLst>
            <a:ext uri="{FF2B5EF4-FFF2-40B4-BE49-F238E27FC236}">
              <a16:creationId xmlns:a16="http://schemas.microsoft.com/office/drawing/2014/main" xmlns="" id="{00000000-0008-0000-0700-0000F4000000}"/>
            </a:ext>
          </a:extLst>
        </xdr:cNvPr>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125240</xdr:rowOff>
    </xdr:from>
    <xdr:to>
      <xdr:col>2</xdr:col>
      <xdr:colOff>638175</xdr:colOff>
      <xdr:row>98</xdr:row>
      <xdr:rowOff>129618</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1130300" y="16927340"/>
          <a:ext cx="889000" cy="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9" name="フローチャート : 判断 248">
          <a:extLst>
            <a:ext uri="{FF2B5EF4-FFF2-40B4-BE49-F238E27FC236}">
              <a16:creationId xmlns:a16="http://schemas.microsoft.com/office/drawing/2014/main" xmlns="" id="{00000000-0008-0000-0700-0000F9000000}"/>
            </a:ext>
          </a:extLst>
        </xdr:cNvPr>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84344</xdr:rowOff>
    </xdr:from>
    <xdr:to>
      <xdr:col>6</xdr:col>
      <xdr:colOff>561975</xdr:colOff>
      <xdr:row>99</xdr:row>
      <xdr:rowOff>14494</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4584700" y="168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146172</xdr:rowOff>
    </xdr:from>
    <xdr:to>
      <xdr:col>5</xdr:col>
      <xdr:colOff>409575</xdr:colOff>
      <xdr:row>98</xdr:row>
      <xdr:rowOff>76322</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3746500" y="167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92849</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530111" y="165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44879</xdr:rowOff>
    </xdr:from>
    <xdr:to>
      <xdr:col>4</xdr:col>
      <xdr:colOff>206375</xdr:colOff>
      <xdr:row>98</xdr:row>
      <xdr:rowOff>146479</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2857500" y="168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137606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41111" y="169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74440</xdr:rowOff>
    </xdr:from>
    <xdr:to>
      <xdr:col>3</xdr:col>
      <xdr:colOff>3175</xdr:colOff>
      <xdr:row>99</xdr:row>
      <xdr:rowOff>4590</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968500" y="168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167167</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52111" y="169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78818</xdr:rowOff>
    </xdr:from>
    <xdr:to>
      <xdr:col>1</xdr:col>
      <xdr:colOff>485775</xdr:colOff>
      <xdr:row>99</xdr:row>
      <xdr:rowOff>8968</xdr:rowOff>
    </xdr:to>
    <xdr:sp macro="" textlink="">
      <xdr:nvSpPr>
        <xdr:cNvPr id="264" name="円/楕円 263">
          <a:extLst>
            <a:ext uri="{FF2B5EF4-FFF2-40B4-BE49-F238E27FC236}">
              <a16:creationId xmlns:a16="http://schemas.microsoft.com/office/drawing/2014/main" xmlns="" id="{00000000-0008-0000-0700-000008010000}"/>
            </a:ext>
          </a:extLst>
        </xdr:cNvPr>
        <xdr:cNvSpPr/>
      </xdr:nvSpPr>
      <xdr:spPr>
        <a:xfrm>
          <a:off x="1079500" y="168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95</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63111" y="1697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xmlns=""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144272</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10475595" y="6145022"/>
          <a:ext cx="1270" cy="64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xmlns=""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90949</xdr:rowOff>
    </xdr:from>
    <xdr:ext cx="469744" cy="259045"/>
    <xdr:sp macro="" textlink="">
      <xdr:nvSpPr>
        <xdr:cNvPr id="294" name="労働費最大値テキスト">
          <a:extLst>
            <a:ext uri="{FF2B5EF4-FFF2-40B4-BE49-F238E27FC236}">
              <a16:creationId xmlns:a16="http://schemas.microsoft.com/office/drawing/2014/main" xmlns="" id="{00000000-0008-0000-0700-000026010000}"/>
            </a:ext>
          </a:extLst>
        </xdr:cNvPr>
        <xdr:cNvSpPr txBox="1"/>
      </xdr:nvSpPr>
      <xdr:spPr>
        <a:xfrm>
          <a:off x="10528300" y="59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35</xdr:row>
      <xdr:rowOff>144272</xdr:rowOff>
    </xdr:from>
    <xdr:to>
      <xdr:col>15</xdr:col>
      <xdr:colOff>269875</xdr:colOff>
      <xdr:row>35</xdr:row>
      <xdr:rowOff>144272</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145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112595</xdr:rowOff>
    </xdr:from>
    <xdr:to>
      <xdr:col>15</xdr:col>
      <xdr:colOff>180975</xdr:colOff>
      <xdr:row>37</xdr:row>
      <xdr:rowOff>2050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9639300" y="5770445"/>
          <a:ext cx="838200" cy="5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121048</xdr:rowOff>
    </xdr:from>
    <xdr:ext cx="378565" cy="259045"/>
    <xdr:sp macro="" textlink="">
      <xdr:nvSpPr>
        <xdr:cNvPr id="297" name="労働費平均値テキスト">
          <a:extLst>
            <a:ext uri="{FF2B5EF4-FFF2-40B4-BE49-F238E27FC236}">
              <a16:creationId xmlns:a16="http://schemas.microsoft.com/office/drawing/2014/main" xmlns="" id="{00000000-0008-0000-0700-000029010000}"/>
            </a:ext>
          </a:extLst>
        </xdr:cNvPr>
        <xdr:cNvSpPr txBox="1"/>
      </xdr:nvSpPr>
      <xdr:spPr>
        <a:xfrm>
          <a:off x="10528300" y="66361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142621</xdr:rowOff>
    </xdr:from>
    <xdr:to>
      <xdr:col>15</xdr:col>
      <xdr:colOff>231775</xdr:colOff>
      <xdr:row>39</xdr:row>
      <xdr:rowOff>72771</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10426700" y="665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13643</xdr:rowOff>
    </xdr:from>
    <xdr:to>
      <xdr:col>14</xdr:col>
      <xdr:colOff>28575</xdr:colOff>
      <xdr:row>33</xdr:row>
      <xdr:rowOff>112595</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8750300" y="5328593"/>
          <a:ext cx="889000" cy="4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66203</xdr:rowOff>
    </xdr:from>
    <xdr:to>
      <xdr:col>14</xdr:col>
      <xdr:colOff>79375</xdr:colOff>
      <xdr:row>38</xdr:row>
      <xdr:rowOff>167803</xdr:rowOff>
    </xdr:to>
    <xdr:sp macro="" textlink="">
      <xdr:nvSpPr>
        <xdr:cNvPr id="300" name="フローチャート : 判断 299">
          <a:extLst>
            <a:ext uri="{FF2B5EF4-FFF2-40B4-BE49-F238E27FC236}">
              <a16:creationId xmlns:a16="http://schemas.microsoft.com/office/drawing/2014/main" xmlns="" id="{00000000-0008-0000-0700-00002C010000}"/>
            </a:ext>
          </a:extLst>
        </xdr:cNvPr>
        <xdr:cNvSpPr/>
      </xdr:nvSpPr>
      <xdr:spPr>
        <a:xfrm>
          <a:off x="9588500" y="658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158930</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50017" y="667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5969</xdr:rowOff>
    </xdr:from>
    <xdr:to>
      <xdr:col>12</xdr:col>
      <xdr:colOff>511175</xdr:colOff>
      <xdr:row>31</xdr:row>
      <xdr:rowOff>13643</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a:off x="7861300" y="5320919"/>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61141</xdr:rowOff>
    </xdr:from>
    <xdr:to>
      <xdr:col>12</xdr:col>
      <xdr:colOff>561975</xdr:colOff>
      <xdr:row>38</xdr:row>
      <xdr:rowOff>162741</xdr:rowOff>
    </xdr:to>
    <xdr:sp macro="" textlink="">
      <xdr:nvSpPr>
        <xdr:cNvPr id="303" name="フローチャート : 判断 302">
          <a:extLst>
            <a:ext uri="{FF2B5EF4-FFF2-40B4-BE49-F238E27FC236}">
              <a16:creationId xmlns:a16="http://schemas.microsoft.com/office/drawing/2014/main" xmlns="" id="{00000000-0008-0000-0700-00002F010000}"/>
            </a:ext>
          </a:extLst>
        </xdr:cNvPr>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153868</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61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5969</xdr:rowOff>
    </xdr:from>
    <xdr:to>
      <xdr:col>11</xdr:col>
      <xdr:colOff>307975</xdr:colOff>
      <xdr:row>33</xdr:row>
      <xdr:rowOff>41565</xdr:rowOff>
    </xdr:to>
    <xdr:cxnSp macro="">
      <xdr:nvCxnSpPr>
        <xdr:cNvPr id="305" name="直線コネクタ 304">
          <a:extLst>
            <a:ext uri="{FF2B5EF4-FFF2-40B4-BE49-F238E27FC236}">
              <a16:creationId xmlns:a16="http://schemas.microsoft.com/office/drawing/2014/main" xmlns="" id="{00000000-0008-0000-0700-000031010000}"/>
            </a:ext>
          </a:extLst>
        </xdr:cNvPr>
        <xdr:cNvCxnSpPr/>
      </xdr:nvCxnSpPr>
      <xdr:spPr>
        <a:xfrm flipV="1">
          <a:off x="6972300" y="5320919"/>
          <a:ext cx="889000" cy="37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19177</xdr:rowOff>
    </xdr:from>
    <xdr:to>
      <xdr:col>11</xdr:col>
      <xdr:colOff>358775</xdr:colOff>
      <xdr:row>38</xdr:row>
      <xdr:rowOff>120777</xdr:rowOff>
    </xdr:to>
    <xdr:sp macro="" textlink="">
      <xdr:nvSpPr>
        <xdr:cNvPr id="306" name="フローチャート : 判断 305">
          <a:extLst>
            <a:ext uri="{FF2B5EF4-FFF2-40B4-BE49-F238E27FC236}">
              <a16:creationId xmlns:a16="http://schemas.microsoft.com/office/drawing/2014/main" xmlns="" id="{00000000-0008-0000-0700-000032010000}"/>
            </a:ext>
          </a:extLst>
        </xdr:cNvPr>
        <xdr:cNvSpPr/>
      </xdr:nvSpPr>
      <xdr:spPr>
        <a:xfrm>
          <a:off x="7810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111904</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26427" y="662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146540</xdr:rowOff>
    </xdr:from>
    <xdr:to>
      <xdr:col>10</xdr:col>
      <xdr:colOff>155575</xdr:colOff>
      <xdr:row>38</xdr:row>
      <xdr:rowOff>76690</xdr:rowOff>
    </xdr:to>
    <xdr:sp macro="" textlink="">
      <xdr:nvSpPr>
        <xdr:cNvPr id="308" name="フローチャート : 判断 307">
          <a:extLst>
            <a:ext uri="{FF2B5EF4-FFF2-40B4-BE49-F238E27FC236}">
              <a16:creationId xmlns:a16="http://schemas.microsoft.com/office/drawing/2014/main" xmlns="" id="{00000000-0008-0000-0700-000034010000}"/>
            </a:ext>
          </a:extLst>
        </xdr:cNvPr>
        <xdr:cNvSpPr/>
      </xdr:nvSpPr>
      <xdr:spPr>
        <a:xfrm>
          <a:off x="6921500" y="64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67817</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37427" y="6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122700</xdr:rowOff>
    </xdr:from>
    <xdr:to>
      <xdr:col>15</xdr:col>
      <xdr:colOff>231775</xdr:colOff>
      <xdr:row>37</xdr:row>
      <xdr:rowOff>52850</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10426700" y="62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145577</xdr:rowOff>
    </xdr:from>
    <xdr:ext cx="469744" cy="259045"/>
    <xdr:sp macro="" textlink="">
      <xdr:nvSpPr>
        <xdr:cNvPr id="316" name="労働費該当値テキスト">
          <a:extLst>
            <a:ext uri="{FF2B5EF4-FFF2-40B4-BE49-F238E27FC236}">
              <a16:creationId xmlns:a16="http://schemas.microsoft.com/office/drawing/2014/main" xmlns="" id="{00000000-0008-0000-0700-00003C010000}"/>
            </a:ext>
          </a:extLst>
        </xdr:cNvPr>
        <xdr:cNvSpPr txBox="1"/>
      </xdr:nvSpPr>
      <xdr:spPr>
        <a:xfrm>
          <a:off x="10528300" y="61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61795</xdr:rowOff>
    </xdr:from>
    <xdr:to>
      <xdr:col>14</xdr:col>
      <xdr:colOff>79375</xdr:colOff>
      <xdr:row>33</xdr:row>
      <xdr:rowOff>163395</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9588500" y="57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8472</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9404427" y="54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134293</xdr:rowOff>
    </xdr:from>
    <xdr:to>
      <xdr:col>12</xdr:col>
      <xdr:colOff>561975</xdr:colOff>
      <xdr:row>31</xdr:row>
      <xdr:rowOff>64443</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8699500" y="52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80970</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8515427" y="50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126619</xdr:rowOff>
    </xdr:from>
    <xdr:to>
      <xdr:col>11</xdr:col>
      <xdr:colOff>358775</xdr:colOff>
      <xdr:row>31</xdr:row>
      <xdr:rowOff>56769</xdr:rowOff>
    </xdr:to>
    <xdr:sp macro="" textlink="">
      <xdr:nvSpPr>
        <xdr:cNvPr id="321" name="円/楕円 320">
          <a:extLst>
            <a:ext uri="{FF2B5EF4-FFF2-40B4-BE49-F238E27FC236}">
              <a16:creationId xmlns:a16="http://schemas.microsoft.com/office/drawing/2014/main" xmlns="" id="{00000000-0008-0000-0700-000041010000}"/>
            </a:ext>
          </a:extLst>
        </xdr:cNvPr>
        <xdr:cNvSpPr/>
      </xdr:nvSpPr>
      <xdr:spPr>
        <a:xfrm>
          <a:off x="7810500" y="52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73296</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7626427" y="50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162215</xdr:rowOff>
    </xdr:from>
    <xdr:to>
      <xdr:col>10</xdr:col>
      <xdr:colOff>155575</xdr:colOff>
      <xdr:row>33</xdr:row>
      <xdr:rowOff>92365</xdr:rowOff>
    </xdr:to>
    <xdr:sp macro="" textlink="">
      <xdr:nvSpPr>
        <xdr:cNvPr id="323" name="円/楕円 322">
          <a:extLst>
            <a:ext uri="{FF2B5EF4-FFF2-40B4-BE49-F238E27FC236}">
              <a16:creationId xmlns:a16="http://schemas.microsoft.com/office/drawing/2014/main" xmlns="" id="{00000000-0008-0000-0700-000043010000}"/>
            </a:ext>
          </a:extLst>
        </xdr:cNvPr>
        <xdr:cNvSpPr/>
      </xdr:nvSpPr>
      <xdr:spPr>
        <a:xfrm>
          <a:off x="6921500" y="5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108892</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737427" y="542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56</xdr:row>
      <xdr:rowOff>157883</xdr:rowOff>
    </xdr:from>
    <xdr:to>
      <xdr:col>15</xdr:col>
      <xdr:colOff>180340</xdr:colOff>
      <xdr:row>58</xdr:row>
      <xdr:rowOff>138118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9759083"/>
          <a:ext cx="1270" cy="32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145480</xdr:rowOff>
    </xdr:from>
    <xdr:ext cx="378565"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089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58</xdr:row>
      <xdr:rowOff>138118</xdr:rowOff>
    </xdr:from>
    <xdr:to>
      <xdr:col>15</xdr:col>
      <xdr:colOff>269875</xdr:colOff>
      <xdr:row>58</xdr:row>
      <xdr:rowOff>138118</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0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104560</xdr:rowOff>
    </xdr:from>
    <xdr:ext cx="534377"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953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56</xdr:row>
      <xdr:rowOff>157883</xdr:rowOff>
    </xdr:from>
    <xdr:to>
      <xdr:col>15</xdr:col>
      <xdr:colOff>269875</xdr:colOff>
      <xdr:row>56</xdr:row>
      <xdr:rowOff>157883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975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101359</xdr:rowOff>
    </xdr:from>
    <xdr:to>
      <xdr:col>15</xdr:col>
      <xdr:colOff>180975</xdr:colOff>
      <xdr:row>57</xdr:row>
      <xdr:rowOff>128636</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9639300" y="9874009"/>
          <a:ext cx="838200" cy="2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18480</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962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40053</xdr:rowOff>
    </xdr:from>
    <xdr:to>
      <xdr:col>15</xdr:col>
      <xdr:colOff>231775</xdr:colOff>
      <xdr:row>58</xdr:row>
      <xdr:rowOff>141653</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10426700" y="998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54953</xdr:rowOff>
    </xdr:from>
    <xdr:to>
      <xdr:col>14</xdr:col>
      <xdr:colOff>28575</xdr:colOff>
      <xdr:row>57</xdr:row>
      <xdr:rowOff>128636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8750300" y="9827603"/>
          <a:ext cx="889000" cy="7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168805</xdr:rowOff>
    </xdr:from>
    <xdr:to>
      <xdr:col>14</xdr:col>
      <xdr:colOff>79375</xdr:colOff>
      <xdr:row>58</xdr:row>
      <xdr:rowOff>98955</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9588500" y="99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90082</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100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91260</xdr:rowOff>
    </xdr:from>
    <xdr:to>
      <xdr:col>12</xdr:col>
      <xdr:colOff>511175</xdr:colOff>
      <xdr:row>57</xdr:row>
      <xdr:rowOff>54953</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9006660"/>
          <a:ext cx="889000" cy="8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38649</xdr:rowOff>
    </xdr:from>
    <xdr:to>
      <xdr:col>12</xdr:col>
      <xdr:colOff>561975</xdr:colOff>
      <xdr:row>58</xdr:row>
      <xdr:rowOff>140249</xdr:rowOff>
    </xdr:to>
    <xdr:sp macro="" textlink="">
      <xdr:nvSpPr>
        <xdr:cNvPr id="358" name="フローチャート : 判断 357">
          <a:extLst>
            <a:ext uri="{FF2B5EF4-FFF2-40B4-BE49-F238E27FC236}">
              <a16:creationId xmlns:a16="http://schemas.microsoft.com/office/drawing/2014/main" xmlns="" id="{00000000-0008-0000-0700-000066010000}"/>
            </a:ext>
          </a:extLst>
        </xdr:cNvPr>
        <xdr:cNvSpPr/>
      </xdr:nvSpPr>
      <xdr:spPr>
        <a:xfrm>
          <a:off x="8699500" y="99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131376</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100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91260</xdr:rowOff>
    </xdr:from>
    <xdr:to>
      <xdr:col>11</xdr:col>
      <xdr:colOff>307975</xdr:colOff>
      <xdr:row>54</xdr:row>
      <xdr:rowOff>12457</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6972300" y="9006660"/>
          <a:ext cx="889000" cy="2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27457</xdr:rowOff>
    </xdr:from>
    <xdr:to>
      <xdr:col>11</xdr:col>
      <xdr:colOff>358775</xdr:colOff>
      <xdr:row>58</xdr:row>
      <xdr:rowOff>129057</xdr:rowOff>
    </xdr:to>
    <xdr:sp macro="" textlink="">
      <xdr:nvSpPr>
        <xdr:cNvPr id="361" name="フローチャート : 判断 360">
          <a:extLst>
            <a:ext uri="{FF2B5EF4-FFF2-40B4-BE49-F238E27FC236}">
              <a16:creationId xmlns:a16="http://schemas.microsoft.com/office/drawing/2014/main" xmlns="" id="{00000000-0008-0000-0700-000069010000}"/>
            </a:ext>
          </a:extLst>
        </xdr:cNvPr>
        <xdr:cNvSpPr/>
      </xdr:nvSpPr>
      <xdr:spPr>
        <a:xfrm>
          <a:off x="7810500" y="99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120184</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100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33725</xdr:rowOff>
    </xdr:from>
    <xdr:to>
      <xdr:col>10</xdr:col>
      <xdr:colOff>155575</xdr:colOff>
      <xdr:row>58</xdr:row>
      <xdr:rowOff>135325</xdr:rowOff>
    </xdr:to>
    <xdr:sp macro="" textlink="">
      <xdr:nvSpPr>
        <xdr:cNvPr id="363" name="フローチャート : 判断 362">
          <a:extLst>
            <a:ext uri="{FF2B5EF4-FFF2-40B4-BE49-F238E27FC236}">
              <a16:creationId xmlns:a16="http://schemas.microsoft.com/office/drawing/2014/main" xmlns="" id="{00000000-0008-0000-0700-00006B010000}"/>
            </a:ext>
          </a:extLst>
        </xdr:cNvPr>
        <xdr:cNvSpPr/>
      </xdr:nvSpPr>
      <xdr:spPr>
        <a:xfrm>
          <a:off x="6921500" y="99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126452</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100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50559</xdr:rowOff>
    </xdr:from>
    <xdr:to>
      <xdr:col>15</xdr:col>
      <xdr:colOff>231775</xdr:colOff>
      <xdr:row>57</xdr:row>
      <xdr:rowOff>152159</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10426700" y="98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136936</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73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77836</xdr:rowOff>
    </xdr:from>
    <xdr:to>
      <xdr:col>14</xdr:col>
      <xdr:colOff>79375</xdr:colOff>
      <xdr:row>58</xdr:row>
      <xdr:rowOff>7986</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9588500" y="9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24513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96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4153</xdr:rowOff>
    </xdr:from>
    <xdr:to>
      <xdr:col>12</xdr:col>
      <xdr:colOff>561975</xdr:colOff>
      <xdr:row>57</xdr:row>
      <xdr:rowOff>105753</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8699500" y="97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122280</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95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56,036</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40460</xdr:rowOff>
    </xdr:from>
    <xdr:to>
      <xdr:col>11</xdr:col>
      <xdr:colOff>358775</xdr:colOff>
      <xdr:row>52</xdr:row>
      <xdr:rowOff>142060</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7810500" y="89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158587</xdr:rowOff>
    </xdr:from>
    <xdr:ext cx="59901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61794" y="873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235,595</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133107</xdr:rowOff>
    </xdr:from>
    <xdr:to>
      <xdr:col>10</xdr:col>
      <xdr:colOff>155575</xdr:colOff>
      <xdr:row>54</xdr:row>
      <xdr:rowOff>63257</xdr:rowOff>
    </xdr:to>
    <xdr:sp macro="" textlink="">
      <xdr:nvSpPr>
        <xdr:cNvPr id="378" name="円/楕円 377">
          <a:extLst>
            <a:ext uri="{FF2B5EF4-FFF2-40B4-BE49-F238E27FC236}">
              <a16:creationId xmlns:a16="http://schemas.microsoft.com/office/drawing/2014/main" xmlns="" id="{00000000-0008-0000-0700-00007A010000}"/>
            </a:ext>
          </a:extLst>
        </xdr:cNvPr>
        <xdr:cNvSpPr/>
      </xdr:nvSpPr>
      <xdr:spPr>
        <a:xfrm>
          <a:off x="6921500" y="92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79784</xdr:rowOff>
    </xdr:from>
    <xdr:ext cx="599010"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672794" y="899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151549</xdr:rowOff>
    </xdr:from>
    <xdr:to>
      <xdr:col>15</xdr:col>
      <xdr:colOff>180975</xdr:colOff>
      <xdr:row>77</xdr:row>
      <xdr:rowOff>27991</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9639300" y="13010299"/>
          <a:ext cx="838200" cy="2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108877</xdr:rowOff>
    </xdr:from>
    <xdr:to>
      <xdr:col>14</xdr:col>
      <xdr:colOff>28575</xdr:colOff>
      <xdr:row>77</xdr:row>
      <xdr:rowOff>27991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8750300" y="12453277"/>
          <a:ext cx="889000" cy="77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102857</xdr:rowOff>
    </xdr:from>
    <xdr:to>
      <xdr:col>12</xdr:col>
      <xdr:colOff>511175</xdr:colOff>
      <xdr:row>72</xdr:row>
      <xdr:rowOff>108877</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7861300" y="12104357"/>
          <a:ext cx="889000" cy="3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5" name="フローチャート : 判断 414">
          <a:extLst>
            <a:ext uri="{FF2B5EF4-FFF2-40B4-BE49-F238E27FC236}">
              <a16:creationId xmlns:a16="http://schemas.microsoft.com/office/drawing/2014/main" xmlns="" id="{00000000-0008-0000-0700-00009F010000}"/>
            </a:ext>
          </a:extLst>
        </xdr:cNvPr>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102857</xdr:rowOff>
    </xdr:from>
    <xdr:to>
      <xdr:col>11</xdr:col>
      <xdr:colOff>307975</xdr:colOff>
      <xdr:row>76</xdr:row>
      <xdr:rowOff>144463</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6972300" y="12104357"/>
          <a:ext cx="889000" cy="10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8" name="フローチャート : 判断 417">
          <a:extLst>
            <a:ext uri="{FF2B5EF4-FFF2-40B4-BE49-F238E27FC236}">
              <a16:creationId xmlns:a16="http://schemas.microsoft.com/office/drawing/2014/main" xmlns="" id="{00000000-0008-0000-0700-0000A2010000}"/>
            </a:ext>
          </a:extLst>
        </xdr:cNvPr>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20" name="フローチャート : 判断 419">
          <a:extLst>
            <a:ext uri="{FF2B5EF4-FFF2-40B4-BE49-F238E27FC236}">
              <a16:creationId xmlns:a16="http://schemas.microsoft.com/office/drawing/2014/main" xmlns="" id="{00000000-0008-0000-0700-0000A4010000}"/>
            </a:ext>
          </a:extLst>
        </xdr:cNvPr>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100749</xdr:rowOff>
    </xdr:from>
    <xdr:to>
      <xdr:col>15</xdr:col>
      <xdr:colOff>231775</xdr:colOff>
      <xdr:row>76</xdr:row>
      <xdr:rowOff>30899</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10426700" y="129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123626</xdr:rowOff>
    </xdr:from>
    <xdr:ext cx="534377"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28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148641</xdr:rowOff>
    </xdr:from>
    <xdr:to>
      <xdr:col>14</xdr:col>
      <xdr:colOff>79375</xdr:colOff>
      <xdr:row>77</xdr:row>
      <xdr:rowOff>78791</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95885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69918</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404427" y="1327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9,432</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58077</xdr:rowOff>
    </xdr:from>
    <xdr:to>
      <xdr:col>12</xdr:col>
      <xdr:colOff>561975</xdr:colOff>
      <xdr:row>72</xdr:row>
      <xdr:rowOff>159677</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8699500" y="124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4754</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483111" y="121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29,809</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52057</xdr:rowOff>
    </xdr:from>
    <xdr:to>
      <xdr:col>11</xdr:col>
      <xdr:colOff>358775</xdr:colOff>
      <xdr:row>70</xdr:row>
      <xdr:rowOff>153657</xdr:rowOff>
    </xdr:to>
    <xdr:sp macro="" textlink="">
      <xdr:nvSpPr>
        <xdr:cNvPr id="433" name="円/楕円 432">
          <a:extLst>
            <a:ext uri="{FF2B5EF4-FFF2-40B4-BE49-F238E27FC236}">
              <a16:creationId xmlns:a16="http://schemas.microsoft.com/office/drawing/2014/main" xmlns="" id="{00000000-0008-0000-0700-0000B1010000}"/>
            </a:ext>
          </a:extLst>
        </xdr:cNvPr>
        <xdr:cNvSpPr/>
      </xdr:nvSpPr>
      <xdr:spPr>
        <a:xfrm>
          <a:off x="7810500" y="120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68</xdr:row>
      <xdr:rowOff>170184</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594111" y="118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93663</xdr:rowOff>
    </xdr:from>
    <xdr:to>
      <xdr:col>10</xdr:col>
      <xdr:colOff>155575</xdr:colOff>
      <xdr:row>77</xdr:row>
      <xdr:rowOff>23813</xdr:rowOff>
    </xdr:to>
    <xdr:sp macro="" textlink="">
      <xdr:nvSpPr>
        <xdr:cNvPr id="435" name="円/楕円 434">
          <a:extLst>
            <a:ext uri="{FF2B5EF4-FFF2-40B4-BE49-F238E27FC236}">
              <a16:creationId xmlns:a16="http://schemas.microsoft.com/office/drawing/2014/main" xmlns="" id="{00000000-0008-0000-0700-0000B3010000}"/>
            </a:ext>
          </a:extLst>
        </xdr:cNvPr>
        <xdr:cNvSpPr/>
      </xdr:nvSpPr>
      <xdr:spPr>
        <a:xfrm>
          <a:off x="6921500" y="131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40340</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05111" y="128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122487</xdr:rowOff>
    </xdr:from>
    <xdr:to>
      <xdr:col>15</xdr:col>
      <xdr:colOff>180340</xdr:colOff>
      <xdr:row>98</xdr:row>
      <xdr:rowOff>160355</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6410237"/>
          <a:ext cx="1270" cy="55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164182</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696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98</xdr:row>
      <xdr:rowOff>160355</xdr:rowOff>
    </xdr:from>
    <xdr:to>
      <xdr:col>15</xdr:col>
      <xdr:colOff>269875</xdr:colOff>
      <xdr:row>98</xdr:row>
      <xdr:rowOff>160355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696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69164</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618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95</xdr:row>
      <xdr:rowOff>122487</xdr:rowOff>
    </xdr:from>
    <xdr:to>
      <xdr:col>15</xdr:col>
      <xdr:colOff>269875</xdr:colOff>
      <xdr:row>95</xdr:row>
      <xdr:rowOff>122487</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41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70385</xdr:rowOff>
    </xdr:from>
    <xdr:to>
      <xdr:col>15</xdr:col>
      <xdr:colOff>180975</xdr:colOff>
      <xdr:row>95</xdr:row>
      <xdr:rowOff>122487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9639300" y="16358135"/>
          <a:ext cx="838200" cy="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163442</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79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13565</xdr:rowOff>
    </xdr:from>
    <xdr:to>
      <xdr:col>15</xdr:col>
      <xdr:colOff>231775</xdr:colOff>
      <xdr:row>98</xdr:row>
      <xdr:rowOff>115165</xdr:rowOff>
    </xdr:to>
    <xdr:sp macro="" textlink="">
      <xdr:nvSpPr>
        <xdr:cNvPr id="467" name="フローチャート : 判断 466">
          <a:extLst>
            <a:ext uri="{FF2B5EF4-FFF2-40B4-BE49-F238E27FC236}">
              <a16:creationId xmlns:a16="http://schemas.microsoft.com/office/drawing/2014/main" xmlns="" id="{00000000-0008-0000-0700-0000D3010000}"/>
            </a:ext>
          </a:extLst>
        </xdr:cNvPr>
        <xdr:cNvSpPr/>
      </xdr:nvSpPr>
      <xdr:spPr>
        <a:xfrm>
          <a:off x="10426700" y="1681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80820</xdr:rowOff>
    </xdr:from>
    <xdr:to>
      <xdr:col>14</xdr:col>
      <xdr:colOff>28575</xdr:colOff>
      <xdr:row>95</xdr:row>
      <xdr:rowOff>70385</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8750300" y="15511320"/>
          <a:ext cx="889000" cy="84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21112</xdr:rowOff>
    </xdr:from>
    <xdr:to>
      <xdr:col>14</xdr:col>
      <xdr:colOff>79375</xdr:colOff>
      <xdr:row>98</xdr:row>
      <xdr:rowOff>122712</xdr:rowOff>
    </xdr:to>
    <xdr:sp macro="" textlink="">
      <xdr:nvSpPr>
        <xdr:cNvPr id="469" name="フローチャート : 判断 468">
          <a:extLst>
            <a:ext uri="{FF2B5EF4-FFF2-40B4-BE49-F238E27FC236}">
              <a16:creationId xmlns:a16="http://schemas.microsoft.com/office/drawing/2014/main" xmlns="" id="{00000000-0008-0000-0700-0000D5010000}"/>
            </a:ext>
          </a:extLst>
        </xdr:cNvPr>
        <xdr:cNvSpPr/>
      </xdr:nvSpPr>
      <xdr:spPr>
        <a:xfrm>
          <a:off x="9588500" y="1682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113839</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91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80820</xdr:rowOff>
    </xdr:from>
    <xdr:to>
      <xdr:col>12</xdr:col>
      <xdr:colOff>511175</xdr:colOff>
      <xdr:row>93</xdr:row>
      <xdr:rowOff>21518</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7861300" y="15511320"/>
          <a:ext cx="889000" cy="45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15196</xdr:rowOff>
    </xdr:from>
    <xdr:to>
      <xdr:col>12</xdr:col>
      <xdr:colOff>561975</xdr:colOff>
      <xdr:row>98</xdr:row>
      <xdr:rowOff>116796</xdr:rowOff>
    </xdr:to>
    <xdr:sp macro="" textlink="">
      <xdr:nvSpPr>
        <xdr:cNvPr id="472" name="フローチャート : 判断 471">
          <a:extLst>
            <a:ext uri="{FF2B5EF4-FFF2-40B4-BE49-F238E27FC236}">
              <a16:creationId xmlns:a16="http://schemas.microsoft.com/office/drawing/2014/main" xmlns="" id="{00000000-0008-0000-0700-0000D8010000}"/>
            </a:ext>
          </a:extLst>
        </xdr:cNvPr>
        <xdr:cNvSpPr/>
      </xdr:nvSpPr>
      <xdr:spPr>
        <a:xfrm>
          <a:off x="8699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107923</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21518</xdr:rowOff>
    </xdr:from>
    <xdr:to>
      <xdr:col>11</xdr:col>
      <xdr:colOff>307975</xdr:colOff>
      <xdr:row>96</xdr:row>
      <xdr:rowOff>27663</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flipV="1">
          <a:off x="6972300" y="15966368"/>
          <a:ext cx="889000" cy="5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5770</xdr:rowOff>
    </xdr:from>
    <xdr:to>
      <xdr:col>11</xdr:col>
      <xdr:colOff>358775</xdr:colOff>
      <xdr:row>98</xdr:row>
      <xdr:rowOff>107370</xdr:rowOff>
    </xdr:to>
    <xdr:sp macro="" textlink="">
      <xdr:nvSpPr>
        <xdr:cNvPr id="475" name="フローチャート : 判断 474">
          <a:extLst>
            <a:ext uri="{FF2B5EF4-FFF2-40B4-BE49-F238E27FC236}">
              <a16:creationId xmlns:a16="http://schemas.microsoft.com/office/drawing/2014/main" xmlns="" id="{00000000-0008-0000-0700-0000DB010000}"/>
            </a:ext>
          </a:extLst>
        </xdr:cNvPr>
        <xdr:cNvSpPr/>
      </xdr:nvSpPr>
      <xdr:spPr>
        <a:xfrm>
          <a:off x="7810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98497</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23943</xdr:rowOff>
    </xdr:from>
    <xdr:to>
      <xdr:col>10</xdr:col>
      <xdr:colOff>155575</xdr:colOff>
      <xdr:row>98</xdr:row>
      <xdr:rowOff>125543</xdr:rowOff>
    </xdr:to>
    <xdr:sp macro="" textlink="">
      <xdr:nvSpPr>
        <xdr:cNvPr id="477" name="フローチャート : 判断 476">
          <a:extLst>
            <a:ext uri="{FF2B5EF4-FFF2-40B4-BE49-F238E27FC236}">
              <a16:creationId xmlns:a16="http://schemas.microsoft.com/office/drawing/2014/main" xmlns="" id="{00000000-0008-0000-0700-0000DD010000}"/>
            </a:ext>
          </a:extLst>
        </xdr:cNvPr>
        <xdr:cNvSpPr/>
      </xdr:nvSpPr>
      <xdr:spPr>
        <a:xfrm>
          <a:off x="6921500" y="1682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116670</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9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71687</xdr:rowOff>
    </xdr:from>
    <xdr:to>
      <xdr:col>15</xdr:col>
      <xdr:colOff>231775</xdr:colOff>
      <xdr:row>96</xdr:row>
      <xdr:rowOff>1837</xdr:rowOff>
    </xdr:to>
    <xdr:sp macro="" textlink="">
      <xdr:nvSpPr>
        <xdr:cNvPr id="484" name="円/楕円 483">
          <a:extLst>
            <a:ext uri="{FF2B5EF4-FFF2-40B4-BE49-F238E27FC236}">
              <a16:creationId xmlns:a16="http://schemas.microsoft.com/office/drawing/2014/main" xmlns="" id="{00000000-0008-0000-0700-0000E4010000}"/>
            </a:ext>
          </a:extLst>
        </xdr:cNvPr>
        <xdr:cNvSpPr/>
      </xdr:nvSpPr>
      <xdr:spPr>
        <a:xfrm>
          <a:off x="10426700" y="163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24714</xdr:rowOff>
    </xdr:from>
    <xdr:ext cx="599010"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31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159,518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19585</xdr:rowOff>
    </xdr:from>
    <xdr:to>
      <xdr:col>14</xdr:col>
      <xdr:colOff>79375</xdr:colOff>
      <xdr:row>95</xdr:row>
      <xdr:rowOff>121185</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9588500" y="16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137712</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39794" y="160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173,193</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30020</xdr:rowOff>
    </xdr:from>
    <xdr:to>
      <xdr:col>12</xdr:col>
      <xdr:colOff>561975</xdr:colOff>
      <xdr:row>90</xdr:row>
      <xdr:rowOff>131620</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8699500" y="154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88</xdr:row>
      <xdr:rowOff>148147</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50794" y="1523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395,454</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142168</xdr:rowOff>
    </xdr:from>
    <xdr:to>
      <xdr:col>11</xdr:col>
      <xdr:colOff>358775</xdr:colOff>
      <xdr:row>93</xdr:row>
      <xdr:rowOff>72318</xdr:rowOff>
    </xdr:to>
    <xdr:sp macro="" textlink="">
      <xdr:nvSpPr>
        <xdr:cNvPr id="490" name="円/楕円 489">
          <a:extLst>
            <a:ext uri="{FF2B5EF4-FFF2-40B4-BE49-F238E27FC236}">
              <a16:creationId xmlns:a16="http://schemas.microsoft.com/office/drawing/2014/main" xmlns="" id="{00000000-0008-0000-0700-0000EA010000}"/>
            </a:ext>
          </a:extLst>
        </xdr:cNvPr>
        <xdr:cNvSpPr/>
      </xdr:nvSpPr>
      <xdr:spPr>
        <a:xfrm>
          <a:off x="7810500" y="159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88845</xdr:rowOff>
    </xdr:from>
    <xdr:ext cx="59901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61794" y="1569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276,019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148313</xdr:rowOff>
    </xdr:from>
    <xdr:to>
      <xdr:col>10</xdr:col>
      <xdr:colOff>155575</xdr:colOff>
      <xdr:row>96</xdr:row>
      <xdr:rowOff>78463</xdr:rowOff>
    </xdr:to>
    <xdr:sp macro="" textlink="">
      <xdr:nvSpPr>
        <xdr:cNvPr id="492" name="円/楕円 491">
          <a:extLst>
            <a:ext uri="{FF2B5EF4-FFF2-40B4-BE49-F238E27FC236}">
              <a16:creationId xmlns:a16="http://schemas.microsoft.com/office/drawing/2014/main" xmlns="" id="{00000000-0008-0000-0700-0000EC010000}"/>
            </a:ext>
          </a:extLst>
        </xdr:cNvPr>
        <xdr:cNvSpPr/>
      </xdr:nvSpPr>
      <xdr:spPr>
        <a:xfrm>
          <a:off x="6921500" y="164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94990</xdr:rowOff>
    </xdr:from>
    <xdr:ext cx="599010"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672794" y="1621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28692</xdr:rowOff>
    </xdr:from>
    <xdr:to>
      <xdr:col>23</xdr:col>
      <xdr:colOff>517525</xdr:colOff>
      <xdr:row>37</xdr:row>
      <xdr:rowOff>63714</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5481300" y="6372342"/>
          <a:ext cx="8382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3" name="フローチャート : 判断 522">
          <a:extLst>
            <a:ext uri="{FF2B5EF4-FFF2-40B4-BE49-F238E27FC236}">
              <a16:creationId xmlns:a16="http://schemas.microsoft.com/office/drawing/2014/main" xmlns="" id="{00000000-0008-0000-0700-00000B020000}"/>
            </a:ext>
          </a:extLst>
        </xdr:cNvPr>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28692</xdr:rowOff>
    </xdr:from>
    <xdr:to>
      <xdr:col>22</xdr:col>
      <xdr:colOff>365125</xdr:colOff>
      <xdr:row>37</xdr:row>
      <xdr:rowOff>128041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4592300" y="6372342"/>
          <a:ext cx="889000" cy="9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1849</xdr:rowOff>
    </xdr:from>
    <xdr:to>
      <xdr:col>22</xdr:col>
      <xdr:colOff>415925</xdr:colOff>
      <xdr:row>36</xdr:row>
      <xdr:rowOff>103449</xdr:rowOff>
    </xdr:to>
    <xdr:sp macro="" textlink="">
      <xdr:nvSpPr>
        <xdr:cNvPr id="525" name="フローチャート : 判断 524">
          <a:extLst>
            <a:ext uri="{FF2B5EF4-FFF2-40B4-BE49-F238E27FC236}">
              <a16:creationId xmlns:a16="http://schemas.microsoft.com/office/drawing/2014/main" xmlns="" id="{00000000-0008-0000-0700-00000D020000}"/>
            </a:ext>
          </a:extLst>
        </xdr:cNvPr>
        <xdr:cNvSpPr/>
      </xdr:nvSpPr>
      <xdr:spPr>
        <a:xfrm>
          <a:off x="15430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119976</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108199</xdr:rowOff>
    </xdr:from>
    <xdr:to>
      <xdr:col>21</xdr:col>
      <xdr:colOff>161925</xdr:colOff>
      <xdr:row>37</xdr:row>
      <xdr:rowOff>128041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3703300" y="6280399"/>
          <a:ext cx="889000" cy="19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28" name="フローチャート : 判断 527">
          <a:extLst>
            <a:ext uri="{FF2B5EF4-FFF2-40B4-BE49-F238E27FC236}">
              <a16:creationId xmlns:a16="http://schemas.microsoft.com/office/drawing/2014/main" xmlns="" id="{00000000-0008-0000-0700-000010020000}"/>
            </a:ext>
          </a:extLst>
        </xdr:cNvPr>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108199</xdr:rowOff>
    </xdr:from>
    <xdr:to>
      <xdr:col>19</xdr:col>
      <xdr:colOff>644525</xdr:colOff>
      <xdr:row>36</xdr:row>
      <xdr:rowOff>165349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2814300" y="628039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1" name="フローチャート : 判断 530">
          <a:extLst>
            <a:ext uri="{FF2B5EF4-FFF2-40B4-BE49-F238E27FC236}">
              <a16:creationId xmlns:a16="http://schemas.microsoft.com/office/drawing/2014/main" xmlns="" id="{00000000-0008-0000-0700-000013020000}"/>
            </a:ext>
          </a:extLst>
        </xdr:cNvPr>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3" name="フローチャート : 判断 532">
          <a:extLst>
            <a:ext uri="{FF2B5EF4-FFF2-40B4-BE49-F238E27FC236}">
              <a16:creationId xmlns:a16="http://schemas.microsoft.com/office/drawing/2014/main" xmlns="" id="{00000000-0008-0000-0700-000015020000}"/>
            </a:ext>
          </a:extLst>
        </xdr:cNvPr>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12914</xdr:rowOff>
    </xdr:from>
    <xdr:to>
      <xdr:col>23</xdr:col>
      <xdr:colOff>568325</xdr:colOff>
      <xdr:row>37</xdr:row>
      <xdr:rowOff>114514</xdr:rowOff>
    </xdr:to>
    <xdr:sp macro="" textlink="">
      <xdr:nvSpPr>
        <xdr:cNvPr id="540" name="円/楕円 539">
          <a:extLst>
            <a:ext uri="{FF2B5EF4-FFF2-40B4-BE49-F238E27FC236}">
              <a16:creationId xmlns:a16="http://schemas.microsoft.com/office/drawing/2014/main" xmlns="" id="{00000000-0008-0000-0700-00001C020000}"/>
            </a:ext>
          </a:extLst>
        </xdr:cNvPr>
        <xdr:cNvSpPr/>
      </xdr:nvSpPr>
      <xdr:spPr>
        <a:xfrm>
          <a:off x="16268700" y="63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162791</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33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149342</xdr:rowOff>
    </xdr:from>
    <xdr:to>
      <xdr:col>22</xdr:col>
      <xdr:colOff>415925</xdr:colOff>
      <xdr:row>37</xdr:row>
      <xdr:rowOff>79492</xdr:rowOff>
    </xdr:to>
    <xdr:sp macro="" textlink="">
      <xdr:nvSpPr>
        <xdr:cNvPr id="542" name="円/楕円 541">
          <a:extLst>
            <a:ext uri="{FF2B5EF4-FFF2-40B4-BE49-F238E27FC236}">
              <a16:creationId xmlns:a16="http://schemas.microsoft.com/office/drawing/2014/main" xmlns="" id="{00000000-0008-0000-0700-00001E020000}"/>
            </a:ext>
          </a:extLst>
        </xdr:cNvPr>
        <xdr:cNvSpPr/>
      </xdr:nvSpPr>
      <xdr:spPr>
        <a:xfrm>
          <a:off x="15430500" y="63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70619</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64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77241</xdr:rowOff>
    </xdr:from>
    <xdr:to>
      <xdr:col>21</xdr:col>
      <xdr:colOff>212725</xdr:colOff>
      <xdr:row>38</xdr:row>
      <xdr:rowOff>7392</xdr:rowOff>
    </xdr:to>
    <xdr:sp macro="" textlink="">
      <xdr:nvSpPr>
        <xdr:cNvPr id="544" name="円/楕円 543">
          <a:extLst>
            <a:ext uri="{FF2B5EF4-FFF2-40B4-BE49-F238E27FC236}">
              <a16:creationId xmlns:a16="http://schemas.microsoft.com/office/drawing/2014/main" xmlns="" id="{00000000-0008-0000-0700-000020020000}"/>
            </a:ext>
          </a:extLst>
        </xdr:cNvPr>
        <xdr:cNvSpPr/>
      </xdr:nvSpPr>
      <xdr:spPr>
        <a:xfrm>
          <a:off x="14541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169968</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5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57399</xdr:rowOff>
    </xdr:from>
    <xdr:to>
      <xdr:col>20</xdr:col>
      <xdr:colOff>9525</xdr:colOff>
      <xdr:row>36</xdr:row>
      <xdr:rowOff>158999</xdr:rowOff>
    </xdr:to>
    <xdr:sp macro="" textlink="">
      <xdr:nvSpPr>
        <xdr:cNvPr id="546" name="円/楕円 545">
          <a:extLst>
            <a:ext uri="{FF2B5EF4-FFF2-40B4-BE49-F238E27FC236}">
              <a16:creationId xmlns:a16="http://schemas.microsoft.com/office/drawing/2014/main" xmlns="" id="{00000000-0008-0000-0700-000022020000}"/>
            </a:ext>
          </a:extLst>
        </xdr:cNvPr>
        <xdr:cNvSpPr/>
      </xdr:nvSpPr>
      <xdr:spPr>
        <a:xfrm>
          <a:off x="13652500" y="62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4076</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600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114549</xdr:rowOff>
    </xdr:from>
    <xdr:to>
      <xdr:col>18</xdr:col>
      <xdr:colOff>492125</xdr:colOff>
      <xdr:row>37</xdr:row>
      <xdr:rowOff>44699</xdr:rowOff>
    </xdr:to>
    <xdr:sp macro="" textlink="">
      <xdr:nvSpPr>
        <xdr:cNvPr id="548" name="円/楕円 547">
          <a:extLst>
            <a:ext uri="{FF2B5EF4-FFF2-40B4-BE49-F238E27FC236}">
              <a16:creationId xmlns:a16="http://schemas.microsoft.com/office/drawing/2014/main" xmlns="" id="{00000000-0008-0000-0700-000024020000}"/>
            </a:ext>
          </a:extLst>
        </xdr:cNvPr>
        <xdr:cNvSpPr/>
      </xdr:nvSpPr>
      <xdr:spPr>
        <a:xfrm>
          <a:off x="12763500" y="628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61226</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60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a:extLst>
            <a:ext uri="{FF2B5EF4-FFF2-40B4-BE49-F238E27FC236}">
              <a16:creationId xmlns:a16="http://schemas.microsoft.com/office/drawing/2014/main" xmlns=""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6" name="教育費最小値テキスト">
          <a:extLst>
            <a:ext uri="{FF2B5EF4-FFF2-40B4-BE49-F238E27FC236}">
              <a16:creationId xmlns:a16="http://schemas.microsoft.com/office/drawing/2014/main" xmlns="" id="{00000000-0008-0000-0700-000040020000}"/>
            </a:ext>
          </a:extLst>
        </xdr:cNvPr>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78" name="教育費最大値テキスト">
          <a:extLst>
            <a:ext uri="{FF2B5EF4-FFF2-40B4-BE49-F238E27FC236}">
              <a16:creationId xmlns:a16="http://schemas.microsoft.com/office/drawing/2014/main" xmlns="" id="{00000000-0008-0000-0700-000042020000}"/>
            </a:ext>
          </a:extLst>
        </xdr:cNvPr>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135825</xdr:rowOff>
    </xdr:from>
    <xdr:to>
      <xdr:col>23</xdr:col>
      <xdr:colOff>517525</xdr:colOff>
      <xdr:row>57</xdr:row>
      <xdr:rowOff>18357</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5481300" y="9737025"/>
          <a:ext cx="838200" cy="5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1" name="教育費平均値テキスト">
          <a:extLst>
            <a:ext uri="{FF2B5EF4-FFF2-40B4-BE49-F238E27FC236}">
              <a16:creationId xmlns:a16="http://schemas.microsoft.com/office/drawing/2014/main" xmlns="" id="{00000000-0008-0000-0700-000045020000}"/>
            </a:ext>
          </a:extLst>
        </xdr:cNvPr>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2" name="フローチャート : 判断 581">
          <a:extLst>
            <a:ext uri="{FF2B5EF4-FFF2-40B4-BE49-F238E27FC236}">
              <a16:creationId xmlns:a16="http://schemas.microsoft.com/office/drawing/2014/main" xmlns="" id="{00000000-0008-0000-0700-000046020000}"/>
            </a:ext>
          </a:extLst>
        </xdr:cNvPr>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135825</xdr:rowOff>
    </xdr:from>
    <xdr:to>
      <xdr:col>22</xdr:col>
      <xdr:colOff>365125</xdr:colOff>
      <xdr:row>56</xdr:row>
      <xdr:rowOff>157487</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4592300" y="9737025"/>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14584</xdr:rowOff>
    </xdr:from>
    <xdr:to>
      <xdr:col>22</xdr:col>
      <xdr:colOff>415925</xdr:colOff>
      <xdr:row>56</xdr:row>
      <xdr:rowOff>116184</xdr:rowOff>
    </xdr:to>
    <xdr:sp macro="" textlink="">
      <xdr:nvSpPr>
        <xdr:cNvPr id="584" name="フローチャート : 判断 583">
          <a:extLst>
            <a:ext uri="{FF2B5EF4-FFF2-40B4-BE49-F238E27FC236}">
              <a16:creationId xmlns:a16="http://schemas.microsoft.com/office/drawing/2014/main" xmlns="" id="{00000000-0008-0000-0700-000048020000}"/>
            </a:ext>
          </a:extLst>
        </xdr:cNvPr>
        <xdr:cNvSpPr/>
      </xdr:nvSpPr>
      <xdr:spPr>
        <a:xfrm>
          <a:off x="15430500" y="96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132711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93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157487</xdr:rowOff>
    </xdr:from>
    <xdr:to>
      <xdr:col>21</xdr:col>
      <xdr:colOff>161925</xdr:colOff>
      <xdr:row>57</xdr:row>
      <xdr:rowOff>40129</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3703300" y="9758687"/>
          <a:ext cx="889000" cy="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7" name="フローチャート : 判断 586">
          <a:extLst>
            <a:ext uri="{FF2B5EF4-FFF2-40B4-BE49-F238E27FC236}">
              <a16:creationId xmlns:a16="http://schemas.microsoft.com/office/drawing/2014/main" xmlns="" id="{00000000-0008-0000-0700-00004B020000}"/>
            </a:ext>
          </a:extLst>
        </xdr:cNvPr>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40129</xdr:rowOff>
    </xdr:from>
    <xdr:to>
      <xdr:col>19</xdr:col>
      <xdr:colOff>644525</xdr:colOff>
      <xdr:row>57</xdr:row>
      <xdr:rowOff>97279</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2814300" y="981277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0" name="フローチャート : 判断 589">
          <a:extLst>
            <a:ext uri="{FF2B5EF4-FFF2-40B4-BE49-F238E27FC236}">
              <a16:creationId xmlns:a16="http://schemas.microsoft.com/office/drawing/2014/main" xmlns="" id="{00000000-0008-0000-0700-00004E020000}"/>
            </a:ext>
          </a:extLst>
        </xdr:cNvPr>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2" name="フローチャート : 判断 591">
          <a:extLst>
            <a:ext uri="{FF2B5EF4-FFF2-40B4-BE49-F238E27FC236}">
              <a16:creationId xmlns:a16="http://schemas.microsoft.com/office/drawing/2014/main" xmlns="" id="{00000000-0008-0000-0700-000050020000}"/>
            </a:ext>
          </a:extLst>
        </xdr:cNvPr>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139007</xdr:rowOff>
    </xdr:from>
    <xdr:to>
      <xdr:col>23</xdr:col>
      <xdr:colOff>568325</xdr:colOff>
      <xdr:row>57</xdr:row>
      <xdr:rowOff>69157</xdr:rowOff>
    </xdr:to>
    <xdr:sp macro="" textlink="">
      <xdr:nvSpPr>
        <xdr:cNvPr id="599" name="円/楕円 598">
          <a:extLst>
            <a:ext uri="{FF2B5EF4-FFF2-40B4-BE49-F238E27FC236}">
              <a16:creationId xmlns:a16="http://schemas.microsoft.com/office/drawing/2014/main" xmlns="" id="{00000000-0008-0000-0700-000057020000}"/>
            </a:ext>
          </a:extLst>
        </xdr:cNvPr>
        <xdr:cNvSpPr/>
      </xdr:nvSpPr>
      <xdr:spPr>
        <a:xfrm>
          <a:off x="16268700" y="97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117434</xdr:rowOff>
    </xdr:from>
    <xdr:ext cx="534377" cy="259045"/>
    <xdr:sp macro="" textlink="">
      <xdr:nvSpPr>
        <xdr:cNvPr id="600" name="教育費該当値テキスト">
          <a:extLst>
            <a:ext uri="{FF2B5EF4-FFF2-40B4-BE49-F238E27FC236}">
              <a16:creationId xmlns:a16="http://schemas.microsoft.com/office/drawing/2014/main" xmlns="" id="{00000000-0008-0000-0700-000058020000}"/>
            </a:ext>
          </a:extLst>
        </xdr:cNvPr>
        <xdr:cNvSpPr txBox="1"/>
      </xdr:nvSpPr>
      <xdr:spPr>
        <a:xfrm>
          <a:off x="16370300" y="97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38,897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85025</xdr:rowOff>
    </xdr:from>
    <xdr:to>
      <xdr:col>22</xdr:col>
      <xdr:colOff>415925</xdr:colOff>
      <xdr:row>57</xdr:row>
      <xdr:rowOff>15175</xdr:rowOff>
    </xdr:to>
    <xdr:sp macro="" textlink="">
      <xdr:nvSpPr>
        <xdr:cNvPr id="601" name="円/楕円 600">
          <a:extLst>
            <a:ext uri="{FF2B5EF4-FFF2-40B4-BE49-F238E27FC236}">
              <a16:creationId xmlns:a16="http://schemas.microsoft.com/office/drawing/2014/main" xmlns="" id="{00000000-0008-0000-0700-000059020000}"/>
            </a:ext>
          </a:extLst>
        </xdr:cNvPr>
        <xdr:cNvSpPr/>
      </xdr:nvSpPr>
      <xdr:spPr>
        <a:xfrm>
          <a:off x="15430500" y="96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6302</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14111" y="97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106687</xdr:rowOff>
    </xdr:from>
    <xdr:to>
      <xdr:col>21</xdr:col>
      <xdr:colOff>212725</xdr:colOff>
      <xdr:row>57</xdr:row>
      <xdr:rowOff>36837</xdr:rowOff>
    </xdr:to>
    <xdr:sp macro="" textlink="">
      <xdr:nvSpPr>
        <xdr:cNvPr id="603" name="円/楕円 602">
          <a:extLst>
            <a:ext uri="{FF2B5EF4-FFF2-40B4-BE49-F238E27FC236}">
              <a16:creationId xmlns:a16="http://schemas.microsoft.com/office/drawing/2014/main" xmlns="" id="{00000000-0008-0000-0700-00005B020000}"/>
            </a:ext>
          </a:extLst>
        </xdr:cNvPr>
        <xdr:cNvSpPr/>
      </xdr:nvSpPr>
      <xdr:spPr>
        <a:xfrm>
          <a:off x="14541500" y="97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27964</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325111" y="98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160779</xdr:rowOff>
    </xdr:from>
    <xdr:to>
      <xdr:col>20</xdr:col>
      <xdr:colOff>9525</xdr:colOff>
      <xdr:row>57</xdr:row>
      <xdr:rowOff>90929</xdr:rowOff>
    </xdr:to>
    <xdr:sp macro="" textlink="">
      <xdr:nvSpPr>
        <xdr:cNvPr id="605" name="円/楕円 604">
          <a:extLst>
            <a:ext uri="{FF2B5EF4-FFF2-40B4-BE49-F238E27FC236}">
              <a16:creationId xmlns:a16="http://schemas.microsoft.com/office/drawing/2014/main" xmlns="" id="{00000000-0008-0000-0700-00005D020000}"/>
            </a:ext>
          </a:extLst>
        </xdr:cNvPr>
        <xdr:cNvSpPr/>
      </xdr:nvSpPr>
      <xdr:spPr>
        <a:xfrm>
          <a:off x="13652500" y="97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82056</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436111" y="985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46479</xdr:rowOff>
    </xdr:from>
    <xdr:to>
      <xdr:col>18</xdr:col>
      <xdr:colOff>492125</xdr:colOff>
      <xdr:row>57</xdr:row>
      <xdr:rowOff>148079</xdr:rowOff>
    </xdr:to>
    <xdr:sp macro="" textlink="">
      <xdr:nvSpPr>
        <xdr:cNvPr id="607" name="円/楕円 606">
          <a:extLst>
            <a:ext uri="{FF2B5EF4-FFF2-40B4-BE49-F238E27FC236}">
              <a16:creationId xmlns:a16="http://schemas.microsoft.com/office/drawing/2014/main" xmlns="" id="{00000000-0008-0000-0700-00005F020000}"/>
            </a:ext>
          </a:extLst>
        </xdr:cNvPr>
        <xdr:cNvSpPr/>
      </xdr:nvSpPr>
      <xdr:spPr>
        <a:xfrm>
          <a:off x="12763500" y="981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139206</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547111" y="99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43476</xdr:rowOff>
    </xdr:from>
    <xdr:to>
      <xdr:col>23</xdr:col>
      <xdr:colOff>516889</xdr:colOff>
      <xdr:row>79</xdr:row>
      <xdr:rowOff>98879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559326"/>
          <a:ext cx="1269" cy="1084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124474</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6690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161603</xdr:rowOff>
    </xdr:from>
    <xdr:ext cx="534377"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23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73</xdr:row>
      <xdr:rowOff>43476</xdr:rowOff>
    </xdr:from>
    <xdr:to>
      <xdr:col>23</xdr:col>
      <xdr:colOff>606425</xdr:colOff>
      <xdr:row>73</xdr:row>
      <xdr:rowOff>43476</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55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77031</xdr:rowOff>
    </xdr:from>
    <xdr:to>
      <xdr:col>23</xdr:col>
      <xdr:colOff>517525</xdr:colOff>
      <xdr:row>79</xdr:row>
      <xdr:rowOff>17824</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5481300" y="13450131"/>
          <a:ext cx="838200" cy="1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168924</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542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19047</xdr:rowOff>
    </xdr:from>
    <xdr:to>
      <xdr:col>23</xdr:col>
      <xdr:colOff>568325</xdr:colOff>
      <xdr:row>79</xdr:row>
      <xdr:rowOff>120647</xdr:rowOff>
    </xdr:to>
    <xdr:sp macro="" textlink="">
      <xdr:nvSpPr>
        <xdr:cNvPr id="641" name="フローチャート : 判断 640">
          <a:extLst>
            <a:ext uri="{FF2B5EF4-FFF2-40B4-BE49-F238E27FC236}">
              <a16:creationId xmlns:a16="http://schemas.microsoft.com/office/drawing/2014/main" xmlns="" id="{00000000-0008-0000-0700-000081020000}"/>
            </a:ext>
          </a:extLst>
        </xdr:cNvPr>
        <xdr:cNvSpPr/>
      </xdr:nvSpPr>
      <xdr:spPr>
        <a:xfrm>
          <a:off x="16268700" y="1356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134246</xdr:rowOff>
    </xdr:from>
    <xdr:to>
      <xdr:col>22</xdr:col>
      <xdr:colOff>365125</xdr:colOff>
      <xdr:row>79</xdr:row>
      <xdr:rowOff>17824</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4592300" y="12135746"/>
          <a:ext cx="889000" cy="14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38576</xdr:rowOff>
    </xdr:from>
    <xdr:to>
      <xdr:col>22</xdr:col>
      <xdr:colOff>415925</xdr:colOff>
      <xdr:row>79</xdr:row>
      <xdr:rowOff>140176</xdr:rowOff>
    </xdr:to>
    <xdr:sp macro="" textlink="">
      <xdr:nvSpPr>
        <xdr:cNvPr id="643" name="フローチャート : 判断 642">
          <a:extLst>
            <a:ext uri="{FF2B5EF4-FFF2-40B4-BE49-F238E27FC236}">
              <a16:creationId xmlns:a16="http://schemas.microsoft.com/office/drawing/2014/main" xmlns="" id="{00000000-0008-0000-0700-000083020000}"/>
            </a:ext>
          </a:extLst>
        </xdr:cNvPr>
        <xdr:cNvSpPr/>
      </xdr:nvSpPr>
      <xdr:spPr>
        <a:xfrm>
          <a:off x="15430500" y="1358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131303</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2017" y="1367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134246</xdr:rowOff>
    </xdr:from>
    <xdr:to>
      <xdr:col>21</xdr:col>
      <xdr:colOff>161925</xdr:colOff>
      <xdr:row>75</xdr:row>
      <xdr:rowOff>79758</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3703300" y="12135746"/>
          <a:ext cx="889000" cy="80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26198</xdr:rowOff>
    </xdr:from>
    <xdr:to>
      <xdr:col>21</xdr:col>
      <xdr:colOff>212725</xdr:colOff>
      <xdr:row>79</xdr:row>
      <xdr:rowOff>127798</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4541500" y="1357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118925</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357427" y="1366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113247</xdr:rowOff>
    </xdr:from>
    <xdr:to>
      <xdr:col>19</xdr:col>
      <xdr:colOff>644525</xdr:colOff>
      <xdr:row>75</xdr:row>
      <xdr:rowOff>79758</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2814300" y="12800547"/>
          <a:ext cx="889000" cy="1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14898</xdr:rowOff>
    </xdr:from>
    <xdr:to>
      <xdr:col>20</xdr:col>
      <xdr:colOff>9525</xdr:colOff>
      <xdr:row>79</xdr:row>
      <xdr:rowOff>116498</xdr:rowOff>
    </xdr:to>
    <xdr:sp macro="" textlink="">
      <xdr:nvSpPr>
        <xdr:cNvPr id="649" name="フローチャート : 判断 648">
          <a:extLst>
            <a:ext uri="{FF2B5EF4-FFF2-40B4-BE49-F238E27FC236}">
              <a16:creationId xmlns:a16="http://schemas.microsoft.com/office/drawing/2014/main" xmlns="" id="{00000000-0008-0000-0700-000089020000}"/>
            </a:ext>
          </a:extLst>
        </xdr:cNvPr>
        <xdr:cNvSpPr/>
      </xdr:nvSpPr>
      <xdr:spPr>
        <a:xfrm>
          <a:off x="13652500" y="13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107625</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68427" y="1365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167784</xdr:rowOff>
    </xdr:from>
    <xdr:to>
      <xdr:col>18</xdr:col>
      <xdr:colOff>492125</xdr:colOff>
      <xdr:row>79</xdr:row>
      <xdr:rowOff>97934</xdr:rowOff>
    </xdr:to>
    <xdr:sp macro="" textlink="">
      <xdr:nvSpPr>
        <xdr:cNvPr id="651" name="フローチャート : 判断 650">
          <a:extLst>
            <a:ext uri="{FF2B5EF4-FFF2-40B4-BE49-F238E27FC236}">
              <a16:creationId xmlns:a16="http://schemas.microsoft.com/office/drawing/2014/main" xmlns="" id="{00000000-0008-0000-0700-00008B020000}"/>
            </a:ext>
          </a:extLst>
        </xdr:cNvPr>
        <xdr:cNvSpPr/>
      </xdr:nvSpPr>
      <xdr:spPr>
        <a:xfrm>
          <a:off x="12763500" y="135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89061</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579427" y="136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26231</xdr:rowOff>
    </xdr:from>
    <xdr:to>
      <xdr:col>23</xdr:col>
      <xdr:colOff>568325</xdr:colOff>
      <xdr:row>78</xdr:row>
      <xdr:rowOff>127831</xdr:rowOff>
    </xdr:to>
    <xdr:sp macro="" textlink="">
      <xdr:nvSpPr>
        <xdr:cNvPr id="658" name="円/楕円 657">
          <a:extLst>
            <a:ext uri="{FF2B5EF4-FFF2-40B4-BE49-F238E27FC236}">
              <a16:creationId xmlns:a16="http://schemas.microsoft.com/office/drawing/2014/main" xmlns="" id="{00000000-0008-0000-0700-000092020000}"/>
            </a:ext>
          </a:extLst>
        </xdr:cNvPr>
        <xdr:cNvSpPr/>
      </xdr:nvSpPr>
      <xdr:spPr>
        <a:xfrm>
          <a:off x="16268700" y="133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49108</xdr:rowOff>
    </xdr:from>
    <xdr:ext cx="534377"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32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138474</xdr:rowOff>
    </xdr:from>
    <xdr:to>
      <xdr:col>22</xdr:col>
      <xdr:colOff>415925</xdr:colOff>
      <xdr:row>79</xdr:row>
      <xdr:rowOff>68624</xdr:rowOff>
    </xdr:to>
    <xdr:sp macro="" textlink="">
      <xdr:nvSpPr>
        <xdr:cNvPr id="660" name="円/楕円 659">
          <a:extLst>
            <a:ext uri="{FF2B5EF4-FFF2-40B4-BE49-F238E27FC236}">
              <a16:creationId xmlns:a16="http://schemas.microsoft.com/office/drawing/2014/main" xmlns="" id="{00000000-0008-0000-0700-000094020000}"/>
            </a:ext>
          </a:extLst>
        </xdr:cNvPr>
        <xdr:cNvSpPr/>
      </xdr:nvSpPr>
      <xdr:spPr>
        <a:xfrm>
          <a:off x="15430500" y="135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85151</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46427" y="1328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83446</xdr:rowOff>
    </xdr:from>
    <xdr:to>
      <xdr:col>21</xdr:col>
      <xdr:colOff>212725</xdr:colOff>
      <xdr:row>71</xdr:row>
      <xdr:rowOff>13596</xdr:rowOff>
    </xdr:to>
    <xdr:sp macro="" textlink="">
      <xdr:nvSpPr>
        <xdr:cNvPr id="662" name="円/楕円 661">
          <a:extLst>
            <a:ext uri="{FF2B5EF4-FFF2-40B4-BE49-F238E27FC236}">
              <a16:creationId xmlns:a16="http://schemas.microsoft.com/office/drawing/2014/main" xmlns="" id="{00000000-0008-0000-0700-000096020000}"/>
            </a:ext>
          </a:extLst>
        </xdr:cNvPr>
        <xdr:cNvSpPr/>
      </xdr:nvSpPr>
      <xdr:spPr>
        <a:xfrm>
          <a:off x="14541500" y="120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30123</xdr:rowOff>
    </xdr:from>
    <xdr:ext cx="534377"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325111" y="118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92,334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28958</xdr:rowOff>
    </xdr:from>
    <xdr:to>
      <xdr:col>20</xdr:col>
      <xdr:colOff>9525</xdr:colOff>
      <xdr:row>75</xdr:row>
      <xdr:rowOff>130558</xdr:rowOff>
    </xdr:to>
    <xdr:sp macro="" textlink="">
      <xdr:nvSpPr>
        <xdr:cNvPr id="664" name="円/楕円 663">
          <a:extLst>
            <a:ext uri="{FF2B5EF4-FFF2-40B4-BE49-F238E27FC236}">
              <a16:creationId xmlns:a16="http://schemas.microsoft.com/office/drawing/2014/main" xmlns="" id="{00000000-0008-0000-0700-000098020000}"/>
            </a:ext>
          </a:extLst>
        </xdr:cNvPr>
        <xdr:cNvSpPr/>
      </xdr:nvSpPr>
      <xdr:spPr>
        <a:xfrm>
          <a:off x="13652500" y="128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147085</xdr:rowOff>
    </xdr:from>
    <xdr:ext cx="534377"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436111" y="126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62447</xdr:rowOff>
    </xdr:from>
    <xdr:to>
      <xdr:col>18</xdr:col>
      <xdr:colOff>492125</xdr:colOff>
      <xdr:row>74</xdr:row>
      <xdr:rowOff>164047</xdr:rowOff>
    </xdr:to>
    <xdr:sp macro="" textlink="">
      <xdr:nvSpPr>
        <xdr:cNvPr id="666" name="円/楕円 665">
          <a:extLst>
            <a:ext uri="{FF2B5EF4-FFF2-40B4-BE49-F238E27FC236}">
              <a16:creationId xmlns:a16="http://schemas.microsoft.com/office/drawing/2014/main" xmlns="" id="{00000000-0008-0000-0700-00009A020000}"/>
            </a:ext>
          </a:extLst>
        </xdr:cNvPr>
        <xdr:cNvSpPr/>
      </xdr:nvSpPr>
      <xdr:spPr>
        <a:xfrm>
          <a:off x="12763500" y="127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9124</xdr:rowOff>
    </xdr:from>
    <xdr:ext cx="534377"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547111" y="125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a:extLst>
            <a:ext uri="{FF2B5EF4-FFF2-40B4-BE49-F238E27FC236}">
              <a16:creationId xmlns:a16="http://schemas.microsoft.com/office/drawing/2014/main" xmlns=""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a:extLst>
            <a:ext uri="{FF2B5EF4-FFF2-40B4-BE49-F238E27FC236}">
              <a16:creationId xmlns:a16="http://schemas.microsoft.com/office/drawing/2014/main" xmlns="" id="{00000000-0008-0000-0700-0000B6020000}"/>
            </a:ext>
          </a:extLst>
        </xdr:cNvPr>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a:extLst>
            <a:ext uri="{FF2B5EF4-FFF2-40B4-BE49-F238E27FC236}">
              <a16:creationId xmlns:a16="http://schemas.microsoft.com/office/drawing/2014/main" xmlns="" id="{00000000-0008-0000-0700-0000B8020000}"/>
            </a:ext>
          </a:extLst>
        </xdr:cNvPr>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163094</xdr:rowOff>
    </xdr:from>
    <xdr:to>
      <xdr:col>23</xdr:col>
      <xdr:colOff>517525</xdr:colOff>
      <xdr:row>98</xdr:row>
      <xdr:rowOff>4532</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5481300" y="16793744"/>
          <a:ext cx="8382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a:extLst>
            <a:ext uri="{FF2B5EF4-FFF2-40B4-BE49-F238E27FC236}">
              <a16:creationId xmlns:a16="http://schemas.microsoft.com/office/drawing/2014/main" xmlns="" id="{00000000-0008-0000-0700-0000BB020000}"/>
            </a:ext>
          </a:extLst>
        </xdr:cNvPr>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a:extLst>
            <a:ext uri="{FF2B5EF4-FFF2-40B4-BE49-F238E27FC236}">
              <a16:creationId xmlns:a16="http://schemas.microsoft.com/office/drawing/2014/main" xmlns="" id="{00000000-0008-0000-0700-0000BC020000}"/>
            </a:ext>
          </a:extLst>
        </xdr:cNvPr>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161297</xdr:rowOff>
    </xdr:from>
    <xdr:to>
      <xdr:col>22</xdr:col>
      <xdr:colOff>365125</xdr:colOff>
      <xdr:row>97</xdr:row>
      <xdr:rowOff>163094</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4592300" y="1679194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639</xdr:rowOff>
    </xdr:from>
    <xdr:to>
      <xdr:col>22</xdr:col>
      <xdr:colOff>415925</xdr:colOff>
      <xdr:row>97</xdr:row>
      <xdr:rowOff>102239</xdr:rowOff>
    </xdr:to>
    <xdr:sp macro="" textlink="">
      <xdr:nvSpPr>
        <xdr:cNvPr id="702" name="フローチャート : 判断 701">
          <a:extLst>
            <a:ext uri="{FF2B5EF4-FFF2-40B4-BE49-F238E27FC236}">
              <a16:creationId xmlns:a16="http://schemas.microsoft.com/office/drawing/2014/main" xmlns="" id="{00000000-0008-0000-0700-0000BE020000}"/>
            </a:ext>
          </a:extLst>
        </xdr:cNvPr>
        <xdr:cNvSpPr/>
      </xdr:nvSpPr>
      <xdr:spPr>
        <a:xfrm>
          <a:off x="15430500" y="16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118766</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40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154722</xdr:rowOff>
    </xdr:from>
    <xdr:to>
      <xdr:col>21</xdr:col>
      <xdr:colOff>161925</xdr:colOff>
      <xdr:row>97</xdr:row>
      <xdr:rowOff>161297</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3703300" y="16785372"/>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a:extLst>
            <a:ext uri="{FF2B5EF4-FFF2-40B4-BE49-F238E27FC236}">
              <a16:creationId xmlns:a16="http://schemas.microsoft.com/office/drawing/2014/main" xmlns="" id="{00000000-0008-0000-0700-0000C1020000}"/>
            </a:ext>
          </a:extLst>
        </xdr:cNvPr>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145078</xdr:rowOff>
    </xdr:from>
    <xdr:to>
      <xdr:col>19</xdr:col>
      <xdr:colOff>644525</xdr:colOff>
      <xdr:row>97</xdr:row>
      <xdr:rowOff>154722</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2814300" y="16775728"/>
          <a:ext cx="889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a:extLst>
            <a:ext uri="{FF2B5EF4-FFF2-40B4-BE49-F238E27FC236}">
              <a16:creationId xmlns:a16="http://schemas.microsoft.com/office/drawing/2014/main" xmlns="" id="{00000000-0008-0000-0700-0000C4020000}"/>
            </a:ext>
          </a:extLst>
        </xdr:cNvPr>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a:extLst>
            <a:ext uri="{FF2B5EF4-FFF2-40B4-BE49-F238E27FC236}">
              <a16:creationId xmlns:a16="http://schemas.microsoft.com/office/drawing/2014/main" xmlns="" id="{00000000-0008-0000-0700-0000C6020000}"/>
            </a:ext>
          </a:extLst>
        </xdr:cNvPr>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125182</xdr:rowOff>
    </xdr:from>
    <xdr:to>
      <xdr:col>23</xdr:col>
      <xdr:colOff>568325</xdr:colOff>
      <xdr:row>98</xdr:row>
      <xdr:rowOff>55332</xdr:rowOff>
    </xdr:to>
    <xdr:sp macro="" textlink="">
      <xdr:nvSpPr>
        <xdr:cNvPr id="717" name="円/楕円 716">
          <a:extLst>
            <a:ext uri="{FF2B5EF4-FFF2-40B4-BE49-F238E27FC236}">
              <a16:creationId xmlns:a16="http://schemas.microsoft.com/office/drawing/2014/main" xmlns="" id="{00000000-0008-0000-0700-0000CD020000}"/>
            </a:ext>
          </a:extLst>
        </xdr:cNvPr>
        <xdr:cNvSpPr/>
      </xdr:nvSpPr>
      <xdr:spPr>
        <a:xfrm>
          <a:off x="16268700" y="167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40109</xdr:rowOff>
    </xdr:from>
    <xdr:ext cx="534377" cy="259045"/>
    <xdr:sp macro="" textlink="">
      <xdr:nvSpPr>
        <xdr:cNvPr id="718" name="公債費該当値テキスト">
          <a:extLst>
            <a:ext uri="{FF2B5EF4-FFF2-40B4-BE49-F238E27FC236}">
              <a16:creationId xmlns:a16="http://schemas.microsoft.com/office/drawing/2014/main" xmlns="" id="{00000000-0008-0000-0700-0000CE020000}"/>
            </a:ext>
          </a:extLst>
        </xdr:cNvPr>
        <xdr:cNvSpPr txBox="1"/>
      </xdr:nvSpPr>
      <xdr:spPr>
        <a:xfrm>
          <a:off x="16370300" y="16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112294</xdr:rowOff>
    </xdr:from>
    <xdr:to>
      <xdr:col>22</xdr:col>
      <xdr:colOff>415925</xdr:colOff>
      <xdr:row>98</xdr:row>
      <xdr:rowOff>42444</xdr:rowOff>
    </xdr:to>
    <xdr:sp macro="" textlink="">
      <xdr:nvSpPr>
        <xdr:cNvPr id="719" name="円/楕円 718">
          <a:extLst>
            <a:ext uri="{FF2B5EF4-FFF2-40B4-BE49-F238E27FC236}">
              <a16:creationId xmlns:a16="http://schemas.microsoft.com/office/drawing/2014/main" xmlns="" id="{00000000-0008-0000-0700-0000CF020000}"/>
            </a:ext>
          </a:extLst>
        </xdr:cNvPr>
        <xdr:cNvSpPr/>
      </xdr:nvSpPr>
      <xdr:spPr>
        <a:xfrm>
          <a:off x="15430500" y="167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33571</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14111" y="168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110497</xdr:rowOff>
    </xdr:from>
    <xdr:to>
      <xdr:col>21</xdr:col>
      <xdr:colOff>212725</xdr:colOff>
      <xdr:row>98</xdr:row>
      <xdr:rowOff>40647</xdr:rowOff>
    </xdr:to>
    <xdr:sp macro="" textlink="">
      <xdr:nvSpPr>
        <xdr:cNvPr id="721" name="円/楕円 720">
          <a:extLst>
            <a:ext uri="{FF2B5EF4-FFF2-40B4-BE49-F238E27FC236}">
              <a16:creationId xmlns:a16="http://schemas.microsoft.com/office/drawing/2014/main" xmlns="" id="{00000000-0008-0000-0700-0000D1020000}"/>
            </a:ext>
          </a:extLst>
        </xdr:cNvPr>
        <xdr:cNvSpPr/>
      </xdr:nvSpPr>
      <xdr:spPr>
        <a:xfrm>
          <a:off x="14541500" y="167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31774</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325111" y="1683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103922</xdr:rowOff>
    </xdr:from>
    <xdr:to>
      <xdr:col>20</xdr:col>
      <xdr:colOff>9525</xdr:colOff>
      <xdr:row>98</xdr:row>
      <xdr:rowOff>34072</xdr:rowOff>
    </xdr:to>
    <xdr:sp macro="" textlink="">
      <xdr:nvSpPr>
        <xdr:cNvPr id="723" name="円/楕円 722">
          <a:extLst>
            <a:ext uri="{FF2B5EF4-FFF2-40B4-BE49-F238E27FC236}">
              <a16:creationId xmlns:a16="http://schemas.microsoft.com/office/drawing/2014/main" xmlns="" id="{00000000-0008-0000-0700-0000D3020000}"/>
            </a:ext>
          </a:extLst>
        </xdr:cNvPr>
        <xdr:cNvSpPr/>
      </xdr:nvSpPr>
      <xdr:spPr>
        <a:xfrm>
          <a:off x="13652500" y="167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25199</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436111" y="16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94278</xdr:rowOff>
    </xdr:from>
    <xdr:to>
      <xdr:col>18</xdr:col>
      <xdr:colOff>492125</xdr:colOff>
      <xdr:row>98</xdr:row>
      <xdr:rowOff>24428</xdr:rowOff>
    </xdr:to>
    <xdr:sp macro="" textlink="">
      <xdr:nvSpPr>
        <xdr:cNvPr id="725" name="円/楕円 724">
          <a:extLst>
            <a:ext uri="{FF2B5EF4-FFF2-40B4-BE49-F238E27FC236}">
              <a16:creationId xmlns:a16="http://schemas.microsoft.com/office/drawing/2014/main" xmlns="" id="{00000000-0008-0000-0700-0000D5020000}"/>
            </a:ext>
          </a:extLst>
        </xdr:cNvPr>
        <xdr:cNvSpPr/>
      </xdr:nvSpPr>
      <xdr:spPr>
        <a:xfrm>
          <a:off x="12763500" y="167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15555</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2547111" y="1681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a:extLst>
            <a:ext uri="{FF2B5EF4-FFF2-40B4-BE49-F238E27FC236}">
              <a16:creationId xmlns:a16="http://schemas.microsoft.com/office/drawing/2014/main" xmlns=""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a:extLst>
            <a:ext uri="{FF2B5EF4-FFF2-40B4-BE49-F238E27FC236}">
              <a16:creationId xmlns:a16="http://schemas.microsoft.com/office/drawing/2014/main" xmlns="" id="{00000000-0008-0000-0700-0000EF020000}"/>
            </a:ext>
          </a:extLst>
        </xdr:cNvPr>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a:extLst>
            <a:ext uri="{FF2B5EF4-FFF2-40B4-BE49-F238E27FC236}">
              <a16:creationId xmlns:a16="http://schemas.microsoft.com/office/drawing/2014/main" xmlns="" id="{00000000-0008-0000-0700-0000F1020000}"/>
            </a:ext>
          </a:extLst>
        </xdr:cNvPr>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a:extLst>
            <a:ext uri="{FF2B5EF4-FFF2-40B4-BE49-F238E27FC236}">
              <a16:creationId xmlns:a16="http://schemas.microsoft.com/office/drawing/2014/main" xmlns="" id="{00000000-0008-0000-0700-0000F4020000}"/>
            </a:ext>
          </a:extLst>
        </xdr:cNvPr>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a:extLst>
            <a:ext uri="{FF2B5EF4-FFF2-40B4-BE49-F238E27FC236}">
              <a16:creationId xmlns:a16="http://schemas.microsoft.com/office/drawing/2014/main" xmlns="" id="{00000000-0008-0000-0700-0000F5020000}"/>
            </a:ext>
          </a:extLst>
        </xdr:cNvPr>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59" name="フローチャート : 判断 758">
          <a:extLst>
            <a:ext uri="{FF2B5EF4-FFF2-40B4-BE49-F238E27FC236}">
              <a16:creationId xmlns:a16="http://schemas.microsoft.com/office/drawing/2014/main" xmlns="" id="{00000000-0008-0000-0700-0000F7020000}"/>
            </a:ext>
          </a:extLst>
        </xdr:cNvPr>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a:extLst>
            <a:ext uri="{FF2B5EF4-FFF2-40B4-BE49-F238E27FC236}">
              <a16:creationId xmlns:a16="http://schemas.microsoft.com/office/drawing/2014/main" xmlns="" id="{00000000-0008-0000-0700-0000FA020000}"/>
            </a:ext>
          </a:extLst>
        </xdr:cNvPr>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a:extLst>
            <a:ext uri="{FF2B5EF4-FFF2-40B4-BE49-F238E27FC236}">
              <a16:creationId xmlns:a16="http://schemas.microsoft.com/office/drawing/2014/main" xmlns="" id="{00000000-0008-0000-0700-0000FD020000}"/>
            </a:ext>
          </a:extLst>
        </xdr:cNvPr>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a:extLst>
            <a:ext uri="{FF2B5EF4-FFF2-40B4-BE49-F238E27FC236}">
              <a16:creationId xmlns:a16="http://schemas.microsoft.com/office/drawing/2014/main" xmlns="" id="{00000000-0008-0000-0700-0000FF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a:extLst>
            <a:ext uri="{FF2B5EF4-FFF2-40B4-BE49-F238E27FC236}">
              <a16:creationId xmlns:a16="http://schemas.microsoft.com/office/drawing/2014/main" xmlns=""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a:extLst>
            <a:ext uri="{FF2B5EF4-FFF2-40B4-BE49-F238E27FC236}">
              <a16:creationId xmlns:a16="http://schemas.microsoft.com/office/drawing/2014/main" xmlns="" id="{00000000-0008-0000-0700-000007030000}"/>
            </a:ext>
          </a:extLst>
        </xdr:cNvPr>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a:extLst>
            <a:ext uri="{FF2B5EF4-FFF2-40B4-BE49-F238E27FC236}">
              <a16:creationId xmlns:a16="http://schemas.microsoft.com/office/drawing/2014/main" xmlns=""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a:extLst>
            <a:ext uri="{FF2B5EF4-FFF2-40B4-BE49-F238E27FC236}">
              <a16:creationId xmlns:a16="http://schemas.microsoft.com/office/drawing/2014/main" xmlns=""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a:extLst>
            <a:ext uri="{FF2B5EF4-FFF2-40B4-BE49-F238E27FC236}">
              <a16:creationId xmlns:a16="http://schemas.microsoft.com/office/drawing/2014/main" xmlns=""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a:extLst>
            <a:ext uri="{FF2B5EF4-FFF2-40B4-BE49-F238E27FC236}">
              <a16:creationId xmlns:a16="http://schemas.microsoft.com/office/drawing/2014/main" xmlns=""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xmlns=""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xmlns=""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xmlns=""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a:extLst>
            <a:ext uri="{FF2B5EF4-FFF2-40B4-BE49-F238E27FC236}">
              <a16:creationId xmlns:a16="http://schemas.microsoft.com/office/drawing/2014/main" xmlns=""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a:extLst>
            <a:ext uri="{FF2B5EF4-FFF2-40B4-BE49-F238E27FC236}">
              <a16:creationId xmlns:a16="http://schemas.microsoft.com/office/drawing/2014/main" xmlns=""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xmlns=""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a:extLst>
            <a:ext uri="{FF2B5EF4-FFF2-40B4-BE49-F238E27FC236}">
              <a16:creationId xmlns:a16="http://schemas.microsoft.com/office/drawing/2014/main" xmlns=""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a:extLst>
            <a:ext uri="{FF2B5EF4-FFF2-40B4-BE49-F238E27FC236}">
              <a16:creationId xmlns:a16="http://schemas.microsoft.com/office/drawing/2014/main" xmlns=""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a:extLst>
            <a:ext uri="{FF2B5EF4-FFF2-40B4-BE49-F238E27FC236}">
              <a16:creationId xmlns:a16="http://schemas.microsoft.com/office/drawing/2014/main" xmlns=""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a:extLst>
            <a:ext uri="{FF2B5EF4-FFF2-40B4-BE49-F238E27FC236}">
              <a16:creationId xmlns:a16="http://schemas.microsoft.com/office/drawing/2014/main" xmlns=""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a:extLst>
            <a:ext uri="{FF2B5EF4-FFF2-40B4-BE49-F238E27FC236}">
              <a16:creationId xmlns:a16="http://schemas.microsoft.com/office/drawing/2014/main" xmlns=""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においても、東日本大震災からの復旧・復興事業実施により全体的に事業費が増加している状況である。特に土木費においては、災害公営住宅整備事業、防災集団移転促進事業、防災公園整備事業などの大規模事業を実施していることから、ピークである平成</a:t>
          </a:r>
          <a:r>
            <a:rPr kumimoji="1" lang="en-US" altLang="ja-JP" sz="1300">
              <a:latin typeface="ＭＳ Ｐゴシック"/>
            </a:rPr>
            <a:t>26</a:t>
          </a:r>
          <a:r>
            <a:rPr kumimoji="1" lang="ja-JP" altLang="en-US" sz="1300">
              <a:latin typeface="ＭＳ Ｐゴシック"/>
            </a:rPr>
            <a:t>年度には住民</a:t>
          </a:r>
          <a:r>
            <a:rPr kumimoji="1" lang="en-US" altLang="ja-JP" sz="1300">
              <a:latin typeface="ＭＳ Ｐゴシック"/>
            </a:rPr>
            <a:t>1</a:t>
          </a:r>
          <a:r>
            <a:rPr kumimoji="1" lang="ja-JP" altLang="en-US" sz="1300">
              <a:latin typeface="ＭＳ Ｐゴシック"/>
            </a:rPr>
            <a:t>人当たりのコストが</a:t>
          </a:r>
          <a:r>
            <a:rPr kumimoji="1" lang="en-US" altLang="ja-JP" sz="1300">
              <a:latin typeface="ＭＳ Ｐゴシック"/>
            </a:rPr>
            <a:t>395,454</a:t>
          </a:r>
          <a:r>
            <a:rPr kumimoji="1" lang="ja-JP" altLang="en-US" sz="1300">
              <a:latin typeface="ＭＳ Ｐゴシック"/>
            </a:rPr>
            <a:t>千円となり、類似団体内では平成</a:t>
          </a:r>
          <a:r>
            <a:rPr kumimoji="1" lang="en-US" altLang="ja-JP" sz="1300">
              <a:latin typeface="ＭＳ Ｐゴシック"/>
            </a:rPr>
            <a:t>28</a:t>
          </a:r>
          <a:r>
            <a:rPr kumimoji="1" lang="ja-JP" altLang="en-US" sz="1300">
              <a:latin typeface="ＭＳ Ｐゴシック"/>
            </a:rPr>
            <a:t>年度も平成</a:t>
          </a:r>
          <a:r>
            <a:rPr kumimoji="1" lang="en-US" altLang="ja-JP" sz="1300">
              <a:latin typeface="ＭＳ Ｐゴシック"/>
            </a:rPr>
            <a:t>27</a:t>
          </a:r>
          <a:r>
            <a:rPr kumimoji="1" lang="ja-JP" altLang="en-US" sz="1300">
              <a:latin typeface="ＭＳ Ｐゴシック"/>
            </a:rPr>
            <a:t>年度に引き続き</a:t>
          </a:r>
          <a:r>
            <a:rPr kumimoji="1" lang="en-US" altLang="ja-JP" sz="1300">
              <a:latin typeface="ＭＳ Ｐゴシック"/>
            </a:rPr>
            <a:t>1</a:t>
          </a:r>
          <a:r>
            <a:rPr kumimoji="1" lang="ja-JP" altLang="en-US" sz="1300">
              <a:latin typeface="ＭＳ Ｐゴシック"/>
            </a:rPr>
            <a:t>位となっている。商工費においても、仮設商店街の解体に係る経費や地方創生に関する事業費の増、企業誘致対策に係る工業用地等造成事業特別会計への繰出金の増により大幅に増加している。復興事業の進捗に伴い、平成</a:t>
          </a:r>
          <a:r>
            <a:rPr kumimoji="1" lang="en-US" altLang="ja-JP" sz="1300">
              <a:latin typeface="ＭＳ Ｐゴシック"/>
            </a:rPr>
            <a:t>25</a:t>
          </a:r>
          <a:r>
            <a:rPr kumimoji="1" lang="ja-JP" altLang="en-US" sz="1300">
              <a:latin typeface="ＭＳ Ｐゴシック"/>
            </a:rPr>
            <a:t>年度には総務費が、平成</a:t>
          </a:r>
          <a:r>
            <a:rPr kumimoji="1" lang="en-US" altLang="ja-JP" sz="1300">
              <a:latin typeface="ＭＳ Ｐゴシック"/>
            </a:rPr>
            <a:t>26</a:t>
          </a:r>
          <a:r>
            <a:rPr kumimoji="1" lang="ja-JP" altLang="en-US" sz="1300">
              <a:latin typeface="ＭＳ Ｐゴシック"/>
            </a:rPr>
            <a:t>年度以降は民生費、農林水産業費が大幅に減少しており、全体的に通常事業費ベースに戻りつつある状況である。今後においてはソフト事業への転換により民生費が大きなウェイトを占めてくると思われる。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本町の決算については、平成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以降東日本大震災からの復旧・復興事業が多額に上る一方、通常事業費については削減を行っている状況である。震災関連事業費の増大とともに事業の繰越も増加しており、特に、繰越事業において多額の不用額が発生している状況から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年度においても実質収支額が大幅に増加しているところである。また、通常事業費の削減等により特に平成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は財政調整基金残高が大幅に増加している。今後においては単独事業として実施する復旧・復興関連事業が多くなるとともに、庁舎の復旧事業に多額の経費を要する見込みであるが、可能な限り事業費の精査を行い、健全財政の維持を図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連結実質赤字比率に係る赤字・黒字の標準財政規模比については、本町においては全会計で黒字を維持していることからすべて正数での標記となっている。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全体の黒字額の標準財政規模比については、分析を開始した平成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年度以降、毎年度</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％の範囲内で推移してきたところである。しかしながら、平成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においては、一般会計において震災の影響による通常事業費の減小及び予算規模の増大に伴う各種事業不用額の増加などにより実質収支比率が大きく増加している。近年においては上記要因の他に繰越予算において多額の不用額が発生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千万円もの繰越事業不用額が生じたことから一般会計の黒字が大幅に増大し、標準財政規模比がこれまでの数値をはるかに上回る</a:t>
          </a:r>
          <a:r>
            <a:rPr kumimoji="1" lang="en-US" altLang="ja-JP" sz="1400">
              <a:latin typeface="ＭＳ ゴシック" pitchFamily="49" charset="-128"/>
              <a:ea typeface="ＭＳ ゴシック" pitchFamily="49" charset="-128"/>
            </a:rPr>
            <a:t>29.56</a:t>
          </a:r>
          <a:r>
            <a:rPr kumimoji="1" lang="ja-JP" altLang="en-US" sz="1400">
              <a:latin typeface="ＭＳ ゴシック" pitchFamily="49" charset="-128"/>
              <a:ea typeface="ＭＳ ゴシック" pitchFamily="49" charset="-128"/>
            </a:rPr>
            <a:t>％となったものである。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今後においても東日本大震災の影響により数値が大きく変動する可能性が高いと思われるが、各会計において適切な財源確保策を講じ、更なる実質収支比率の改善に努めたい。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21203013</v>
      </c>
      <c r="BO4" s="411"/>
      <c r="BP4" s="411"/>
      <c r="BQ4" s="411"/>
      <c r="BR4" s="411"/>
      <c r="BS4" s="411"/>
      <c r="BT4" s="411"/>
      <c r="BU4" s="412"/>
      <c r="BV4" s="410">
        <v>24976359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29.6</v>
      </c>
      <c r="CU4" s="588"/>
      <c r="CV4" s="588"/>
      <c r="CW4" s="588"/>
      <c r="CX4" s="588"/>
      <c r="CY4" s="588"/>
      <c r="CZ4" s="588"/>
      <c r="DA4" s="589"/>
      <c r="DB4" s="587">
        <v>16.100000000000001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17878589</v>
      </c>
      <c r="BO5" s="416"/>
      <c r="BP5" s="416"/>
      <c r="BQ5" s="416"/>
      <c r="BR5" s="416"/>
      <c r="BS5" s="416"/>
      <c r="BT5" s="416"/>
      <c r="BU5" s="417"/>
      <c r="BV5" s="415">
        <v>20423930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90.9</v>
      </c>
      <c r="CU5" s="386"/>
      <c r="CV5" s="386"/>
      <c r="CW5" s="386"/>
      <c r="CX5" s="386"/>
      <c r="CY5" s="386"/>
      <c r="CZ5" s="386"/>
      <c r="DA5" s="387"/>
      <c r="DB5" s="385">
        <v>88.4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3324424</v>
      </c>
      <c r="BO6" s="416"/>
      <c r="BP6" s="416"/>
      <c r="BQ6" s="416"/>
      <c r="BR6" s="416"/>
      <c r="BS6" s="416"/>
      <c r="BT6" s="416"/>
      <c r="BU6" s="417"/>
      <c r="BV6" s="415">
        <v>4552429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96.2</v>
      </c>
      <c r="CU6" s="562"/>
      <c r="CV6" s="562"/>
      <c r="CW6" s="562"/>
      <c r="CX6" s="562"/>
      <c r="CY6" s="562"/>
      <c r="CZ6" s="562"/>
      <c r="DA6" s="563"/>
      <c r="DB6" s="561">
        <v>94.3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1251740</v>
      </c>
      <c r="BO7" s="416"/>
      <c r="BP7" s="416"/>
      <c r="BQ7" s="416"/>
      <c r="BR7" s="416"/>
      <c r="BS7" s="416"/>
      <c r="BT7" s="416"/>
      <c r="BU7" s="417"/>
      <c r="BV7" s="415">
        <v>3409990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7009857</v>
      </c>
      <c r="CU7" s="416"/>
      <c r="CV7" s="416"/>
      <c r="CW7" s="416"/>
      <c r="CX7" s="416"/>
      <c r="CY7" s="416"/>
      <c r="CZ7" s="416"/>
      <c r="DA7" s="417"/>
      <c r="DB7" s="415">
        <v>7079305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2072684</v>
      </c>
      <c r="BO8" s="416"/>
      <c r="BP8" s="416"/>
      <c r="BQ8" s="416"/>
      <c r="BR8" s="416"/>
      <c r="BS8" s="416"/>
      <c r="BT8" s="416"/>
      <c r="BU8" s="417"/>
      <c r="BV8" s="415">
        <v>1142439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0.55000000000000004</v>
      </c>
      <c r="CU8" s="525"/>
      <c r="CV8" s="525"/>
      <c r="CW8" s="525"/>
      <c r="CX8" s="525"/>
      <c r="CY8" s="525"/>
      <c r="CZ8" s="525"/>
      <c r="DA8" s="526"/>
      <c r="DB8" s="524">
        <v>0.54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33589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930745</v>
      </c>
      <c r="BO9" s="416"/>
      <c r="BP9" s="416"/>
      <c r="BQ9" s="416"/>
      <c r="BR9" s="416"/>
      <c r="BS9" s="416"/>
      <c r="BT9" s="416"/>
      <c r="BU9" s="417"/>
      <c r="BV9" s="415">
        <v>232449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5.5</v>
      </c>
      <c r="CU9" s="386"/>
      <c r="CV9" s="386"/>
      <c r="CW9" s="386"/>
      <c r="CX9" s="386"/>
      <c r="CY9" s="386"/>
      <c r="CZ9" s="386"/>
      <c r="DA9" s="387"/>
      <c r="DB9" s="385">
        <v>5.7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34845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1354</v>
      </c>
      <c r="BO10" s="416"/>
      <c r="BP10" s="416"/>
      <c r="BQ10" s="416"/>
      <c r="BR10" s="416"/>
      <c r="BS10" s="416"/>
      <c r="BT10" s="416"/>
      <c r="BU10" s="417"/>
      <c r="BV10" s="415">
        <v>1912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47220</v>
      </c>
      <c r="BO11" s="416"/>
      <c r="BP11" s="416"/>
      <c r="BQ11" s="416"/>
      <c r="BR11" s="416"/>
      <c r="BS11" s="416"/>
      <c r="BT11" s="416"/>
      <c r="BU11" s="417"/>
      <c r="BV11" s="415">
        <v>51300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34026</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2194362</v>
      </c>
      <c r="BO12" s="416"/>
      <c r="BP12" s="416"/>
      <c r="BQ12" s="416"/>
      <c r="BR12" s="416"/>
      <c r="BS12" s="416"/>
      <c r="BT12" s="416"/>
      <c r="BU12" s="417"/>
      <c r="BV12" s="415">
        <v>767045</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33932</v>
      </c>
      <c r="S13" s="517"/>
      <c r="T13" s="517"/>
      <c r="U13" s="517"/>
      <c r="V13" s="518"/>
      <c r="W13" s="504" t="s">
        <v>123</v>
      </c>
      <c r="X13" s="428"/>
      <c r="Y13" s="428"/>
      <c r="Z13" s="428"/>
      <c r="AA13" s="428"/>
      <c r="AB13" s="429"/>
      <c r="AC13" s="391">
        <v>1165</v>
      </c>
      <c r="AD13" s="392"/>
      <c r="AE13" s="392"/>
      <c r="AF13" s="392"/>
      <c r="AG13" s="393"/>
      <c r="AH13" s="391">
        <v>1509</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-1215043</v>
      </c>
      <c r="BO13" s="416"/>
      <c r="BP13" s="416"/>
      <c r="BQ13" s="416"/>
      <c r="BR13" s="416"/>
      <c r="BS13" s="416"/>
      <c r="BT13" s="416"/>
      <c r="BU13" s="417"/>
      <c r="BV13" s="415">
        <v>-481384</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6</v>
      </c>
      <c r="CU13" s="386"/>
      <c r="CV13" s="386"/>
      <c r="CW13" s="386"/>
      <c r="CX13" s="386"/>
      <c r="CY13" s="386"/>
      <c r="CZ13" s="386"/>
      <c r="DA13" s="387"/>
      <c r="DB13" s="385">
        <v>7.1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34139</v>
      </c>
      <c r="S14" s="517"/>
      <c r="T14" s="517"/>
      <c r="U14" s="517"/>
      <c r="V14" s="518"/>
      <c r="W14" s="519"/>
      <c r="X14" s="431"/>
      <c r="Y14" s="431"/>
      <c r="Z14" s="431"/>
      <c r="AA14" s="431"/>
      <c r="AB14" s="432"/>
      <c r="AC14" s="509">
        <v>7.3</v>
      </c>
      <c r="AD14" s="510"/>
      <c r="AE14" s="510"/>
      <c r="AF14" s="510"/>
      <c r="AG14" s="511"/>
      <c r="AH14" s="509">
        <v>9.4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34045</v>
      </c>
      <c r="S15" s="517"/>
      <c r="T15" s="517"/>
      <c r="U15" s="517"/>
      <c r="V15" s="518"/>
      <c r="W15" s="504" t="s">
        <v>129</v>
      </c>
      <c r="X15" s="428"/>
      <c r="Y15" s="428"/>
      <c r="Z15" s="428"/>
      <c r="AA15" s="428"/>
      <c r="AB15" s="429"/>
      <c r="AC15" s="391">
        <v>5066</v>
      </c>
      <c r="AD15" s="392"/>
      <c r="AE15" s="392"/>
      <c r="AF15" s="392"/>
      <c r="AG15" s="393"/>
      <c r="AH15" s="391">
        <v>4813</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3234726</v>
      </c>
      <c r="BO15" s="411"/>
      <c r="BP15" s="411"/>
      <c r="BQ15" s="411"/>
      <c r="BR15" s="411"/>
      <c r="BS15" s="411"/>
      <c r="BT15" s="411"/>
      <c r="BU15" s="412"/>
      <c r="BV15" s="410">
        <v>3240005</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31.8</v>
      </c>
      <c r="AD16" s="510"/>
      <c r="AE16" s="510"/>
      <c r="AF16" s="510"/>
      <c r="AG16" s="511"/>
      <c r="AH16" s="509">
        <v>30.1</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5787022</v>
      </c>
      <c r="BO16" s="416"/>
      <c r="BP16" s="416"/>
      <c r="BQ16" s="416"/>
      <c r="BR16" s="416"/>
      <c r="BS16" s="416"/>
      <c r="BT16" s="416"/>
      <c r="BU16" s="417"/>
      <c r="BV16" s="415">
        <v>5778029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9719</v>
      </c>
      <c r="AD17" s="392"/>
      <c r="AE17" s="392"/>
      <c r="AF17" s="392"/>
      <c r="AG17" s="393"/>
      <c r="AH17" s="391">
        <v>9691</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4080846</v>
      </c>
      <c r="BO17" s="416"/>
      <c r="BP17" s="416"/>
      <c r="BQ17" s="416"/>
      <c r="BR17" s="416"/>
      <c r="BS17" s="416"/>
      <c r="BT17" s="416"/>
      <c r="BU17" s="417"/>
      <c r="BV17" s="415">
        <v>4096367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73.599999999999994</v>
      </c>
      <c r="M18" s="480"/>
      <c r="N18" s="480"/>
      <c r="O18" s="480"/>
      <c r="P18" s="480"/>
      <c r="Q18" s="480"/>
      <c r="R18" s="481"/>
      <c r="S18" s="481"/>
      <c r="T18" s="481"/>
      <c r="U18" s="481"/>
      <c r="V18" s="482"/>
      <c r="W18" s="496"/>
      <c r="X18" s="497"/>
      <c r="Y18" s="497"/>
      <c r="Z18" s="497"/>
      <c r="AA18" s="497"/>
      <c r="AB18" s="505"/>
      <c r="AC18" s="379">
        <v>60.9</v>
      </c>
      <c r="AD18" s="380"/>
      <c r="AE18" s="380"/>
      <c r="AF18" s="380"/>
      <c r="AG18" s="483"/>
      <c r="AH18" s="379">
        <v>60.5</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6338240</v>
      </c>
      <c r="BO18" s="416"/>
      <c r="BP18" s="416"/>
      <c r="BQ18" s="416"/>
      <c r="BR18" s="416"/>
      <c r="BS18" s="416"/>
      <c r="BT18" s="416"/>
      <c r="BU18" s="417"/>
      <c r="BV18" s="415">
        <v>6214979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456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13992901</v>
      </c>
      <c r="BO19" s="416"/>
      <c r="BP19" s="416"/>
      <c r="BQ19" s="416"/>
      <c r="BR19" s="416"/>
      <c r="BS19" s="416"/>
      <c r="BT19" s="416"/>
      <c r="BU19" s="417"/>
      <c r="BV19" s="415">
        <v>14107302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11334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10178149</v>
      </c>
      <c r="BO23" s="416"/>
      <c r="BP23" s="416"/>
      <c r="BQ23" s="416"/>
      <c r="BR23" s="416"/>
      <c r="BS23" s="416"/>
      <c r="BT23" s="416"/>
      <c r="BU23" s="417"/>
      <c r="BV23" s="415">
        <v>10514697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7737</v>
      </c>
      <c r="R24" s="392"/>
      <c r="S24" s="392"/>
      <c r="T24" s="392"/>
      <c r="U24" s="392"/>
      <c r="V24" s="393"/>
      <c r="W24" s="457"/>
      <c r="X24" s="448"/>
      <c r="Y24" s="449"/>
      <c r="Z24" s="388" t="s">
        <v>152</v>
      </c>
      <c r="AA24" s="389"/>
      <c r="AB24" s="389"/>
      <c r="AC24" s="389"/>
      <c r="AD24" s="389"/>
      <c r="AE24" s="389"/>
      <c r="AF24" s="389"/>
      <c r="AG24" s="390"/>
      <c r="AH24" s="391">
        <v>277</v>
      </c>
      <c r="AI24" s="392"/>
      <c r="AJ24" s="392"/>
      <c r="AK24" s="392"/>
      <c r="AL24" s="393"/>
      <c r="AM24" s="391">
        <v>753440</v>
      </c>
      <c r="AN24" s="392"/>
      <c r="AO24" s="392"/>
      <c r="AP24" s="392"/>
      <c r="AQ24" s="392"/>
      <c r="AR24" s="393"/>
      <c r="AS24" s="391">
        <v>2720</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9517179</v>
      </c>
      <c r="BO24" s="416"/>
      <c r="BP24" s="416"/>
      <c r="BQ24" s="416"/>
      <c r="BR24" s="416"/>
      <c r="BS24" s="416"/>
      <c r="BT24" s="416"/>
      <c r="BU24" s="417"/>
      <c r="BV24" s="415">
        <v>9790311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5951</v>
      </c>
      <c r="R25" s="392"/>
      <c r="S25" s="392"/>
      <c r="T25" s="392"/>
      <c r="U25" s="392"/>
      <c r="V25" s="393"/>
      <c r="W25" s="457"/>
      <c r="X25" s="448"/>
      <c r="Y25" s="449"/>
      <c r="Z25" s="388" t="s">
        <v>155</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417983</v>
      </c>
      <c r="BO25" s="411"/>
      <c r="BP25" s="411"/>
      <c r="BQ25" s="411"/>
      <c r="BR25" s="411"/>
      <c r="BS25" s="411"/>
      <c r="BT25" s="411"/>
      <c r="BU25" s="412"/>
      <c r="BV25" s="410">
        <v>1669191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5225</v>
      </c>
      <c r="R26" s="392"/>
      <c r="S26" s="392"/>
      <c r="T26" s="392"/>
      <c r="U26" s="392"/>
      <c r="V26" s="393"/>
      <c r="W26" s="457"/>
      <c r="X26" s="448"/>
      <c r="Y26" s="449"/>
      <c r="Z26" s="388" t="s">
        <v>158</v>
      </c>
      <c r="AA26" s="470"/>
      <c r="AB26" s="470"/>
      <c r="AC26" s="470"/>
      <c r="AD26" s="470"/>
      <c r="AE26" s="470"/>
      <c r="AF26" s="470"/>
      <c r="AG26" s="471"/>
      <c r="AH26" s="391">
        <v>18</v>
      </c>
      <c r="AI26" s="392"/>
      <c r="AJ26" s="392"/>
      <c r="AK26" s="392"/>
      <c r="AL26" s="393"/>
      <c r="AM26" s="391">
        <v>48078</v>
      </c>
      <c r="AN26" s="392"/>
      <c r="AO26" s="392"/>
      <c r="AP26" s="392"/>
      <c r="AQ26" s="392"/>
      <c r="AR26" s="393"/>
      <c r="AS26" s="391">
        <v>2671</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3230</v>
      </c>
      <c r="R27" s="392"/>
      <c r="S27" s="392"/>
      <c r="T27" s="392"/>
      <c r="U27" s="392"/>
      <c r="V27" s="393"/>
      <c r="W27" s="457"/>
      <c r="X27" s="448"/>
      <c r="Y27" s="449"/>
      <c r="Z27" s="388" t="s">
        <v>161</v>
      </c>
      <c r="AA27" s="389"/>
      <c r="AB27" s="389"/>
      <c r="AC27" s="389"/>
      <c r="AD27" s="389"/>
      <c r="AE27" s="389"/>
      <c r="AF27" s="389"/>
      <c r="AG27" s="390"/>
      <c r="AH27" s="391">
        <v>1</v>
      </c>
      <c r="AI27" s="392"/>
      <c r="AJ27" s="392"/>
      <c r="AK27" s="392"/>
      <c r="AL27" s="393"/>
      <c r="AM27" s="391" t="s">
        <v>162</v>
      </c>
      <c r="AN27" s="392"/>
      <c r="AO27" s="392"/>
      <c r="AP27" s="392"/>
      <c r="AQ27" s="392"/>
      <c r="AR27" s="393"/>
      <c r="AS27" s="391" t="s">
        <v>162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339432</v>
      </c>
      <c r="BO27" s="419"/>
      <c r="BP27" s="419"/>
      <c r="BQ27" s="419"/>
      <c r="BR27" s="419"/>
      <c r="BS27" s="419"/>
      <c r="BT27" s="419"/>
      <c r="BU27" s="420"/>
      <c r="BV27" s="418">
        <v>334383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2680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3700752</v>
      </c>
      <c r="BO28" s="411"/>
      <c r="BP28" s="411"/>
      <c r="BQ28" s="411"/>
      <c r="BR28" s="411"/>
      <c r="BS28" s="411"/>
      <c r="BT28" s="411"/>
      <c r="BU28" s="412"/>
      <c r="BV28" s="410">
        <v>4776760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16</v>
      </c>
      <c r="M29" s="392"/>
      <c r="N29" s="392"/>
      <c r="O29" s="392"/>
      <c r="P29" s="393"/>
      <c r="Q29" s="391">
        <v>2560</v>
      </c>
      <c r="R29" s="392"/>
      <c r="S29" s="392"/>
      <c r="T29" s="392"/>
      <c r="U29" s="392"/>
      <c r="V29" s="393"/>
      <c r="W29" s="458"/>
      <c r="X29" s="459"/>
      <c r="Y29" s="460"/>
      <c r="Z29" s="388" t="s">
        <v>169</v>
      </c>
      <c r="AA29" s="389"/>
      <c r="AB29" s="389"/>
      <c r="AC29" s="389"/>
      <c r="AD29" s="389"/>
      <c r="AE29" s="389"/>
      <c r="AF29" s="389"/>
      <c r="AG29" s="390"/>
      <c r="AH29" s="391">
        <v>278</v>
      </c>
      <c r="AI29" s="392"/>
      <c r="AJ29" s="392"/>
      <c r="AK29" s="392"/>
      <c r="AL29" s="393"/>
      <c r="AM29" s="391">
        <v>757251</v>
      </c>
      <c r="AN29" s="392"/>
      <c r="AO29" s="392"/>
      <c r="AP29" s="392"/>
      <c r="AQ29" s="392"/>
      <c r="AR29" s="393"/>
      <c r="AS29" s="391">
        <v>2724</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32185</v>
      </c>
      <c r="BO29" s="416"/>
      <c r="BP29" s="416"/>
      <c r="BQ29" s="416"/>
      <c r="BR29" s="416"/>
      <c r="BS29" s="416"/>
      <c r="BT29" s="416"/>
      <c r="BU29" s="417"/>
      <c r="BV29" s="415">
        <v>32176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90.1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14295403</v>
      </c>
      <c r="BO30" s="419"/>
      <c r="BP30" s="419"/>
      <c r="BQ30" s="419"/>
      <c r="BR30" s="419"/>
      <c r="BS30" s="419"/>
      <c r="BT30" s="419"/>
      <c r="BU30" s="420"/>
      <c r="BV30" s="418">
        <v>16564657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亘理名取共立衛生処理組合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IF('各会計、関係団体の財政状況及び健全化判断比率'!B34="","",'各会計、関係団体の財政状況及び健全化判断比率'!B34)</f>
        <v>わたり温泉鳥の海特別会計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宮城県市町村職員退職手当組合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奨学資金貸付特別会計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介護認定審査会特別会計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IF('各会計、関係団体の財政状況及び健全化判断比率'!B35="","",'各会計、関係団体の財政状況及び健全化判断比率'!B35)</f>
        <v>工業用地等造成事業特別会計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宮城県市町村非常勤消防団員補償報償組合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亘理地区行政事務組合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宮城県市町村自治振興センター</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宮城県後期高齢者医療広域連合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宮城県後期高齢者医療事業会計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528</v>
      </c>
      <c r="D34" s="1184"/>
      <c r="E34" s="1185"/>
      <c r="F34" s="32">
        <v>6.28</v>
      </c>
      <c r="G34" s="33">
        <v>18.43</v>
      </c>
      <c r="H34" s="33">
        <v>12.75</v>
      </c>
      <c r="I34" s="33">
        <v>16.13</v>
      </c>
      <c r="J34" s="34">
        <v>29.56</v>
      </c>
      <c r="K34" s="22"/>
      <c r="L34" s="22"/>
      <c r="M34" s="22"/>
      <c r="N34" s="22"/>
      <c r="O34" s="22"/>
      <c r="P34" s="22"/>
    </row>
    <row r="35" spans="1:16" ht="39" customHeight="1" x14ac:dyDescent="0.15">
      <c r="A35" s="22"/>
      <c r="B35" s="35"/>
      <c r="C35" s="1178" t="s">
        <v>529</v>
      </c>
      <c r="D35" s="1179"/>
      <c r="E35" s="1180"/>
      <c r="F35" s="36">
        <v>7.06</v>
      </c>
      <c r="G35" s="37">
        <v>8.69</v>
      </c>
      <c r="H35" s="37">
        <v>10.35</v>
      </c>
      <c r="I35" s="37">
        <v>11.12</v>
      </c>
      <c r="J35" s="38">
        <v>11.94</v>
      </c>
      <c r="K35" s="22"/>
      <c r="L35" s="22"/>
      <c r="M35" s="22"/>
      <c r="N35" s="22"/>
      <c r="O35" s="22"/>
      <c r="P35" s="22"/>
    </row>
    <row r="36" spans="1:16" ht="39" customHeight="1" x14ac:dyDescent="0.15">
      <c r="A36" s="22"/>
      <c r="B36" s="35"/>
      <c r="C36" s="1178" t="s">
        <v>530</v>
      </c>
      <c r="D36" s="1179"/>
      <c r="E36" s="1180"/>
      <c r="F36" s="36">
        <v>0</v>
      </c>
      <c r="G36" s="37">
        <v>0</v>
      </c>
      <c r="H36" s="37">
        <v>0</v>
      </c>
      <c r="I36" s="37">
        <v>2.1800000000000002</v>
      </c>
      <c r="J36" s="38">
        <v>5.45</v>
      </c>
      <c r="K36" s="22"/>
      <c r="L36" s="22"/>
      <c r="M36" s="22"/>
      <c r="N36" s="22"/>
      <c r="O36" s="22"/>
      <c r="P36" s="22"/>
    </row>
    <row r="37" spans="1:16" ht="39" customHeight="1" x14ac:dyDescent="0.15">
      <c r="A37" s="22"/>
      <c r="B37" s="35"/>
      <c r="C37" s="1178" t="s">
        <v>531</v>
      </c>
      <c r="D37" s="1179"/>
      <c r="E37" s="1180"/>
      <c r="F37" s="36">
        <v>5.54</v>
      </c>
      <c r="G37" s="37">
        <v>5.29</v>
      </c>
      <c r="H37" s="37">
        <v>3.8</v>
      </c>
      <c r="I37" s="37">
        <v>2.02</v>
      </c>
      <c r="J37" s="38">
        <v>3.24</v>
      </c>
      <c r="K37" s="22"/>
      <c r="L37" s="22"/>
      <c r="M37" s="22"/>
      <c r="N37" s="22"/>
      <c r="O37" s="22"/>
      <c r="P37" s="22"/>
    </row>
    <row r="38" spans="1:16" ht="39" customHeight="1" x14ac:dyDescent="0.15">
      <c r="A38" s="22"/>
      <c r="B38" s="35"/>
      <c r="C38" s="1178" t="s">
        <v>532</v>
      </c>
      <c r="D38" s="1179"/>
      <c r="E38" s="1180"/>
      <c r="F38" s="36">
        <v>0.25</v>
      </c>
      <c r="G38" s="37">
        <v>0.53</v>
      </c>
      <c r="H38" s="37">
        <v>0.38</v>
      </c>
      <c r="I38" s="37">
        <v>0.84</v>
      </c>
      <c r="J38" s="38">
        <v>1.28</v>
      </c>
      <c r="K38" s="22"/>
      <c r="L38" s="22"/>
      <c r="M38" s="22"/>
      <c r="N38" s="22"/>
      <c r="O38" s="22"/>
      <c r="P38" s="22"/>
    </row>
    <row r="39" spans="1:16" ht="39" customHeight="1" x14ac:dyDescent="0.15">
      <c r="A39" s="22"/>
      <c r="B39" s="35"/>
      <c r="C39" s="1178" t="s">
        <v>533</v>
      </c>
      <c r="D39" s="1179"/>
      <c r="E39" s="1180"/>
      <c r="F39" s="36">
        <v>0.92</v>
      </c>
      <c r="G39" s="37">
        <v>0.6</v>
      </c>
      <c r="H39" s="37">
        <v>0.52</v>
      </c>
      <c r="I39" s="37">
        <v>0.57999999999999996</v>
      </c>
      <c r="J39" s="38">
        <v>0.94</v>
      </c>
      <c r="K39" s="22"/>
      <c r="L39" s="22"/>
      <c r="M39" s="22"/>
      <c r="N39" s="22"/>
      <c r="O39" s="22"/>
      <c r="P39" s="22"/>
    </row>
    <row r="40" spans="1:16" ht="39" customHeight="1" x14ac:dyDescent="0.15">
      <c r="A40" s="22"/>
      <c r="B40" s="35"/>
      <c r="C40" s="1178" t="s">
        <v>534</v>
      </c>
      <c r="D40" s="1179"/>
      <c r="E40" s="1180"/>
      <c r="F40" s="36">
        <v>0.02</v>
      </c>
      <c r="G40" s="37">
        <v>0.02</v>
      </c>
      <c r="H40" s="37">
        <v>0.13</v>
      </c>
      <c r="I40" s="37">
        <v>0</v>
      </c>
      <c r="J40" s="38">
        <v>0</v>
      </c>
      <c r="K40" s="22"/>
      <c r="L40" s="22"/>
      <c r="M40" s="22"/>
      <c r="N40" s="22"/>
      <c r="O40" s="22"/>
      <c r="P40" s="22"/>
    </row>
    <row r="41" spans="1:16" ht="39" customHeight="1" x14ac:dyDescent="0.15">
      <c r="A41" s="22"/>
      <c r="B41" s="35"/>
      <c r="C41" s="1178" t="s">
        <v>535</v>
      </c>
      <c r="D41" s="1179"/>
      <c r="E41" s="1180"/>
      <c r="F41" s="36">
        <v>0.03</v>
      </c>
      <c r="G41" s="37">
        <v>0</v>
      </c>
      <c r="H41" s="37">
        <v>0.04</v>
      </c>
      <c r="I41" s="37">
        <v>0</v>
      </c>
      <c r="J41" s="38">
        <v>0</v>
      </c>
      <c r="K41" s="22"/>
      <c r="L41" s="22"/>
      <c r="M41" s="22"/>
      <c r="N41" s="22"/>
      <c r="O41" s="22"/>
      <c r="P41" s="22"/>
    </row>
    <row r="42" spans="1:16" ht="39" customHeight="1" x14ac:dyDescent="0.15">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537</v>
      </c>
      <c r="D43" s="1182"/>
      <c r="E43" s="1183"/>
      <c r="F43" s="41">
        <v>0.16</v>
      </c>
      <c r="G43" s="42">
        <v>0.12</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924</v>
      </c>
      <c r="L45" s="60">
        <v>895</v>
      </c>
      <c r="M45" s="60">
        <v>880</v>
      </c>
      <c r="N45" s="60">
        <v>874</v>
      </c>
      <c r="O45" s="61">
        <v>831</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14</v>
      </c>
      <c r="F48" s="1188"/>
      <c r="G48" s="1188"/>
      <c r="H48" s="1188"/>
      <c r="I48" s="1188"/>
      <c r="J48" s="1189"/>
      <c r="K48" s="63">
        <v>596</v>
      </c>
      <c r="L48" s="64">
        <v>615</v>
      </c>
      <c r="M48" s="64">
        <v>560</v>
      </c>
      <c r="N48" s="64">
        <v>526</v>
      </c>
      <c r="O48" s="65">
        <v>579</v>
      </c>
      <c r="P48" s="48"/>
      <c r="Q48" s="48"/>
      <c r="R48" s="48"/>
      <c r="S48" s="48"/>
      <c r="T48" s="48"/>
      <c r="U48" s="48"/>
    </row>
    <row r="49" spans="1:21" ht="30.75" customHeight="1" x14ac:dyDescent="0.15">
      <c r="A49" s="48"/>
      <c r="B49" s="1196"/>
      <c r="C49" s="1197"/>
      <c r="D49" s="62"/>
      <c r="E49" s="1188" t="s">
        <v>15</v>
      </c>
      <c r="F49" s="1188"/>
      <c r="G49" s="1188"/>
      <c r="H49" s="1188"/>
      <c r="I49" s="1188"/>
      <c r="J49" s="1189"/>
      <c r="K49" s="63">
        <v>32</v>
      </c>
      <c r="L49" s="64">
        <v>6</v>
      </c>
      <c r="M49" s="64">
        <v>6</v>
      </c>
      <c r="N49" s="64">
        <v>8</v>
      </c>
      <c r="O49" s="65">
        <v>6</v>
      </c>
      <c r="P49" s="48"/>
      <c r="Q49" s="48"/>
      <c r="R49" s="48"/>
      <c r="S49" s="48"/>
      <c r="T49" s="48"/>
      <c r="U49" s="48"/>
    </row>
    <row r="50" spans="1:21" ht="30.75" customHeight="1" x14ac:dyDescent="0.15">
      <c r="A50" s="48"/>
      <c r="B50" s="1196"/>
      <c r="C50" s="1197"/>
      <c r="D50" s="62"/>
      <c r="E50" s="1188" t="s">
        <v>16</v>
      </c>
      <c r="F50" s="1188"/>
      <c r="G50" s="1188"/>
      <c r="H50" s="1188"/>
      <c r="I50" s="1188"/>
      <c r="J50" s="1189"/>
      <c r="K50" s="63">
        <v>8</v>
      </c>
      <c r="L50" s="64">
        <v>8</v>
      </c>
      <c r="M50" s="64">
        <v>8</v>
      </c>
      <c r="N50" s="64">
        <v>8</v>
      </c>
      <c r="O50" s="65">
        <v>8</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947</v>
      </c>
      <c r="L52" s="64">
        <v>966</v>
      </c>
      <c r="M52" s="64">
        <v>1043</v>
      </c>
      <c r="N52" s="64">
        <v>1049</v>
      </c>
      <c r="O52" s="65">
        <v>1077</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613</v>
      </c>
      <c r="L53" s="69">
        <v>558</v>
      </c>
      <c r="M53" s="69">
        <v>411</v>
      </c>
      <c r="N53" s="69">
        <v>367</v>
      </c>
      <c r="O53" s="70">
        <v>347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14" t="s">
        <v>23</v>
      </c>
      <c r="C41" s="1215"/>
      <c r="D41" s="81"/>
      <c r="E41" s="1216" t="s">
        <v>24</v>
      </c>
      <c r="F41" s="1216"/>
      <c r="G41" s="1216"/>
      <c r="H41" s="1217"/>
      <c r="I41" s="82">
        <v>9537</v>
      </c>
      <c r="J41" s="83">
        <v>9757</v>
      </c>
      <c r="K41" s="83">
        <v>10720</v>
      </c>
      <c r="L41" s="83">
        <v>10515</v>
      </c>
      <c r="M41" s="84">
        <v>10178</v>
      </c>
    </row>
    <row r="42" spans="2:13" ht="27.75" customHeight="1" x14ac:dyDescent="0.15">
      <c r="B42" s="1204"/>
      <c r="C42" s="1205"/>
      <c r="D42" s="85"/>
      <c r="E42" s="1208" t="s">
        <v>25</v>
      </c>
      <c r="F42" s="1208"/>
      <c r="G42" s="1208"/>
      <c r="H42" s="1209"/>
      <c r="I42" s="86">
        <v>39</v>
      </c>
      <c r="J42" s="87">
        <v>32</v>
      </c>
      <c r="K42" s="87">
        <v>24</v>
      </c>
      <c r="L42" s="87">
        <v>16</v>
      </c>
      <c r="M42" s="88">
        <v>8</v>
      </c>
    </row>
    <row r="43" spans="2:13" ht="27.75" customHeight="1" x14ac:dyDescent="0.15">
      <c r="B43" s="1204"/>
      <c r="C43" s="1205"/>
      <c r="D43" s="85"/>
      <c r="E43" s="1208" t="s">
        <v>26</v>
      </c>
      <c r="F43" s="1208"/>
      <c r="G43" s="1208"/>
      <c r="H43" s="1209"/>
      <c r="I43" s="86">
        <v>7408</v>
      </c>
      <c r="J43" s="87">
        <v>6966</v>
      </c>
      <c r="K43" s="87">
        <v>6546</v>
      </c>
      <c r="L43" s="87">
        <v>6655</v>
      </c>
      <c r="M43" s="88">
        <v>6230</v>
      </c>
    </row>
    <row r="44" spans="2:13" ht="27.75" customHeight="1" x14ac:dyDescent="0.15">
      <c r="B44" s="1204"/>
      <c r="C44" s="1205"/>
      <c r="D44" s="85"/>
      <c r="E44" s="1208" t="s">
        <v>27</v>
      </c>
      <c r="F44" s="1208"/>
      <c r="G44" s="1208"/>
      <c r="H44" s="1209"/>
      <c r="I44" s="86">
        <v>24</v>
      </c>
      <c r="J44" s="87">
        <v>35</v>
      </c>
      <c r="K44" s="87">
        <v>29</v>
      </c>
      <c r="L44" s="87">
        <v>94</v>
      </c>
      <c r="M44" s="88">
        <v>112</v>
      </c>
    </row>
    <row r="45" spans="2:13" ht="27.75" customHeight="1" x14ac:dyDescent="0.15">
      <c r="B45" s="1204"/>
      <c r="C45" s="1205"/>
      <c r="D45" s="85"/>
      <c r="E45" s="1208" t="s">
        <v>28</v>
      </c>
      <c r="F45" s="1208"/>
      <c r="G45" s="1208"/>
      <c r="H45" s="1209"/>
      <c r="I45" s="86">
        <v>1971</v>
      </c>
      <c r="J45" s="87">
        <v>1894</v>
      </c>
      <c r="K45" s="87">
        <v>1711</v>
      </c>
      <c r="L45" s="87">
        <v>1607</v>
      </c>
      <c r="M45" s="88">
        <v>1504</v>
      </c>
    </row>
    <row r="46" spans="2:13" ht="27.75" customHeight="1" x14ac:dyDescent="0.15">
      <c r="B46" s="1204"/>
      <c r="C46" s="1205"/>
      <c r="D46" s="89"/>
      <c r="E46" s="1208" t="s">
        <v>29</v>
      </c>
      <c r="F46" s="1208"/>
      <c r="G46" s="1208"/>
      <c r="H46" s="1209"/>
      <c r="I46" s="86" t="s">
        <v>480</v>
      </c>
      <c r="J46" s="87" t="s">
        <v>480</v>
      </c>
      <c r="K46" s="87" t="s">
        <v>480</v>
      </c>
      <c r="L46" s="87" t="s">
        <v>480</v>
      </c>
      <c r="M46" s="88" t="s">
        <v>480</v>
      </c>
    </row>
    <row r="47" spans="2:13" ht="27.75" customHeight="1" x14ac:dyDescent="0.15">
      <c r="B47" s="1204"/>
      <c r="C47" s="1205"/>
      <c r="D47" s="90"/>
      <c r="E47" s="1218" t="s">
        <v>30</v>
      </c>
      <c r="F47" s="1219"/>
      <c r="G47" s="1219"/>
      <c r="H47" s="1220"/>
      <c r="I47" s="86" t="s">
        <v>480</v>
      </c>
      <c r="J47" s="87" t="s">
        <v>480</v>
      </c>
      <c r="K47" s="87" t="s">
        <v>480</v>
      </c>
      <c r="L47" s="87" t="s">
        <v>480</v>
      </c>
      <c r="M47" s="88" t="s">
        <v>480</v>
      </c>
    </row>
    <row r="48" spans="2:13" ht="27.75" customHeight="1" x14ac:dyDescent="0.15">
      <c r="B48" s="1204"/>
      <c r="C48" s="1205"/>
      <c r="D48" s="85"/>
      <c r="E48" s="1208" t="s">
        <v>31</v>
      </c>
      <c r="F48" s="1208"/>
      <c r="G48" s="1208"/>
      <c r="H48" s="1209"/>
      <c r="I48" s="86" t="s">
        <v>480</v>
      </c>
      <c r="J48" s="87" t="s">
        <v>480</v>
      </c>
      <c r="K48" s="87" t="s">
        <v>480</v>
      </c>
      <c r="L48" s="87" t="s">
        <v>480</v>
      </c>
      <c r="M48" s="88" t="s">
        <v>480</v>
      </c>
    </row>
    <row r="49" spans="2:13" ht="27.75" customHeight="1" x14ac:dyDescent="0.15">
      <c r="B49" s="1206"/>
      <c r="C49" s="1207"/>
      <c r="D49" s="85"/>
      <c r="E49" s="1208" t="s">
        <v>32</v>
      </c>
      <c r="F49" s="1208"/>
      <c r="G49" s="1208"/>
      <c r="H49" s="1209"/>
      <c r="I49" s="86" t="s">
        <v>480</v>
      </c>
      <c r="J49" s="87" t="s">
        <v>480</v>
      </c>
      <c r="K49" s="87" t="s">
        <v>480</v>
      </c>
      <c r="L49" s="87" t="s">
        <v>480</v>
      </c>
      <c r="M49" s="88" t="s">
        <v>480</v>
      </c>
    </row>
    <row r="50" spans="2:13" ht="27.75" customHeight="1" x14ac:dyDescent="0.15">
      <c r="B50" s="1202" t="s">
        <v>33</v>
      </c>
      <c r="C50" s="1203"/>
      <c r="D50" s="91"/>
      <c r="E50" s="1208" t="s">
        <v>34</v>
      </c>
      <c r="F50" s="1208"/>
      <c r="G50" s="1208"/>
      <c r="H50" s="1209"/>
      <c r="I50" s="86">
        <v>7604</v>
      </c>
      <c r="J50" s="87">
        <v>7059</v>
      </c>
      <c r="K50" s="87">
        <v>7106</v>
      </c>
      <c r="L50" s="87">
        <v>8191</v>
      </c>
      <c r="M50" s="88">
        <v>7326</v>
      </c>
    </row>
    <row r="51" spans="2:13" ht="27.75" customHeight="1" x14ac:dyDescent="0.15">
      <c r="B51" s="1204"/>
      <c r="C51" s="1205"/>
      <c r="D51" s="85"/>
      <c r="E51" s="1208" t="s">
        <v>35</v>
      </c>
      <c r="F51" s="1208"/>
      <c r="G51" s="1208"/>
      <c r="H51" s="1209"/>
      <c r="I51" s="86">
        <v>2381</v>
      </c>
      <c r="J51" s="87">
        <v>2158</v>
      </c>
      <c r="K51" s="87">
        <v>2267</v>
      </c>
      <c r="L51" s="87">
        <v>2263</v>
      </c>
      <c r="M51" s="88">
        <v>2246</v>
      </c>
    </row>
    <row r="52" spans="2:13" ht="27.75" customHeight="1" x14ac:dyDescent="0.15">
      <c r="B52" s="1206"/>
      <c r="C52" s="1207"/>
      <c r="D52" s="85"/>
      <c r="E52" s="1208" t="s">
        <v>36</v>
      </c>
      <c r="F52" s="1208"/>
      <c r="G52" s="1208"/>
      <c r="H52" s="1209"/>
      <c r="I52" s="86">
        <v>11838</v>
      </c>
      <c r="J52" s="87">
        <v>11812</v>
      </c>
      <c r="K52" s="87">
        <v>11695</v>
      </c>
      <c r="L52" s="87">
        <v>11596</v>
      </c>
      <c r="M52" s="88">
        <v>11423</v>
      </c>
    </row>
    <row r="53" spans="2:13" ht="27.75" customHeight="1" thickBot="1" x14ac:dyDescent="0.2">
      <c r="B53" s="1210" t="s">
        <v>37</v>
      </c>
      <c r="C53" s="1211"/>
      <c r="D53" s="92"/>
      <c r="E53" s="1212" t="s">
        <v>38</v>
      </c>
      <c r="F53" s="1212"/>
      <c r="G53" s="1212"/>
      <c r="H53" s="1213"/>
      <c r="I53" s="93">
        <v>-2844</v>
      </c>
      <c r="J53" s="94">
        <v>-2345</v>
      </c>
      <c r="K53" s="94">
        <v>-2040</v>
      </c>
      <c r="L53" s="94">
        <v>-3163</v>
      </c>
      <c r="M53" s="95">
        <v>-2964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555</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555</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551</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65"/>
      <c r="I48" s="365"/>
      <c r="J48" s="365"/>
    </row>
    <row r="49" spans="1:17" x14ac:dyDescent="0.15">
      <c r="B49" s="250"/>
      <c r="C49" s="246"/>
      <c r="D49" s="246"/>
      <c r="E49" s="246"/>
      <c r="F49" s="246"/>
      <c r="G49" s="245" t="s">
        <v>553</v>
      </c>
    </row>
    <row r="50" spans="1:17" x14ac:dyDescent="0.15">
      <c r="B50" s="250"/>
      <c r="C50" s="246"/>
      <c r="D50" s="246"/>
      <c r="E50" s="246"/>
      <c r="F50" s="246"/>
      <c r="G50" s="1242"/>
      <c r="H50" s="1243"/>
      <c r="I50" s="1243"/>
      <c r="J50" s="1244"/>
      <c r="K50" s="347" t="s">
        <v>520</v>
      </c>
      <c r="L50" s="347" t="s">
        <v>521</v>
      </c>
      <c r="M50" s="347" t="s">
        <v>522</v>
      </c>
      <c r="N50" s="347" t="s">
        <v>523</v>
      </c>
      <c r="O50" s="347" t="s">
        <v>524</v>
      </c>
    </row>
    <row r="51" spans="1:17" x14ac:dyDescent="0.15">
      <c r="B51" s="250"/>
      <c r="C51" s="246"/>
      <c r="D51" s="246"/>
      <c r="E51" s="246"/>
      <c r="F51" s="246"/>
      <c r="G51" s="1245" t="s">
        <v>549</v>
      </c>
      <c r="H51" s="1246"/>
      <c r="I51" s="1251" t="s">
        <v>547</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556</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548</v>
      </c>
      <c r="H55" s="1226"/>
      <c r="I55" s="1231" t="s">
        <v>547</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556</v>
      </c>
      <c r="J57" s="1223"/>
      <c r="K57" s="1256"/>
      <c r="L57" s="1256"/>
      <c r="M57" s="1256"/>
      <c r="N57" s="1256"/>
      <c r="O57" s="1256"/>
      <c r="P57" s="363"/>
      <c r="Q57" s="358"/>
    </row>
    <row r="58" spans="1:17" s="357" customFormat="1" x14ac:dyDescent="0.15">
      <c r="A58" s="245"/>
      <c r="B58" s="358"/>
      <c r="C58" s="354"/>
      <c r="D58" s="354"/>
      <c r="E58" s="354"/>
      <c r="F58" s="354"/>
      <c r="G58" s="1229"/>
      <c r="H58" s="1230"/>
      <c r="I58" s="1223"/>
      <c r="J58" s="1223"/>
      <c r="K58" s="1254"/>
      <c r="L58" s="1254"/>
      <c r="M58" s="1254"/>
      <c r="N58" s="1254"/>
      <c r="O58" s="1254"/>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5" t="s">
        <v>551</v>
      </c>
      <c r="I64" s="354"/>
      <c r="J64" s="354"/>
      <c r="K64" s="354"/>
      <c r="L64" s="246"/>
      <c r="M64" s="246"/>
      <c r="N64" s="246"/>
      <c r="O64" s="246"/>
    </row>
    <row r="65" spans="2:30" x14ac:dyDescent="0.15">
      <c r="B65" s="250"/>
      <c r="C65" s="246"/>
      <c r="D65" s="246"/>
      <c r="E65" s="246"/>
      <c r="F65" s="246"/>
      <c r="G65" s="1233" t="s">
        <v>557</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550</v>
      </c>
      <c r="I71" s="351"/>
      <c r="J71" s="350"/>
      <c r="K71" s="350"/>
      <c r="L71" s="349"/>
      <c r="M71" s="350"/>
      <c r="N71" s="349"/>
      <c r="O71" s="348"/>
    </row>
    <row r="72" spans="2:30" x14ac:dyDescent="0.15">
      <c r="B72" s="250"/>
      <c r="C72" s="246"/>
      <c r="D72" s="246"/>
      <c r="E72" s="246"/>
      <c r="F72" s="246"/>
      <c r="G72" s="1242"/>
      <c r="H72" s="1243"/>
      <c r="I72" s="1243"/>
      <c r="J72" s="1244"/>
      <c r="K72" s="347" t="s">
        <v>520</v>
      </c>
      <c r="L72" s="347" t="s">
        <v>521</v>
      </c>
      <c r="M72" s="347" t="s">
        <v>522</v>
      </c>
      <c r="N72" s="347" t="s">
        <v>523</v>
      </c>
      <c r="O72" s="347" t="s">
        <v>524</v>
      </c>
    </row>
    <row r="73" spans="2:30" x14ac:dyDescent="0.15">
      <c r="B73" s="250"/>
      <c r="C73" s="246"/>
      <c r="D73" s="246"/>
      <c r="E73" s="246"/>
      <c r="F73" s="246"/>
      <c r="G73" s="1245" t="s">
        <v>549</v>
      </c>
      <c r="H73" s="1246"/>
      <c r="I73" s="1251" t="s">
        <v>547</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546</v>
      </c>
      <c r="J75" s="1231"/>
      <c r="K75" s="1253">
        <v>9.6999999999999993</v>
      </c>
      <c r="L75" s="1253">
        <v>9.6</v>
      </c>
      <c r="M75" s="1253">
        <v>8.5</v>
      </c>
      <c r="N75" s="1253">
        <v>7.1</v>
      </c>
      <c r="O75" s="1253">
        <v>6</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548</v>
      </c>
      <c r="H77" s="1226"/>
      <c r="I77" s="1231" t="s">
        <v>547</v>
      </c>
      <c r="J77" s="1231"/>
      <c r="K77" s="1232">
        <v>30.7</v>
      </c>
      <c r="L77" s="1232">
        <v>22.3</v>
      </c>
      <c r="M77" s="1221">
        <v>20.3</v>
      </c>
      <c r="N77" s="1221">
        <v>20.2</v>
      </c>
      <c r="O77" s="1221">
        <v>21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546</v>
      </c>
      <c r="J79" s="1223"/>
      <c r="K79" s="1224">
        <v>9.1999999999999993</v>
      </c>
      <c r="L79" s="1224">
        <v>8.5</v>
      </c>
      <c r="M79" s="1224">
        <v>7.7</v>
      </c>
      <c r="N79" s="1224">
        <v>7.1</v>
      </c>
      <c r="O79" s="1224">
        <v>6.8</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269192</v>
      </c>
      <c r="E3" s="118"/>
      <c r="F3" s="119">
        <v>46819</v>
      </c>
      <c r="G3" s="120"/>
      <c r="H3" s="121"/>
    </row>
    <row r="4" spans="1:8" x14ac:dyDescent="0.15">
      <c r="A4" s="122"/>
      <c r="B4" s="123"/>
      <c r="C4" s="124"/>
      <c r="D4" s="125">
        <v>22608</v>
      </c>
      <c r="E4" s="126"/>
      <c r="F4" s="127">
        <v>24121</v>
      </c>
      <c r="G4" s="128"/>
      <c r="H4" s="129"/>
    </row>
    <row r="5" spans="1:8" x14ac:dyDescent="0.15">
      <c r="A5" s="110" t="s">
        <v>514</v>
      </c>
      <c r="B5" s="115"/>
      <c r="C5" s="116"/>
      <c r="D5" s="117">
        <v>464999</v>
      </c>
      <c r="E5" s="118"/>
      <c r="F5" s="119">
        <v>53270</v>
      </c>
      <c r="G5" s="120"/>
      <c r="H5" s="121"/>
    </row>
    <row r="6" spans="1:8" x14ac:dyDescent="0.15">
      <c r="A6" s="122"/>
      <c r="B6" s="123"/>
      <c r="C6" s="124"/>
      <c r="D6" s="125">
        <v>44430</v>
      </c>
      <c r="E6" s="126"/>
      <c r="F6" s="127">
        <v>24316</v>
      </c>
      <c r="G6" s="128"/>
      <c r="H6" s="129"/>
    </row>
    <row r="7" spans="1:8" x14ac:dyDescent="0.15">
      <c r="A7" s="110" t="s">
        <v>515</v>
      </c>
      <c r="B7" s="115"/>
      <c r="C7" s="116"/>
      <c r="D7" s="117">
        <v>419348</v>
      </c>
      <c r="E7" s="118"/>
      <c r="F7" s="119">
        <v>53292</v>
      </c>
      <c r="G7" s="120"/>
      <c r="H7" s="121"/>
    </row>
    <row r="8" spans="1:8" x14ac:dyDescent="0.15">
      <c r="A8" s="122"/>
      <c r="B8" s="123"/>
      <c r="C8" s="124"/>
      <c r="D8" s="125">
        <v>45812</v>
      </c>
      <c r="E8" s="126"/>
      <c r="F8" s="127">
        <v>28900</v>
      </c>
      <c r="G8" s="128"/>
      <c r="H8" s="129"/>
    </row>
    <row r="9" spans="1:8" x14ac:dyDescent="0.15">
      <c r="A9" s="110" t="s">
        <v>516</v>
      </c>
      <c r="B9" s="115"/>
      <c r="C9" s="116"/>
      <c r="D9" s="117">
        <v>176552</v>
      </c>
      <c r="E9" s="118"/>
      <c r="F9" s="119">
        <v>56894</v>
      </c>
      <c r="G9" s="120"/>
      <c r="H9" s="121"/>
    </row>
    <row r="10" spans="1:8" x14ac:dyDescent="0.15">
      <c r="A10" s="122"/>
      <c r="B10" s="123"/>
      <c r="C10" s="124"/>
      <c r="D10" s="125">
        <v>36992</v>
      </c>
      <c r="E10" s="126"/>
      <c r="F10" s="127">
        <v>32548</v>
      </c>
      <c r="G10" s="128"/>
      <c r="H10" s="129"/>
    </row>
    <row r="11" spans="1:8" x14ac:dyDescent="0.15">
      <c r="A11" s="110" t="s">
        <v>517</v>
      </c>
      <c r="B11" s="115"/>
      <c r="C11" s="116"/>
      <c r="D11" s="117">
        <v>164245</v>
      </c>
      <c r="E11" s="118"/>
      <c r="F11" s="119">
        <v>47738</v>
      </c>
      <c r="G11" s="120"/>
      <c r="H11" s="121"/>
    </row>
    <row r="12" spans="1:8" x14ac:dyDescent="0.15">
      <c r="A12" s="122"/>
      <c r="B12" s="123"/>
      <c r="C12" s="130"/>
      <c r="D12" s="125">
        <v>34875</v>
      </c>
      <c r="E12" s="126"/>
      <c r="F12" s="127">
        <v>24937</v>
      </c>
      <c r="G12" s="128"/>
      <c r="H12" s="129"/>
    </row>
    <row r="13" spans="1:8" x14ac:dyDescent="0.15">
      <c r="A13" s="110"/>
      <c r="B13" s="115"/>
      <c r="C13" s="131"/>
      <c r="D13" s="132">
        <v>298867</v>
      </c>
      <c r="E13" s="133"/>
      <c r="F13" s="134">
        <v>51603</v>
      </c>
      <c r="G13" s="135"/>
      <c r="H13" s="121"/>
    </row>
    <row r="14" spans="1:8" x14ac:dyDescent="0.15">
      <c r="A14" s="122"/>
      <c r="B14" s="123"/>
      <c r="C14" s="124"/>
      <c r="D14" s="125">
        <v>36943</v>
      </c>
      <c r="E14" s="126"/>
      <c r="F14" s="127">
        <v>26964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6.45</v>
      </c>
      <c r="C19" s="136">
        <f>ROUND(VALUE(SUBSTITUTE(実質収支比率等に係る経年分析!G$48,"▲","-")),2)</f>
        <v>18.559999999999999</v>
      </c>
      <c r="D19" s="136">
        <f>ROUND(VALUE(SUBSTITUTE(実質収支比率等に係る経年分析!H$48,"▲","-")),2)</f>
        <v>12.76</v>
      </c>
      <c r="E19" s="136">
        <f>ROUND(VALUE(SUBSTITUTE(実質収支比率等に係る経年分析!I$48,"▲","-")),2)</f>
        <v>16.14</v>
      </c>
      <c r="F19" s="136">
        <f>ROUND(VALUE(SUBSTITUTE(実質収支比率等に係る経年分析!J$48,"▲","-")),2)</f>
        <v>29.57</v>
      </c>
    </row>
    <row r="20" spans="1:11" x14ac:dyDescent="0.15">
      <c r="A20" s="136" t="s">
        <v>43</v>
      </c>
      <c r="B20" s="136">
        <f>ROUND(VALUE(SUBSTITUTE(実質収支比率等に係る経年分析!F$47,"▲","-")),2)</f>
        <v>70.75</v>
      </c>
      <c r="C20" s="136">
        <f>ROUND(VALUE(SUBSTITUTE(実質収支比率等に係る経年分析!G$47,"▲","-")),2)</f>
        <v>66.14</v>
      </c>
      <c r="D20" s="136">
        <f>ROUND(VALUE(SUBSTITUTE(実質収支比率等に係る経年分析!H$47,"▲","-")),2)</f>
        <v>65.33</v>
      </c>
      <c r="E20" s="136">
        <f>ROUND(VALUE(SUBSTITUTE(実質収支比率等に係る経年分析!I$47,"▲","-")),2)</f>
        <v>67.47</v>
      </c>
      <c r="F20" s="136">
        <f>ROUND(VALUE(SUBSTITUTE(実質収支比率等に係る経年分析!J$47,"▲","-")),2)</f>
        <v>52.79</v>
      </c>
    </row>
    <row r="21" spans="1:11" x14ac:dyDescent="0.15">
      <c r="A21" s="136" t="s">
        <v>44</v>
      </c>
      <c r="B21" s="136">
        <f>IF(ISNUMBER(VALUE(SUBSTITUTE(実質収支比率等に係る経年分析!F$49,"▲","-"))),ROUND(VALUE(SUBSTITUTE(実質収支比率等に係る経年分析!F$49,"▲","-")),2),NA())</f>
        <v>9.4700000000000006</v>
      </c>
      <c r="C21" s="136">
        <f>IF(ISNUMBER(VALUE(SUBSTITUTE(実質収支比率等に係る経年分析!G$49,"▲","-"))),ROUND(VALUE(SUBSTITUTE(実質収支比率等に係る経年分析!G$49,"▲","-")),2),NA())</f>
        <v>4.7300000000000004</v>
      </c>
      <c r="D21" s="136">
        <f>IF(ISNUMBER(VALUE(SUBSTITUTE(実質収支比率等に係る経年分析!H$49,"▲","-"))),ROUND(VALUE(SUBSTITUTE(実質収支比率等に係る経年分析!H$49,"▲","-")),2),NA())</f>
        <v>-23.67</v>
      </c>
      <c r="E21" s="136">
        <f>IF(ISNUMBER(VALUE(SUBSTITUTE(実質収支比率等に係る経年分析!I$49,"▲","-"))),ROUND(VALUE(SUBSTITUTE(実質収支比率等に係る経年分析!I$49,"▲","-")),2),NA())</f>
        <v>-6.8</v>
      </c>
      <c r="F21" s="136">
        <f>IF(ISNUMBER(VALUE(SUBSTITUTE(実質収支比率等に係る経年分析!J$49,"▲","-"))),ROUND(VALUE(SUBSTITUTE(実質収支比率等に係る経年分析!J$49,"▲","-")),2),NA())</f>
        <v>-17.329999999999998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わたり温泉鳥の海特別会計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0.57999999999999996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0.94</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1.28</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5.54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3.24</v>
      </c>
    </row>
    <row r="34" spans="1:16" x14ac:dyDescent="0.15">
      <c r="A34" s="137" t="str">
        <f>IF(連結実質赤字比率に係る赤字・黒字の構成分析!C$36="",NA(),連結実質赤字比率に係る赤字・黒字の構成分析!C$36)</f>
        <v>工業用地等造成事業特別会計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2.1800000000000002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5.45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11.94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6.28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29.56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947</v>
      </c>
      <c r="E42" s="138"/>
      <c r="F42" s="138"/>
      <c r="G42" s="138">
        <f>'実質公債費比率（分子）の構造'!L$52</f>
        <v>966</v>
      </c>
      <c r="H42" s="138"/>
      <c r="I42" s="138"/>
      <c r="J42" s="138">
        <f>'実質公債費比率（分子）の構造'!M$52</f>
        <v>1043</v>
      </c>
      <c r="K42" s="138"/>
      <c r="L42" s="138"/>
      <c r="M42" s="138">
        <f>'実質公債費比率（分子）の構造'!N$52</f>
        <v>1049</v>
      </c>
      <c r="N42" s="138"/>
      <c r="O42" s="138"/>
      <c r="P42" s="138">
        <f>'実質公債費比率（分子）の構造'!O$52</f>
        <v>1077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v>
      </c>
      <c r="C44" s="138"/>
      <c r="D44" s="138"/>
      <c r="E44" s="138">
        <f>'実質公債費比率（分子）の構造'!L$50</f>
        <v>8</v>
      </c>
      <c r="F44" s="138"/>
      <c r="G44" s="138"/>
      <c r="H44" s="138">
        <f>'実質公債費比率（分子）の構造'!M$50</f>
        <v>8</v>
      </c>
      <c r="I44" s="138"/>
      <c r="J44" s="138"/>
      <c r="K44" s="138">
        <f>'実質公債費比率（分子）の構造'!N$50</f>
        <v>8</v>
      </c>
      <c r="L44" s="138"/>
      <c r="M44" s="138"/>
      <c r="N44" s="138">
        <f>'実質公債費比率（分子）の構造'!O$50</f>
        <v>8</v>
      </c>
      <c r="O44" s="138"/>
      <c r="P44" s="138"/>
    </row>
    <row r="45" spans="1:16" x14ac:dyDescent="0.15">
      <c r="A45" s="138" t="s">
        <v>54</v>
      </c>
      <c r="B45" s="138">
        <f>'実質公債費比率（分子）の構造'!K$49</f>
        <v>32</v>
      </c>
      <c r="C45" s="138"/>
      <c r="D45" s="138"/>
      <c r="E45" s="138">
        <f>'実質公債費比率（分子）の構造'!L$49</f>
        <v>6</v>
      </c>
      <c r="F45" s="138"/>
      <c r="G45" s="138"/>
      <c r="H45" s="138">
        <f>'実質公債費比率（分子）の構造'!M$49</f>
        <v>6</v>
      </c>
      <c r="I45" s="138"/>
      <c r="J45" s="138"/>
      <c r="K45" s="138">
        <f>'実質公債費比率（分子）の構造'!N$49</f>
        <v>8</v>
      </c>
      <c r="L45" s="138"/>
      <c r="M45" s="138"/>
      <c r="N45" s="138">
        <f>'実質公債費比率（分子）の構造'!O$49</f>
        <v>6</v>
      </c>
      <c r="O45" s="138"/>
      <c r="P45" s="138"/>
    </row>
    <row r="46" spans="1:16" x14ac:dyDescent="0.15">
      <c r="A46" s="138" t="s">
        <v>55</v>
      </c>
      <c r="B46" s="138">
        <f>'実質公債費比率（分子）の構造'!K$48</f>
        <v>596</v>
      </c>
      <c r="C46" s="138"/>
      <c r="D46" s="138"/>
      <c r="E46" s="138">
        <f>'実質公債費比率（分子）の構造'!L$48</f>
        <v>615</v>
      </c>
      <c r="F46" s="138"/>
      <c r="G46" s="138"/>
      <c r="H46" s="138">
        <f>'実質公債費比率（分子）の構造'!M$48</f>
        <v>560</v>
      </c>
      <c r="I46" s="138"/>
      <c r="J46" s="138"/>
      <c r="K46" s="138">
        <f>'実質公債費比率（分子）の構造'!N$48</f>
        <v>526</v>
      </c>
      <c r="L46" s="138"/>
      <c r="M46" s="138"/>
      <c r="N46" s="138">
        <f>'実質公債費比率（分子）の構造'!O$48</f>
        <v>579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924</v>
      </c>
      <c r="C49" s="138"/>
      <c r="D49" s="138"/>
      <c r="E49" s="138">
        <f>'実質公債費比率（分子）の構造'!L$45</f>
        <v>895</v>
      </c>
      <c r="F49" s="138"/>
      <c r="G49" s="138"/>
      <c r="H49" s="138">
        <f>'実質公債費比率（分子）の構造'!M$45</f>
        <v>880</v>
      </c>
      <c r="I49" s="138"/>
      <c r="J49" s="138"/>
      <c r="K49" s="138">
        <f>'実質公債費比率（分子）の構造'!N$45</f>
        <v>874</v>
      </c>
      <c r="L49" s="138"/>
      <c r="M49" s="138"/>
      <c r="N49" s="138">
        <f>'実質公債費比率（分子）の構造'!O$45</f>
        <v>831</v>
      </c>
      <c r="O49" s="138"/>
      <c r="P49" s="138"/>
    </row>
    <row r="50" spans="1:16" x14ac:dyDescent="0.15">
      <c r="A50" s="138" t="s">
        <v>59</v>
      </c>
      <c r="B50" s="138" t="e">
        <f>NA()</f>
        <v>#N/A</v>
      </c>
      <c r="C50" s="138">
        <f>IF(ISNUMBER('実質公債費比率（分子）の構造'!K$53),'実質公債費比率（分子）の構造'!K$53,NA())</f>
        <v>613</v>
      </c>
      <c r="D50" s="138" t="e">
        <f>NA()</f>
        <v>#N/A</v>
      </c>
      <c r="E50" s="138" t="e">
        <f>NA()</f>
        <v>#N/A</v>
      </c>
      <c r="F50" s="138">
        <f>IF(ISNUMBER('実質公債費比率（分子）の構造'!L$53),'実質公債費比率（分子）の構造'!L$53,NA())</f>
        <v>558</v>
      </c>
      <c r="G50" s="138" t="e">
        <f>NA()</f>
        <v>#N/A</v>
      </c>
      <c r="H50" s="138" t="e">
        <f>NA()</f>
        <v>#N/A</v>
      </c>
      <c r="I50" s="138">
        <f>IF(ISNUMBER('実質公債費比率（分子）の構造'!M$53),'実質公債費比率（分子）の構造'!M$53,NA())</f>
        <v>411</v>
      </c>
      <c r="J50" s="138" t="e">
        <f>NA()</f>
        <v>#N/A</v>
      </c>
      <c r="K50" s="138" t="e">
        <f>NA()</f>
        <v>#N/A</v>
      </c>
      <c r="L50" s="138">
        <f>IF(ISNUMBER('実質公債費比率（分子）の構造'!N$53),'実質公債費比率（分子）の構造'!N$53,NA())</f>
        <v>367</v>
      </c>
      <c r="M50" s="138" t="e">
        <f>NA()</f>
        <v>#N/A</v>
      </c>
      <c r="N50" s="138" t="e">
        <f>NA()</f>
        <v>#N/A</v>
      </c>
      <c r="O50" s="138">
        <f>IF(ISNUMBER('実質公債費比率（分子）の構造'!O$53),'実質公債費比率（分子）の構造'!O$53,NA())</f>
        <v>347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11838</v>
      </c>
      <c r="E56" s="137"/>
      <c r="F56" s="137"/>
      <c r="G56" s="137">
        <f>'将来負担比率（分子）の構造'!J$52</f>
        <v>11812</v>
      </c>
      <c r="H56" s="137"/>
      <c r="I56" s="137"/>
      <c r="J56" s="137">
        <f>'将来負担比率（分子）の構造'!K$52</f>
        <v>11695</v>
      </c>
      <c r="K56" s="137"/>
      <c r="L56" s="137"/>
      <c r="M56" s="137">
        <f>'将来負担比率（分子）の構造'!L$52</f>
        <v>11596</v>
      </c>
      <c r="N56" s="137"/>
      <c r="O56" s="137"/>
      <c r="P56" s="137">
        <f>'将来負担比率（分子）の構造'!M$52</f>
        <v>11423</v>
      </c>
    </row>
    <row r="57" spans="1:16" x14ac:dyDescent="0.15">
      <c r="A57" s="137" t="s">
        <v>35</v>
      </c>
      <c r="B57" s="137"/>
      <c r="C57" s="137"/>
      <c r="D57" s="137">
        <f>'将来負担比率（分子）の構造'!I$51</f>
        <v>2381</v>
      </c>
      <c r="E57" s="137"/>
      <c r="F57" s="137"/>
      <c r="G57" s="137">
        <f>'将来負担比率（分子）の構造'!J$51</f>
        <v>2158</v>
      </c>
      <c r="H57" s="137"/>
      <c r="I57" s="137"/>
      <c r="J57" s="137">
        <f>'将来負担比率（分子）の構造'!K$51</f>
        <v>2267</v>
      </c>
      <c r="K57" s="137"/>
      <c r="L57" s="137"/>
      <c r="M57" s="137">
        <f>'将来負担比率（分子）の構造'!L$51</f>
        <v>2263</v>
      </c>
      <c r="N57" s="137"/>
      <c r="O57" s="137"/>
      <c r="P57" s="137">
        <f>'将来負担比率（分子）の構造'!M$51</f>
        <v>2246</v>
      </c>
    </row>
    <row r="58" spans="1:16" x14ac:dyDescent="0.15">
      <c r="A58" s="137" t="s">
        <v>34</v>
      </c>
      <c r="B58" s="137"/>
      <c r="C58" s="137"/>
      <c r="D58" s="137">
        <f>'将来負担比率（分子）の構造'!I$50</f>
        <v>7604</v>
      </c>
      <c r="E58" s="137"/>
      <c r="F58" s="137"/>
      <c r="G58" s="137">
        <f>'将来負担比率（分子）の構造'!J$50</f>
        <v>7059</v>
      </c>
      <c r="H58" s="137"/>
      <c r="I58" s="137"/>
      <c r="J58" s="137">
        <f>'将来負担比率（分子）の構造'!K$50</f>
        <v>7106</v>
      </c>
      <c r="K58" s="137"/>
      <c r="L58" s="137"/>
      <c r="M58" s="137">
        <f>'将来負担比率（分子）の構造'!L$50</f>
        <v>8191</v>
      </c>
      <c r="N58" s="137"/>
      <c r="O58" s="137"/>
      <c r="P58" s="137">
        <f>'将来負担比率（分子）の構造'!M$50</f>
        <v>7326</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1971</v>
      </c>
      <c r="C62" s="137"/>
      <c r="D62" s="137"/>
      <c r="E62" s="137">
        <f>'将来負担比率（分子）の構造'!J$45</f>
        <v>1894</v>
      </c>
      <c r="F62" s="137"/>
      <c r="G62" s="137"/>
      <c r="H62" s="137">
        <f>'将来負担比率（分子）の構造'!K$45</f>
        <v>1711</v>
      </c>
      <c r="I62" s="137"/>
      <c r="J62" s="137"/>
      <c r="K62" s="137">
        <f>'将来負担比率（分子）の構造'!L$45</f>
        <v>1607</v>
      </c>
      <c r="L62" s="137"/>
      <c r="M62" s="137"/>
      <c r="N62" s="137">
        <f>'将来負担比率（分子）の構造'!M$45</f>
        <v>1504</v>
      </c>
      <c r="O62" s="137"/>
      <c r="P62" s="137"/>
    </row>
    <row r="63" spans="1:16" x14ac:dyDescent="0.15">
      <c r="A63" s="137" t="s">
        <v>27</v>
      </c>
      <c r="B63" s="137">
        <f>'将来負担比率（分子）の構造'!I$44</f>
        <v>24</v>
      </c>
      <c r="C63" s="137"/>
      <c r="D63" s="137"/>
      <c r="E63" s="137">
        <f>'将来負担比率（分子）の構造'!J$44</f>
        <v>35</v>
      </c>
      <c r="F63" s="137"/>
      <c r="G63" s="137"/>
      <c r="H63" s="137">
        <f>'将来負担比率（分子）の構造'!K$44</f>
        <v>29</v>
      </c>
      <c r="I63" s="137"/>
      <c r="J63" s="137"/>
      <c r="K63" s="137">
        <f>'将来負担比率（分子）の構造'!L$44</f>
        <v>94</v>
      </c>
      <c r="L63" s="137"/>
      <c r="M63" s="137"/>
      <c r="N63" s="137">
        <f>'将来負担比率（分子）の構造'!M$44</f>
        <v>112</v>
      </c>
      <c r="O63" s="137"/>
      <c r="P63" s="137"/>
    </row>
    <row r="64" spans="1:16" x14ac:dyDescent="0.15">
      <c r="A64" s="137" t="s">
        <v>26</v>
      </c>
      <c r="B64" s="137">
        <f>'将来負担比率（分子）の構造'!I$43</f>
        <v>7408</v>
      </c>
      <c r="C64" s="137"/>
      <c r="D64" s="137"/>
      <c r="E64" s="137">
        <f>'将来負担比率（分子）の構造'!J$43</f>
        <v>6966</v>
      </c>
      <c r="F64" s="137"/>
      <c r="G64" s="137"/>
      <c r="H64" s="137">
        <f>'将来負担比率（分子）の構造'!K$43</f>
        <v>6546</v>
      </c>
      <c r="I64" s="137"/>
      <c r="J64" s="137"/>
      <c r="K64" s="137">
        <f>'将来負担比率（分子）の構造'!L$43</f>
        <v>6655</v>
      </c>
      <c r="L64" s="137"/>
      <c r="M64" s="137"/>
      <c r="N64" s="137">
        <f>'将来負担比率（分子）の構造'!M$43</f>
        <v>6230</v>
      </c>
      <c r="O64" s="137"/>
      <c r="P64" s="137"/>
    </row>
    <row r="65" spans="1:16" x14ac:dyDescent="0.15">
      <c r="A65" s="137" t="s">
        <v>25</v>
      </c>
      <c r="B65" s="137">
        <f>'将来負担比率（分子）の構造'!I$42</f>
        <v>39</v>
      </c>
      <c r="C65" s="137"/>
      <c r="D65" s="137"/>
      <c r="E65" s="137">
        <f>'将来負担比率（分子）の構造'!J$42</f>
        <v>32</v>
      </c>
      <c r="F65" s="137"/>
      <c r="G65" s="137"/>
      <c r="H65" s="137">
        <f>'将来負担比率（分子）の構造'!K$42</f>
        <v>24</v>
      </c>
      <c r="I65" s="137"/>
      <c r="J65" s="137"/>
      <c r="K65" s="137">
        <f>'将来負担比率（分子）の構造'!L$42</f>
        <v>16</v>
      </c>
      <c r="L65" s="137"/>
      <c r="M65" s="137"/>
      <c r="N65" s="137">
        <f>'将来負担比率（分子）の構造'!M$42</f>
        <v>8</v>
      </c>
      <c r="O65" s="137"/>
      <c r="P65" s="137"/>
    </row>
    <row r="66" spans="1:16" x14ac:dyDescent="0.15">
      <c r="A66" s="137" t="s">
        <v>24</v>
      </c>
      <c r="B66" s="137">
        <f>'将来負担比率（分子）の構造'!I$41</f>
        <v>9537</v>
      </c>
      <c r="C66" s="137"/>
      <c r="D66" s="137"/>
      <c r="E66" s="137">
        <f>'将来負担比率（分子）の構造'!J$41</f>
        <v>9757</v>
      </c>
      <c r="F66" s="137"/>
      <c r="G66" s="137"/>
      <c r="H66" s="137">
        <f>'将来負担比率（分子）の構造'!K$41</f>
        <v>10720</v>
      </c>
      <c r="I66" s="137"/>
      <c r="J66" s="137"/>
      <c r="K66" s="137">
        <f>'将来負担比率（分子）の構造'!L$41</f>
        <v>10515</v>
      </c>
      <c r="L66" s="137"/>
      <c r="M66" s="137"/>
      <c r="N66" s="137">
        <f>'将来負担比率（分子）の構造'!M$41</f>
        <v>10178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3439633</v>
      </c>
      <c r="S5" s="671"/>
      <c r="T5" s="671"/>
      <c r="U5" s="671"/>
      <c r="V5" s="671"/>
      <c r="W5" s="671"/>
      <c r="X5" s="671"/>
      <c r="Y5" s="718"/>
      <c r="Z5" s="731">
        <v>16.2</v>
      </c>
      <c r="AA5" s="731"/>
      <c r="AB5" s="731"/>
      <c r="AC5" s="731"/>
      <c r="AD5" s="732">
        <v>3249589</v>
      </c>
      <c r="AE5" s="732"/>
      <c r="AF5" s="732"/>
      <c r="AG5" s="732"/>
      <c r="AH5" s="732"/>
      <c r="AI5" s="732"/>
      <c r="AJ5" s="732"/>
      <c r="AK5" s="732"/>
      <c r="AL5" s="719">
        <v>49.3</v>
      </c>
      <c r="AM5" s="688"/>
      <c r="AN5" s="688"/>
      <c r="AO5" s="720"/>
      <c r="AP5" s="707" t="s">
        <v>208</v>
      </c>
      <c r="AQ5" s="708"/>
      <c r="AR5" s="708"/>
      <c r="AS5" s="708"/>
      <c r="AT5" s="708"/>
      <c r="AU5" s="708"/>
      <c r="AV5" s="708"/>
      <c r="AW5" s="708"/>
      <c r="AX5" s="708"/>
      <c r="AY5" s="708"/>
      <c r="AZ5" s="708"/>
      <c r="BA5" s="708"/>
      <c r="BB5" s="708"/>
      <c r="BC5" s="708"/>
      <c r="BD5" s="708"/>
      <c r="BE5" s="708"/>
      <c r="BF5" s="709"/>
      <c r="BG5" s="620">
        <v>3242093</v>
      </c>
      <c r="BH5" s="621"/>
      <c r="BI5" s="621"/>
      <c r="BJ5" s="621"/>
      <c r="BK5" s="621"/>
      <c r="BL5" s="621"/>
      <c r="BM5" s="621"/>
      <c r="BN5" s="622"/>
      <c r="BO5" s="673">
        <v>94.3</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148819</v>
      </c>
      <c r="S6" s="621"/>
      <c r="T6" s="621"/>
      <c r="U6" s="621"/>
      <c r="V6" s="621"/>
      <c r="W6" s="621"/>
      <c r="X6" s="621"/>
      <c r="Y6" s="622"/>
      <c r="Z6" s="673">
        <v>0.7</v>
      </c>
      <c r="AA6" s="673"/>
      <c r="AB6" s="673"/>
      <c r="AC6" s="673"/>
      <c r="AD6" s="674">
        <v>148819</v>
      </c>
      <c r="AE6" s="674"/>
      <c r="AF6" s="674"/>
      <c r="AG6" s="674"/>
      <c r="AH6" s="674"/>
      <c r="AI6" s="674"/>
      <c r="AJ6" s="674"/>
      <c r="AK6" s="674"/>
      <c r="AL6" s="643">
        <v>2.2999999999999998</v>
      </c>
      <c r="AM6" s="675"/>
      <c r="AN6" s="675"/>
      <c r="AO6" s="676"/>
      <c r="AP6" s="617" t="s">
        <v>214</v>
      </c>
      <c r="AQ6" s="618"/>
      <c r="AR6" s="618"/>
      <c r="AS6" s="618"/>
      <c r="AT6" s="618"/>
      <c r="AU6" s="618"/>
      <c r="AV6" s="618"/>
      <c r="AW6" s="618"/>
      <c r="AX6" s="618"/>
      <c r="AY6" s="618"/>
      <c r="AZ6" s="618"/>
      <c r="BA6" s="618"/>
      <c r="BB6" s="618"/>
      <c r="BC6" s="618"/>
      <c r="BD6" s="618"/>
      <c r="BE6" s="618"/>
      <c r="BF6" s="619"/>
      <c r="BG6" s="620">
        <v>3242093</v>
      </c>
      <c r="BH6" s="621"/>
      <c r="BI6" s="621"/>
      <c r="BJ6" s="621"/>
      <c r="BK6" s="621"/>
      <c r="BL6" s="621"/>
      <c r="BM6" s="621"/>
      <c r="BN6" s="622"/>
      <c r="BO6" s="673">
        <v>94.3</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123906</v>
      </c>
      <c r="CS6" s="621"/>
      <c r="CT6" s="621"/>
      <c r="CU6" s="621"/>
      <c r="CV6" s="621"/>
      <c r="CW6" s="621"/>
      <c r="CX6" s="621"/>
      <c r="CY6" s="622"/>
      <c r="CZ6" s="673">
        <v>0.7</v>
      </c>
      <c r="DA6" s="673"/>
      <c r="DB6" s="673"/>
      <c r="DC6" s="673"/>
      <c r="DD6" s="626" t="s">
        <v>209</v>
      </c>
      <c r="DE6" s="621"/>
      <c r="DF6" s="621"/>
      <c r="DG6" s="621"/>
      <c r="DH6" s="621"/>
      <c r="DI6" s="621"/>
      <c r="DJ6" s="621"/>
      <c r="DK6" s="621"/>
      <c r="DL6" s="621"/>
      <c r="DM6" s="621"/>
      <c r="DN6" s="621"/>
      <c r="DO6" s="621"/>
      <c r="DP6" s="622"/>
      <c r="DQ6" s="626">
        <v>123906</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2504</v>
      </c>
      <c r="S7" s="621"/>
      <c r="T7" s="621"/>
      <c r="U7" s="621"/>
      <c r="V7" s="621"/>
      <c r="W7" s="621"/>
      <c r="X7" s="621"/>
      <c r="Y7" s="622"/>
      <c r="Z7" s="673">
        <v>0</v>
      </c>
      <c r="AA7" s="673"/>
      <c r="AB7" s="673"/>
      <c r="AC7" s="673"/>
      <c r="AD7" s="674">
        <v>2504</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1489993</v>
      </c>
      <c r="BH7" s="621"/>
      <c r="BI7" s="621"/>
      <c r="BJ7" s="621"/>
      <c r="BK7" s="621"/>
      <c r="BL7" s="621"/>
      <c r="BM7" s="621"/>
      <c r="BN7" s="622"/>
      <c r="BO7" s="673">
        <v>43.3</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2430427</v>
      </c>
      <c r="CS7" s="621"/>
      <c r="CT7" s="621"/>
      <c r="CU7" s="621"/>
      <c r="CV7" s="621"/>
      <c r="CW7" s="621"/>
      <c r="CX7" s="621"/>
      <c r="CY7" s="622"/>
      <c r="CZ7" s="673">
        <v>13.6</v>
      </c>
      <c r="DA7" s="673"/>
      <c r="DB7" s="673"/>
      <c r="DC7" s="673"/>
      <c r="DD7" s="626">
        <v>30636</v>
      </c>
      <c r="DE7" s="621"/>
      <c r="DF7" s="621"/>
      <c r="DG7" s="621"/>
      <c r="DH7" s="621"/>
      <c r="DI7" s="621"/>
      <c r="DJ7" s="621"/>
      <c r="DK7" s="621"/>
      <c r="DL7" s="621"/>
      <c r="DM7" s="621"/>
      <c r="DN7" s="621"/>
      <c r="DO7" s="621"/>
      <c r="DP7" s="622"/>
      <c r="DQ7" s="626">
        <v>1904837</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7245</v>
      </c>
      <c r="S8" s="621"/>
      <c r="T8" s="621"/>
      <c r="U8" s="621"/>
      <c r="V8" s="621"/>
      <c r="W8" s="621"/>
      <c r="X8" s="621"/>
      <c r="Y8" s="622"/>
      <c r="Z8" s="673">
        <v>0</v>
      </c>
      <c r="AA8" s="673"/>
      <c r="AB8" s="673"/>
      <c r="AC8" s="673"/>
      <c r="AD8" s="674">
        <v>7245</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58953</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3923999</v>
      </c>
      <c r="CS8" s="621"/>
      <c r="CT8" s="621"/>
      <c r="CU8" s="621"/>
      <c r="CV8" s="621"/>
      <c r="CW8" s="621"/>
      <c r="CX8" s="621"/>
      <c r="CY8" s="622"/>
      <c r="CZ8" s="673">
        <v>21.9</v>
      </c>
      <c r="DA8" s="673"/>
      <c r="DB8" s="673"/>
      <c r="DC8" s="673"/>
      <c r="DD8" s="626">
        <v>60948</v>
      </c>
      <c r="DE8" s="621"/>
      <c r="DF8" s="621"/>
      <c r="DG8" s="621"/>
      <c r="DH8" s="621"/>
      <c r="DI8" s="621"/>
      <c r="DJ8" s="621"/>
      <c r="DK8" s="621"/>
      <c r="DL8" s="621"/>
      <c r="DM8" s="621"/>
      <c r="DN8" s="621"/>
      <c r="DO8" s="621"/>
      <c r="DP8" s="622"/>
      <c r="DQ8" s="626">
        <v>2249517</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4191</v>
      </c>
      <c r="S9" s="621"/>
      <c r="T9" s="621"/>
      <c r="U9" s="621"/>
      <c r="V9" s="621"/>
      <c r="W9" s="621"/>
      <c r="X9" s="621"/>
      <c r="Y9" s="622"/>
      <c r="Z9" s="673">
        <v>0</v>
      </c>
      <c r="AA9" s="673"/>
      <c r="AB9" s="673"/>
      <c r="AC9" s="673"/>
      <c r="AD9" s="674">
        <v>4191</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1284951</v>
      </c>
      <c r="BH9" s="621"/>
      <c r="BI9" s="621"/>
      <c r="BJ9" s="621"/>
      <c r="BK9" s="621"/>
      <c r="BL9" s="621"/>
      <c r="BM9" s="621"/>
      <c r="BN9" s="622"/>
      <c r="BO9" s="673">
        <v>37.4</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721225</v>
      </c>
      <c r="CS9" s="621"/>
      <c r="CT9" s="621"/>
      <c r="CU9" s="621"/>
      <c r="CV9" s="621"/>
      <c r="CW9" s="621"/>
      <c r="CX9" s="621"/>
      <c r="CY9" s="622"/>
      <c r="CZ9" s="673">
        <v>4</v>
      </c>
      <c r="DA9" s="673"/>
      <c r="DB9" s="673"/>
      <c r="DC9" s="673"/>
      <c r="DD9" s="626">
        <v>11651</v>
      </c>
      <c r="DE9" s="621"/>
      <c r="DF9" s="621"/>
      <c r="DG9" s="621"/>
      <c r="DH9" s="621"/>
      <c r="DI9" s="621"/>
      <c r="DJ9" s="621"/>
      <c r="DK9" s="621"/>
      <c r="DL9" s="621"/>
      <c r="DM9" s="621"/>
      <c r="DN9" s="621"/>
      <c r="DO9" s="621"/>
      <c r="DP9" s="622"/>
      <c r="DQ9" s="626">
        <v>706225</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526814</v>
      </c>
      <c r="S10" s="621"/>
      <c r="T10" s="621"/>
      <c r="U10" s="621"/>
      <c r="V10" s="621"/>
      <c r="W10" s="621"/>
      <c r="X10" s="621"/>
      <c r="Y10" s="622"/>
      <c r="Z10" s="673">
        <v>2.5</v>
      </c>
      <c r="AA10" s="673"/>
      <c r="AB10" s="673"/>
      <c r="AC10" s="673"/>
      <c r="AD10" s="674">
        <v>526814</v>
      </c>
      <c r="AE10" s="674"/>
      <c r="AF10" s="674"/>
      <c r="AG10" s="674"/>
      <c r="AH10" s="674"/>
      <c r="AI10" s="674"/>
      <c r="AJ10" s="674"/>
      <c r="AK10" s="674"/>
      <c r="AL10" s="643">
        <v>8</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61501</v>
      </c>
      <c r="BH10" s="621"/>
      <c r="BI10" s="621"/>
      <c r="BJ10" s="621"/>
      <c r="BK10" s="621"/>
      <c r="BL10" s="621"/>
      <c r="BM10" s="621"/>
      <c r="BN10" s="622"/>
      <c r="BO10" s="673">
        <v>1.8</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91632</v>
      </c>
      <c r="CS10" s="621"/>
      <c r="CT10" s="621"/>
      <c r="CU10" s="621"/>
      <c r="CV10" s="621"/>
      <c r="CW10" s="621"/>
      <c r="CX10" s="621"/>
      <c r="CY10" s="622"/>
      <c r="CZ10" s="673">
        <v>0.5</v>
      </c>
      <c r="DA10" s="673"/>
      <c r="DB10" s="673"/>
      <c r="DC10" s="673"/>
      <c r="DD10" s="626">
        <v>435</v>
      </c>
      <c r="DE10" s="621"/>
      <c r="DF10" s="621"/>
      <c r="DG10" s="621"/>
      <c r="DH10" s="621"/>
      <c r="DI10" s="621"/>
      <c r="DJ10" s="621"/>
      <c r="DK10" s="621"/>
      <c r="DL10" s="621"/>
      <c r="DM10" s="621"/>
      <c r="DN10" s="621"/>
      <c r="DO10" s="621"/>
      <c r="DP10" s="622"/>
      <c r="DQ10" s="626">
        <v>26282</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84588</v>
      </c>
      <c r="BH11" s="621"/>
      <c r="BI11" s="621"/>
      <c r="BJ11" s="621"/>
      <c r="BK11" s="621"/>
      <c r="BL11" s="621"/>
      <c r="BM11" s="621"/>
      <c r="BN11" s="622"/>
      <c r="BO11" s="673">
        <v>2.5</v>
      </c>
      <c r="BP11" s="673"/>
      <c r="BQ11" s="673"/>
      <c r="BR11" s="673"/>
      <c r="BS11" s="626" t="s">
        <v>112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1561305</v>
      </c>
      <c r="CS11" s="621"/>
      <c r="CT11" s="621"/>
      <c r="CU11" s="621"/>
      <c r="CV11" s="621"/>
      <c r="CW11" s="621"/>
      <c r="CX11" s="621"/>
      <c r="CY11" s="622"/>
      <c r="CZ11" s="673">
        <v>8.6999999999999993</v>
      </c>
      <c r="DA11" s="673"/>
      <c r="DB11" s="673"/>
      <c r="DC11" s="673"/>
      <c r="DD11" s="626">
        <v>851216</v>
      </c>
      <c r="DE11" s="621"/>
      <c r="DF11" s="621"/>
      <c r="DG11" s="621"/>
      <c r="DH11" s="621"/>
      <c r="DI11" s="621"/>
      <c r="DJ11" s="621"/>
      <c r="DK11" s="621"/>
      <c r="DL11" s="621"/>
      <c r="DM11" s="621"/>
      <c r="DN11" s="621"/>
      <c r="DO11" s="621"/>
      <c r="DP11" s="622"/>
      <c r="DQ11" s="626">
        <v>1129325</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1399759</v>
      </c>
      <c r="BH12" s="621"/>
      <c r="BI12" s="621"/>
      <c r="BJ12" s="621"/>
      <c r="BK12" s="621"/>
      <c r="BL12" s="621"/>
      <c r="BM12" s="621"/>
      <c r="BN12" s="622"/>
      <c r="BO12" s="673">
        <v>40.700000000000003</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516836</v>
      </c>
      <c r="CS12" s="621"/>
      <c r="CT12" s="621"/>
      <c r="CU12" s="621"/>
      <c r="CV12" s="621"/>
      <c r="CW12" s="621"/>
      <c r="CX12" s="621"/>
      <c r="CY12" s="622"/>
      <c r="CZ12" s="673">
        <v>2.9</v>
      </c>
      <c r="DA12" s="673"/>
      <c r="DB12" s="673"/>
      <c r="DC12" s="673"/>
      <c r="DD12" s="626">
        <v>50092</v>
      </c>
      <c r="DE12" s="621"/>
      <c r="DF12" s="621"/>
      <c r="DG12" s="621"/>
      <c r="DH12" s="621"/>
      <c r="DI12" s="621"/>
      <c r="DJ12" s="621"/>
      <c r="DK12" s="621"/>
      <c r="DL12" s="621"/>
      <c r="DM12" s="621"/>
      <c r="DN12" s="621"/>
      <c r="DO12" s="621"/>
      <c r="DP12" s="622"/>
      <c r="DQ12" s="626">
        <v>281392</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35467</v>
      </c>
      <c r="S13" s="621"/>
      <c r="T13" s="621"/>
      <c r="U13" s="621"/>
      <c r="V13" s="621"/>
      <c r="W13" s="621"/>
      <c r="X13" s="621"/>
      <c r="Y13" s="622"/>
      <c r="Z13" s="673">
        <v>0.2</v>
      </c>
      <c r="AA13" s="673"/>
      <c r="AB13" s="673"/>
      <c r="AC13" s="673"/>
      <c r="AD13" s="674">
        <v>35467</v>
      </c>
      <c r="AE13" s="674"/>
      <c r="AF13" s="674"/>
      <c r="AG13" s="674"/>
      <c r="AH13" s="674"/>
      <c r="AI13" s="674"/>
      <c r="AJ13" s="674"/>
      <c r="AK13" s="674"/>
      <c r="AL13" s="643">
        <v>0.5</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1397287</v>
      </c>
      <c r="BH13" s="621"/>
      <c r="BI13" s="621"/>
      <c r="BJ13" s="621"/>
      <c r="BK13" s="621"/>
      <c r="BL13" s="621"/>
      <c r="BM13" s="621"/>
      <c r="BN13" s="622"/>
      <c r="BO13" s="673">
        <v>40.6</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5427743</v>
      </c>
      <c r="CS13" s="621"/>
      <c r="CT13" s="621"/>
      <c r="CU13" s="621"/>
      <c r="CV13" s="621"/>
      <c r="CW13" s="621"/>
      <c r="CX13" s="621"/>
      <c r="CY13" s="622"/>
      <c r="CZ13" s="673">
        <v>30.4</v>
      </c>
      <c r="DA13" s="673"/>
      <c r="DB13" s="673"/>
      <c r="DC13" s="673"/>
      <c r="DD13" s="626">
        <v>4284723</v>
      </c>
      <c r="DE13" s="621"/>
      <c r="DF13" s="621"/>
      <c r="DG13" s="621"/>
      <c r="DH13" s="621"/>
      <c r="DI13" s="621"/>
      <c r="DJ13" s="621"/>
      <c r="DK13" s="621"/>
      <c r="DL13" s="621"/>
      <c r="DM13" s="621"/>
      <c r="DN13" s="621"/>
      <c r="DO13" s="621"/>
      <c r="DP13" s="622"/>
      <c r="DQ13" s="626">
        <v>1860339</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91505</v>
      </c>
      <c r="BH14" s="621"/>
      <c r="BI14" s="621"/>
      <c r="BJ14" s="621"/>
      <c r="BK14" s="621"/>
      <c r="BL14" s="621"/>
      <c r="BM14" s="621"/>
      <c r="BN14" s="622"/>
      <c r="BO14" s="673">
        <v>2.7</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524410</v>
      </c>
      <c r="CS14" s="621"/>
      <c r="CT14" s="621"/>
      <c r="CU14" s="621"/>
      <c r="CV14" s="621"/>
      <c r="CW14" s="621"/>
      <c r="CX14" s="621"/>
      <c r="CY14" s="622"/>
      <c r="CZ14" s="673">
        <v>2.9</v>
      </c>
      <c r="DA14" s="673"/>
      <c r="DB14" s="673"/>
      <c r="DC14" s="673"/>
      <c r="DD14" s="626">
        <v>69553</v>
      </c>
      <c r="DE14" s="621"/>
      <c r="DF14" s="621"/>
      <c r="DG14" s="621"/>
      <c r="DH14" s="621"/>
      <c r="DI14" s="621"/>
      <c r="DJ14" s="621"/>
      <c r="DK14" s="621"/>
      <c r="DL14" s="621"/>
      <c r="DM14" s="621"/>
      <c r="DN14" s="621"/>
      <c r="DO14" s="621"/>
      <c r="DP14" s="622"/>
      <c r="DQ14" s="626">
        <v>464915</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23770</v>
      </c>
      <c r="S15" s="621"/>
      <c r="T15" s="621"/>
      <c r="U15" s="621"/>
      <c r="V15" s="621"/>
      <c r="W15" s="621"/>
      <c r="X15" s="621"/>
      <c r="Y15" s="622"/>
      <c r="Z15" s="673">
        <v>0.1</v>
      </c>
      <c r="AA15" s="673"/>
      <c r="AB15" s="673"/>
      <c r="AC15" s="673"/>
      <c r="AD15" s="674">
        <v>23770</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260836</v>
      </c>
      <c r="BH15" s="621"/>
      <c r="BI15" s="621"/>
      <c r="BJ15" s="621"/>
      <c r="BK15" s="621"/>
      <c r="BL15" s="621"/>
      <c r="BM15" s="621"/>
      <c r="BN15" s="622"/>
      <c r="BO15" s="673">
        <v>7.6</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1323512</v>
      </c>
      <c r="CS15" s="621"/>
      <c r="CT15" s="621"/>
      <c r="CU15" s="621"/>
      <c r="CV15" s="621"/>
      <c r="CW15" s="621"/>
      <c r="CX15" s="621"/>
      <c r="CY15" s="622"/>
      <c r="CZ15" s="673">
        <v>7.4</v>
      </c>
      <c r="DA15" s="673"/>
      <c r="DB15" s="673"/>
      <c r="DC15" s="673"/>
      <c r="DD15" s="626">
        <v>229355</v>
      </c>
      <c r="DE15" s="621"/>
      <c r="DF15" s="621"/>
      <c r="DG15" s="621"/>
      <c r="DH15" s="621"/>
      <c r="DI15" s="621"/>
      <c r="DJ15" s="621"/>
      <c r="DK15" s="621"/>
      <c r="DL15" s="621"/>
      <c r="DM15" s="621"/>
      <c r="DN15" s="621"/>
      <c r="DO15" s="621"/>
      <c r="DP15" s="622"/>
      <c r="DQ15" s="626">
        <v>1014457</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3973058</v>
      </c>
      <c r="S16" s="621"/>
      <c r="T16" s="621"/>
      <c r="U16" s="621"/>
      <c r="V16" s="621"/>
      <c r="W16" s="621"/>
      <c r="X16" s="621"/>
      <c r="Y16" s="622"/>
      <c r="Z16" s="673">
        <v>18.7</v>
      </c>
      <c r="AA16" s="673"/>
      <c r="AB16" s="673"/>
      <c r="AC16" s="673"/>
      <c r="AD16" s="674">
        <v>2547535</v>
      </c>
      <c r="AE16" s="674"/>
      <c r="AF16" s="674"/>
      <c r="AG16" s="674"/>
      <c r="AH16" s="674"/>
      <c r="AI16" s="674"/>
      <c r="AJ16" s="674"/>
      <c r="AK16" s="674"/>
      <c r="AL16" s="643">
        <v>38.6</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402792</v>
      </c>
      <c r="CS16" s="621"/>
      <c r="CT16" s="621"/>
      <c r="CU16" s="621"/>
      <c r="CV16" s="621"/>
      <c r="CW16" s="621"/>
      <c r="CX16" s="621"/>
      <c r="CY16" s="622"/>
      <c r="CZ16" s="673">
        <v>2.2999999999999998</v>
      </c>
      <c r="DA16" s="673"/>
      <c r="DB16" s="673"/>
      <c r="DC16" s="673"/>
      <c r="DD16" s="626" t="s">
        <v>112</v>
      </c>
      <c r="DE16" s="621"/>
      <c r="DF16" s="621"/>
      <c r="DG16" s="621"/>
      <c r="DH16" s="621"/>
      <c r="DI16" s="621"/>
      <c r="DJ16" s="621"/>
      <c r="DK16" s="621"/>
      <c r="DL16" s="621"/>
      <c r="DM16" s="621"/>
      <c r="DN16" s="621"/>
      <c r="DO16" s="621"/>
      <c r="DP16" s="622"/>
      <c r="DQ16" s="626">
        <v>141095</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2547535</v>
      </c>
      <c r="S17" s="621"/>
      <c r="T17" s="621"/>
      <c r="U17" s="621"/>
      <c r="V17" s="621"/>
      <c r="W17" s="621"/>
      <c r="X17" s="621"/>
      <c r="Y17" s="622"/>
      <c r="Z17" s="673">
        <v>12</v>
      </c>
      <c r="AA17" s="673"/>
      <c r="AB17" s="673"/>
      <c r="AC17" s="673"/>
      <c r="AD17" s="674">
        <v>2547535</v>
      </c>
      <c r="AE17" s="674"/>
      <c r="AF17" s="674"/>
      <c r="AG17" s="674"/>
      <c r="AH17" s="674"/>
      <c r="AI17" s="674"/>
      <c r="AJ17" s="674"/>
      <c r="AK17" s="674"/>
      <c r="AL17" s="643">
        <v>38.6</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830802</v>
      </c>
      <c r="CS17" s="621"/>
      <c r="CT17" s="621"/>
      <c r="CU17" s="621"/>
      <c r="CV17" s="621"/>
      <c r="CW17" s="621"/>
      <c r="CX17" s="621"/>
      <c r="CY17" s="622"/>
      <c r="CZ17" s="673">
        <v>4.5999999999999996</v>
      </c>
      <c r="DA17" s="673"/>
      <c r="DB17" s="673"/>
      <c r="DC17" s="673"/>
      <c r="DD17" s="626" t="s">
        <v>112</v>
      </c>
      <c r="DE17" s="621"/>
      <c r="DF17" s="621"/>
      <c r="DG17" s="621"/>
      <c r="DH17" s="621"/>
      <c r="DI17" s="621"/>
      <c r="DJ17" s="621"/>
      <c r="DK17" s="621"/>
      <c r="DL17" s="621"/>
      <c r="DM17" s="621"/>
      <c r="DN17" s="621"/>
      <c r="DO17" s="621"/>
      <c r="DP17" s="622"/>
      <c r="DQ17" s="626">
        <v>766187</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223181</v>
      </c>
      <c r="S18" s="621"/>
      <c r="T18" s="621"/>
      <c r="U18" s="621"/>
      <c r="V18" s="621"/>
      <c r="W18" s="621"/>
      <c r="X18" s="621"/>
      <c r="Y18" s="622"/>
      <c r="Z18" s="673">
        <v>1.1000000000000001</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1202342</v>
      </c>
      <c r="S19" s="621"/>
      <c r="T19" s="621"/>
      <c r="U19" s="621"/>
      <c r="V19" s="621"/>
      <c r="W19" s="621"/>
      <c r="X19" s="621"/>
      <c r="Y19" s="622"/>
      <c r="Z19" s="673">
        <v>5.7</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197540</v>
      </c>
      <c r="BH19" s="621"/>
      <c r="BI19" s="621"/>
      <c r="BJ19" s="621"/>
      <c r="BK19" s="621"/>
      <c r="BL19" s="621"/>
      <c r="BM19" s="621"/>
      <c r="BN19" s="622"/>
      <c r="BO19" s="673">
        <v>5.7</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8161501</v>
      </c>
      <c r="S20" s="621"/>
      <c r="T20" s="621"/>
      <c r="U20" s="621"/>
      <c r="V20" s="621"/>
      <c r="W20" s="621"/>
      <c r="X20" s="621"/>
      <c r="Y20" s="622"/>
      <c r="Z20" s="673">
        <v>38.5</v>
      </c>
      <c r="AA20" s="673"/>
      <c r="AB20" s="673"/>
      <c r="AC20" s="673"/>
      <c r="AD20" s="674">
        <v>6545934</v>
      </c>
      <c r="AE20" s="674"/>
      <c r="AF20" s="674"/>
      <c r="AG20" s="674"/>
      <c r="AH20" s="674"/>
      <c r="AI20" s="674"/>
      <c r="AJ20" s="674"/>
      <c r="AK20" s="674"/>
      <c r="AL20" s="643">
        <v>99.3</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197540</v>
      </c>
      <c r="BH20" s="621"/>
      <c r="BI20" s="621"/>
      <c r="BJ20" s="621"/>
      <c r="BK20" s="621"/>
      <c r="BL20" s="621"/>
      <c r="BM20" s="621"/>
      <c r="BN20" s="622"/>
      <c r="BO20" s="673">
        <v>5.7</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17878589</v>
      </c>
      <c r="CS20" s="621"/>
      <c r="CT20" s="621"/>
      <c r="CU20" s="621"/>
      <c r="CV20" s="621"/>
      <c r="CW20" s="621"/>
      <c r="CX20" s="621"/>
      <c r="CY20" s="622"/>
      <c r="CZ20" s="673">
        <v>100</v>
      </c>
      <c r="DA20" s="673"/>
      <c r="DB20" s="673"/>
      <c r="DC20" s="673"/>
      <c r="DD20" s="626">
        <v>5588609</v>
      </c>
      <c r="DE20" s="621"/>
      <c r="DF20" s="621"/>
      <c r="DG20" s="621"/>
      <c r="DH20" s="621"/>
      <c r="DI20" s="621"/>
      <c r="DJ20" s="621"/>
      <c r="DK20" s="621"/>
      <c r="DL20" s="621"/>
      <c r="DM20" s="621"/>
      <c r="DN20" s="621"/>
      <c r="DO20" s="621"/>
      <c r="DP20" s="622"/>
      <c r="DQ20" s="626">
        <v>10668477</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3806</v>
      </c>
      <c r="S21" s="621"/>
      <c r="T21" s="621"/>
      <c r="U21" s="621"/>
      <c r="V21" s="621"/>
      <c r="W21" s="621"/>
      <c r="X21" s="621"/>
      <c r="Y21" s="622"/>
      <c r="Z21" s="673">
        <v>0</v>
      </c>
      <c r="AA21" s="673"/>
      <c r="AB21" s="673"/>
      <c r="AC21" s="673"/>
      <c r="AD21" s="674">
        <v>3806</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7496</v>
      </c>
      <c r="BH21" s="621"/>
      <c r="BI21" s="621"/>
      <c r="BJ21" s="621"/>
      <c r="BK21" s="621"/>
      <c r="BL21" s="621"/>
      <c r="BM21" s="621"/>
      <c r="BN21" s="622"/>
      <c r="BO21" s="673">
        <v>0.2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99526</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169441</v>
      </c>
      <c r="S23" s="621"/>
      <c r="T23" s="621"/>
      <c r="U23" s="621"/>
      <c r="V23" s="621"/>
      <c r="W23" s="621"/>
      <c r="X23" s="621"/>
      <c r="Y23" s="622"/>
      <c r="Z23" s="673">
        <v>0.8</v>
      </c>
      <c r="AA23" s="673"/>
      <c r="AB23" s="673"/>
      <c r="AC23" s="673"/>
      <c r="AD23" s="674">
        <v>28040</v>
      </c>
      <c r="AE23" s="674"/>
      <c r="AF23" s="674"/>
      <c r="AG23" s="674"/>
      <c r="AH23" s="674"/>
      <c r="AI23" s="674"/>
      <c r="AJ23" s="674"/>
      <c r="AK23" s="674"/>
      <c r="AL23" s="643">
        <v>0.4</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190044</v>
      </c>
      <c r="BH23" s="621"/>
      <c r="BI23" s="621"/>
      <c r="BJ23" s="621"/>
      <c r="BK23" s="621"/>
      <c r="BL23" s="621"/>
      <c r="BM23" s="621"/>
      <c r="BN23" s="622"/>
      <c r="BO23" s="673">
        <v>5.5</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17680</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4736875</v>
      </c>
      <c r="CS24" s="671"/>
      <c r="CT24" s="671"/>
      <c r="CU24" s="671"/>
      <c r="CV24" s="671"/>
      <c r="CW24" s="671"/>
      <c r="CX24" s="671"/>
      <c r="CY24" s="718"/>
      <c r="CZ24" s="722">
        <v>26.5</v>
      </c>
      <c r="DA24" s="723"/>
      <c r="DB24" s="723"/>
      <c r="DC24" s="724"/>
      <c r="DD24" s="717">
        <v>3347956</v>
      </c>
      <c r="DE24" s="671"/>
      <c r="DF24" s="671"/>
      <c r="DG24" s="671"/>
      <c r="DH24" s="671"/>
      <c r="DI24" s="671"/>
      <c r="DJ24" s="671"/>
      <c r="DK24" s="718"/>
      <c r="DL24" s="717">
        <v>3213549</v>
      </c>
      <c r="DM24" s="671"/>
      <c r="DN24" s="671"/>
      <c r="DO24" s="671"/>
      <c r="DP24" s="671"/>
      <c r="DQ24" s="671"/>
      <c r="DR24" s="671"/>
      <c r="DS24" s="671"/>
      <c r="DT24" s="671"/>
      <c r="DU24" s="671"/>
      <c r="DV24" s="718"/>
      <c r="DW24" s="719">
        <v>46.1</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1761933</v>
      </c>
      <c r="S25" s="621"/>
      <c r="T25" s="621"/>
      <c r="U25" s="621"/>
      <c r="V25" s="621"/>
      <c r="W25" s="621"/>
      <c r="X25" s="621"/>
      <c r="Y25" s="622"/>
      <c r="Z25" s="673">
        <v>8.3000000000000007</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2074697</v>
      </c>
      <c r="CS25" s="639"/>
      <c r="CT25" s="639"/>
      <c r="CU25" s="639"/>
      <c r="CV25" s="639"/>
      <c r="CW25" s="639"/>
      <c r="CX25" s="639"/>
      <c r="CY25" s="640"/>
      <c r="CZ25" s="623">
        <v>11.6</v>
      </c>
      <c r="DA25" s="641"/>
      <c r="DB25" s="641"/>
      <c r="DC25" s="642"/>
      <c r="DD25" s="626">
        <v>2010753</v>
      </c>
      <c r="DE25" s="639"/>
      <c r="DF25" s="639"/>
      <c r="DG25" s="639"/>
      <c r="DH25" s="639"/>
      <c r="DI25" s="639"/>
      <c r="DJ25" s="639"/>
      <c r="DK25" s="640"/>
      <c r="DL25" s="626">
        <v>1876346</v>
      </c>
      <c r="DM25" s="639"/>
      <c r="DN25" s="639"/>
      <c r="DO25" s="639"/>
      <c r="DP25" s="639"/>
      <c r="DQ25" s="639"/>
      <c r="DR25" s="639"/>
      <c r="DS25" s="639"/>
      <c r="DT25" s="639"/>
      <c r="DU25" s="639"/>
      <c r="DV25" s="640"/>
      <c r="DW25" s="643">
        <v>26.9</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1351520</v>
      </c>
      <c r="CS26" s="621"/>
      <c r="CT26" s="621"/>
      <c r="CU26" s="621"/>
      <c r="CV26" s="621"/>
      <c r="CW26" s="621"/>
      <c r="CX26" s="621"/>
      <c r="CY26" s="622"/>
      <c r="CZ26" s="623">
        <v>7.6</v>
      </c>
      <c r="DA26" s="641"/>
      <c r="DB26" s="641"/>
      <c r="DC26" s="642"/>
      <c r="DD26" s="626">
        <v>1297364</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970796</v>
      </c>
      <c r="S27" s="621"/>
      <c r="T27" s="621"/>
      <c r="U27" s="621"/>
      <c r="V27" s="621"/>
      <c r="W27" s="621"/>
      <c r="X27" s="621"/>
      <c r="Y27" s="622"/>
      <c r="Z27" s="673">
        <v>4.5999999999999996</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3439633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1831376</v>
      </c>
      <c r="CS27" s="639"/>
      <c r="CT27" s="639"/>
      <c r="CU27" s="639"/>
      <c r="CV27" s="639"/>
      <c r="CW27" s="639"/>
      <c r="CX27" s="639"/>
      <c r="CY27" s="640"/>
      <c r="CZ27" s="623">
        <v>10.199999999999999</v>
      </c>
      <c r="DA27" s="641"/>
      <c r="DB27" s="641"/>
      <c r="DC27" s="642"/>
      <c r="DD27" s="626">
        <v>571016</v>
      </c>
      <c r="DE27" s="639"/>
      <c r="DF27" s="639"/>
      <c r="DG27" s="639"/>
      <c r="DH27" s="639"/>
      <c r="DI27" s="639"/>
      <c r="DJ27" s="639"/>
      <c r="DK27" s="640"/>
      <c r="DL27" s="626">
        <v>571016</v>
      </c>
      <c r="DM27" s="639"/>
      <c r="DN27" s="639"/>
      <c r="DO27" s="639"/>
      <c r="DP27" s="639"/>
      <c r="DQ27" s="639"/>
      <c r="DR27" s="639"/>
      <c r="DS27" s="639"/>
      <c r="DT27" s="639"/>
      <c r="DU27" s="639"/>
      <c r="DV27" s="640"/>
      <c r="DW27" s="643">
        <v>8.1999999999999993</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29298</v>
      </c>
      <c r="S28" s="621"/>
      <c r="T28" s="621"/>
      <c r="U28" s="621"/>
      <c r="V28" s="621"/>
      <c r="W28" s="621"/>
      <c r="X28" s="621"/>
      <c r="Y28" s="622"/>
      <c r="Z28" s="673">
        <v>0.1</v>
      </c>
      <c r="AA28" s="673"/>
      <c r="AB28" s="673"/>
      <c r="AC28" s="673"/>
      <c r="AD28" s="674">
        <v>12231</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830802</v>
      </c>
      <c r="CS28" s="621"/>
      <c r="CT28" s="621"/>
      <c r="CU28" s="621"/>
      <c r="CV28" s="621"/>
      <c r="CW28" s="621"/>
      <c r="CX28" s="621"/>
      <c r="CY28" s="622"/>
      <c r="CZ28" s="623">
        <v>4.5999999999999996</v>
      </c>
      <c r="DA28" s="641"/>
      <c r="DB28" s="641"/>
      <c r="DC28" s="642"/>
      <c r="DD28" s="626">
        <v>766187</v>
      </c>
      <c r="DE28" s="621"/>
      <c r="DF28" s="621"/>
      <c r="DG28" s="621"/>
      <c r="DH28" s="621"/>
      <c r="DI28" s="621"/>
      <c r="DJ28" s="621"/>
      <c r="DK28" s="622"/>
      <c r="DL28" s="626">
        <v>766187</v>
      </c>
      <c r="DM28" s="621"/>
      <c r="DN28" s="621"/>
      <c r="DO28" s="621"/>
      <c r="DP28" s="621"/>
      <c r="DQ28" s="621"/>
      <c r="DR28" s="621"/>
      <c r="DS28" s="621"/>
      <c r="DT28" s="621"/>
      <c r="DU28" s="621"/>
      <c r="DV28" s="622"/>
      <c r="DW28" s="643">
        <v>11</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18392</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830802</v>
      </c>
      <c r="CS29" s="639"/>
      <c r="CT29" s="639"/>
      <c r="CU29" s="639"/>
      <c r="CV29" s="639"/>
      <c r="CW29" s="639"/>
      <c r="CX29" s="639"/>
      <c r="CY29" s="640"/>
      <c r="CZ29" s="623">
        <v>4.5999999999999996</v>
      </c>
      <c r="DA29" s="641"/>
      <c r="DB29" s="641"/>
      <c r="DC29" s="642"/>
      <c r="DD29" s="626">
        <v>766187</v>
      </c>
      <c r="DE29" s="639"/>
      <c r="DF29" s="639"/>
      <c r="DG29" s="639"/>
      <c r="DH29" s="639"/>
      <c r="DI29" s="639"/>
      <c r="DJ29" s="639"/>
      <c r="DK29" s="640"/>
      <c r="DL29" s="626">
        <v>766187</v>
      </c>
      <c r="DM29" s="639"/>
      <c r="DN29" s="639"/>
      <c r="DO29" s="639"/>
      <c r="DP29" s="639"/>
      <c r="DQ29" s="639"/>
      <c r="DR29" s="639"/>
      <c r="DS29" s="639"/>
      <c r="DT29" s="639"/>
      <c r="DU29" s="639"/>
      <c r="DV29" s="640"/>
      <c r="DW29" s="643">
        <v>11</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5595852</v>
      </c>
      <c r="S30" s="621"/>
      <c r="T30" s="621"/>
      <c r="U30" s="621"/>
      <c r="V30" s="621"/>
      <c r="W30" s="621"/>
      <c r="X30" s="621"/>
      <c r="Y30" s="622"/>
      <c r="Z30" s="673">
        <v>26.4</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98.7</v>
      </c>
      <c r="BH30" s="687"/>
      <c r="BI30" s="687"/>
      <c r="BJ30" s="687"/>
      <c r="BK30" s="687"/>
      <c r="BL30" s="687"/>
      <c r="BM30" s="688">
        <v>94.9</v>
      </c>
      <c r="BN30" s="687"/>
      <c r="BO30" s="687"/>
      <c r="BP30" s="687"/>
      <c r="BQ30" s="689"/>
      <c r="BR30" s="686">
        <v>98.7</v>
      </c>
      <c r="BS30" s="687"/>
      <c r="BT30" s="687"/>
      <c r="BU30" s="687"/>
      <c r="BV30" s="687"/>
      <c r="BW30" s="687"/>
      <c r="BX30" s="688">
        <v>94.9</v>
      </c>
      <c r="BY30" s="687"/>
      <c r="BZ30" s="687"/>
      <c r="CA30" s="687"/>
      <c r="CB30" s="689"/>
      <c r="CD30" s="692"/>
      <c r="CE30" s="693"/>
      <c r="CF30" s="657" t="s">
        <v>291</v>
      </c>
      <c r="CG30" s="654"/>
      <c r="CH30" s="654"/>
      <c r="CI30" s="654"/>
      <c r="CJ30" s="654"/>
      <c r="CK30" s="654"/>
      <c r="CL30" s="654"/>
      <c r="CM30" s="654"/>
      <c r="CN30" s="654"/>
      <c r="CO30" s="654"/>
      <c r="CP30" s="654"/>
      <c r="CQ30" s="655"/>
      <c r="CR30" s="620">
        <v>735348</v>
      </c>
      <c r="CS30" s="621"/>
      <c r="CT30" s="621"/>
      <c r="CU30" s="621"/>
      <c r="CV30" s="621"/>
      <c r="CW30" s="621"/>
      <c r="CX30" s="621"/>
      <c r="CY30" s="622"/>
      <c r="CZ30" s="623">
        <v>4.0999999999999996</v>
      </c>
      <c r="DA30" s="641"/>
      <c r="DB30" s="641"/>
      <c r="DC30" s="642"/>
      <c r="DD30" s="626">
        <v>687228</v>
      </c>
      <c r="DE30" s="621"/>
      <c r="DF30" s="621"/>
      <c r="DG30" s="621"/>
      <c r="DH30" s="621"/>
      <c r="DI30" s="621"/>
      <c r="DJ30" s="621"/>
      <c r="DK30" s="622"/>
      <c r="DL30" s="626">
        <v>687228</v>
      </c>
      <c r="DM30" s="621"/>
      <c r="DN30" s="621"/>
      <c r="DO30" s="621"/>
      <c r="DP30" s="621"/>
      <c r="DQ30" s="621"/>
      <c r="DR30" s="621"/>
      <c r="DS30" s="621"/>
      <c r="DT30" s="621"/>
      <c r="DU30" s="621"/>
      <c r="DV30" s="622"/>
      <c r="DW30" s="643">
        <v>9.9</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3435429</v>
      </c>
      <c r="S31" s="621"/>
      <c r="T31" s="621"/>
      <c r="U31" s="621"/>
      <c r="V31" s="621"/>
      <c r="W31" s="621"/>
      <c r="X31" s="621"/>
      <c r="Y31" s="622"/>
      <c r="Z31" s="673">
        <v>16.2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98.6</v>
      </c>
      <c r="BH31" s="639"/>
      <c r="BI31" s="639"/>
      <c r="BJ31" s="639"/>
      <c r="BK31" s="639"/>
      <c r="BL31" s="639"/>
      <c r="BM31" s="675">
        <v>96.8</v>
      </c>
      <c r="BN31" s="685"/>
      <c r="BO31" s="685"/>
      <c r="BP31" s="685"/>
      <c r="BQ31" s="649"/>
      <c r="BR31" s="684">
        <v>98.7</v>
      </c>
      <c r="BS31" s="639"/>
      <c r="BT31" s="639"/>
      <c r="BU31" s="639"/>
      <c r="BV31" s="639"/>
      <c r="BW31" s="639"/>
      <c r="BX31" s="675">
        <v>96.7</v>
      </c>
      <c r="BY31" s="685"/>
      <c r="BZ31" s="685"/>
      <c r="CA31" s="685"/>
      <c r="CB31" s="649"/>
      <c r="CD31" s="692"/>
      <c r="CE31" s="693"/>
      <c r="CF31" s="657" t="s">
        <v>295</v>
      </c>
      <c r="CG31" s="654"/>
      <c r="CH31" s="654"/>
      <c r="CI31" s="654"/>
      <c r="CJ31" s="654"/>
      <c r="CK31" s="654"/>
      <c r="CL31" s="654"/>
      <c r="CM31" s="654"/>
      <c r="CN31" s="654"/>
      <c r="CO31" s="654"/>
      <c r="CP31" s="654"/>
      <c r="CQ31" s="655"/>
      <c r="CR31" s="620">
        <v>95454</v>
      </c>
      <c r="CS31" s="639"/>
      <c r="CT31" s="639"/>
      <c r="CU31" s="639"/>
      <c r="CV31" s="639"/>
      <c r="CW31" s="639"/>
      <c r="CX31" s="639"/>
      <c r="CY31" s="640"/>
      <c r="CZ31" s="623">
        <v>0.5</v>
      </c>
      <c r="DA31" s="641"/>
      <c r="DB31" s="641"/>
      <c r="DC31" s="642"/>
      <c r="DD31" s="626">
        <v>78959</v>
      </c>
      <c r="DE31" s="639"/>
      <c r="DF31" s="639"/>
      <c r="DG31" s="639"/>
      <c r="DH31" s="639"/>
      <c r="DI31" s="639"/>
      <c r="DJ31" s="639"/>
      <c r="DK31" s="640"/>
      <c r="DL31" s="626">
        <v>78959</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540559</v>
      </c>
      <c r="S32" s="621"/>
      <c r="T32" s="621"/>
      <c r="U32" s="621"/>
      <c r="V32" s="621"/>
      <c r="W32" s="621"/>
      <c r="X32" s="621"/>
      <c r="Y32" s="622"/>
      <c r="Z32" s="673">
        <v>2.5</v>
      </c>
      <c r="AA32" s="673"/>
      <c r="AB32" s="673"/>
      <c r="AC32" s="673"/>
      <c r="AD32" s="674">
        <v>1426</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98.5</v>
      </c>
      <c r="BH32" s="605"/>
      <c r="BI32" s="605"/>
      <c r="BJ32" s="605"/>
      <c r="BK32" s="605"/>
      <c r="BL32" s="605"/>
      <c r="BM32" s="668">
        <v>92.2</v>
      </c>
      <c r="BN32" s="605"/>
      <c r="BO32" s="605"/>
      <c r="BP32" s="605"/>
      <c r="BQ32" s="662"/>
      <c r="BR32" s="683">
        <v>98.5</v>
      </c>
      <c r="BS32" s="605"/>
      <c r="BT32" s="605"/>
      <c r="BU32" s="605"/>
      <c r="BV32" s="605"/>
      <c r="BW32" s="605"/>
      <c r="BX32" s="668">
        <v>92.1</v>
      </c>
      <c r="BY32" s="605"/>
      <c r="BZ32" s="605"/>
      <c r="CA32" s="605"/>
      <c r="CB32" s="662"/>
      <c r="CD32" s="694"/>
      <c r="CE32" s="695"/>
      <c r="CF32" s="657" t="s">
        <v>298</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398800</v>
      </c>
      <c r="S33" s="621"/>
      <c r="T33" s="621"/>
      <c r="U33" s="621"/>
      <c r="V33" s="621"/>
      <c r="W33" s="621"/>
      <c r="X33" s="621"/>
      <c r="Y33" s="622"/>
      <c r="Z33" s="673">
        <v>1.9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7150313</v>
      </c>
      <c r="CS33" s="639"/>
      <c r="CT33" s="639"/>
      <c r="CU33" s="639"/>
      <c r="CV33" s="639"/>
      <c r="CW33" s="639"/>
      <c r="CX33" s="639"/>
      <c r="CY33" s="640"/>
      <c r="CZ33" s="623">
        <v>40</v>
      </c>
      <c r="DA33" s="641"/>
      <c r="DB33" s="641"/>
      <c r="DC33" s="642"/>
      <c r="DD33" s="626">
        <v>5239687</v>
      </c>
      <c r="DE33" s="639"/>
      <c r="DF33" s="639"/>
      <c r="DG33" s="639"/>
      <c r="DH33" s="639"/>
      <c r="DI33" s="639"/>
      <c r="DJ33" s="639"/>
      <c r="DK33" s="640"/>
      <c r="DL33" s="626">
        <v>3124691</v>
      </c>
      <c r="DM33" s="639"/>
      <c r="DN33" s="639"/>
      <c r="DO33" s="639"/>
      <c r="DP33" s="639"/>
      <c r="DQ33" s="639"/>
      <c r="DR33" s="639"/>
      <c r="DS33" s="639"/>
      <c r="DT33" s="639"/>
      <c r="DU33" s="639"/>
      <c r="DV33" s="640"/>
      <c r="DW33" s="643">
        <v>44.8</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2168054</v>
      </c>
      <c r="CS34" s="621"/>
      <c r="CT34" s="621"/>
      <c r="CU34" s="621"/>
      <c r="CV34" s="621"/>
      <c r="CW34" s="621"/>
      <c r="CX34" s="621"/>
      <c r="CY34" s="622"/>
      <c r="CZ34" s="623">
        <v>12.1</v>
      </c>
      <c r="DA34" s="641"/>
      <c r="DB34" s="641"/>
      <c r="DC34" s="642"/>
      <c r="DD34" s="626">
        <v>1300182</v>
      </c>
      <c r="DE34" s="621"/>
      <c r="DF34" s="621"/>
      <c r="DG34" s="621"/>
      <c r="DH34" s="621"/>
      <c r="DI34" s="621"/>
      <c r="DJ34" s="621"/>
      <c r="DK34" s="622"/>
      <c r="DL34" s="626">
        <v>899111</v>
      </c>
      <c r="DM34" s="621"/>
      <c r="DN34" s="621"/>
      <c r="DO34" s="621"/>
      <c r="DP34" s="621"/>
      <c r="DQ34" s="621"/>
      <c r="DR34" s="621"/>
      <c r="DS34" s="621"/>
      <c r="DT34" s="621"/>
      <c r="DU34" s="621"/>
      <c r="DV34" s="622"/>
      <c r="DW34" s="643">
        <v>12.9</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381400</v>
      </c>
      <c r="S35" s="621"/>
      <c r="T35" s="621"/>
      <c r="U35" s="621"/>
      <c r="V35" s="621"/>
      <c r="W35" s="621"/>
      <c r="X35" s="621"/>
      <c r="Y35" s="622"/>
      <c r="Z35" s="673">
        <v>1.8</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1915858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227161</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41336</v>
      </c>
      <c r="CS35" s="639"/>
      <c r="CT35" s="639"/>
      <c r="CU35" s="639"/>
      <c r="CV35" s="639"/>
      <c r="CW35" s="639"/>
      <c r="CX35" s="639"/>
      <c r="CY35" s="640"/>
      <c r="CZ35" s="623">
        <v>0.2</v>
      </c>
      <c r="DA35" s="641"/>
      <c r="DB35" s="641"/>
      <c r="DC35" s="642"/>
      <c r="DD35" s="626">
        <v>40200</v>
      </c>
      <c r="DE35" s="639"/>
      <c r="DF35" s="639"/>
      <c r="DG35" s="639"/>
      <c r="DH35" s="639"/>
      <c r="DI35" s="639"/>
      <c r="DJ35" s="639"/>
      <c r="DK35" s="640"/>
      <c r="DL35" s="626">
        <v>40200</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21203013</v>
      </c>
      <c r="S36" s="661"/>
      <c r="T36" s="661"/>
      <c r="U36" s="661"/>
      <c r="V36" s="661"/>
      <c r="W36" s="661"/>
      <c r="X36" s="661"/>
      <c r="Y36" s="664"/>
      <c r="Z36" s="665">
        <v>100</v>
      </c>
      <c r="AA36" s="665"/>
      <c r="AB36" s="665"/>
      <c r="AC36" s="665"/>
      <c r="AD36" s="666">
        <v>6591437</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505209</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165920</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1473127</v>
      </c>
      <c r="CS36" s="621"/>
      <c r="CT36" s="621"/>
      <c r="CU36" s="621"/>
      <c r="CV36" s="621"/>
      <c r="CW36" s="621"/>
      <c r="CX36" s="621"/>
      <c r="CY36" s="622"/>
      <c r="CZ36" s="623">
        <v>8.1999999999999993</v>
      </c>
      <c r="DA36" s="641"/>
      <c r="DB36" s="641"/>
      <c r="DC36" s="642"/>
      <c r="DD36" s="626">
        <v>1146526</v>
      </c>
      <c r="DE36" s="621"/>
      <c r="DF36" s="621"/>
      <c r="DG36" s="621"/>
      <c r="DH36" s="621"/>
      <c r="DI36" s="621"/>
      <c r="DJ36" s="621"/>
      <c r="DK36" s="622"/>
      <c r="DL36" s="626">
        <v>792786</v>
      </c>
      <c r="DM36" s="621"/>
      <c r="DN36" s="621"/>
      <c r="DO36" s="621"/>
      <c r="DP36" s="621"/>
      <c r="DQ36" s="621"/>
      <c r="DR36" s="621"/>
      <c r="DS36" s="621"/>
      <c r="DT36" s="621"/>
      <c r="DU36" s="621"/>
      <c r="DV36" s="622"/>
      <c r="DW36" s="643">
        <v>11.4</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135363</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4910</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761503</v>
      </c>
      <c r="CS37" s="639"/>
      <c r="CT37" s="639"/>
      <c r="CU37" s="639"/>
      <c r="CV37" s="639"/>
      <c r="CW37" s="639"/>
      <c r="CX37" s="639"/>
      <c r="CY37" s="640"/>
      <c r="CZ37" s="623">
        <v>4.3</v>
      </c>
      <c r="DA37" s="641"/>
      <c r="DB37" s="641"/>
      <c r="DC37" s="642"/>
      <c r="DD37" s="626">
        <v>761503</v>
      </c>
      <c r="DE37" s="639"/>
      <c r="DF37" s="639"/>
      <c r="DG37" s="639"/>
      <c r="DH37" s="639"/>
      <c r="DI37" s="639"/>
      <c r="DJ37" s="639"/>
      <c r="DK37" s="640"/>
      <c r="DL37" s="626">
        <v>639405</v>
      </c>
      <c r="DM37" s="639"/>
      <c r="DN37" s="639"/>
      <c r="DO37" s="639"/>
      <c r="DP37" s="639"/>
      <c r="DQ37" s="639"/>
      <c r="DR37" s="639"/>
      <c r="DS37" s="639"/>
      <c r="DT37" s="639"/>
      <c r="DU37" s="639"/>
      <c r="DV37" s="640"/>
      <c r="DW37" s="643">
        <v>9.1999999999999993</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96722</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8589</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1900924</v>
      </c>
      <c r="CS38" s="621"/>
      <c r="CT38" s="621"/>
      <c r="CU38" s="621"/>
      <c r="CV38" s="621"/>
      <c r="CW38" s="621"/>
      <c r="CX38" s="621"/>
      <c r="CY38" s="622"/>
      <c r="CZ38" s="623">
        <v>10.6</v>
      </c>
      <c r="DA38" s="641"/>
      <c r="DB38" s="641"/>
      <c r="DC38" s="642"/>
      <c r="DD38" s="626">
        <v>1615984</v>
      </c>
      <c r="DE38" s="621"/>
      <c r="DF38" s="621"/>
      <c r="DG38" s="621"/>
      <c r="DH38" s="621"/>
      <c r="DI38" s="621"/>
      <c r="DJ38" s="621"/>
      <c r="DK38" s="622"/>
      <c r="DL38" s="626">
        <v>1381242</v>
      </c>
      <c r="DM38" s="621"/>
      <c r="DN38" s="621"/>
      <c r="DO38" s="621"/>
      <c r="DP38" s="621"/>
      <c r="DQ38" s="621"/>
      <c r="DR38" s="621"/>
      <c r="DS38" s="621"/>
      <c r="DT38" s="621"/>
      <c r="DU38" s="621"/>
      <c r="DV38" s="622"/>
      <c r="DW38" s="643">
        <v>19.8</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v>14934</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100</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1133599</v>
      </c>
      <c r="CS39" s="639"/>
      <c r="CT39" s="639"/>
      <c r="CU39" s="639"/>
      <c r="CV39" s="639"/>
      <c r="CW39" s="639"/>
      <c r="CX39" s="639"/>
      <c r="CY39" s="640"/>
      <c r="CZ39" s="623">
        <v>6.3</v>
      </c>
      <c r="DA39" s="641"/>
      <c r="DB39" s="641"/>
      <c r="DC39" s="642"/>
      <c r="DD39" s="626">
        <v>813359</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311441</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120</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433273</v>
      </c>
      <c r="CS40" s="621"/>
      <c r="CT40" s="621"/>
      <c r="CU40" s="621"/>
      <c r="CV40" s="621"/>
      <c r="CW40" s="621"/>
      <c r="CX40" s="621"/>
      <c r="CY40" s="622"/>
      <c r="CZ40" s="623">
        <v>2.4</v>
      </c>
      <c r="DA40" s="641"/>
      <c r="DB40" s="641"/>
      <c r="DC40" s="642"/>
      <c r="DD40" s="626">
        <v>323436</v>
      </c>
      <c r="DE40" s="621"/>
      <c r="DF40" s="621"/>
      <c r="DG40" s="621"/>
      <c r="DH40" s="621"/>
      <c r="DI40" s="621"/>
      <c r="DJ40" s="621"/>
      <c r="DK40" s="622"/>
      <c r="DL40" s="626">
        <v>11352</v>
      </c>
      <c r="DM40" s="621"/>
      <c r="DN40" s="621"/>
      <c r="DO40" s="621"/>
      <c r="DP40" s="621"/>
      <c r="DQ40" s="621"/>
      <c r="DR40" s="621"/>
      <c r="DS40" s="621"/>
      <c r="DT40" s="621"/>
      <c r="DU40" s="621"/>
      <c r="DV40" s="622"/>
      <c r="DW40" s="643">
        <v>0.2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852189</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333</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5991401</v>
      </c>
      <c r="CS42" s="621"/>
      <c r="CT42" s="621"/>
      <c r="CU42" s="621"/>
      <c r="CV42" s="621"/>
      <c r="CW42" s="621"/>
      <c r="CX42" s="621"/>
      <c r="CY42" s="622"/>
      <c r="CZ42" s="623">
        <v>33.5</v>
      </c>
      <c r="DA42" s="624"/>
      <c r="DB42" s="624"/>
      <c r="DC42" s="625"/>
      <c r="DD42" s="626">
        <v>2080834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56227</v>
      </c>
      <c r="CS43" s="639"/>
      <c r="CT43" s="639"/>
      <c r="CU43" s="639"/>
      <c r="CV43" s="639"/>
      <c r="CW43" s="639"/>
      <c r="CX43" s="639"/>
      <c r="CY43" s="640"/>
      <c r="CZ43" s="623">
        <v>0.3</v>
      </c>
      <c r="DA43" s="641"/>
      <c r="DB43" s="641"/>
      <c r="DC43" s="642"/>
      <c r="DD43" s="626">
        <v>56227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5588609</v>
      </c>
      <c r="CS44" s="621"/>
      <c r="CT44" s="621"/>
      <c r="CU44" s="621"/>
      <c r="CV44" s="621"/>
      <c r="CW44" s="621"/>
      <c r="CX44" s="621"/>
      <c r="CY44" s="622"/>
      <c r="CZ44" s="623">
        <v>31.3</v>
      </c>
      <c r="DA44" s="624"/>
      <c r="DB44" s="624"/>
      <c r="DC44" s="625"/>
      <c r="DD44" s="626">
        <v>1939739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3937101</v>
      </c>
      <c r="CS45" s="639"/>
      <c r="CT45" s="639"/>
      <c r="CU45" s="639"/>
      <c r="CV45" s="639"/>
      <c r="CW45" s="639"/>
      <c r="CX45" s="639"/>
      <c r="CY45" s="640"/>
      <c r="CZ45" s="623">
        <v>22</v>
      </c>
      <c r="DA45" s="641"/>
      <c r="DB45" s="641"/>
      <c r="DC45" s="642"/>
      <c r="DD45" s="626">
        <v>752657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1186645</v>
      </c>
      <c r="CS46" s="621"/>
      <c r="CT46" s="621"/>
      <c r="CU46" s="621"/>
      <c r="CV46" s="621"/>
      <c r="CW46" s="621"/>
      <c r="CX46" s="621"/>
      <c r="CY46" s="622"/>
      <c r="CZ46" s="623">
        <v>6.6</v>
      </c>
      <c r="DA46" s="624"/>
      <c r="DB46" s="624"/>
      <c r="DC46" s="625"/>
      <c r="DD46" s="626">
        <v>722219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402792</v>
      </c>
      <c r="CS47" s="639"/>
      <c r="CT47" s="639"/>
      <c r="CU47" s="639"/>
      <c r="CV47" s="639"/>
      <c r="CW47" s="639"/>
      <c r="CX47" s="639"/>
      <c r="CY47" s="640"/>
      <c r="CZ47" s="623">
        <v>2.2999999999999998</v>
      </c>
      <c r="DA47" s="641"/>
      <c r="DB47" s="641"/>
      <c r="DC47" s="642"/>
      <c r="DD47" s="626">
        <v>141095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17878589</v>
      </c>
      <c r="CS49" s="605"/>
      <c r="CT49" s="605"/>
      <c r="CU49" s="605"/>
      <c r="CV49" s="605"/>
      <c r="CW49" s="605"/>
      <c r="CX49" s="605"/>
      <c r="CY49" s="606"/>
      <c r="CZ49" s="607">
        <v>100</v>
      </c>
      <c r="DA49" s="608"/>
      <c r="DB49" s="608"/>
      <c r="DC49" s="609"/>
      <c r="DD49" s="610">
        <v>10668477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21208</v>
      </c>
      <c r="R7" s="1134"/>
      <c r="S7" s="1134"/>
      <c r="T7" s="1134"/>
      <c r="U7" s="1134"/>
      <c r="V7" s="1134">
        <v>17884</v>
      </c>
      <c r="W7" s="1134"/>
      <c r="X7" s="1134"/>
      <c r="Y7" s="1134"/>
      <c r="Z7" s="1134"/>
      <c r="AA7" s="1134">
        <v>3324</v>
      </c>
      <c r="AB7" s="1134"/>
      <c r="AC7" s="1134"/>
      <c r="AD7" s="1134"/>
      <c r="AE7" s="1135"/>
      <c r="AF7" s="1136">
        <v>2073</v>
      </c>
      <c r="AG7" s="1137"/>
      <c r="AH7" s="1137"/>
      <c r="AI7" s="1137"/>
      <c r="AJ7" s="1138"/>
      <c r="AK7" s="1120">
        <v>5596</v>
      </c>
      <c r="AL7" s="1121"/>
      <c r="AM7" s="1121"/>
      <c r="AN7" s="1121"/>
      <c r="AO7" s="1121"/>
      <c r="AP7" s="1121">
        <v>10178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5</v>
      </c>
      <c r="R8" s="1073"/>
      <c r="S8" s="1073"/>
      <c r="T8" s="1073"/>
      <c r="U8" s="1073"/>
      <c r="V8" s="1073">
        <v>5</v>
      </c>
      <c r="W8" s="1073"/>
      <c r="X8" s="1073"/>
      <c r="Y8" s="1073"/>
      <c r="Z8" s="1073"/>
      <c r="AA8" s="1073">
        <v>0</v>
      </c>
      <c r="AB8" s="1073"/>
      <c r="AC8" s="1073"/>
      <c r="AD8" s="1073"/>
      <c r="AE8" s="1074"/>
      <c r="AF8" s="1048">
        <v>0</v>
      </c>
      <c r="AG8" s="1049"/>
      <c r="AH8" s="1049"/>
      <c r="AI8" s="1049"/>
      <c r="AJ8" s="1050"/>
      <c r="AK8" s="1115">
        <v>5</v>
      </c>
      <c r="AL8" s="1116"/>
      <c r="AM8" s="1116"/>
      <c r="AN8" s="1116"/>
      <c r="AO8" s="1116"/>
      <c r="AP8" s="1116" t="s">
        <v>545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10</v>
      </c>
      <c r="R9" s="1073"/>
      <c r="S9" s="1073"/>
      <c r="T9" s="1073"/>
      <c r="U9" s="1073"/>
      <c r="V9" s="1073">
        <v>10</v>
      </c>
      <c r="W9" s="1073"/>
      <c r="X9" s="1073"/>
      <c r="Y9" s="1073"/>
      <c r="Z9" s="1073"/>
      <c r="AA9" s="1073">
        <v>0</v>
      </c>
      <c r="AB9" s="1073"/>
      <c r="AC9" s="1073"/>
      <c r="AD9" s="1073"/>
      <c r="AE9" s="1074"/>
      <c r="AF9" s="1048">
        <v>0</v>
      </c>
      <c r="AG9" s="1049"/>
      <c r="AH9" s="1049"/>
      <c r="AI9" s="1049"/>
      <c r="AJ9" s="1050"/>
      <c r="AK9" s="1115" t="s">
        <v>545</v>
      </c>
      <c r="AL9" s="1116"/>
      <c r="AM9" s="1116"/>
      <c r="AN9" s="1116"/>
      <c r="AO9" s="1116"/>
      <c r="AP9" s="1116" t="s">
        <v>545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21203</v>
      </c>
      <c r="R23" s="1098"/>
      <c r="S23" s="1098"/>
      <c r="T23" s="1098"/>
      <c r="U23" s="1098"/>
      <c r="V23" s="1098">
        <v>17879</v>
      </c>
      <c r="W23" s="1098"/>
      <c r="X23" s="1098"/>
      <c r="Y23" s="1098"/>
      <c r="Z23" s="1098"/>
      <c r="AA23" s="1098">
        <v>3324</v>
      </c>
      <c r="AB23" s="1098"/>
      <c r="AC23" s="1098"/>
      <c r="AD23" s="1098"/>
      <c r="AE23" s="1099"/>
      <c r="AF23" s="1100">
        <v>2073</v>
      </c>
      <c r="AG23" s="1098"/>
      <c r="AH23" s="1098"/>
      <c r="AI23" s="1098"/>
      <c r="AJ23" s="1101"/>
      <c r="AK23" s="1102"/>
      <c r="AL23" s="1103"/>
      <c r="AM23" s="1103"/>
      <c r="AN23" s="1103"/>
      <c r="AO23" s="1103"/>
      <c r="AP23" s="1098">
        <v>10178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4714</v>
      </c>
      <c r="R28" s="1083"/>
      <c r="S28" s="1083"/>
      <c r="T28" s="1083"/>
      <c r="U28" s="1083"/>
      <c r="V28" s="1083">
        <v>4487</v>
      </c>
      <c r="W28" s="1083"/>
      <c r="X28" s="1083"/>
      <c r="Y28" s="1083"/>
      <c r="Z28" s="1083"/>
      <c r="AA28" s="1083">
        <v>227</v>
      </c>
      <c r="AB28" s="1083"/>
      <c r="AC28" s="1083"/>
      <c r="AD28" s="1083"/>
      <c r="AE28" s="1084"/>
      <c r="AF28" s="1085">
        <v>227</v>
      </c>
      <c r="AG28" s="1083"/>
      <c r="AH28" s="1083"/>
      <c r="AI28" s="1083"/>
      <c r="AJ28" s="1086"/>
      <c r="AK28" s="1087">
        <v>392</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2871</v>
      </c>
      <c r="R29" s="1073"/>
      <c r="S29" s="1073"/>
      <c r="T29" s="1073"/>
      <c r="U29" s="1073"/>
      <c r="V29" s="1073">
        <v>2805</v>
      </c>
      <c r="W29" s="1073"/>
      <c r="X29" s="1073"/>
      <c r="Y29" s="1073"/>
      <c r="Z29" s="1073"/>
      <c r="AA29" s="1073">
        <v>66</v>
      </c>
      <c r="AB29" s="1073"/>
      <c r="AC29" s="1073"/>
      <c r="AD29" s="1073"/>
      <c r="AE29" s="1074"/>
      <c r="AF29" s="1048">
        <v>66</v>
      </c>
      <c r="AG29" s="1049"/>
      <c r="AH29" s="1049"/>
      <c r="AI29" s="1049"/>
      <c r="AJ29" s="1050"/>
      <c r="AK29" s="1009">
        <v>384</v>
      </c>
      <c r="AL29" s="1000"/>
      <c r="AM29" s="1000"/>
      <c r="AN29" s="1000"/>
      <c r="AO29" s="1000"/>
      <c r="AP29" s="1000" t="s">
        <v>545</v>
      </c>
      <c r="AQ29" s="1000"/>
      <c r="AR29" s="1000"/>
      <c r="AS29" s="1000"/>
      <c r="AT29" s="1000"/>
      <c r="AU29" s="1000" t="s">
        <v>545</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6</v>
      </c>
      <c r="R30" s="1073"/>
      <c r="S30" s="1073"/>
      <c r="T30" s="1073"/>
      <c r="U30" s="1073"/>
      <c r="V30" s="1073">
        <v>6</v>
      </c>
      <c r="W30" s="1073"/>
      <c r="X30" s="1073"/>
      <c r="Y30" s="1073"/>
      <c r="Z30" s="1073"/>
      <c r="AA30" s="1073">
        <v>0</v>
      </c>
      <c r="AB30" s="1073"/>
      <c r="AC30" s="1073"/>
      <c r="AD30" s="1073"/>
      <c r="AE30" s="1074"/>
      <c r="AF30" s="1048" t="s">
        <v>112</v>
      </c>
      <c r="AG30" s="1049"/>
      <c r="AH30" s="1049"/>
      <c r="AI30" s="1049"/>
      <c r="AJ30" s="1050"/>
      <c r="AK30" s="1009">
        <v>4</v>
      </c>
      <c r="AL30" s="1000"/>
      <c r="AM30" s="1000"/>
      <c r="AN30" s="1000"/>
      <c r="AO30" s="1000"/>
      <c r="AP30" s="1000" t="s">
        <v>545</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305</v>
      </c>
      <c r="R31" s="1073"/>
      <c r="S31" s="1073"/>
      <c r="T31" s="1073"/>
      <c r="U31" s="1073"/>
      <c r="V31" s="1073">
        <v>305</v>
      </c>
      <c r="W31" s="1073"/>
      <c r="X31" s="1073"/>
      <c r="Y31" s="1073"/>
      <c r="Z31" s="1073"/>
      <c r="AA31" s="1073">
        <v>0</v>
      </c>
      <c r="AB31" s="1073"/>
      <c r="AC31" s="1073"/>
      <c r="AD31" s="1073"/>
      <c r="AE31" s="1074"/>
      <c r="AF31" s="1048">
        <v>0</v>
      </c>
      <c r="AG31" s="1049"/>
      <c r="AH31" s="1049"/>
      <c r="AI31" s="1049"/>
      <c r="AJ31" s="1050"/>
      <c r="AK31" s="1009">
        <v>82</v>
      </c>
      <c r="AL31" s="1000"/>
      <c r="AM31" s="1000"/>
      <c r="AN31" s="1000"/>
      <c r="AO31" s="1000"/>
      <c r="AP31" s="1000" t="s">
        <v>545</v>
      </c>
      <c r="AQ31" s="1000"/>
      <c r="AR31" s="1000"/>
      <c r="AS31" s="1000"/>
      <c r="AT31" s="1000"/>
      <c r="AU31" s="1000" t="s">
        <v>545</v>
      </c>
      <c r="AV31" s="1000"/>
      <c r="AW31" s="1000"/>
      <c r="AX31" s="1000"/>
      <c r="AY31" s="1000"/>
      <c r="AZ31" s="1071" t="s">
        <v>545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907</v>
      </c>
      <c r="R32" s="1073"/>
      <c r="S32" s="1073"/>
      <c r="T32" s="1073"/>
      <c r="U32" s="1073"/>
      <c r="V32" s="1073">
        <v>758</v>
      </c>
      <c r="W32" s="1073"/>
      <c r="X32" s="1073"/>
      <c r="Y32" s="1073"/>
      <c r="Z32" s="1073"/>
      <c r="AA32" s="1073">
        <v>149</v>
      </c>
      <c r="AB32" s="1073"/>
      <c r="AC32" s="1073"/>
      <c r="AD32" s="1073"/>
      <c r="AE32" s="1074"/>
      <c r="AF32" s="1048">
        <v>837</v>
      </c>
      <c r="AG32" s="1049"/>
      <c r="AH32" s="1049"/>
      <c r="AI32" s="1049"/>
      <c r="AJ32" s="1050"/>
      <c r="AK32" s="1009">
        <v>14</v>
      </c>
      <c r="AL32" s="1000"/>
      <c r="AM32" s="1000"/>
      <c r="AN32" s="1000"/>
      <c r="AO32" s="1000"/>
      <c r="AP32" s="1000">
        <v>2035</v>
      </c>
      <c r="AQ32" s="1000"/>
      <c r="AR32" s="1000"/>
      <c r="AS32" s="1000"/>
      <c r="AT32" s="1000"/>
      <c r="AU32" s="1000">
        <v>18</v>
      </c>
      <c r="AV32" s="1000"/>
      <c r="AW32" s="1000"/>
      <c r="AX32" s="1000"/>
      <c r="AY32" s="1000"/>
      <c r="AZ32" s="1071" t="s">
        <v>545</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2316</v>
      </c>
      <c r="R33" s="1073"/>
      <c r="S33" s="1073"/>
      <c r="T33" s="1073"/>
      <c r="U33" s="1073"/>
      <c r="V33" s="1073">
        <v>2212</v>
      </c>
      <c r="W33" s="1073"/>
      <c r="X33" s="1073"/>
      <c r="Y33" s="1073"/>
      <c r="Z33" s="1073"/>
      <c r="AA33" s="1073">
        <v>104</v>
      </c>
      <c r="AB33" s="1073"/>
      <c r="AC33" s="1073"/>
      <c r="AD33" s="1073"/>
      <c r="AE33" s="1074"/>
      <c r="AF33" s="1048">
        <v>90</v>
      </c>
      <c r="AG33" s="1049"/>
      <c r="AH33" s="1049"/>
      <c r="AI33" s="1049"/>
      <c r="AJ33" s="1050"/>
      <c r="AK33" s="1009">
        <v>505</v>
      </c>
      <c r="AL33" s="1000"/>
      <c r="AM33" s="1000"/>
      <c r="AN33" s="1000"/>
      <c r="AO33" s="1000"/>
      <c r="AP33" s="1000">
        <v>9068</v>
      </c>
      <c r="AQ33" s="1000"/>
      <c r="AR33" s="1000"/>
      <c r="AS33" s="1000"/>
      <c r="AT33" s="1000"/>
      <c r="AU33" s="1000">
        <v>6211</v>
      </c>
      <c r="AV33" s="1000"/>
      <c r="AW33" s="1000"/>
      <c r="AX33" s="1000"/>
      <c r="AY33" s="1000"/>
      <c r="AZ33" s="1071" t="s">
        <v>545</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267</v>
      </c>
      <c r="R34" s="1073"/>
      <c r="S34" s="1073"/>
      <c r="T34" s="1073"/>
      <c r="U34" s="1073"/>
      <c r="V34" s="1073">
        <v>96</v>
      </c>
      <c r="W34" s="1073"/>
      <c r="X34" s="1073"/>
      <c r="Y34" s="1073"/>
      <c r="Z34" s="1073"/>
      <c r="AA34" s="1073">
        <v>171</v>
      </c>
      <c r="AB34" s="1073"/>
      <c r="AC34" s="1073"/>
      <c r="AD34" s="1073"/>
      <c r="AE34" s="1074"/>
      <c r="AF34" s="1048">
        <v>0</v>
      </c>
      <c r="AG34" s="1049"/>
      <c r="AH34" s="1049"/>
      <c r="AI34" s="1049"/>
      <c r="AJ34" s="1050"/>
      <c r="AK34" s="1009">
        <v>100</v>
      </c>
      <c r="AL34" s="1000"/>
      <c r="AM34" s="1000"/>
      <c r="AN34" s="1000"/>
      <c r="AO34" s="1000"/>
      <c r="AP34" s="1000" t="s">
        <v>545</v>
      </c>
      <c r="AQ34" s="1000"/>
      <c r="AR34" s="1000"/>
      <c r="AS34" s="1000"/>
      <c r="AT34" s="1000"/>
      <c r="AU34" s="1000" t="s">
        <v>545</v>
      </c>
      <c r="AV34" s="1000"/>
      <c r="AW34" s="1000"/>
      <c r="AX34" s="1000"/>
      <c r="AY34" s="1000"/>
      <c r="AZ34" s="1071" t="s">
        <v>545</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164</v>
      </c>
      <c r="R35" s="1073"/>
      <c r="S35" s="1073"/>
      <c r="T35" s="1073"/>
      <c r="U35" s="1073"/>
      <c r="V35" s="1073">
        <v>163</v>
      </c>
      <c r="W35" s="1073"/>
      <c r="X35" s="1073"/>
      <c r="Y35" s="1073"/>
      <c r="Z35" s="1073"/>
      <c r="AA35" s="1073">
        <v>1</v>
      </c>
      <c r="AB35" s="1073"/>
      <c r="AC35" s="1073"/>
      <c r="AD35" s="1073"/>
      <c r="AE35" s="1074"/>
      <c r="AF35" s="1048">
        <v>382</v>
      </c>
      <c r="AG35" s="1049"/>
      <c r="AH35" s="1049"/>
      <c r="AI35" s="1049"/>
      <c r="AJ35" s="1050"/>
      <c r="AK35" s="1009">
        <v>135</v>
      </c>
      <c r="AL35" s="1000"/>
      <c r="AM35" s="1000"/>
      <c r="AN35" s="1000"/>
      <c r="AO35" s="1000"/>
      <c r="AP35" s="1000">
        <v>715</v>
      </c>
      <c r="AQ35" s="1000"/>
      <c r="AR35" s="1000"/>
      <c r="AS35" s="1000"/>
      <c r="AT35" s="1000"/>
      <c r="AU35" s="1000" t="s">
        <v>545</v>
      </c>
      <c r="AV35" s="1000"/>
      <c r="AW35" s="1000"/>
      <c r="AX35" s="1000"/>
      <c r="AY35" s="1000"/>
      <c r="AZ35" s="1071" t="s">
        <v>545</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1602</v>
      </c>
      <c r="AG63" s="988"/>
      <c r="AH63" s="988"/>
      <c r="AI63" s="988"/>
      <c r="AJ63" s="1059"/>
      <c r="AK63" s="1060"/>
      <c r="AL63" s="992"/>
      <c r="AM63" s="992"/>
      <c r="AN63" s="992"/>
      <c r="AO63" s="992"/>
      <c r="AP63" s="988">
        <v>11818</v>
      </c>
      <c r="AQ63" s="988"/>
      <c r="AR63" s="988"/>
      <c r="AS63" s="988"/>
      <c r="AT63" s="988"/>
      <c r="AU63" s="988">
        <v>6229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2768</v>
      </c>
      <c r="R68" s="1011"/>
      <c r="S68" s="1011"/>
      <c r="T68" s="1011"/>
      <c r="U68" s="1011"/>
      <c r="V68" s="1011">
        <v>2704</v>
      </c>
      <c r="W68" s="1011"/>
      <c r="X68" s="1011"/>
      <c r="Y68" s="1011"/>
      <c r="Z68" s="1011"/>
      <c r="AA68" s="1011">
        <v>64</v>
      </c>
      <c r="AB68" s="1011"/>
      <c r="AC68" s="1011"/>
      <c r="AD68" s="1011"/>
      <c r="AE68" s="1011"/>
      <c r="AF68" s="1011">
        <v>64</v>
      </c>
      <c r="AG68" s="1011"/>
      <c r="AH68" s="1011"/>
      <c r="AI68" s="1011"/>
      <c r="AJ68" s="1011"/>
      <c r="AK68" s="1011" t="s">
        <v>545</v>
      </c>
      <c r="AL68" s="1011"/>
      <c r="AM68" s="1011"/>
      <c r="AN68" s="1011"/>
      <c r="AO68" s="1011"/>
      <c r="AP68" s="1011">
        <v>609</v>
      </c>
      <c r="AQ68" s="1011"/>
      <c r="AR68" s="1011"/>
      <c r="AS68" s="1011"/>
      <c r="AT68" s="1011"/>
      <c r="AU68" s="1011">
        <v>80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15360</v>
      </c>
      <c r="R69" s="1000"/>
      <c r="S69" s="1000"/>
      <c r="T69" s="1000"/>
      <c r="U69" s="1000"/>
      <c r="V69" s="1000">
        <v>14634</v>
      </c>
      <c r="W69" s="1000"/>
      <c r="X69" s="1000"/>
      <c r="Y69" s="1000"/>
      <c r="Z69" s="1000"/>
      <c r="AA69" s="1000">
        <v>726</v>
      </c>
      <c r="AB69" s="1000"/>
      <c r="AC69" s="1000"/>
      <c r="AD69" s="1000"/>
      <c r="AE69" s="1000"/>
      <c r="AF69" s="1000">
        <v>726</v>
      </c>
      <c r="AG69" s="1000"/>
      <c r="AH69" s="1000"/>
      <c r="AI69" s="1000"/>
      <c r="AJ69" s="1000"/>
      <c r="AK69" s="1000" t="s">
        <v>545</v>
      </c>
      <c r="AL69" s="1000"/>
      <c r="AM69" s="1000"/>
      <c r="AN69" s="1000"/>
      <c r="AO69" s="1000"/>
      <c r="AP69" s="1000" t="s">
        <v>545</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968</v>
      </c>
      <c r="R70" s="1000"/>
      <c r="S70" s="1000"/>
      <c r="T70" s="1000"/>
      <c r="U70" s="1000"/>
      <c r="V70" s="1000">
        <v>965</v>
      </c>
      <c r="W70" s="1000"/>
      <c r="X70" s="1000"/>
      <c r="Y70" s="1000"/>
      <c r="Z70" s="1000"/>
      <c r="AA70" s="1000">
        <v>2</v>
      </c>
      <c r="AB70" s="1000"/>
      <c r="AC70" s="1000"/>
      <c r="AD70" s="1000"/>
      <c r="AE70" s="1000"/>
      <c r="AF70" s="1000">
        <v>2</v>
      </c>
      <c r="AG70" s="1000"/>
      <c r="AH70" s="1000"/>
      <c r="AI70" s="1000"/>
      <c r="AJ70" s="1000"/>
      <c r="AK70" s="1000">
        <v>3</v>
      </c>
      <c r="AL70" s="1000"/>
      <c r="AM70" s="1000"/>
      <c r="AN70" s="1000"/>
      <c r="AO70" s="1000"/>
      <c r="AP70" s="1000" t="s">
        <v>545</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663</v>
      </c>
      <c r="R71" s="1000"/>
      <c r="S71" s="1000"/>
      <c r="T71" s="1000"/>
      <c r="U71" s="1000"/>
      <c r="V71" s="1000">
        <v>650</v>
      </c>
      <c r="W71" s="1000"/>
      <c r="X71" s="1000"/>
      <c r="Y71" s="1000"/>
      <c r="Z71" s="1000"/>
      <c r="AA71" s="1000">
        <v>13</v>
      </c>
      <c r="AB71" s="1000"/>
      <c r="AC71" s="1000"/>
      <c r="AD71" s="1000"/>
      <c r="AE71" s="1000"/>
      <c r="AF71" s="1000">
        <v>13</v>
      </c>
      <c r="AG71" s="1000"/>
      <c r="AH71" s="1000"/>
      <c r="AI71" s="1000"/>
      <c r="AJ71" s="1000"/>
      <c r="AK71" s="1000">
        <v>11</v>
      </c>
      <c r="AL71" s="1000"/>
      <c r="AM71" s="1000"/>
      <c r="AN71" s="1000"/>
      <c r="AO71" s="1000"/>
      <c r="AP71" s="1000">
        <v>49</v>
      </c>
      <c r="AQ71" s="1000"/>
      <c r="AR71" s="1000"/>
      <c r="AS71" s="1000"/>
      <c r="AT71" s="1000"/>
      <c r="AU71" s="1000">
        <v>32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162</v>
      </c>
      <c r="R72" s="1000"/>
      <c r="S72" s="1000"/>
      <c r="T72" s="1000"/>
      <c r="U72" s="1000"/>
      <c r="V72" s="1000">
        <v>155</v>
      </c>
      <c r="W72" s="1000"/>
      <c r="X72" s="1000"/>
      <c r="Y72" s="1000"/>
      <c r="Z72" s="1000"/>
      <c r="AA72" s="1000">
        <v>7</v>
      </c>
      <c r="AB72" s="1000"/>
      <c r="AC72" s="1000"/>
      <c r="AD72" s="1000"/>
      <c r="AE72" s="1000"/>
      <c r="AF72" s="1000">
        <v>7</v>
      </c>
      <c r="AG72" s="1000"/>
      <c r="AH72" s="1000"/>
      <c r="AI72" s="1000"/>
      <c r="AJ72" s="1000"/>
      <c r="AK72" s="1000" t="s">
        <v>545</v>
      </c>
      <c r="AL72" s="1000"/>
      <c r="AM72" s="1000"/>
      <c r="AN72" s="1000"/>
      <c r="AO72" s="1000"/>
      <c r="AP72" s="1000" t="s">
        <v>545</v>
      </c>
      <c r="AQ72" s="1000"/>
      <c r="AR72" s="1000"/>
      <c r="AS72" s="1000"/>
      <c r="AT72" s="1000"/>
      <c r="AU72" s="1000" t="s">
        <v>545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239</v>
      </c>
      <c r="R73" s="1000"/>
      <c r="S73" s="1000"/>
      <c r="T73" s="1000"/>
      <c r="U73" s="1000"/>
      <c r="V73" s="1000">
        <v>177</v>
      </c>
      <c r="W73" s="1000"/>
      <c r="X73" s="1000"/>
      <c r="Y73" s="1000"/>
      <c r="Z73" s="1000"/>
      <c r="AA73" s="1000">
        <v>62</v>
      </c>
      <c r="AB73" s="1000"/>
      <c r="AC73" s="1000"/>
      <c r="AD73" s="1000"/>
      <c r="AE73" s="1000"/>
      <c r="AF73" s="1000">
        <v>62</v>
      </c>
      <c r="AG73" s="1000"/>
      <c r="AH73" s="1000"/>
      <c r="AI73" s="1000"/>
      <c r="AJ73" s="1000"/>
      <c r="AK73" s="1000">
        <v>10</v>
      </c>
      <c r="AL73" s="1000"/>
      <c r="AM73" s="1000"/>
      <c r="AN73" s="1000"/>
      <c r="AO73" s="1000"/>
      <c r="AP73" s="1000" t="s">
        <v>545</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252207</v>
      </c>
      <c r="R74" s="1000"/>
      <c r="S74" s="1000"/>
      <c r="T74" s="1000"/>
      <c r="U74" s="1000"/>
      <c r="V74" s="1000">
        <v>242204</v>
      </c>
      <c r="W74" s="1000"/>
      <c r="X74" s="1000"/>
      <c r="Y74" s="1000"/>
      <c r="Z74" s="1000"/>
      <c r="AA74" s="1000">
        <v>10004</v>
      </c>
      <c r="AB74" s="1000"/>
      <c r="AC74" s="1000"/>
      <c r="AD74" s="1000"/>
      <c r="AE74" s="1000"/>
      <c r="AF74" s="1000">
        <v>9972</v>
      </c>
      <c r="AG74" s="1000"/>
      <c r="AH74" s="1000"/>
      <c r="AI74" s="1000"/>
      <c r="AJ74" s="1000"/>
      <c r="AK74" s="1000">
        <v>7823</v>
      </c>
      <c r="AL74" s="1000"/>
      <c r="AM74" s="1000"/>
      <c r="AN74" s="1000"/>
      <c r="AO74" s="1000"/>
      <c r="AP74" s="1000" t="s">
        <v>545</v>
      </c>
      <c r="AQ74" s="1000"/>
      <c r="AR74" s="1000"/>
      <c r="AS74" s="1000"/>
      <c r="AT74" s="1000"/>
      <c r="AU74" s="1000" t="s">
        <v>545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10846</v>
      </c>
      <c r="AG88" s="988"/>
      <c r="AH88" s="988"/>
      <c r="AI88" s="988"/>
      <c r="AJ88" s="988"/>
      <c r="AK88" s="992"/>
      <c r="AL88" s="992"/>
      <c r="AM88" s="992"/>
      <c r="AN88" s="992"/>
      <c r="AO88" s="992"/>
      <c r="AP88" s="988">
        <v>658</v>
      </c>
      <c r="AQ88" s="988"/>
      <c r="AR88" s="988"/>
      <c r="AS88" s="988"/>
      <c r="AT88" s="988"/>
      <c r="AU88" s="988">
        <v>112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286</v>
      </c>
      <c r="AG109" s="923"/>
      <c r="AH109" s="923"/>
      <c r="AI109" s="923"/>
      <c r="AJ109" s="924"/>
      <c r="AK109" s="925" t="s">
        <v>285</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286</v>
      </c>
      <c r="BW109" s="923"/>
      <c r="BX109" s="923"/>
      <c r="BY109" s="923"/>
      <c r="BZ109" s="924"/>
      <c r="CA109" s="925" t="s">
        <v>285</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286</v>
      </c>
      <c r="DM109" s="923"/>
      <c r="DN109" s="923"/>
      <c r="DO109" s="923"/>
      <c r="DP109" s="924"/>
      <c r="DQ109" s="925" t="s">
        <v>285</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880434</v>
      </c>
      <c r="AB110" s="916"/>
      <c r="AC110" s="916"/>
      <c r="AD110" s="916"/>
      <c r="AE110" s="917"/>
      <c r="AF110" s="918">
        <v>873979</v>
      </c>
      <c r="AG110" s="916"/>
      <c r="AH110" s="916"/>
      <c r="AI110" s="916"/>
      <c r="AJ110" s="917"/>
      <c r="AK110" s="918">
        <v>830802</v>
      </c>
      <c r="AL110" s="916"/>
      <c r="AM110" s="916"/>
      <c r="AN110" s="916"/>
      <c r="AO110" s="917"/>
      <c r="AP110" s="919">
        <v>13.5</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10719601</v>
      </c>
      <c r="BR110" s="863"/>
      <c r="BS110" s="863"/>
      <c r="BT110" s="863"/>
      <c r="BU110" s="863"/>
      <c r="BV110" s="863">
        <v>10514697</v>
      </c>
      <c r="BW110" s="863"/>
      <c r="BX110" s="863"/>
      <c r="BY110" s="863"/>
      <c r="BZ110" s="863"/>
      <c r="CA110" s="863">
        <v>10178149</v>
      </c>
      <c r="CB110" s="863"/>
      <c r="CC110" s="863"/>
      <c r="CD110" s="863"/>
      <c r="CE110" s="863"/>
      <c r="CF110" s="887">
        <v>165.6</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23566</v>
      </c>
      <c r="BR111" s="835"/>
      <c r="BS111" s="835"/>
      <c r="BT111" s="835"/>
      <c r="BU111" s="835"/>
      <c r="BV111" s="835">
        <v>15761</v>
      </c>
      <c r="BW111" s="835"/>
      <c r="BX111" s="835"/>
      <c r="BY111" s="835"/>
      <c r="BZ111" s="835"/>
      <c r="CA111" s="835">
        <v>7956</v>
      </c>
      <c r="CB111" s="835"/>
      <c r="CC111" s="835"/>
      <c r="CD111" s="835"/>
      <c r="CE111" s="835"/>
      <c r="CF111" s="896">
        <v>0.1</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6545811</v>
      </c>
      <c r="BR112" s="835"/>
      <c r="BS112" s="835"/>
      <c r="BT112" s="835"/>
      <c r="BU112" s="835"/>
      <c r="BV112" s="835">
        <v>6655211</v>
      </c>
      <c r="BW112" s="835"/>
      <c r="BX112" s="835"/>
      <c r="BY112" s="835"/>
      <c r="BZ112" s="835"/>
      <c r="CA112" s="835">
        <v>6229651</v>
      </c>
      <c r="CB112" s="835"/>
      <c r="CC112" s="835"/>
      <c r="CD112" s="835"/>
      <c r="CE112" s="835"/>
      <c r="CF112" s="896">
        <v>101.4</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23416</v>
      </c>
      <c r="DH112" s="835"/>
      <c r="DI112" s="835"/>
      <c r="DJ112" s="835"/>
      <c r="DK112" s="835"/>
      <c r="DL112" s="835">
        <v>15611</v>
      </c>
      <c r="DM112" s="835"/>
      <c r="DN112" s="835"/>
      <c r="DO112" s="835"/>
      <c r="DP112" s="835"/>
      <c r="DQ112" s="835">
        <v>7806</v>
      </c>
      <c r="DR112" s="835"/>
      <c r="DS112" s="835"/>
      <c r="DT112" s="835"/>
      <c r="DU112" s="835"/>
      <c r="DV112" s="812">
        <v>0.1</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559794</v>
      </c>
      <c r="AB113" s="944"/>
      <c r="AC113" s="944"/>
      <c r="AD113" s="944"/>
      <c r="AE113" s="945"/>
      <c r="AF113" s="946">
        <v>526097</v>
      </c>
      <c r="AG113" s="944"/>
      <c r="AH113" s="944"/>
      <c r="AI113" s="944"/>
      <c r="AJ113" s="945"/>
      <c r="AK113" s="946">
        <v>579278</v>
      </c>
      <c r="AL113" s="944"/>
      <c r="AM113" s="944"/>
      <c r="AN113" s="944"/>
      <c r="AO113" s="945"/>
      <c r="AP113" s="947">
        <v>9.4</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29012</v>
      </c>
      <c r="BR113" s="835"/>
      <c r="BS113" s="835"/>
      <c r="BT113" s="835"/>
      <c r="BU113" s="835"/>
      <c r="BV113" s="835">
        <v>93760</v>
      </c>
      <c r="BW113" s="835"/>
      <c r="BX113" s="835"/>
      <c r="BY113" s="835"/>
      <c r="BZ113" s="835"/>
      <c r="CA113" s="835">
        <v>111674</v>
      </c>
      <c r="CB113" s="835"/>
      <c r="CC113" s="835"/>
      <c r="CD113" s="835"/>
      <c r="CE113" s="835"/>
      <c r="CF113" s="896">
        <v>1.8</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5519</v>
      </c>
      <c r="AB114" s="798"/>
      <c r="AC114" s="798"/>
      <c r="AD114" s="798"/>
      <c r="AE114" s="799"/>
      <c r="AF114" s="800">
        <v>8108</v>
      </c>
      <c r="AG114" s="798"/>
      <c r="AH114" s="798"/>
      <c r="AI114" s="798"/>
      <c r="AJ114" s="799"/>
      <c r="AK114" s="800">
        <v>6364</v>
      </c>
      <c r="AL114" s="798"/>
      <c r="AM114" s="798"/>
      <c r="AN114" s="798"/>
      <c r="AO114" s="799"/>
      <c r="AP114" s="845">
        <v>0.1</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1711009</v>
      </c>
      <c r="BR114" s="835"/>
      <c r="BS114" s="835"/>
      <c r="BT114" s="835"/>
      <c r="BU114" s="835"/>
      <c r="BV114" s="835">
        <v>1607292</v>
      </c>
      <c r="BW114" s="835"/>
      <c r="BX114" s="835"/>
      <c r="BY114" s="835"/>
      <c r="BZ114" s="835"/>
      <c r="CA114" s="835">
        <v>1503513</v>
      </c>
      <c r="CB114" s="835"/>
      <c r="CC114" s="835"/>
      <c r="CD114" s="835"/>
      <c r="CE114" s="835"/>
      <c r="CF114" s="896">
        <v>24.5</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7838</v>
      </c>
      <c r="AB115" s="944"/>
      <c r="AC115" s="944"/>
      <c r="AD115" s="944"/>
      <c r="AE115" s="945"/>
      <c r="AF115" s="946">
        <v>7814</v>
      </c>
      <c r="AG115" s="944"/>
      <c r="AH115" s="944"/>
      <c r="AI115" s="944"/>
      <c r="AJ115" s="945"/>
      <c r="AK115" s="946">
        <v>7808</v>
      </c>
      <c r="AL115" s="944"/>
      <c r="AM115" s="944"/>
      <c r="AN115" s="944"/>
      <c r="AO115" s="945"/>
      <c r="AP115" s="947">
        <v>0.1</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1453585</v>
      </c>
      <c r="AB117" s="930"/>
      <c r="AC117" s="930"/>
      <c r="AD117" s="930"/>
      <c r="AE117" s="931"/>
      <c r="AF117" s="932">
        <v>1415998</v>
      </c>
      <c r="AG117" s="930"/>
      <c r="AH117" s="930"/>
      <c r="AI117" s="930"/>
      <c r="AJ117" s="931"/>
      <c r="AK117" s="932">
        <v>1424252</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v>150</v>
      </c>
      <c r="DH117" s="798"/>
      <c r="DI117" s="798"/>
      <c r="DJ117" s="798"/>
      <c r="DK117" s="799"/>
      <c r="DL117" s="800">
        <v>150</v>
      </c>
      <c r="DM117" s="798"/>
      <c r="DN117" s="798"/>
      <c r="DO117" s="798"/>
      <c r="DP117" s="799"/>
      <c r="DQ117" s="800">
        <v>150</v>
      </c>
      <c r="DR117" s="798"/>
      <c r="DS117" s="798"/>
      <c r="DT117" s="798"/>
      <c r="DU117" s="799"/>
      <c r="DV117" s="845">
        <v>0</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286</v>
      </c>
      <c r="AG118" s="923"/>
      <c r="AH118" s="923"/>
      <c r="AI118" s="923"/>
      <c r="AJ118" s="924"/>
      <c r="AK118" s="925" t="s">
        <v>285</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435</v>
      </c>
      <c r="BP119" s="899"/>
      <c r="BQ119" s="903">
        <v>19028999</v>
      </c>
      <c r="BR119" s="866"/>
      <c r="BS119" s="866"/>
      <c r="BT119" s="866"/>
      <c r="BU119" s="866"/>
      <c r="BV119" s="866">
        <v>18886721</v>
      </c>
      <c r="BW119" s="866"/>
      <c r="BX119" s="866"/>
      <c r="BY119" s="866"/>
      <c r="BZ119" s="866"/>
      <c r="CA119" s="866">
        <v>18030943</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7105973</v>
      </c>
      <c r="BR120" s="863"/>
      <c r="BS120" s="863"/>
      <c r="BT120" s="863"/>
      <c r="BU120" s="863"/>
      <c r="BV120" s="863">
        <v>8191170</v>
      </c>
      <c r="BW120" s="863"/>
      <c r="BX120" s="863"/>
      <c r="BY120" s="863"/>
      <c r="BZ120" s="863"/>
      <c r="CA120" s="863">
        <v>7325529</v>
      </c>
      <c r="CB120" s="863"/>
      <c r="CC120" s="863"/>
      <c r="CD120" s="863"/>
      <c r="CE120" s="863"/>
      <c r="CF120" s="887">
        <v>119.2</v>
      </c>
      <c r="CG120" s="888"/>
      <c r="CH120" s="888"/>
      <c r="CI120" s="888"/>
      <c r="CJ120" s="888"/>
      <c r="CK120" s="889" t="s">
        <v>439</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6521163</v>
      </c>
      <c r="DH120" s="863"/>
      <c r="DI120" s="863"/>
      <c r="DJ120" s="863"/>
      <c r="DK120" s="863"/>
      <c r="DL120" s="863">
        <v>6637234</v>
      </c>
      <c r="DM120" s="863"/>
      <c r="DN120" s="863"/>
      <c r="DO120" s="863"/>
      <c r="DP120" s="863"/>
      <c r="DQ120" s="863">
        <v>6211336</v>
      </c>
      <c r="DR120" s="863"/>
      <c r="DS120" s="863"/>
      <c r="DT120" s="863"/>
      <c r="DU120" s="863"/>
      <c r="DV120" s="864">
        <v>101.1</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7805</v>
      </c>
      <c r="AB121" s="798"/>
      <c r="AC121" s="798"/>
      <c r="AD121" s="798"/>
      <c r="AE121" s="799"/>
      <c r="AF121" s="800">
        <v>7805</v>
      </c>
      <c r="AG121" s="798"/>
      <c r="AH121" s="798"/>
      <c r="AI121" s="798"/>
      <c r="AJ121" s="799"/>
      <c r="AK121" s="800">
        <v>7805</v>
      </c>
      <c r="AL121" s="798"/>
      <c r="AM121" s="798"/>
      <c r="AN121" s="798"/>
      <c r="AO121" s="799"/>
      <c r="AP121" s="845">
        <v>0.1</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2267442</v>
      </c>
      <c r="BR121" s="835"/>
      <c r="BS121" s="835"/>
      <c r="BT121" s="835"/>
      <c r="BU121" s="835"/>
      <c r="BV121" s="835">
        <v>2263327</v>
      </c>
      <c r="BW121" s="835"/>
      <c r="BX121" s="835"/>
      <c r="BY121" s="835"/>
      <c r="BZ121" s="835"/>
      <c r="CA121" s="835">
        <v>2246446</v>
      </c>
      <c r="CB121" s="835"/>
      <c r="CC121" s="835"/>
      <c r="CD121" s="835"/>
      <c r="CE121" s="835"/>
      <c r="CF121" s="896">
        <v>36.5</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24648</v>
      </c>
      <c r="DH121" s="835"/>
      <c r="DI121" s="835"/>
      <c r="DJ121" s="835"/>
      <c r="DK121" s="835"/>
      <c r="DL121" s="835">
        <v>17977</v>
      </c>
      <c r="DM121" s="835"/>
      <c r="DN121" s="835"/>
      <c r="DO121" s="835"/>
      <c r="DP121" s="835"/>
      <c r="DQ121" s="835">
        <v>18315</v>
      </c>
      <c r="DR121" s="835"/>
      <c r="DS121" s="835"/>
      <c r="DT121" s="835"/>
      <c r="DU121" s="835"/>
      <c r="DV121" s="812">
        <v>0.3</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11695326</v>
      </c>
      <c r="BR122" s="866"/>
      <c r="BS122" s="866"/>
      <c r="BT122" s="866"/>
      <c r="BU122" s="866"/>
      <c r="BV122" s="866">
        <v>11595572</v>
      </c>
      <c r="BW122" s="866"/>
      <c r="BX122" s="866"/>
      <c r="BY122" s="866"/>
      <c r="BZ122" s="866"/>
      <c r="CA122" s="866">
        <v>11423048</v>
      </c>
      <c r="CB122" s="866"/>
      <c r="CC122" s="866"/>
      <c r="CD122" s="866"/>
      <c r="CE122" s="866"/>
      <c r="CF122" s="867">
        <v>185.9</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443</v>
      </c>
      <c r="BP123" s="899"/>
      <c r="BQ123" s="853">
        <v>21068741</v>
      </c>
      <c r="BR123" s="854"/>
      <c r="BS123" s="854"/>
      <c r="BT123" s="854"/>
      <c r="BU123" s="854"/>
      <c r="BV123" s="854">
        <v>22050069</v>
      </c>
      <c r="BW123" s="854"/>
      <c r="BX123" s="854"/>
      <c r="BY123" s="854"/>
      <c r="BZ123" s="854"/>
      <c r="CA123" s="854">
        <v>20995023</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33</v>
      </c>
      <c r="AB127" s="798"/>
      <c r="AC127" s="798"/>
      <c r="AD127" s="798"/>
      <c r="AE127" s="799"/>
      <c r="AF127" s="800">
        <v>9</v>
      </c>
      <c r="AG127" s="798"/>
      <c r="AH127" s="798"/>
      <c r="AI127" s="798"/>
      <c r="AJ127" s="799"/>
      <c r="AK127" s="800">
        <v>3</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160663</v>
      </c>
      <c r="AB128" s="819"/>
      <c r="AC128" s="819"/>
      <c r="AD128" s="819"/>
      <c r="AE128" s="820"/>
      <c r="AF128" s="821">
        <v>199282</v>
      </c>
      <c r="AG128" s="819"/>
      <c r="AH128" s="819"/>
      <c r="AI128" s="819"/>
      <c r="AJ128" s="820"/>
      <c r="AK128" s="821">
        <v>213291</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14.04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7133077</v>
      </c>
      <c r="AB129" s="798"/>
      <c r="AC129" s="798"/>
      <c r="AD129" s="798"/>
      <c r="AE129" s="799"/>
      <c r="AF129" s="800">
        <v>7079305</v>
      </c>
      <c r="AG129" s="798"/>
      <c r="AH129" s="798"/>
      <c r="AI129" s="798"/>
      <c r="AJ129" s="799"/>
      <c r="AK129" s="800">
        <v>7009857</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19.04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881561</v>
      </c>
      <c r="AB130" s="798"/>
      <c r="AC130" s="798"/>
      <c r="AD130" s="798"/>
      <c r="AE130" s="799"/>
      <c r="AF130" s="800">
        <v>849918</v>
      </c>
      <c r="AG130" s="798"/>
      <c r="AH130" s="798"/>
      <c r="AI130" s="798"/>
      <c r="AJ130" s="799"/>
      <c r="AK130" s="800">
        <v>863521</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6251516</v>
      </c>
      <c r="AB131" s="781"/>
      <c r="AC131" s="781"/>
      <c r="AD131" s="781"/>
      <c r="AE131" s="782"/>
      <c r="AF131" s="783">
        <v>6229387</v>
      </c>
      <c r="AG131" s="781"/>
      <c r="AH131" s="781"/>
      <c r="AI131" s="781"/>
      <c r="AJ131" s="782"/>
      <c r="AK131" s="783">
        <v>6146336</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6.5801799120000002</v>
      </c>
      <c r="AB132" s="761"/>
      <c r="AC132" s="761"/>
      <c r="AD132" s="761"/>
      <c r="AE132" s="762"/>
      <c r="AF132" s="763">
        <v>5.8881877139999999</v>
      </c>
      <c r="AG132" s="761"/>
      <c r="AH132" s="761"/>
      <c r="AI132" s="761"/>
      <c r="AJ132" s="762"/>
      <c r="AK132" s="763">
        <v>5.6527986759999997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8.5</v>
      </c>
      <c r="AB133" s="740"/>
      <c r="AC133" s="740"/>
      <c r="AD133" s="740"/>
      <c r="AE133" s="741"/>
      <c r="AF133" s="739">
        <v>7.1</v>
      </c>
      <c r="AG133" s="740"/>
      <c r="AH133" s="740"/>
      <c r="AI133" s="740"/>
      <c r="AJ133" s="741"/>
      <c r="AK133" s="739">
        <v>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2074697</v>
      </c>
      <c r="L9" s="266">
        <v>60974</v>
      </c>
      <c r="M9" s="267">
        <v>55845</v>
      </c>
      <c r="N9" s="268">
        <v>9.1999999999999993</v>
      </c>
    </row>
    <row r="10" spans="1:16" x14ac:dyDescent="0.15">
      <c r="A10" s="250"/>
      <c r="B10" s="246"/>
      <c r="C10" s="246"/>
      <c r="D10" s="246"/>
      <c r="E10" s="246"/>
      <c r="F10" s="246"/>
      <c r="G10" s="1166" t="s">
        <v>477</v>
      </c>
      <c r="H10" s="1167"/>
      <c r="I10" s="1167"/>
      <c r="J10" s="1168"/>
      <c r="K10" s="269">
        <v>143005</v>
      </c>
      <c r="L10" s="270">
        <v>4203</v>
      </c>
      <c r="M10" s="271">
        <v>5607</v>
      </c>
      <c r="N10" s="272">
        <v>-25</v>
      </c>
    </row>
    <row r="11" spans="1:16" ht="13.5" customHeight="1" x14ac:dyDescent="0.15">
      <c r="A11" s="250"/>
      <c r="B11" s="246"/>
      <c r="C11" s="246"/>
      <c r="D11" s="246"/>
      <c r="E11" s="246"/>
      <c r="F11" s="246"/>
      <c r="G11" s="1166" t="s">
        <v>478</v>
      </c>
      <c r="H11" s="1167"/>
      <c r="I11" s="1167"/>
      <c r="J11" s="1168"/>
      <c r="K11" s="269">
        <v>365938</v>
      </c>
      <c r="L11" s="270">
        <v>10755</v>
      </c>
      <c r="M11" s="271">
        <v>8384</v>
      </c>
      <c r="N11" s="272">
        <v>28.3</v>
      </c>
    </row>
    <row r="12" spans="1:16" ht="13.5" customHeight="1" x14ac:dyDescent="0.15">
      <c r="A12" s="250"/>
      <c r="B12" s="246"/>
      <c r="C12" s="246"/>
      <c r="D12" s="246"/>
      <c r="E12" s="246"/>
      <c r="F12" s="246"/>
      <c r="G12" s="1166" t="s">
        <v>479</v>
      </c>
      <c r="H12" s="1167"/>
      <c r="I12" s="1167"/>
      <c r="J12" s="1168"/>
      <c r="K12" s="269" t="s">
        <v>480</v>
      </c>
      <c r="L12" s="270" t="s">
        <v>480</v>
      </c>
      <c r="M12" s="271">
        <v>147</v>
      </c>
      <c r="N12" s="272" t="s">
        <v>480</v>
      </c>
    </row>
    <row r="13" spans="1:16" ht="13.5" customHeight="1" x14ac:dyDescent="0.15">
      <c r="A13" s="250"/>
      <c r="B13" s="246"/>
      <c r="C13" s="246"/>
      <c r="D13" s="246"/>
      <c r="E13" s="246"/>
      <c r="F13" s="246"/>
      <c r="G13" s="1166" t="s">
        <v>481</v>
      </c>
      <c r="H13" s="1167"/>
      <c r="I13" s="1167"/>
      <c r="J13" s="1168"/>
      <c r="K13" s="269" t="s">
        <v>480</v>
      </c>
      <c r="L13" s="270" t="s">
        <v>480</v>
      </c>
      <c r="M13" s="271">
        <v>6</v>
      </c>
      <c r="N13" s="272" t="s">
        <v>480</v>
      </c>
    </row>
    <row r="14" spans="1:16" ht="13.5" customHeight="1" x14ac:dyDescent="0.15">
      <c r="A14" s="250"/>
      <c r="B14" s="246"/>
      <c r="C14" s="246"/>
      <c r="D14" s="246"/>
      <c r="E14" s="246"/>
      <c r="F14" s="246"/>
      <c r="G14" s="1166" t="s">
        <v>482</v>
      </c>
      <c r="H14" s="1167"/>
      <c r="I14" s="1167"/>
      <c r="J14" s="1168"/>
      <c r="K14" s="269">
        <v>93705</v>
      </c>
      <c r="L14" s="270">
        <v>2754</v>
      </c>
      <c r="M14" s="271">
        <v>2653</v>
      </c>
      <c r="N14" s="272">
        <v>3.8</v>
      </c>
    </row>
    <row r="15" spans="1:16" ht="13.5" customHeight="1" x14ac:dyDescent="0.15">
      <c r="A15" s="250"/>
      <c r="B15" s="246"/>
      <c r="C15" s="246"/>
      <c r="D15" s="246"/>
      <c r="E15" s="246"/>
      <c r="F15" s="246"/>
      <c r="G15" s="1166" t="s">
        <v>483</v>
      </c>
      <c r="H15" s="1167"/>
      <c r="I15" s="1167"/>
      <c r="J15" s="1168"/>
      <c r="K15" s="269">
        <v>56227</v>
      </c>
      <c r="L15" s="270">
        <v>1652</v>
      </c>
      <c r="M15" s="271">
        <v>1240</v>
      </c>
      <c r="N15" s="272">
        <v>33.200000000000003</v>
      </c>
    </row>
    <row r="16" spans="1:16" x14ac:dyDescent="0.15">
      <c r="A16" s="250"/>
      <c r="B16" s="246"/>
      <c r="C16" s="246"/>
      <c r="D16" s="246"/>
      <c r="E16" s="246"/>
      <c r="F16" s="246"/>
      <c r="G16" s="1169" t="s">
        <v>484</v>
      </c>
      <c r="H16" s="1170"/>
      <c r="I16" s="1170"/>
      <c r="J16" s="1171"/>
      <c r="K16" s="270">
        <v>-207382</v>
      </c>
      <c r="L16" s="270">
        <v>-6095</v>
      </c>
      <c r="M16" s="271">
        <v>-5294</v>
      </c>
      <c r="N16" s="272">
        <v>15.1</v>
      </c>
    </row>
    <row r="17" spans="1:16" x14ac:dyDescent="0.15">
      <c r="A17" s="250"/>
      <c r="B17" s="246"/>
      <c r="C17" s="246"/>
      <c r="D17" s="246"/>
      <c r="E17" s="246"/>
      <c r="F17" s="246"/>
      <c r="G17" s="1169" t="s">
        <v>169</v>
      </c>
      <c r="H17" s="1170"/>
      <c r="I17" s="1170"/>
      <c r="J17" s="1171"/>
      <c r="K17" s="270">
        <v>2526190</v>
      </c>
      <c r="L17" s="270">
        <v>74243</v>
      </c>
      <c r="M17" s="271">
        <v>68586</v>
      </c>
      <c r="N17" s="272">
        <v>8.1999999999999993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8.17</v>
      </c>
      <c r="L21" s="283">
        <v>6.42</v>
      </c>
      <c r="M21" s="284">
        <v>1.75</v>
      </c>
      <c r="N21" s="251"/>
      <c r="O21" s="285"/>
      <c r="P21" s="281"/>
    </row>
    <row r="22" spans="1:16" s="286" customFormat="1" x14ac:dyDescent="0.15">
      <c r="A22" s="281"/>
      <c r="B22" s="251"/>
      <c r="C22" s="251"/>
      <c r="D22" s="251"/>
      <c r="E22" s="251"/>
      <c r="F22" s="251"/>
      <c r="G22" s="1163" t="s">
        <v>490</v>
      </c>
      <c r="H22" s="1164"/>
      <c r="I22" s="1164"/>
      <c r="J22" s="1165"/>
      <c r="K22" s="287">
        <v>90.1</v>
      </c>
      <c r="L22" s="288">
        <v>97.3</v>
      </c>
      <c r="M22" s="289">
        <v>-7.2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830802</v>
      </c>
      <c r="L32" s="296">
        <v>24417</v>
      </c>
      <c r="M32" s="297">
        <v>31128</v>
      </c>
      <c r="N32" s="298">
        <v>-21.6</v>
      </c>
    </row>
    <row r="33" spans="1:16" ht="13.5" customHeight="1" x14ac:dyDescent="0.15">
      <c r="A33" s="250"/>
      <c r="B33" s="246"/>
      <c r="C33" s="246"/>
      <c r="D33" s="246"/>
      <c r="E33" s="246"/>
      <c r="F33" s="246"/>
      <c r="G33" s="1154" t="s">
        <v>495</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496</v>
      </c>
      <c r="H34" s="1155"/>
      <c r="I34" s="1155"/>
      <c r="J34" s="1156"/>
      <c r="K34" s="296" t="s">
        <v>480</v>
      </c>
      <c r="L34" s="296" t="s">
        <v>480</v>
      </c>
      <c r="M34" s="297" t="s">
        <v>480</v>
      </c>
      <c r="N34" s="298" t="s">
        <v>480</v>
      </c>
    </row>
    <row r="35" spans="1:16" ht="27" customHeight="1" x14ac:dyDescent="0.15">
      <c r="A35" s="250"/>
      <c r="B35" s="246"/>
      <c r="C35" s="246"/>
      <c r="D35" s="246"/>
      <c r="E35" s="246"/>
      <c r="F35" s="246"/>
      <c r="G35" s="1154" t="s">
        <v>497</v>
      </c>
      <c r="H35" s="1155"/>
      <c r="I35" s="1155"/>
      <c r="J35" s="1156"/>
      <c r="K35" s="296">
        <v>579278</v>
      </c>
      <c r="L35" s="296">
        <v>17025</v>
      </c>
      <c r="M35" s="297">
        <v>9784</v>
      </c>
      <c r="N35" s="298">
        <v>74</v>
      </c>
    </row>
    <row r="36" spans="1:16" ht="27" customHeight="1" x14ac:dyDescent="0.15">
      <c r="A36" s="250"/>
      <c r="B36" s="246"/>
      <c r="C36" s="246"/>
      <c r="D36" s="246"/>
      <c r="E36" s="246"/>
      <c r="F36" s="246"/>
      <c r="G36" s="1154" t="s">
        <v>498</v>
      </c>
      <c r="H36" s="1155"/>
      <c r="I36" s="1155"/>
      <c r="J36" s="1156"/>
      <c r="K36" s="296">
        <v>6364</v>
      </c>
      <c r="L36" s="296">
        <v>187</v>
      </c>
      <c r="M36" s="297">
        <v>2611</v>
      </c>
      <c r="N36" s="298">
        <v>-92.8</v>
      </c>
    </row>
    <row r="37" spans="1:16" ht="13.5" customHeight="1" x14ac:dyDescent="0.15">
      <c r="A37" s="250"/>
      <c r="B37" s="246"/>
      <c r="C37" s="246"/>
      <c r="D37" s="246"/>
      <c r="E37" s="246"/>
      <c r="F37" s="246"/>
      <c r="G37" s="1154" t="s">
        <v>499</v>
      </c>
      <c r="H37" s="1155"/>
      <c r="I37" s="1155"/>
      <c r="J37" s="1156"/>
      <c r="K37" s="296">
        <v>7808</v>
      </c>
      <c r="L37" s="296">
        <v>229</v>
      </c>
      <c r="M37" s="297">
        <v>1177</v>
      </c>
      <c r="N37" s="298">
        <v>-80.5</v>
      </c>
    </row>
    <row r="38" spans="1:16" ht="27" customHeight="1" x14ac:dyDescent="0.15">
      <c r="A38" s="250"/>
      <c r="B38" s="246"/>
      <c r="C38" s="246"/>
      <c r="D38" s="246"/>
      <c r="E38" s="246"/>
      <c r="F38" s="246"/>
      <c r="G38" s="1157" t="s">
        <v>500</v>
      </c>
      <c r="H38" s="1158"/>
      <c r="I38" s="1158"/>
      <c r="J38" s="1159"/>
      <c r="K38" s="299" t="s">
        <v>480</v>
      </c>
      <c r="L38" s="299" t="s">
        <v>480</v>
      </c>
      <c r="M38" s="300">
        <v>1</v>
      </c>
      <c r="N38" s="301" t="s">
        <v>480</v>
      </c>
      <c r="O38" s="295"/>
    </row>
    <row r="39" spans="1:16" x14ac:dyDescent="0.15">
      <c r="A39" s="250"/>
      <c r="B39" s="246"/>
      <c r="C39" s="246"/>
      <c r="D39" s="246"/>
      <c r="E39" s="246"/>
      <c r="F39" s="246"/>
      <c r="G39" s="1157" t="s">
        <v>501</v>
      </c>
      <c r="H39" s="1158"/>
      <c r="I39" s="1158"/>
      <c r="J39" s="1159"/>
      <c r="K39" s="302">
        <v>-213291</v>
      </c>
      <c r="L39" s="302">
        <v>-6268</v>
      </c>
      <c r="M39" s="303">
        <v>-3247</v>
      </c>
      <c r="N39" s="304">
        <v>93</v>
      </c>
      <c r="O39" s="295"/>
    </row>
    <row r="40" spans="1:16" ht="27" customHeight="1" x14ac:dyDescent="0.15">
      <c r="A40" s="250"/>
      <c r="B40" s="246"/>
      <c r="C40" s="246"/>
      <c r="D40" s="246"/>
      <c r="E40" s="246"/>
      <c r="F40" s="246"/>
      <c r="G40" s="1154" t="s">
        <v>502</v>
      </c>
      <c r="H40" s="1155"/>
      <c r="I40" s="1155"/>
      <c r="J40" s="1156"/>
      <c r="K40" s="302">
        <v>-863521</v>
      </c>
      <c r="L40" s="302">
        <v>-25378</v>
      </c>
      <c r="M40" s="303">
        <v>-28558</v>
      </c>
      <c r="N40" s="304">
        <v>-11.1</v>
      </c>
      <c r="O40" s="295"/>
    </row>
    <row r="41" spans="1:16" x14ac:dyDescent="0.15">
      <c r="A41" s="250"/>
      <c r="B41" s="246"/>
      <c r="C41" s="246"/>
      <c r="D41" s="246"/>
      <c r="E41" s="246"/>
      <c r="F41" s="246"/>
      <c r="G41" s="1160" t="s">
        <v>280</v>
      </c>
      <c r="H41" s="1161"/>
      <c r="I41" s="1161"/>
      <c r="J41" s="1162"/>
      <c r="K41" s="296">
        <v>347440</v>
      </c>
      <c r="L41" s="302">
        <v>10211</v>
      </c>
      <c r="M41" s="303">
        <v>12895</v>
      </c>
      <c r="N41" s="304">
        <v>-20.8</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9127510</v>
      </c>
      <c r="J51" s="322">
        <v>269192</v>
      </c>
      <c r="K51" s="323">
        <v>337.1</v>
      </c>
      <c r="L51" s="324">
        <v>46819</v>
      </c>
      <c r="M51" s="325">
        <v>9.3000000000000007</v>
      </c>
      <c r="N51" s="326">
        <v>327.8</v>
      </c>
    </row>
    <row r="52" spans="1:14" x14ac:dyDescent="0.15">
      <c r="A52" s="250"/>
      <c r="B52" s="246"/>
      <c r="C52" s="246"/>
      <c r="D52" s="246"/>
      <c r="E52" s="246"/>
      <c r="F52" s="246"/>
      <c r="G52" s="327"/>
      <c r="H52" s="328" t="s">
        <v>513</v>
      </c>
      <c r="I52" s="329">
        <v>766577</v>
      </c>
      <c r="J52" s="330">
        <v>22608</v>
      </c>
      <c r="K52" s="331">
        <v>-28</v>
      </c>
      <c r="L52" s="332">
        <v>24121</v>
      </c>
      <c r="M52" s="333">
        <v>9.5</v>
      </c>
      <c r="N52" s="334">
        <v>-37.5</v>
      </c>
    </row>
    <row r="53" spans="1:14" x14ac:dyDescent="0.15">
      <c r="A53" s="250"/>
      <c r="B53" s="246"/>
      <c r="C53" s="246"/>
      <c r="D53" s="246"/>
      <c r="E53" s="246"/>
      <c r="F53" s="246"/>
      <c r="G53" s="312" t="s">
        <v>514</v>
      </c>
      <c r="H53" s="313"/>
      <c r="I53" s="321">
        <v>15783012</v>
      </c>
      <c r="J53" s="322">
        <v>464999</v>
      </c>
      <c r="K53" s="323">
        <v>72.7</v>
      </c>
      <c r="L53" s="324">
        <v>53270</v>
      </c>
      <c r="M53" s="325">
        <v>13.8</v>
      </c>
      <c r="N53" s="326">
        <v>58.9</v>
      </c>
    </row>
    <row r="54" spans="1:14" x14ac:dyDescent="0.15">
      <c r="A54" s="250"/>
      <c r="B54" s="246"/>
      <c r="C54" s="246"/>
      <c r="D54" s="246"/>
      <c r="E54" s="246"/>
      <c r="F54" s="246"/>
      <c r="G54" s="327"/>
      <c r="H54" s="328" t="s">
        <v>513</v>
      </c>
      <c r="I54" s="329">
        <v>1508053</v>
      </c>
      <c r="J54" s="330">
        <v>44430</v>
      </c>
      <c r="K54" s="331">
        <v>96.5</v>
      </c>
      <c r="L54" s="332">
        <v>24316</v>
      </c>
      <c r="M54" s="333">
        <v>0.8</v>
      </c>
      <c r="N54" s="334">
        <v>95.7</v>
      </c>
    </row>
    <row r="55" spans="1:14" x14ac:dyDescent="0.15">
      <c r="A55" s="250"/>
      <c r="B55" s="246"/>
      <c r="C55" s="246"/>
      <c r="D55" s="246"/>
      <c r="E55" s="246"/>
      <c r="F55" s="246"/>
      <c r="G55" s="312" t="s">
        <v>515</v>
      </c>
      <c r="H55" s="313"/>
      <c r="I55" s="321">
        <v>14329124</v>
      </c>
      <c r="J55" s="322">
        <v>419348</v>
      </c>
      <c r="K55" s="323">
        <v>-9.8000000000000007</v>
      </c>
      <c r="L55" s="324">
        <v>53292</v>
      </c>
      <c r="M55" s="325">
        <v>0</v>
      </c>
      <c r="N55" s="326">
        <v>-9.8000000000000007</v>
      </c>
    </row>
    <row r="56" spans="1:14" x14ac:dyDescent="0.15">
      <c r="A56" s="250"/>
      <c r="B56" s="246"/>
      <c r="C56" s="246"/>
      <c r="D56" s="246"/>
      <c r="E56" s="246"/>
      <c r="F56" s="246"/>
      <c r="G56" s="327"/>
      <c r="H56" s="328" t="s">
        <v>513</v>
      </c>
      <c r="I56" s="329">
        <v>1565405</v>
      </c>
      <c r="J56" s="330">
        <v>45812</v>
      </c>
      <c r="K56" s="331">
        <v>3.1</v>
      </c>
      <c r="L56" s="332">
        <v>28900</v>
      </c>
      <c r="M56" s="333">
        <v>18.899999999999999</v>
      </c>
      <c r="N56" s="334">
        <v>-15.8</v>
      </c>
    </row>
    <row r="57" spans="1:14" x14ac:dyDescent="0.15">
      <c r="A57" s="250"/>
      <c r="B57" s="246"/>
      <c r="C57" s="246"/>
      <c r="D57" s="246"/>
      <c r="E57" s="246"/>
      <c r="F57" s="246"/>
      <c r="G57" s="312" t="s">
        <v>516</v>
      </c>
      <c r="H57" s="313"/>
      <c r="I57" s="321">
        <v>6027307</v>
      </c>
      <c r="J57" s="322">
        <v>176552</v>
      </c>
      <c r="K57" s="323">
        <v>-57.9</v>
      </c>
      <c r="L57" s="324">
        <v>56894</v>
      </c>
      <c r="M57" s="325">
        <v>6.8</v>
      </c>
      <c r="N57" s="326">
        <v>-64.7</v>
      </c>
    </row>
    <row r="58" spans="1:14" x14ac:dyDescent="0.15">
      <c r="A58" s="250"/>
      <c r="B58" s="246"/>
      <c r="C58" s="246"/>
      <c r="D58" s="246"/>
      <c r="E58" s="246"/>
      <c r="F58" s="246"/>
      <c r="G58" s="327"/>
      <c r="H58" s="328" t="s">
        <v>513</v>
      </c>
      <c r="I58" s="329">
        <v>1262872</v>
      </c>
      <c r="J58" s="330">
        <v>36992</v>
      </c>
      <c r="K58" s="331">
        <v>-19.3</v>
      </c>
      <c r="L58" s="332">
        <v>32548</v>
      </c>
      <c r="M58" s="333">
        <v>12.6</v>
      </c>
      <c r="N58" s="334">
        <v>-31.9</v>
      </c>
    </row>
    <row r="59" spans="1:14" x14ac:dyDescent="0.15">
      <c r="A59" s="250"/>
      <c r="B59" s="246"/>
      <c r="C59" s="246"/>
      <c r="D59" s="246"/>
      <c r="E59" s="246"/>
      <c r="F59" s="246"/>
      <c r="G59" s="312" t="s">
        <v>517</v>
      </c>
      <c r="H59" s="313"/>
      <c r="I59" s="321">
        <v>5588609</v>
      </c>
      <c r="J59" s="322">
        <v>164245</v>
      </c>
      <c r="K59" s="323">
        <v>-7</v>
      </c>
      <c r="L59" s="324">
        <v>47738</v>
      </c>
      <c r="M59" s="325">
        <v>-16.100000000000001</v>
      </c>
      <c r="N59" s="326">
        <v>9.1</v>
      </c>
    </row>
    <row r="60" spans="1:14" x14ac:dyDescent="0.15">
      <c r="A60" s="250"/>
      <c r="B60" s="246"/>
      <c r="C60" s="246"/>
      <c r="D60" s="246"/>
      <c r="E60" s="246"/>
      <c r="F60" s="246"/>
      <c r="G60" s="327"/>
      <c r="H60" s="328" t="s">
        <v>513</v>
      </c>
      <c r="I60" s="335">
        <v>1186645</v>
      </c>
      <c r="J60" s="330">
        <v>34875</v>
      </c>
      <c r="K60" s="331">
        <v>-5.7</v>
      </c>
      <c r="L60" s="332">
        <v>24937</v>
      </c>
      <c r="M60" s="333">
        <v>-23.4</v>
      </c>
      <c r="N60" s="334">
        <v>17.7</v>
      </c>
    </row>
    <row r="61" spans="1:14" x14ac:dyDescent="0.15">
      <c r="A61" s="250"/>
      <c r="B61" s="246"/>
      <c r="C61" s="246"/>
      <c r="D61" s="246"/>
      <c r="E61" s="246"/>
      <c r="F61" s="246"/>
      <c r="G61" s="312" t="s">
        <v>518</v>
      </c>
      <c r="H61" s="336"/>
      <c r="I61" s="337">
        <v>10171112</v>
      </c>
      <c r="J61" s="338">
        <v>298867</v>
      </c>
      <c r="K61" s="339">
        <v>67</v>
      </c>
      <c r="L61" s="340">
        <v>51603</v>
      </c>
      <c r="M61" s="341">
        <v>2.8</v>
      </c>
      <c r="N61" s="326">
        <v>64.2</v>
      </c>
    </row>
    <row r="62" spans="1:14" x14ac:dyDescent="0.15">
      <c r="A62" s="250"/>
      <c r="B62" s="246"/>
      <c r="C62" s="246"/>
      <c r="D62" s="246"/>
      <c r="E62" s="246"/>
      <c r="F62" s="246"/>
      <c r="G62" s="327"/>
      <c r="H62" s="328" t="s">
        <v>513</v>
      </c>
      <c r="I62" s="329">
        <v>1257910</v>
      </c>
      <c r="J62" s="330">
        <v>36943</v>
      </c>
      <c r="K62" s="331">
        <v>9.3000000000000007</v>
      </c>
      <c r="L62" s="332">
        <v>26964</v>
      </c>
      <c r="M62" s="333">
        <v>3.7</v>
      </c>
      <c r="N62" s="334">
        <v>5.6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70.75</v>
      </c>
      <c r="G47" s="12">
        <v>66.14</v>
      </c>
      <c r="H47" s="12">
        <v>65.33</v>
      </c>
      <c r="I47" s="12">
        <v>67.47</v>
      </c>
      <c r="J47" s="13">
        <v>52.79</v>
      </c>
    </row>
    <row r="48" spans="2:10" ht="57.75" customHeight="1" x14ac:dyDescent="0.15">
      <c r="B48" s="14"/>
      <c r="C48" s="1174" t="s">
        <v>4</v>
      </c>
      <c r="D48" s="1174"/>
      <c r="E48" s="1175"/>
      <c r="F48" s="15">
        <v>6.45</v>
      </c>
      <c r="G48" s="16">
        <v>18.559999999999999</v>
      </c>
      <c r="H48" s="16">
        <v>12.76</v>
      </c>
      <c r="I48" s="16">
        <v>16.14</v>
      </c>
      <c r="J48" s="17">
        <v>29.57</v>
      </c>
    </row>
    <row r="49" spans="2:10" ht="57.75" customHeight="1" thickBot="1" x14ac:dyDescent="0.2">
      <c r="B49" s="18"/>
      <c r="C49" s="1176" t="s">
        <v>5</v>
      </c>
      <c r="D49" s="1176"/>
      <c r="E49" s="1177"/>
      <c r="F49" s="19">
        <v>9.4700000000000006</v>
      </c>
      <c r="G49" s="20">
        <v>4.7300000000000004</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2018-11-06T09:58:44Z</cp:lastPrinted>
  <dcterms:created xsi:type="dcterms:W3CDTF">2018-01-24T03:42:53Z</dcterms:created>
  <dcterms:modified xsi:type="dcterms:W3CDTF">2018-11-06T09:59:43Z</dcterms:modified>
  <cp:category/>
</cp:coreProperties>
</file>