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U37" i="9"/>
  <c r="C37" i="9"/>
  <c r="CO36" i="9"/>
  <c r="BE36" i="9"/>
  <c r="C36" i="9"/>
  <c r="BE35" i="9"/>
  <c r="C35" i="9"/>
  <c r="BE34" i="9"/>
  <c r="U34" i="9"/>
  <c r="U35" i="9" s="1"/>
  <c r="U36" i="9" s="1"/>
  <c r="C34" i="9"/>
  <c r="AM34" i="9" l="1"/>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CO34" i="9" l="1"/>
  <c r="CO35" i="9" s="1"/>
</calcChain>
</file>

<file path=xl/sharedStrings.xml><?xml version="1.0" encoding="utf-8"?>
<sst xmlns="http://schemas.openxmlformats.org/spreadsheetml/2006/main" count="1056" uniqueCount="561">
  <si>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</si>
  <si>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</si>
  <si>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</si>
  <si>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</si>
  <si>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</si>
  <si>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</si>
  <si>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</si>
  <si>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</si>
  <si>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</si>
  <si>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</si>
  <si>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</si>
  <si>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</si>
  <si>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</si>
  <si>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</si>
  <si>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</si>
  <si>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</si>
  <si>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</si>
  <si>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</si>
  <si>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</si>
  <si>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</si>
  <si>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</si>
  <si>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</si>
  <si>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</si>
  <si>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</si>
  <si>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</si>
  <si>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</si>
  <si>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</si>
  <si>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</si>
  <si>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</si>
  <si>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</si>
  <si>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</si>
  <si>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</si>
  <si>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</si>
  <si>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</si>
  <si>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</si>
  <si>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</si>
  <si>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</si>
  <si>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</si>
  <si>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</si>
  <si>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</si>
  <si>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</si>
  <si>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</si>
  <si>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</si>
  <si>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</si>
  <si>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</si>
  <si>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</si>
  <si>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</si>
  <si>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</si>
  <si>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</si>
  <si>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</si>
  <si>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</si>
  <si>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</si>
  <si>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</si>
  <si>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</si>
  <si>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</si>
  <si>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</si>
  <si>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</si>
  <si>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</si>
  <si>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</si>
  <si>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</si>
  <si>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</si>
  <si>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</si>
  <si>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</si>
  <si>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</si>
  <si>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</si>
  <si>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</si>
  <si>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</si>
  <si>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</si>
  <si>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</si>
  <si>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</si>
  <si>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</si>
  <si>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</si>
  <si>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</si>
  <si>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</si>
  <si>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</si>
  <si>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</si>
  <si>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</si>
  <si>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</si>
  <si>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</si>
  <si>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</si>
  <si>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</si>
  <si>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</si>
  <si>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</si>
  <si>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</si>
  <si>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</si>
  <si>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</si>
  <si>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</si>
  <si>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</si>
  <si>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</si>
  <si>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</si>
  <si>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</si>
  <si>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</si>
  <si>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</si>
  <si>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</si>
  <si>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</si>
  <si>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</si>
  <si>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</si>
  <si>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</si>
  <si>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</si>
  <si>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</si>
  <si>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</si>
  <si>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</si>
  <si>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</si>
  <si>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</si>
  <si>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</si>
  <si>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</si>
  <si>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</si>
  <si>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</si>
  <si>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</si>
  <si>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</si>
  <si>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</si>
  <si>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</si>
  <si>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</si>
  <si>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</si>
  <si>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</si>
  <si>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</si>
  <si>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</si>
  <si>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</si>
  <si>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</si>
  <si>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</si>
  <si>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</si>
  <si>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</si>
  <si>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</si>
  <si>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</si>
  <si>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</si>
  <si>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</si>
  <si>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</si>
  <si>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</si>
  <si>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</si>
  <si>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</si>
  <si>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</si>
  <si>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</si>
  <si>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</si>
  <si>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</si>
  <si>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</si>
  <si>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</si>
  <si>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</si>
  <si>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</si>
  <si>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</si>
  <si>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</si>
  <si>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</si>
  <si>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</si>
  <si>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</si>
  <si>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</si>
  <si>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</si>
  <si>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</si>
  <si>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</si>
  <si>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</si>
  <si>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</si>
  <si>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</si>
  <si>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</si>
  <si>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</si>
  <si>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</si>
  <si>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</si>
  <si>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</si>
  <si>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</si>
  <si>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</si>
  <si>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</si>
  <si>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</si>
  <si>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</si>
  <si>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</si>
  <si>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</si>
  <si>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</si>
  <si>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</si>
  <si>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</si>
  <si>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</si>
  <si>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</si>
  <si>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</si>
  <si>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</si>
  <si>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</si>
  <si>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</si>
  <si>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</si>
  <si>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</si>
  <si>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</si>
  <si>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</si>
  <si>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</si>
  <si>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</si>
  <si>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</si>
  <si>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</si>
  <si>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</si>
  <si>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</si>
  <si>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</si>
  <si>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</si>
  <si>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</si>
  <si>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</si>
  <si>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</si>
  <si>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</si>
  <si>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</si>
  <si>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</si>
  <si>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</si>
  <si>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</si>
  <si>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</si>
  <si>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</si>
  <si>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</si>
  <si>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</si>
  <si>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</si>
  <si>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</si>
  <si>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</si>
  <si>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</si>
  <si>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</si>
  <si>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</si>
  <si>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</si>
  <si>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</si>
  <si>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</si>
  <si>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</si>
  <si>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</si>
  <si>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</si>
  <si>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</si>
  <si>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</si>
  <si>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</si>
  <si>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</si>
  <si>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</si>
  <si>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</si>
  <si>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</si>
  <si>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</si>
  <si>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</si>
  <si>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</si>
  <si>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</si>
  <si>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</si>
  <si>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</si>
  <si>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</si>
  <si>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</si>
  <si>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</si>
  <si>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</si>
  <si>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</si>
  <si>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</si>
  <si>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</si>
  <si>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</si>
  <si>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</si>
  <si>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</si>
  <si>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</si>
  <si>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</si>
  <si>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</si>
  <si>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</si>
  <si>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</si>
  <si>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</si>
  <si>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</si>
  <si>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</si>
  <si>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</si>
  <si>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</si>
  <si>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</si>
  <si>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</si>
  <si>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</si>
  <si>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</si>
  <si>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</si>
  <si>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</si>
  <si>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</si>
  <si>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</si>
  <si>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</si>
  <si>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</si>
  <si>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</si>
  <si>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</si>
  <si>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</si>
  <si>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</si>
  <si>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</si>
  <si>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</si>
  <si>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</si>
  <si>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</si>
  <si>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</si>
  <si>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</si>
  <si>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</si>
  <si>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</si>
  <si>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</si>
  <si>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</si>
  <si>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</si>
  <si>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</si>
  <si>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</si>
  <si>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</si>
  <si>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</si>
  <si>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</si>
  <si>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</si>
  <si>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</si>
  <si>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</si>
  <si>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</si>
  <si>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</si>
  <si>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</si>
  <si>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</si>
  <si>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</si>
  <si>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</si>
  <si>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</si>
  <si>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</si>
  <si>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</si>
  <si>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</si>
  <si>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</si>
  <si>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</si>
  <si>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</si>
  <si>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</si>
  <si>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</si>
  <si>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</si>
  <si>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</si>
  <si>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</si>
  <si>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</si>
  <si>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</si>
  <si>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</si>
  <si>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</si>
  <si>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</si>
  <si>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</si>
  <si>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</si>
  <si>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</si>
  <si>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</si>
  <si>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</si>
  <si>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</si>
  <si>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</si>
  <si>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</si>
  <si>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</si>
  <si>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</si>
  <si>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</si>
  <si>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</si>
  <si>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</si>
  <si>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</si>
  <si>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</si>
  <si>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</si>
  <si>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</si>
  <si>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</si>
  <si>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</si>
  <si>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</si>
  <si>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</si>
  <si>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</si>
  <si>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</si>
  <si>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</si>
  <si>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</si>
  <si>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</si>
  <si>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</si>
  <si>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</si>
  <si>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</si>
  <si>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</si>
  <si>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</si>
  <si>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</si>
  <si>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</si>
  <si>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</si>
  <si>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</si>
  <si>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</si>
  <si>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</si>
  <si>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</si>
  <si>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</si>
  <si>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</si>
  <si>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</si>
  <si>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</si>
  <si>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</si>
  <si>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</si>
  <si>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</si>
  <si>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</si>
  <si>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</si>
  <si>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</si>
  <si>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</si>
  <si>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</si>
  <si>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</si>
  <si>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</si>
  <si>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</si>
  <si>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</si>
  <si>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</si>
  <si>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</si>
  <si>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</si>
  <si>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</si>
  <si>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</si>
  <si>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</si>
  <si>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</si>
  <si>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</si>
  <si>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</si>
  <si>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</si>
  <si>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</si>
  <si>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</si>
  <si>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</si>
  <si>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</si>
  <si>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</si>
  <si>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</si>
  <si>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</si>
  <si>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</si>
  <si>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</si>
  <si>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</si>
  <si>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</si>
  <si>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</si>
  <si>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</si>
  <si>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</si>
  <si>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</si>
  <si>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</si>
  <si>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</si>
  <si>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</si>
  <si>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</si>
  <si>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美里町水道事業会計</t>
    <phoneticPr fontId="5"/>
  </si>
  <si>
    <t>法適用企業</t>
    <phoneticPr fontId="5"/>
  </si>
  <si>
    <t>美里町病院事業会計</t>
    <phoneticPr fontId="5"/>
  </si>
  <si>
    <t>美里町下水道事業会計（公共下水道事業）</t>
    <phoneticPr fontId="5"/>
  </si>
  <si>
    <t>美里町下水道事業会計（農業集落排水事業）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</si>
  <si>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</si>
  <si>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</si>
  <si>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</si>
  <si>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</si>
  <si>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</si>
  <si>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</si>
  <si>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</si>
  <si>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</si>
  <si>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</si>
  <si>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</si>
  <si>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</si>
  <si>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</si>
  <si>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</si>
  <si>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</si>
  <si>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</si>
  <si>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</si>
  <si>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</si>
  <si>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</si>
  <si>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</si>
  <si>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</si>
  <si>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</si>
  <si>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</si>
  <si>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</si>
  <si>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</si>
  <si>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</si>
  <si>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</si>
  <si>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</si>
  <si>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</si>
  <si>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</si>
  <si>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</si>
  <si>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</si>
  <si>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</si>
  <si>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</si>
  <si>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</si>
  <si>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</si>
  <si>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</si>
  <si>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</si>
  <si>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</si>
  <si>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</si>
  <si>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</si>
  <si>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</si>
  <si>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</si>
  <si>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</si>
  <si>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</si>
  <si>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</si>
  <si>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</si>
  <si>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</si>
  <si>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</si>
  <si>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</si>
  <si>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</si>
  <si>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</si>
  <si>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</si>
  <si>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美里町下水道事業会計（公共下水道事業）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</si>
  <si>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</si>
  <si>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</si>
  <si>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美里町下水道事業会計（農業集落排水事業）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</si>
  <si>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</si>
  <si>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美里町病院事業会計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</si>
  <si>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</si>
  <si>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</si>
  <si>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</si>
  <si>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</si>
  <si>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</si>
  <si>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</si>
  <si>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</si>
  <si>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</si>
  <si>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</si>
  <si>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</si>
  <si>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</si>
  <si>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</si>
  <si>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</si>
  <si>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</si>
  <si>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</si>
  <si>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</si>
  <si>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</si>
  <si>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</si>
  <si>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</si>
  <si>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</si>
  <si>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</si>
  <si>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</si>
  <si>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</si>
  <si>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</si>
  <si>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</si>
  <si>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</si>
  <si>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</si>
  <si>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</si>
  <si>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</si>
  <si>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</si>
  <si>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</si>
  <si>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</si>
  <si>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</si>
  <si>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</si>
  <si>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</si>
  <si>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</si>
  <si>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</si>
  <si>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</si>
  <si>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</si>
  <si>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</si>
  <si>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</si>
  <si>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</si>
  <si>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</si>
  <si>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</si>
  <si>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</si>
  <si>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</si>
  <si>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</si>
  <si>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</si>
  <si>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</si>
  <si>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</si>
  <si>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</si>
  <si>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</si>
  <si>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</si>
  <si>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</si>
  <si>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</si>
  <si>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</si>
  <si>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</si>
  <si>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</si>
  <si>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</si>
  <si>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</si>
  <si>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</si>
  <si>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</si>
  <si>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</si>
  <si>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</si>
  <si>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</si>
  <si>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</si>
  <si>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</si>
  <si>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</si>
  <si>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</si>
  <si>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</si>
  <si>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</si>
  <si>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</si>
  <si>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</si>
  <si>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</si>
  <si>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</si>
  <si>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</si>
  <si>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</si>
  <si>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</si>
  <si>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</si>
  <si>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</si>
  <si>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</si>
  <si>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</si>
  <si>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0.59</t>
  </si>
  <si>
    <t>▲ 2.77</t>
  </si>
  <si>
    <t>▲ 0.97</t>
  </si>
  <si>
    <t>▲ 3.06</t>
  </si>
  <si>
    <t>美里町水道事業会計</t>
  </si>
  <si>
    <t>美里町病院事業会計</t>
  </si>
  <si>
    <t>国民健康保険特別会計</t>
  </si>
  <si>
    <t>一般会計</t>
  </si>
  <si>
    <t>介護保険特別会計</t>
  </si>
  <si>
    <t>美里町下水道事業会計（農業集落排水事業）</t>
  </si>
  <si>
    <t>美里町下水道事業会計（公共下水道事業）</t>
  </si>
  <si>
    <t>後期高齢者医療特別会計</t>
  </si>
  <si>
    <t>その他会計（赤字）</t>
  </si>
  <si>
    <t>その他会計（黒字）</t>
  </si>
  <si>
    <t>-</t>
    <phoneticPr fontId="2"/>
  </si>
  <si>
    <t>-</t>
    <phoneticPr fontId="2"/>
  </si>
  <si>
    <t>-</t>
    <phoneticPr fontId="2"/>
  </si>
  <si>
    <t>-</t>
    <phoneticPr fontId="2"/>
  </si>
  <si>
    <t>宮城県市町村職員退職手当組合</t>
  </si>
  <si>
    <t>宮城県市町村非常勤消防団員補償報償組合</t>
  </si>
  <si>
    <t>大崎地域広域行政事務組合</t>
  </si>
  <si>
    <t>宮城県市町村自治振興センター</t>
  </si>
  <si>
    <t>宮城県後期高齢者医療広域連合</t>
  </si>
  <si>
    <t>南郷ふれあい公社</t>
  </si>
  <si>
    <t>とんたろう</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</si>
  <si>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</si>
  <si>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</si>
  <si>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</si>
  <si>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</si>
  <si>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</si>
  <si>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</si>
  <si>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</si>
  <si>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</si>
  <si>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</si>
  <si>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</si>
  <si>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</si>
  <si>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債務負担行為に基づく支出額が減少していることにより、実質公債費比率は前年度から1.2ポイント減少したものの、充当可能財源が減少しているため、将来負担比率は前年度から4.2ポイント上昇した。
　将来負担比率、実質公債費比率のいずれも類似団体平均を上回っている状況が続いているため、今後も公債費の削減を図るなどして、財政の健全化に努めていく。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</si>
</sst>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67307</c:v>
                </c:pt>
                <c:pt idx="1">
                  <c:v>58133</c:v>
                </c:pt>
                <c:pt idx="2">
                  <c:v>31512</c:v>
                </c:pt>
                <c:pt idx="3">
                  <c:v>27336</c:v>
                </c:pt>
                <c:pt idx="4">
                  <c:v>20950</c:v>
                </c:pt>
              </c:numCache>
            </c:numRef>
          </c:val>
          <c:smooth val="0"/>
        </c:ser>
        <c:dLbls>
          <c:showLegendKey val="0"/>
          <c:showVal val="0"/>
          <c:showCatName val="0"/>
          <c:showSerName val="0"/>
          <c:showPercent val="0"/>
          <c:showBubbleSize val="0"/>
        </c:dLbls>
        <c:marker val="1"/>
        <c:smooth val="0"/>
        <c:axId val="129849984"/>
        <c:axId val="129884928"/>
      </c:lineChart>
      <c:catAx>
        <c:axId val="129849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884928"/>
        <c:crosses val="autoZero"/>
        <c:auto val="1"/>
        <c:lblAlgn val="ctr"/>
        <c:lblOffset val="100"/>
        <c:tickLblSkip val="1"/>
        <c:tickMarkSkip val="1"/>
        <c:noMultiLvlLbl val="0"/>
      </c:catAx>
      <c:valAx>
        <c:axId val="1298849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84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c:v>
                </c:pt>
                <c:pt idx="1">
                  <c:v>3.18</c:v>
                </c:pt>
                <c:pt idx="2">
                  <c:v>1.7</c:v>
                </c:pt>
                <c:pt idx="3">
                  <c:v>2.94</c:v>
                </c:pt>
                <c:pt idx="4">
                  <c:v>2.34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18.809999999999999</c:v>
                </c:pt>
                <c:pt idx="1">
                  <c:v>19.07</c:v>
                </c:pt>
                <c:pt idx="2">
                  <c:v>19.63</c:v>
                </c:pt>
                <c:pt idx="3">
                  <c:v>18.36</c:v>
                </c:pt>
                <c:pt idx="4">
                  <c:v>17.77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7622912"/>
        <c:axId val="14762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-0.59</c:v>
                </c:pt>
                <c:pt idx="1">
                  <c:v>0.13</c:v>
                </c:pt>
                <c:pt idx="2">
                  <c:v>-2.77</c:v>
                </c:pt>
                <c:pt idx="3">
                  <c:v>-0.97</c:v>
                </c:pt>
                <c:pt idx="4">
                  <c:v>-3.06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7622912"/>
        <c:axId val="147625088"/>
      </c:lineChart>
      <c:catAx>
        <c:axId val="1476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625088"/>
        <c:crosses val="autoZero"/>
        <c:auto val="1"/>
        <c:lblAlgn val="ctr"/>
        <c:lblOffset val="100"/>
        <c:tickLblSkip val="1"/>
        <c:tickMarkSkip val="1"/>
        <c:noMultiLvlLbl val="0"/>
      </c:catAx>
      <c:valAx>
        <c:axId val="14762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62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0.25</c:v>
                </c:pt>
                <c:pt idx="2">
                  <c:v>#N/A</c:v>
                </c:pt>
                <c:pt idx="3">
                  <c:v>0.2</c:v>
                </c:pt>
                <c:pt idx="4">
                  <c:v>#N/A</c:v>
                </c:pt>
                <c:pt idx="5">
                  <c:v>0.45</c:v>
                </c:pt>
                <c:pt idx="6">
                  <c:v>#N/A</c:v>
                </c:pt>
                <c:pt idx="7">
                  <c:v>2.06</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美里町下水道事業会計（公共下水道事業）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0.65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美里町下水道事業会計（農業集落排水事業）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0.78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0.69</c:v>
                </c:pt>
                <c:pt idx="2">
                  <c:v>#N/A</c:v>
                </c:pt>
                <c:pt idx="3">
                  <c:v>0.92</c:v>
                </c:pt>
                <c:pt idx="4">
                  <c:v>#N/A</c:v>
                </c:pt>
                <c:pt idx="5">
                  <c:v>0.09</c:v>
                </c:pt>
                <c:pt idx="6">
                  <c:v>#N/A</c:v>
                </c:pt>
                <c:pt idx="7">
                  <c:v>0.54</c:v>
                </c:pt>
                <c:pt idx="8">
                  <c:v>#N/A</c:v>
                </c:pt>
                <c:pt idx="9">
                  <c:v>1.1000000000000001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2.59</c:v>
                </c:pt>
                <c:pt idx="2">
                  <c:v>#N/A</c:v>
                </c:pt>
                <c:pt idx="3">
                  <c:v>3.17</c:v>
                </c:pt>
                <c:pt idx="4">
                  <c:v>#N/A</c:v>
                </c:pt>
                <c:pt idx="5">
                  <c:v>1.7</c:v>
                </c:pt>
                <c:pt idx="6">
                  <c:v>#N/A</c:v>
                </c:pt>
                <c:pt idx="7">
                  <c:v>2.93</c:v>
                </c:pt>
                <c:pt idx="8">
                  <c:v>#N/A</c:v>
                </c:pt>
                <c:pt idx="9">
                  <c:v>2.34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2.75</c:v>
                </c:pt>
                <c:pt idx="2">
                  <c:v>#N/A</c:v>
                </c:pt>
                <c:pt idx="3">
                  <c:v>2.75</c:v>
                </c:pt>
                <c:pt idx="4">
                  <c:v>#N/A</c:v>
                </c:pt>
                <c:pt idx="5">
                  <c:v>2.2200000000000002</c:v>
                </c:pt>
                <c:pt idx="6">
                  <c:v>#N/A</c:v>
                </c:pt>
                <c:pt idx="7">
                  <c:v>1.85</c:v>
                </c:pt>
                <c:pt idx="8">
                  <c:v>#N/A</c:v>
                </c:pt>
                <c:pt idx="9">
                  <c:v>3.38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美里町病院事業会計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4.8499999999999996</c:v>
                </c:pt>
                <c:pt idx="2">
                  <c:v>#N/A</c:v>
                </c:pt>
                <c:pt idx="3">
                  <c:v>4.8499999999999996</c:v>
                </c:pt>
                <c:pt idx="4">
                  <c:v>#N/A</c:v>
                </c:pt>
                <c:pt idx="5">
                  <c:v>4.58</c:v>
                </c:pt>
                <c:pt idx="6">
                  <c:v>#N/A</c:v>
                </c:pt>
                <c:pt idx="7">
                  <c:v>3.93</c:v>
                </c:pt>
                <c:pt idx="8">
                  <c:v>#N/A</c:v>
                </c:pt>
                <c:pt idx="9">
                  <c:v>3.71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美里町水道事業会計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7.73</c:v>
                </c:pt>
                <c:pt idx="2">
                  <c:v>#N/A</c:v>
                </c:pt>
                <c:pt idx="3">
                  <c:v>6.95</c:v>
                </c:pt>
                <c:pt idx="4">
                  <c:v>#N/A</c:v>
                </c:pt>
                <c:pt idx="5">
                  <c:v>6.18</c:v>
                </c:pt>
                <c:pt idx="6">
                  <c:v>#N/A</c:v>
                </c:pt>
                <c:pt idx="7">
                  <c:v>5.96</c:v>
                </c:pt>
                <c:pt idx="8">
                  <c:v>#N/A</c:v>
                </c:pt>
                <c:pt idx="9">
                  <c:v>5.57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7772928"/>
        <c:axId val="147774464"/>
      </c:barChart>
      <c:catAx>
        <c:axId val="14777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774464"/>
        <c:crosses val="autoZero"/>
        <c:auto val="1"/>
        <c:lblAlgn val="ctr"/>
        <c:lblOffset val="100"/>
        <c:tickLblSkip val="1"/>
        <c:tickMarkSkip val="1"/>
        <c:noMultiLvlLbl val="0"/>
      </c:catAx>
      <c:valAx>
        <c:axId val="14777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72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1309</c:v>
                </c:pt>
                <c:pt idx="5">
                  <c:v>1354</c:v>
                </c:pt>
                <c:pt idx="8">
                  <c:v>1347</c:v>
                </c:pt>
                <c:pt idx="11">
                  <c:v>1299</c:v>
                </c:pt>
                <c:pt idx="14">
                  <c:v>1336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53</c:v>
                </c:pt>
                <c:pt idx="3">
                  <c:v>54</c:v>
                </c:pt>
                <c:pt idx="6">
                  <c:v>53</c:v>
                </c:pt>
                <c:pt idx="9">
                  <c:v>47</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c:v>
                </c:pt>
                <c:pt idx="3">
                  <c:v>13</c:v>
                </c:pt>
                <c:pt idx="6">
                  <c:v>16</c:v>
                </c:pt>
                <c:pt idx="9">
                  <c:v>21</c:v>
                </c:pt>
                <c:pt idx="12">
                  <c:v>30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516</c:v>
                </c:pt>
                <c:pt idx="3">
                  <c:v>480</c:v>
                </c:pt>
                <c:pt idx="6">
                  <c:v>445</c:v>
                </c:pt>
                <c:pt idx="9">
                  <c:v>437</c:v>
                </c:pt>
                <c:pt idx="12">
                  <c:v>456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1583</c:v>
                </c:pt>
                <c:pt idx="3">
                  <c:v>1590</c:v>
                </c:pt>
                <c:pt idx="6">
                  <c:v>1478</c:v>
                </c:pt>
                <c:pt idx="9">
                  <c:v>1387</c:v>
                </c:pt>
                <c:pt idx="12">
                  <c:v>1400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917248"/>
        <c:axId val="14491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872</c:v>
                </c:pt>
                <c:pt idx="2">
                  <c:v>#N/A</c:v>
                </c:pt>
                <c:pt idx="3">
                  <c:v>#N/A</c:v>
                </c:pt>
                <c:pt idx="4">
                  <c:v>783</c:v>
                </c:pt>
                <c:pt idx="5">
                  <c:v>#N/A</c:v>
                </c:pt>
                <c:pt idx="6">
                  <c:v>#N/A</c:v>
                </c:pt>
                <c:pt idx="7">
                  <c:v>645</c:v>
                </c:pt>
                <c:pt idx="8">
                  <c:v>#N/A</c:v>
                </c:pt>
                <c:pt idx="9">
                  <c:v>#N/A</c:v>
                </c:pt>
                <c:pt idx="10">
                  <c:v>593</c:v>
                </c:pt>
                <c:pt idx="11">
                  <c:v>#N/A</c:v>
                </c:pt>
                <c:pt idx="12">
                  <c:v>#N/A</c:v>
                </c:pt>
                <c:pt idx="13">
                  <c:v>554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917248"/>
        <c:axId val="144919168"/>
      </c:lineChart>
      <c:catAx>
        <c:axId val="14491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919168"/>
        <c:crosses val="autoZero"/>
        <c:auto val="1"/>
        <c:lblAlgn val="ctr"/>
        <c:lblOffset val="100"/>
        <c:tickLblSkip val="1"/>
        <c:tickMarkSkip val="1"/>
        <c:noMultiLvlLbl val="0"/>
      </c:catAx>
      <c:valAx>
        <c:axId val="14491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1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13908</c:v>
                </c:pt>
                <c:pt idx="5">
                  <c:v>13791</c:v>
                </c:pt>
                <c:pt idx="8">
                  <c:v>13477</c:v>
                </c:pt>
                <c:pt idx="11">
                  <c:v>13291</c:v>
                </c:pt>
                <c:pt idx="14">
                  <c:v>12826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2046</c:v>
                </c:pt>
                <c:pt idx="5">
                  <c:v>1999</c:v>
                </c:pt>
                <c:pt idx="8">
                  <c:v>2162</c:v>
                </c:pt>
                <c:pt idx="11">
                  <c:v>2222</c:v>
                </c:pt>
                <c:pt idx="14">
                  <c:v>1894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3186</c:v>
                </c:pt>
                <c:pt idx="5">
                  <c:v>3258</c:v>
                </c:pt>
                <c:pt idx="8">
                  <c:v>3247</c:v>
                </c:pt>
                <c:pt idx="11">
                  <c:v>3154</c:v>
                </c:pt>
                <c:pt idx="14">
                  <c:v>2915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2531</c:v>
                </c:pt>
                <c:pt idx="3">
                  <c:v>2548</c:v>
                </c:pt>
                <c:pt idx="6">
                  <c:v>2741</c:v>
                </c:pt>
                <c:pt idx="9">
                  <c:v>2477</c:v>
                </c:pt>
                <c:pt idx="12">
                  <c:v>2373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231</c:v>
                </c:pt>
                <c:pt idx="3">
                  <c:v>197</c:v>
                </c:pt>
                <c:pt idx="6">
                  <c:v>144</c:v>
                </c:pt>
                <c:pt idx="9">
                  <c:v>115</c:v>
                </c:pt>
                <c:pt idx="12">
                  <c:v>128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7112</c:v>
                </c:pt>
                <c:pt idx="3">
                  <c:v>7053</c:v>
                </c:pt>
                <c:pt idx="6">
                  <c:v>7105</c:v>
                </c:pt>
                <c:pt idx="9">
                  <c:v>7040</c:v>
                </c:pt>
                <c:pt idx="12">
                  <c:v>7057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151</c:v>
                </c:pt>
                <c:pt idx="3">
                  <c:v>101</c:v>
                </c:pt>
                <c:pt idx="6">
                  <c:v>51</c:v>
                </c:pt>
                <c:pt idx="9">
                  <c:v>8</c:v>
                </c:pt>
                <c:pt idx="12">
                  <c:v>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14038</c:v>
                </c:pt>
                <c:pt idx="3">
                  <c:v>13677</c:v>
                </c:pt>
                <c:pt idx="6">
                  <c:v>13103</c:v>
                </c:pt>
                <c:pt idx="9">
                  <c:v>12662</c:v>
                </c:pt>
                <c:pt idx="12">
                  <c:v>11879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8555264"/>
        <c:axId val="14855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4923</c:v>
                </c:pt>
                <c:pt idx="2">
                  <c:v>#N/A</c:v>
                </c:pt>
                <c:pt idx="3">
                  <c:v>#N/A</c:v>
                </c:pt>
                <c:pt idx="4">
                  <c:v>4528</c:v>
                </c:pt>
                <c:pt idx="5">
                  <c:v>#N/A</c:v>
                </c:pt>
                <c:pt idx="6">
                  <c:v>#N/A</c:v>
                </c:pt>
                <c:pt idx="7">
                  <c:v>4258</c:v>
                </c:pt>
                <c:pt idx="8">
                  <c:v>#N/A</c:v>
                </c:pt>
                <c:pt idx="9">
                  <c:v>#N/A</c:v>
                </c:pt>
                <c:pt idx="10">
                  <c:v>3635</c:v>
                </c:pt>
                <c:pt idx="11">
                  <c:v>#N/A</c:v>
                </c:pt>
                <c:pt idx="12">
                  <c:v>#N/A</c:v>
                </c:pt>
                <c:pt idx="13">
                  <c:v>3806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8555264"/>
        <c:axId val="148557184"/>
      </c:lineChart>
      <c:catAx>
        <c:axId val="14855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557184"/>
        <c:crosses val="autoZero"/>
        <c:auto val="1"/>
        <c:lblAlgn val="ctr"/>
        <c:lblOffset val="100"/>
        <c:tickLblSkip val="1"/>
        <c:tickMarkSkip val="1"/>
        <c:noMultiLvlLbl val="0"/>
      </c:catAx>
      <c:valAx>
        <c:axId val="14855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5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{69498C2C-8FDD-4662-9A1E-C61B14489807}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{D21EFAC5-770C-4505-9A22-9085631A9771}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{27685912-F007-47E9-905A-FB38A85B33F8}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{012599DC-709C-4FA8-85EE-910D0C33DFD8}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{7CFB32EA-B68D-4884-99D3-79CC5E86A570}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{6054961E-CE2B-4FDE-8997-F1D44C2E9031}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{E518F9DC-87CD-4E08-BFCC-A5DE079FF3A1}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{2DC88964-FFD9-4A38-B5EE-B0AA24CFB411}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{29D534E4-59BC-4878-AB3F-7197C1DA7CE3}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{55E4A6AF-E3F1-40E3-85D3-7692B53F520F}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8604800"/>
        <c:axId val="148619264"/>
      </c:scatterChart>
      <c:valAx>
        <c:axId val="148604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619264"/>
        <c:crosses val="autoZero"/>
        <c:crossBetween val="midCat"/>
      </c:valAx>
      <c:valAx>
        <c:axId val="1486192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604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{4D1453A2-189D-4837-B0C4-46AE3A791313}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{857BE37C-D755-48F8-B55C-6F58BEA1CC6E}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{B458D65A-A35F-4A8B-B363-FB50D7AAAC40}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{D0E09578-DBDA-4481-8779-C9F6D020A049}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{E10773D2-36D9-4359-B53E-73A38B6DF9F1}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14.3</c:v>
                </c:pt>
                <c:pt idx="2">
                  <c:v>12.8</c:v>
                </c:pt>
                <c:pt idx="3">
                  <c:v>11.2</c:v>
                </c:pt>
                <c:pt idx="4">
                  <c:v>10</c:v>
                </c:pt>
              </c:numCache>
            </c:numRef>
          </c:xVal>
          <c:yVal>
            <c:numRef>
              <c:f>公会計指標分析・財政指標組合せ分析表!$K$73:$O$73</c:f>
              <c:numCache>
                <c:formatCode>#,##0.0;"▲ "#,##0.0</c:formatCode>
                <c:ptCount val="5"/>
                <c:pt idx="0">
                  <c:v>82.9</c:v>
                </c:pt>
                <c:pt idx="1">
                  <c:v>75.2</c:v>
                </c:pt>
                <c:pt idx="2">
                  <c:v>71.400000000000006</c:v>
                </c:pt>
                <c:pt idx="3">
                  <c:v>60.6</c:v>
                </c:pt>
                <c:pt idx="4">
                  <c:v>64.8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{287AD645-A4FD-44AF-9CF4-5CB4A6269A5C}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{2E43BD10-B9C3-4E5A-B6BB-2E5D1D6A8D54}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{4B4D4D67-A9FE-432D-B01C-37F4A23E4F89}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{EBE12930-87FB-4EF3-8937-78309F6FA1CE}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{778BA9DF-2BCA-4722-9603-1D0A2D98C59C}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8408192"/>
        <c:axId val="148434944"/>
      </c:scatterChart>
      <c:valAx>
        <c:axId val="148408192"/>
        <c:scaling>
          <c:orientation val="minMax"/>
          <c:max val="15.5"/>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434944"/>
        <c:crosses val="autoZero"/>
        <c:crossBetween val="midCat"/>
      </c:valAx>
      <c:valAx>
        <c:axId val="148434944"/>
        <c:scaling>
          <c:orientation val="minMax"/>
          <c:max val="9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408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美里町建設計画に基づき実施した建設事業の財源として合併特例事業債を有効活用していることに加え、平成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年度借入の緊急防災・減債事業債の償還が開始されたことに伴い、地方債の元利償還金は前年度から</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百万円増加したものの、債務負担行為に基づく支出額は</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百万円減少しており、地方債の元利償還金及び準元利償還金の合計は前年度からわずかに減少した。</a:t>
          </a:r>
        </a:p>
        <a:p>
          <a:r>
            <a:rPr kumimoji="1" lang="ja-JP" altLang="en-US" sz="1400">
              <a:latin typeface="ＭＳ ゴシック" pitchFamily="49" charset="-128"/>
              <a:ea typeface="ＭＳ ゴシック" pitchFamily="49" charset="-128"/>
            </a:rPr>
            <a:t>　プライマリーバランスを維持し、新規の発行の抑制に努めていく。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一般会計等に係る地方債の現在高の減少等により将来負担額は減少しているものの、充当可能財源等も減少しているため、将来負担比率の分子は前年度から</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百万円上昇した。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プライマリーバランスを維持し、新規の発行の抑制に努めていく。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24,975
24,896
74.95
10,169,166
9,955,036
165,475
7,069,028
11,878,818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24,975
24,896
74.95
10,169,166
9,955,036
165,475
7,069,028
11,878,818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24,975
24,896
74.95
10,169,166
9,955,036
165,475
7,069,028
11,878,818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24,975
24,896
74.95
10,169,166
9,955,036
165,475
7,069,028
11,878,818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基準財政収入額が増加しているものの、地域振興費の増加に伴い基準財政需要額も増加しているため、前年度比で</a:t>
          </a:r>
          <a:r>
            <a:rPr kumimoji="1" lang="en-US" altLang="ja-JP" sz="1300">
              <a:latin typeface="ＭＳ Ｐゴシック"/>
            </a:rPr>
            <a:t>0.01</a:t>
          </a:r>
          <a:r>
            <a:rPr kumimoji="1" lang="ja-JP" altLang="en-US" sz="1300">
              <a:latin typeface="ＭＳ Ｐゴシック"/>
            </a:rPr>
            <a:t>ポイントの上昇にとどまっている。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月に策定した美里町総合計画・美里町総合戦略により、今後も総合的かつ計画的なまちづくりに取り組み、財政基盤の強化に努めていく。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98072</xdr:rowOff>
    </xdr:to>
    <xdr:cxnSp macro="">
      <xdr:nvCxnSpPr>
        <xdr:cNvPr id="68" name="直線コネクタ 67"/>
        <xdr:cNvCxnSpPr/>
      </xdr:nvCxnSpPr>
      <xdr:spPr>
        <a:xfrm flipV="1">
          <a:off x="4114800" y="76284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98072</xdr:rowOff>
    </xdr:from>
    <xdr:to>
      <xdr:col>6</xdr:col>
      <xdr:colOff>0</xdr:colOff>
      <xdr:row>44</xdr:row>
      <xdr:rowOff>111478</xdr:rowOff>
    </xdr:to>
    <xdr:cxnSp macro="">
      <xdr:nvCxnSpPr>
        <xdr:cNvPr id="71" name="直線コネクタ 70"/>
        <xdr:cNvCxnSpPr/>
      </xdr:nvCxnSpPr>
      <xdr:spPr>
        <a:xfrm flipV="1">
          <a:off x="3225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124883</xdr:rowOff>
    </xdr:to>
    <xdr:cxnSp macro="">
      <xdr:nvCxnSpPr>
        <xdr:cNvPr id="74" name="直線コネクタ 73"/>
        <xdr:cNvCxnSpPr/>
      </xdr:nvCxnSpPr>
      <xdr:spPr>
        <a:xfrm flipV="1">
          <a:off x="2336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44</xdr:row>
      <xdr:rowOff>124883</xdr:rowOff>
    </xdr:to>
    <xdr:cxnSp macro="">
      <xdr:nvCxnSpPr>
        <xdr:cNvPr id="77" name="直線コネクタ 76"/>
        <xdr:cNvCxnSpPr/>
      </xdr:nvCxnSpPr>
      <xdr:spPr>
        <a:xfrm>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47272</xdr:rowOff>
    </xdr:from>
    <xdr:to>
      <xdr:col>6</xdr:col>
      <xdr:colOff>50800</xdr:colOff>
      <xdr:row>44</xdr:row>
      <xdr:rowOff>148872</xdr:rowOff>
    </xdr:to>
    <xdr:sp macro="" textlink="">
      <xdr:nvSpPr>
        <xdr:cNvPr id="89" name="円/楕円 88"/>
        <xdr:cNvSpPr/>
      </xdr:nvSpPr>
      <xdr:spPr>
        <a:xfrm>
          <a:off x="4064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133649</xdr:rowOff>
    </xdr:from>
    <xdr:ext cx="736600" cy="259045"/>
    <xdr:sp macro="" textlink="">
      <xdr:nvSpPr>
        <xdr:cNvPr id="90" name="テキスト ボックス 89"/>
        <xdr:cNvSpPr txBox="1"/>
      </xdr:nvSpPr>
      <xdr:spPr>
        <a:xfrm>
          <a:off x="3733800" y="767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91" name="円/楕円 90"/>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92" name="テキスト ボックス 91"/>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60678</xdr:rowOff>
    </xdr:from>
    <xdr:to>
      <xdr:col>2</xdr:col>
      <xdr:colOff>127000</xdr:colOff>
      <xdr:row>44</xdr:row>
      <xdr:rowOff>162278</xdr:rowOff>
    </xdr:to>
    <xdr:sp macro="" textlink="">
      <xdr:nvSpPr>
        <xdr:cNvPr id="95" name="円/楕円 94"/>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147055</xdr:rowOff>
    </xdr:from>
    <xdr:ext cx="762000" cy="259045"/>
    <xdr:sp macro="" textlink="">
      <xdr:nvSpPr>
        <xdr:cNvPr id="96" name="テキスト ボックス 95"/>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経常的な</a:t>
          </a:r>
          <a:r>
            <a:rPr kumimoji="1" lang="ja-JP" altLang="en-US" sz="1300">
              <a:latin typeface="ＭＳ Ｐゴシック"/>
            </a:rPr>
            <a:t>人件費に充当した一般財源が減少したこと等に伴い、前年度から</a:t>
          </a:r>
          <a:r>
            <a:rPr kumimoji="1" lang="en-US" altLang="ja-JP" sz="1300">
              <a:latin typeface="ＭＳ Ｐゴシック"/>
            </a:rPr>
            <a:t>1.3</a:t>
          </a:r>
          <a:r>
            <a:rPr kumimoji="1" lang="ja-JP" altLang="en-US" sz="1300">
              <a:latin typeface="ＭＳ Ｐゴシック"/>
            </a:rPr>
            <a:t>ポイント減少し、類似団体平均を下回る結果となった。</a:t>
          </a:r>
        </a:p>
        <a:p>
          <a:r>
            <a:rPr kumimoji="1" lang="ja-JP" altLang="en-US" sz="1300">
              <a:latin typeface="ＭＳ Ｐゴシック"/>
            </a:rPr>
            <a:t>　今後も一般財源の確保に努めるとともに、事務事業の見直し等、経常経費の削減に努めていく。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102108</xdr:rowOff>
    </xdr:to>
    <xdr:cxnSp macro="">
      <xdr:nvCxnSpPr>
        <xdr:cNvPr id="129" name="直線コネクタ 128"/>
        <xdr:cNvCxnSpPr/>
      </xdr:nvCxnSpPr>
      <xdr:spPr>
        <a:xfrm flipV="1">
          <a:off x="4114800" y="1101217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64</xdr:row>
      <xdr:rowOff>102108</xdr:rowOff>
    </xdr:to>
    <xdr:cxnSp macro="">
      <xdr:nvCxnSpPr>
        <xdr:cNvPr id="132" name="直線コネクタ 131"/>
        <xdr:cNvCxnSpPr/>
      </xdr:nvCxnSpPr>
      <xdr:spPr>
        <a:xfrm>
          <a:off x="3225800" y="1104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64</xdr:row>
      <xdr:rowOff>73152</xdr:rowOff>
    </xdr:to>
    <xdr:cxnSp macro="">
      <xdr:nvCxnSpPr>
        <xdr:cNvPr id="135" name="直線コネクタ 134"/>
        <xdr:cNvCxnSpPr/>
      </xdr:nvCxnSpPr>
      <xdr:spPr>
        <a:xfrm>
          <a:off x="2336800" y="109301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128778</xdr:rowOff>
    </xdr:from>
    <xdr:to>
      <xdr:col>3</xdr:col>
      <xdr:colOff>279400</xdr:colOff>
      <xdr:row>64</xdr:row>
      <xdr:rowOff>58674</xdr:rowOff>
    </xdr:to>
    <xdr:cxnSp macro="">
      <xdr:nvCxnSpPr>
        <xdr:cNvPr id="138" name="直線コネクタ 137"/>
        <xdr:cNvCxnSpPr/>
      </xdr:nvCxnSpPr>
      <xdr:spPr>
        <a:xfrm flipV="1">
          <a:off x="1447800" y="109301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8" name="円/楕円 147"/>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5097</xdr:rowOff>
    </xdr:from>
    <xdr:ext cx="762000" cy="259045"/>
    <xdr:sp macro="" textlink="">
      <xdr:nvSpPr>
        <xdr:cNvPr id="149" name="財政構造の弾力性該当値テキスト"/>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51308</xdr:rowOff>
    </xdr:from>
    <xdr:to>
      <xdr:col>6</xdr:col>
      <xdr:colOff>50800</xdr:colOff>
      <xdr:row>64</xdr:row>
      <xdr:rowOff>152908</xdr:rowOff>
    </xdr:to>
    <xdr:sp macro="" textlink="">
      <xdr:nvSpPr>
        <xdr:cNvPr id="150" name="円/楕円 149"/>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51" name="テキスト ボックス 150"/>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2" name="円/楕円 151"/>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3" name="テキスト ボックス 152"/>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77978</xdr:rowOff>
    </xdr:from>
    <xdr:to>
      <xdr:col>3</xdr:col>
      <xdr:colOff>330200</xdr:colOff>
      <xdr:row>64</xdr:row>
      <xdr:rowOff>8128</xdr:rowOff>
    </xdr:to>
    <xdr:sp macro="" textlink="">
      <xdr:nvSpPr>
        <xdr:cNvPr id="154" name="円/楕円 153"/>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55" name="テキスト ボックス 154"/>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56" name="円/楕円 155"/>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57" name="テキスト ボックス 156"/>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[132,309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人件費が減少したこと、物件費のうち賃金が減少したこと等に伴い、人口１人当たり人件費・物件費等決算額は</a:t>
          </a:r>
          <a:r>
            <a:rPr kumimoji="1" lang="en-US" altLang="ja-JP" sz="1300">
              <a:latin typeface="ＭＳ Ｐゴシック"/>
            </a:rPr>
            <a:t>1,277</a:t>
          </a:r>
          <a:r>
            <a:rPr kumimoji="1" lang="ja-JP" altLang="en-US" sz="1300">
              <a:latin typeface="ＭＳ Ｐゴシック"/>
            </a:rPr>
            <a:t>円減少した。</a:t>
          </a:r>
        </a:p>
        <a:p>
          <a:r>
            <a:rPr kumimoji="1" lang="ja-JP" altLang="en-US" sz="1300">
              <a:latin typeface="ＭＳ Ｐゴシック"/>
            </a:rPr>
            <a:t>　引き続き、事務事業の見直しを行いながら、経費の削減に努めていく。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149574</xdr:rowOff>
    </xdr:from>
    <xdr:to>
      <xdr:col>7</xdr:col>
      <xdr:colOff>152400</xdr:colOff>
      <xdr:row>81</xdr:row>
      <xdr:rowOff>155736</xdr:rowOff>
    </xdr:to>
    <xdr:cxnSp macro="">
      <xdr:nvCxnSpPr>
        <xdr:cNvPr id="190" name="直線コネクタ 189"/>
        <xdr:cNvCxnSpPr/>
      </xdr:nvCxnSpPr>
      <xdr:spPr>
        <a:xfrm flipV="1">
          <a:off x="4114800" y="14037024"/>
          <a:ext cx="8382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155736</xdr:rowOff>
    </xdr:from>
    <xdr:to>
      <xdr:col>6</xdr:col>
      <xdr:colOff>0</xdr:colOff>
      <xdr:row>81</xdr:row>
      <xdr:rowOff>157207</xdr:rowOff>
    </xdr:to>
    <xdr:cxnSp macro="">
      <xdr:nvCxnSpPr>
        <xdr:cNvPr id="193" name="直線コネクタ 192"/>
        <xdr:cNvCxnSpPr/>
      </xdr:nvCxnSpPr>
      <xdr:spPr>
        <a:xfrm flipV="1">
          <a:off x="3225800" y="1404318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135399</xdr:rowOff>
    </xdr:from>
    <xdr:to>
      <xdr:col>4</xdr:col>
      <xdr:colOff>482600</xdr:colOff>
      <xdr:row>81</xdr:row>
      <xdr:rowOff>157207</xdr:rowOff>
    </xdr:to>
    <xdr:cxnSp macro="">
      <xdr:nvCxnSpPr>
        <xdr:cNvPr id="196" name="直線コネクタ 195"/>
        <xdr:cNvCxnSpPr/>
      </xdr:nvCxnSpPr>
      <xdr:spPr>
        <a:xfrm>
          <a:off x="2336800" y="14022849"/>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135399</xdr:rowOff>
    </xdr:from>
    <xdr:to>
      <xdr:col>3</xdr:col>
      <xdr:colOff>279400</xdr:colOff>
      <xdr:row>82</xdr:row>
      <xdr:rowOff>0</xdr:rowOff>
    </xdr:to>
    <xdr:cxnSp macro="">
      <xdr:nvCxnSpPr>
        <xdr:cNvPr id="199" name="直線コネクタ 198"/>
        <xdr:cNvCxnSpPr/>
      </xdr:nvCxnSpPr>
      <xdr:spPr>
        <a:xfrm flipV="1">
          <a:off x="1447800" y="14022849"/>
          <a:ext cx="889000" cy="3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98774</xdr:rowOff>
    </xdr:from>
    <xdr:to>
      <xdr:col>7</xdr:col>
      <xdr:colOff>203200</xdr:colOff>
      <xdr:row>82</xdr:row>
      <xdr:rowOff>28924</xdr:rowOff>
    </xdr:to>
    <xdr:sp macro="" textlink="">
      <xdr:nvSpPr>
        <xdr:cNvPr id="209" name="円/楕円 208"/>
        <xdr:cNvSpPr/>
      </xdr:nvSpPr>
      <xdr:spPr>
        <a:xfrm>
          <a:off x="4902200" y="139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70851</xdr:rowOff>
    </xdr:from>
    <xdr:ext cx="762000" cy="259045"/>
    <xdr:sp macro="" textlink="">
      <xdr:nvSpPr>
        <xdr:cNvPr id="210" name="人件費・物件費等の状況該当値テキスト"/>
        <xdr:cNvSpPr txBox="1"/>
      </xdr:nvSpPr>
      <xdr:spPr>
        <a:xfrm>
          <a:off x="5041900" y="1395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104936</xdr:rowOff>
    </xdr:from>
    <xdr:to>
      <xdr:col>6</xdr:col>
      <xdr:colOff>50800</xdr:colOff>
      <xdr:row>82</xdr:row>
      <xdr:rowOff>35086</xdr:rowOff>
    </xdr:to>
    <xdr:sp macro="" textlink="">
      <xdr:nvSpPr>
        <xdr:cNvPr id="211" name="円/楕円 210"/>
        <xdr:cNvSpPr/>
      </xdr:nvSpPr>
      <xdr:spPr>
        <a:xfrm>
          <a:off x="4064000" y="139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19863</xdr:rowOff>
    </xdr:from>
    <xdr:ext cx="736600" cy="259045"/>
    <xdr:sp macro="" textlink="">
      <xdr:nvSpPr>
        <xdr:cNvPr id="212" name="テキスト ボックス 211"/>
        <xdr:cNvSpPr txBox="1"/>
      </xdr:nvSpPr>
      <xdr:spPr>
        <a:xfrm>
          <a:off x="3733800" y="1407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106407</xdr:rowOff>
    </xdr:from>
    <xdr:to>
      <xdr:col>4</xdr:col>
      <xdr:colOff>533400</xdr:colOff>
      <xdr:row>82</xdr:row>
      <xdr:rowOff>36557</xdr:rowOff>
    </xdr:to>
    <xdr:sp macro="" textlink="">
      <xdr:nvSpPr>
        <xdr:cNvPr id="213" name="円/楕円 212"/>
        <xdr:cNvSpPr/>
      </xdr:nvSpPr>
      <xdr:spPr>
        <a:xfrm>
          <a:off x="3175000" y="139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21334</xdr:rowOff>
    </xdr:from>
    <xdr:ext cx="762000" cy="259045"/>
    <xdr:sp macro="" textlink="">
      <xdr:nvSpPr>
        <xdr:cNvPr id="214" name="テキスト ボックス 213"/>
        <xdr:cNvSpPr txBox="1"/>
      </xdr:nvSpPr>
      <xdr:spPr>
        <a:xfrm>
          <a:off x="2844800" y="140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84599</xdr:rowOff>
    </xdr:from>
    <xdr:to>
      <xdr:col>3</xdr:col>
      <xdr:colOff>330200</xdr:colOff>
      <xdr:row>82</xdr:row>
      <xdr:rowOff>14749</xdr:rowOff>
    </xdr:to>
    <xdr:sp macro="" textlink="">
      <xdr:nvSpPr>
        <xdr:cNvPr id="215" name="円/楕円 214"/>
        <xdr:cNvSpPr/>
      </xdr:nvSpPr>
      <xdr:spPr>
        <a:xfrm>
          <a:off x="2286000" y="139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170976</xdr:rowOff>
    </xdr:from>
    <xdr:ext cx="762000" cy="259045"/>
    <xdr:sp macro="" textlink="">
      <xdr:nvSpPr>
        <xdr:cNvPr id="216" name="テキスト ボックス 215"/>
        <xdr:cNvSpPr txBox="1"/>
      </xdr:nvSpPr>
      <xdr:spPr>
        <a:xfrm>
          <a:off x="1955800" y="1405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120650</xdr:rowOff>
    </xdr:from>
    <xdr:to>
      <xdr:col>2</xdr:col>
      <xdr:colOff>127000</xdr:colOff>
      <xdr:row>82</xdr:row>
      <xdr:rowOff>50800</xdr:rowOff>
    </xdr:to>
    <xdr:sp macro="" textlink="">
      <xdr:nvSpPr>
        <xdr:cNvPr id="217" name="円/楕円 216"/>
        <xdr:cNvSpPr/>
      </xdr:nvSpPr>
      <xdr:spPr>
        <a:xfrm>
          <a:off x="13970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35577</xdr:rowOff>
    </xdr:from>
    <xdr:ext cx="762000" cy="259045"/>
    <xdr:sp macro="" textlink="">
      <xdr:nvSpPr>
        <xdr:cNvPr id="218" name="テキスト ボックス 217"/>
        <xdr:cNvSpPr txBox="1"/>
      </xdr:nvSpPr>
      <xdr:spPr>
        <a:xfrm>
          <a:off x="10668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国家公務員の時限的な給与改定特例法の措置により、一時的に</a:t>
          </a:r>
          <a:r>
            <a:rPr kumimoji="1" lang="en-US" altLang="ja-JP" sz="1300">
              <a:latin typeface="ＭＳ Ｐゴシック"/>
            </a:rPr>
            <a:t>100</a:t>
          </a:r>
          <a:r>
            <a:rPr kumimoji="1" lang="ja-JP" altLang="en-US" sz="1300">
              <a:latin typeface="ＭＳ Ｐゴシック"/>
            </a:rPr>
            <a:t>ポイントを上回る状況にあったが、平成</a:t>
          </a:r>
          <a:r>
            <a:rPr kumimoji="1" lang="en-US" altLang="ja-JP" sz="1300">
              <a:latin typeface="ＭＳ Ｐゴシック"/>
            </a:rPr>
            <a:t>25</a:t>
          </a:r>
          <a:r>
            <a:rPr kumimoji="1" lang="ja-JP" altLang="en-US" sz="1300">
              <a:latin typeface="ＭＳ Ｐゴシック"/>
            </a:rPr>
            <a:t>年度には特例措置前の水準に戻った。</a:t>
          </a:r>
        </a:p>
        <a:p>
          <a:r>
            <a:rPr kumimoji="1" lang="ja-JP" altLang="en-US" sz="1300">
              <a:latin typeface="ＭＳ Ｐゴシック"/>
            </a:rPr>
            <a:t>　類似団体平均と比較して低い水準にあるが、引き続き給与適正化に努めていく。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83</xdr:row>
      <xdr:rowOff>6955</xdr:rowOff>
    </xdr:to>
    <xdr:cxnSp macro="">
      <xdr:nvCxnSpPr>
        <xdr:cNvPr id="254" name="直線コネクタ 253"/>
        <xdr:cNvCxnSpPr/>
      </xdr:nvCxnSpPr>
      <xdr:spPr>
        <a:xfrm>
          <a:off x="16179800" y="141683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82</xdr:row>
      <xdr:rowOff>132443</xdr:rowOff>
    </xdr:to>
    <xdr:cxnSp macro="">
      <xdr:nvCxnSpPr>
        <xdr:cNvPr id="257" name="直線コネクタ 256"/>
        <xdr:cNvCxnSpPr/>
      </xdr:nvCxnSpPr>
      <xdr:spPr>
        <a:xfrm flipV="1">
          <a:off x="15290800" y="141683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82</xdr:row>
      <xdr:rowOff>132443</xdr:rowOff>
    </xdr:to>
    <xdr:cxnSp macro="">
      <xdr:nvCxnSpPr>
        <xdr:cNvPr id="260" name="直線コネクタ 259"/>
        <xdr:cNvCxnSpPr/>
      </xdr:nvCxnSpPr>
      <xdr:spPr>
        <a:xfrm>
          <a:off x="14401800" y="141683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88</xdr:row>
      <xdr:rowOff>80434</xdr:rowOff>
    </xdr:to>
    <xdr:cxnSp macro="">
      <xdr:nvCxnSpPr>
        <xdr:cNvPr id="263" name="直線コネクタ 262"/>
        <xdr:cNvCxnSpPr/>
      </xdr:nvCxnSpPr>
      <xdr:spPr>
        <a:xfrm flipV="1">
          <a:off x="13512800" y="14168362"/>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3" name="円/楕円 272"/>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4"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75" name="円/楕円 274"/>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76" name="テキスト ボックス 275"/>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77" name="円/楕円 276"/>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78" name="テキスト ボックス 277"/>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79" name="円/楕円 278"/>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0" name="テキスト ボックス 279"/>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2" name="テキスト ボックス 281"/>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これまで美里町定員適正化計画（第</a:t>
          </a:r>
          <a:r>
            <a:rPr kumimoji="1" lang="en-US" altLang="ja-JP" sz="1300">
              <a:latin typeface="ＭＳ Ｐゴシック"/>
            </a:rPr>
            <a:t>1</a:t>
          </a:r>
          <a:r>
            <a:rPr kumimoji="1" lang="ja-JP" altLang="en-US" sz="1300">
              <a:latin typeface="ＭＳ Ｐゴシック"/>
            </a:rPr>
            <a:t>次及び</a:t>
          </a:r>
          <a:r>
            <a:rPr kumimoji="1" lang="en-US" altLang="ja-JP" sz="1300">
              <a:latin typeface="ＭＳ Ｐゴシック"/>
            </a:rPr>
            <a:t>2</a:t>
          </a:r>
          <a:r>
            <a:rPr kumimoji="1" lang="ja-JP" altLang="en-US" sz="1300">
              <a:latin typeface="ＭＳ Ｐゴシック"/>
            </a:rPr>
            <a:t>次）により、職員の定員適正化に努めたことで人口千人あたり職員数の減少が続いていたが、平成</a:t>
          </a:r>
          <a:r>
            <a:rPr kumimoji="1" lang="en-US" altLang="ja-JP" sz="1300">
              <a:latin typeface="ＭＳ Ｐゴシック"/>
            </a:rPr>
            <a:t>28</a:t>
          </a:r>
          <a:r>
            <a:rPr kumimoji="1" lang="ja-JP" altLang="en-US" sz="1300">
              <a:latin typeface="ＭＳ Ｐゴシック"/>
            </a:rPr>
            <a:t>年度は職員の増（</a:t>
          </a:r>
          <a:r>
            <a:rPr kumimoji="1" lang="en-US" altLang="ja-JP" sz="1300">
              <a:latin typeface="ＭＳ Ｐゴシック"/>
            </a:rPr>
            <a:t>3</a:t>
          </a:r>
          <a:r>
            <a:rPr kumimoji="1" lang="ja-JP" altLang="en-US" sz="1300">
              <a:latin typeface="ＭＳ Ｐゴシック"/>
            </a:rPr>
            <a:t>人）及び住民基本台帳人口の減少（△</a:t>
          </a:r>
          <a:r>
            <a:rPr kumimoji="1" lang="en-US" altLang="ja-JP" sz="1300">
              <a:latin typeface="ＭＳ Ｐゴシック"/>
            </a:rPr>
            <a:t>210</a:t>
          </a:r>
          <a:r>
            <a:rPr kumimoji="1" lang="ja-JP" altLang="en-US" sz="1300">
              <a:latin typeface="ＭＳ Ｐゴシック"/>
            </a:rPr>
            <a:t>人）に伴い、人口千人あたり職員数は</a:t>
          </a:r>
          <a:r>
            <a:rPr kumimoji="1" lang="en-US" altLang="ja-JP" sz="1300">
              <a:latin typeface="ＭＳ Ｐゴシック"/>
            </a:rPr>
            <a:t>0.19</a:t>
          </a:r>
          <a:r>
            <a:rPr kumimoji="1" lang="ja-JP" altLang="en-US" sz="1300">
              <a:latin typeface="ＭＳ Ｐゴシック"/>
            </a:rPr>
            <a:t>人増加した。</a:t>
          </a:r>
        </a:p>
        <a:p>
          <a:r>
            <a:rPr kumimoji="1" lang="ja-JP" altLang="en-US" sz="1300">
              <a:latin typeface="ＭＳ Ｐゴシック"/>
            </a:rPr>
            <a:t>　今後は平成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月に策定した美里町第</a:t>
          </a:r>
          <a:r>
            <a:rPr kumimoji="1" lang="en-US" altLang="ja-JP" sz="1300">
              <a:latin typeface="ＭＳ Ｐゴシック"/>
            </a:rPr>
            <a:t>3</a:t>
          </a:r>
          <a:r>
            <a:rPr kumimoji="1" lang="ja-JP" altLang="en-US" sz="1300">
              <a:latin typeface="ＭＳ Ｐゴシック"/>
            </a:rPr>
            <a:t>次定員適正化計画に基づき、組織機構の見直しやアウトソーシングの活用を図っていく。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140063</xdr:rowOff>
    </xdr:from>
    <xdr:to>
      <xdr:col>24</xdr:col>
      <xdr:colOff>558800</xdr:colOff>
      <xdr:row>62</xdr:row>
      <xdr:rowOff>1360</xdr:rowOff>
    </xdr:to>
    <xdr:cxnSp macro="">
      <xdr:nvCxnSpPr>
        <xdr:cNvPr id="319" name="直線コネクタ 318"/>
        <xdr:cNvCxnSpPr/>
      </xdr:nvCxnSpPr>
      <xdr:spPr>
        <a:xfrm>
          <a:off x="16179800" y="10598513"/>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140063</xdr:rowOff>
    </xdr:from>
    <xdr:to>
      <xdr:col>23</xdr:col>
      <xdr:colOff>406400</xdr:colOff>
      <xdr:row>61</xdr:row>
      <xdr:rowOff>157299</xdr:rowOff>
    </xdr:to>
    <xdr:cxnSp macro="">
      <xdr:nvCxnSpPr>
        <xdr:cNvPr id="322" name="直線コネクタ 321"/>
        <xdr:cNvCxnSpPr/>
      </xdr:nvCxnSpPr>
      <xdr:spPr>
        <a:xfrm flipV="1">
          <a:off x="15290800" y="105985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157299</xdr:rowOff>
    </xdr:from>
    <xdr:to>
      <xdr:col>22</xdr:col>
      <xdr:colOff>203200</xdr:colOff>
      <xdr:row>61</xdr:row>
      <xdr:rowOff>171087</xdr:rowOff>
    </xdr:to>
    <xdr:cxnSp macro="">
      <xdr:nvCxnSpPr>
        <xdr:cNvPr id="325" name="直線コネクタ 324"/>
        <xdr:cNvCxnSpPr/>
      </xdr:nvCxnSpPr>
      <xdr:spPr>
        <a:xfrm flipV="1">
          <a:off x="14401800" y="1061574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171087</xdr:rowOff>
    </xdr:from>
    <xdr:to>
      <xdr:col>21</xdr:col>
      <xdr:colOff>0</xdr:colOff>
      <xdr:row>62</xdr:row>
      <xdr:rowOff>18597</xdr:rowOff>
    </xdr:to>
    <xdr:cxnSp macro="">
      <xdr:nvCxnSpPr>
        <xdr:cNvPr id="328" name="直線コネクタ 327"/>
        <xdr:cNvCxnSpPr/>
      </xdr:nvCxnSpPr>
      <xdr:spPr>
        <a:xfrm flipV="1">
          <a:off x="13512800" y="1062953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122010</xdr:rowOff>
    </xdr:from>
    <xdr:to>
      <xdr:col>24</xdr:col>
      <xdr:colOff>609600</xdr:colOff>
      <xdr:row>62</xdr:row>
      <xdr:rowOff>52160</xdr:rowOff>
    </xdr:to>
    <xdr:sp macro="" textlink="">
      <xdr:nvSpPr>
        <xdr:cNvPr id="338" name="円/楕円 337"/>
        <xdr:cNvSpPr/>
      </xdr:nvSpPr>
      <xdr:spPr>
        <a:xfrm>
          <a:off x="169672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94087</xdr:rowOff>
    </xdr:from>
    <xdr:ext cx="762000" cy="259045"/>
    <xdr:sp macro="" textlink="">
      <xdr:nvSpPr>
        <xdr:cNvPr id="339" name="定員管理の状況該当値テキスト"/>
        <xdr:cNvSpPr txBox="1"/>
      </xdr:nvSpPr>
      <xdr:spPr>
        <a:xfrm>
          <a:off x="17106900" y="1055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89263</xdr:rowOff>
    </xdr:from>
    <xdr:to>
      <xdr:col>23</xdr:col>
      <xdr:colOff>457200</xdr:colOff>
      <xdr:row>62</xdr:row>
      <xdr:rowOff>19413</xdr:rowOff>
    </xdr:to>
    <xdr:sp macro="" textlink="">
      <xdr:nvSpPr>
        <xdr:cNvPr id="340" name="円/楕円 339"/>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4190</xdr:rowOff>
    </xdr:from>
    <xdr:ext cx="736600" cy="259045"/>
    <xdr:sp macro="" textlink="">
      <xdr:nvSpPr>
        <xdr:cNvPr id="341" name="テキスト ボックス 340"/>
        <xdr:cNvSpPr txBox="1"/>
      </xdr:nvSpPr>
      <xdr:spPr>
        <a:xfrm>
          <a:off x="15798800" y="1063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106499</xdr:rowOff>
    </xdr:from>
    <xdr:to>
      <xdr:col>22</xdr:col>
      <xdr:colOff>254000</xdr:colOff>
      <xdr:row>62</xdr:row>
      <xdr:rowOff>36649</xdr:rowOff>
    </xdr:to>
    <xdr:sp macro="" textlink="">
      <xdr:nvSpPr>
        <xdr:cNvPr id="342" name="円/楕円 341"/>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21426</xdr:rowOff>
    </xdr:from>
    <xdr:ext cx="762000" cy="259045"/>
    <xdr:sp macro="" textlink="">
      <xdr:nvSpPr>
        <xdr:cNvPr id="343" name="テキスト ボックス 342"/>
        <xdr:cNvSpPr txBox="1"/>
      </xdr:nvSpPr>
      <xdr:spPr>
        <a:xfrm>
          <a:off x="14909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120287</xdr:rowOff>
    </xdr:from>
    <xdr:to>
      <xdr:col>21</xdr:col>
      <xdr:colOff>50800</xdr:colOff>
      <xdr:row>62</xdr:row>
      <xdr:rowOff>50437</xdr:rowOff>
    </xdr:to>
    <xdr:sp macro="" textlink="">
      <xdr:nvSpPr>
        <xdr:cNvPr id="344" name="円/楕円 343"/>
        <xdr:cNvSpPr/>
      </xdr:nvSpPr>
      <xdr:spPr>
        <a:xfrm>
          <a:off x="14351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35214</xdr:rowOff>
    </xdr:from>
    <xdr:ext cx="762000" cy="259045"/>
    <xdr:sp macro="" textlink="">
      <xdr:nvSpPr>
        <xdr:cNvPr id="345" name="テキスト ボックス 344"/>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139247</xdr:rowOff>
    </xdr:from>
    <xdr:to>
      <xdr:col>19</xdr:col>
      <xdr:colOff>533400</xdr:colOff>
      <xdr:row>62</xdr:row>
      <xdr:rowOff>69397</xdr:rowOff>
    </xdr:to>
    <xdr:sp macro="" textlink="">
      <xdr:nvSpPr>
        <xdr:cNvPr id="346" name="円/楕円 345"/>
        <xdr:cNvSpPr/>
      </xdr:nvSpPr>
      <xdr:spPr>
        <a:xfrm>
          <a:off x="13462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54174</xdr:rowOff>
    </xdr:from>
    <xdr:ext cx="762000" cy="259045"/>
    <xdr:sp macro="" textlink="">
      <xdr:nvSpPr>
        <xdr:cNvPr id="347" name="テキスト ボックス 346"/>
        <xdr:cNvSpPr txBox="1"/>
      </xdr:nvSpPr>
      <xdr:spPr>
        <a:xfrm>
          <a:off x="13131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美里町建設計画に基づき実施する建設事業費の財源として、合併特例債を有効活用してきたことにより類似団体平均と比較して高い水準を推移しているが、債務負担行為に基づく支出額が減少していることにより、実質公債費比率は前年度から</a:t>
          </a:r>
          <a:r>
            <a:rPr kumimoji="1" lang="en-US" altLang="ja-JP" sz="1300">
              <a:latin typeface="ＭＳ Ｐゴシック"/>
            </a:rPr>
            <a:t>1.2</a:t>
          </a:r>
          <a:r>
            <a:rPr kumimoji="1" lang="ja-JP" altLang="en-US" sz="1300">
              <a:latin typeface="ＭＳ Ｐゴシック"/>
            </a:rPr>
            <a:t>ポイント減少した。</a:t>
          </a:r>
        </a:p>
        <a:p>
          <a:r>
            <a:rPr kumimoji="1" lang="ja-JP" altLang="en-US" sz="1300">
              <a:latin typeface="ＭＳ Ｐゴシック"/>
            </a:rPr>
            <a:t>　今後ともプライマリーバランスを維持し、新規の発行の抑制に努めていく。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141224</xdr:rowOff>
    </xdr:to>
    <xdr:cxnSp macro="">
      <xdr:nvCxnSpPr>
        <xdr:cNvPr id="379" name="直線コネクタ 378"/>
        <xdr:cNvCxnSpPr/>
      </xdr:nvCxnSpPr>
      <xdr:spPr>
        <a:xfrm flipV="1">
          <a:off x="16179800" y="722630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141224</xdr:rowOff>
    </xdr:from>
    <xdr:to>
      <xdr:col>23</xdr:col>
      <xdr:colOff>406400</xdr:colOff>
      <xdr:row>43</xdr:row>
      <xdr:rowOff>124206</xdr:rowOff>
    </xdr:to>
    <xdr:cxnSp macro="">
      <xdr:nvCxnSpPr>
        <xdr:cNvPr id="382" name="直線コネクタ 381"/>
        <xdr:cNvCxnSpPr/>
      </xdr:nvCxnSpPr>
      <xdr:spPr>
        <a:xfrm flipV="1">
          <a:off x="15290800" y="734212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124206</xdr:rowOff>
    </xdr:from>
    <xdr:to>
      <xdr:col>22</xdr:col>
      <xdr:colOff>203200</xdr:colOff>
      <xdr:row>44</xdr:row>
      <xdr:rowOff>97536</xdr:rowOff>
    </xdr:to>
    <xdr:cxnSp macro="">
      <xdr:nvCxnSpPr>
        <xdr:cNvPr id="385" name="直線コネクタ 384"/>
        <xdr:cNvCxnSpPr/>
      </xdr:nvCxnSpPr>
      <xdr:spPr>
        <a:xfrm flipV="1">
          <a:off x="14401800" y="74965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97536</xdr:rowOff>
    </xdr:from>
    <xdr:to>
      <xdr:col>21</xdr:col>
      <xdr:colOff>0</xdr:colOff>
      <xdr:row>44</xdr:row>
      <xdr:rowOff>145796</xdr:rowOff>
    </xdr:to>
    <xdr:cxnSp macro="">
      <xdr:nvCxnSpPr>
        <xdr:cNvPr id="388" name="直線コネクタ 387"/>
        <xdr:cNvCxnSpPr/>
      </xdr:nvCxnSpPr>
      <xdr:spPr>
        <a:xfrm flipV="1">
          <a:off x="13512800" y="76413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8" name="円/楕円 397"/>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9"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90424</xdr:rowOff>
    </xdr:from>
    <xdr:to>
      <xdr:col>23</xdr:col>
      <xdr:colOff>457200</xdr:colOff>
      <xdr:row>43</xdr:row>
      <xdr:rowOff>20574</xdr:rowOff>
    </xdr:to>
    <xdr:sp macro="" textlink="">
      <xdr:nvSpPr>
        <xdr:cNvPr id="400" name="円/楕円 399"/>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5351</xdr:rowOff>
    </xdr:from>
    <xdr:ext cx="736600" cy="259045"/>
    <xdr:sp macro="" textlink="">
      <xdr:nvSpPr>
        <xdr:cNvPr id="401" name="テキスト ボックス 400"/>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73406</xdr:rowOff>
    </xdr:from>
    <xdr:to>
      <xdr:col>22</xdr:col>
      <xdr:colOff>254000</xdr:colOff>
      <xdr:row>44</xdr:row>
      <xdr:rowOff>3556</xdr:rowOff>
    </xdr:to>
    <xdr:sp macro="" textlink="">
      <xdr:nvSpPr>
        <xdr:cNvPr id="402" name="円/楕円 401"/>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159783</xdr:rowOff>
    </xdr:from>
    <xdr:ext cx="762000" cy="259045"/>
    <xdr:sp macro="" textlink="">
      <xdr:nvSpPr>
        <xdr:cNvPr id="403" name="テキスト ボックス 402"/>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46736</xdr:rowOff>
    </xdr:from>
    <xdr:to>
      <xdr:col>21</xdr:col>
      <xdr:colOff>50800</xdr:colOff>
      <xdr:row>44</xdr:row>
      <xdr:rowOff>148336</xdr:rowOff>
    </xdr:to>
    <xdr:sp macro="" textlink="">
      <xdr:nvSpPr>
        <xdr:cNvPr id="404" name="円/楕円 403"/>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133113</xdr:rowOff>
    </xdr:from>
    <xdr:ext cx="762000" cy="259045"/>
    <xdr:sp macro="" textlink="">
      <xdr:nvSpPr>
        <xdr:cNvPr id="405" name="テキスト ボックス 404"/>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406" name="円/楕円 405"/>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07" name="テキスト ボックス 406"/>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地方債等の将来負担額は減少しているものの、充当可能財源も減少しているため、前年度から</a:t>
          </a:r>
          <a:r>
            <a:rPr kumimoji="1" lang="en-US" altLang="ja-JP" sz="1300">
              <a:latin typeface="ＭＳ Ｐゴシック"/>
            </a:rPr>
            <a:t>4.2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類似団体平均を上回っている状況が続いており、今後も公債費の削減を図るなどして、財政の健全化に努めていく。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121361</xdr:rowOff>
    </xdr:from>
    <xdr:to>
      <xdr:col>24</xdr:col>
      <xdr:colOff>558800</xdr:colOff>
      <xdr:row>17</xdr:row>
      <xdr:rowOff>161900</xdr:rowOff>
    </xdr:to>
    <xdr:cxnSp macro="">
      <xdr:nvCxnSpPr>
        <xdr:cNvPr id="439" name="直線コネクタ 438"/>
        <xdr:cNvCxnSpPr/>
      </xdr:nvCxnSpPr>
      <xdr:spPr>
        <a:xfrm>
          <a:off x="16179800" y="3036011"/>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121361</xdr:rowOff>
    </xdr:from>
    <xdr:to>
      <xdr:col>23</xdr:col>
      <xdr:colOff>406400</xdr:colOff>
      <xdr:row>18</xdr:row>
      <xdr:rowOff>54153</xdr:rowOff>
    </xdr:to>
    <xdr:cxnSp macro="">
      <xdr:nvCxnSpPr>
        <xdr:cNvPr id="442" name="直線コネクタ 441"/>
        <xdr:cNvCxnSpPr/>
      </xdr:nvCxnSpPr>
      <xdr:spPr>
        <a:xfrm flipV="1">
          <a:off x="15290800" y="3036011"/>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54153</xdr:rowOff>
    </xdr:from>
    <xdr:to>
      <xdr:col>22</xdr:col>
      <xdr:colOff>203200</xdr:colOff>
      <xdr:row>18</xdr:row>
      <xdr:rowOff>90830</xdr:rowOff>
    </xdr:to>
    <xdr:cxnSp macro="">
      <xdr:nvCxnSpPr>
        <xdr:cNvPr id="445" name="直線コネクタ 444"/>
        <xdr:cNvCxnSpPr/>
      </xdr:nvCxnSpPr>
      <xdr:spPr>
        <a:xfrm flipV="1">
          <a:off x="14401800" y="3140253"/>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90830</xdr:rowOff>
    </xdr:from>
    <xdr:to>
      <xdr:col>21</xdr:col>
      <xdr:colOff>0</xdr:colOff>
      <xdr:row>18</xdr:row>
      <xdr:rowOff>165151</xdr:rowOff>
    </xdr:to>
    <xdr:cxnSp macro="">
      <xdr:nvCxnSpPr>
        <xdr:cNvPr id="448" name="直線コネクタ 447"/>
        <xdr:cNvCxnSpPr/>
      </xdr:nvCxnSpPr>
      <xdr:spPr>
        <a:xfrm flipV="1">
          <a:off x="13512800" y="3176930"/>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111100</xdr:rowOff>
    </xdr:from>
    <xdr:to>
      <xdr:col>24</xdr:col>
      <xdr:colOff>609600</xdr:colOff>
      <xdr:row>18</xdr:row>
      <xdr:rowOff>41250</xdr:rowOff>
    </xdr:to>
    <xdr:sp macro="" textlink="">
      <xdr:nvSpPr>
        <xdr:cNvPr id="458" name="円/楕円 457"/>
        <xdr:cNvSpPr/>
      </xdr:nvSpPr>
      <xdr:spPr>
        <a:xfrm>
          <a:off x="16967200" y="30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83177</xdr:rowOff>
    </xdr:from>
    <xdr:ext cx="762000" cy="259045"/>
    <xdr:sp macro="" textlink="">
      <xdr:nvSpPr>
        <xdr:cNvPr id="459" name="将来負担の状況該当値テキスト"/>
        <xdr:cNvSpPr txBox="1"/>
      </xdr:nvSpPr>
      <xdr:spPr>
        <a:xfrm>
          <a:off x="17106900" y="29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70561</xdr:rowOff>
    </xdr:from>
    <xdr:to>
      <xdr:col>23</xdr:col>
      <xdr:colOff>457200</xdr:colOff>
      <xdr:row>18</xdr:row>
      <xdr:rowOff>711</xdr:rowOff>
    </xdr:to>
    <xdr:sp macro="" textlink="">
      <xdr:nvSpPr>
        <xdr:cNvPr id="460" name="円/楕円 459"/>
        <xdr:cNvSpPr/>
      </xdr:nvSpPr>
      <xdr:spPr>
        <a:xfrm>
          <a:off x="16129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156938</xdr:rowOff>
    </xdr:from>
    <xdr:ext cx="736600" cy="259045"/>
    <xdr:sp macro="" textlink="">
      <xdr:nvSpPr>
        <xdr:cNvPr id="461" name="テキスト ボックス 460"/>
        <xdr:cNvSpPr txBox="1"/>
      </xdr:nvSpPr>
      <xdr:spPr>
        <a:xfrm>
          <a:off x="15798800" y="3071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3353</xdr:rowOff>
    </xdr:from>
    <xdr:to>
      <xdr:col>22</xdr:col>
      <xdr:colOff>254000</xdr:colOff>
      <xdr:row>18</xdr:row>
      <xdr:rowOff>104953</xdr:rowOff>
    </xdr:to>
    <xdr:sp macro="" textlink="">
      <xdr:nvSpPr>
        <xdr:cNvPr id="462" name="円/楕円 461"/>
        <xdr:cNvSpPr/>
      </xdr:nvSpPr>
      <xdr:spPr>
        <a:xfrm>
          <a:off x="15240000" y="30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89730</xdr:rowOff>
    </xdr:from>
    <xdr:ext cx="762000" cy="259045"/>
    <xdr:sp macro="" textlink="">
      <xdr:nvSpPr>
        <xdr:cNvPr id="463" name="テキスト ボックス 462"/>
        <xdr:cNvSpPr txBox="1"/>
      </xdr:nvSpPr>
      <xdr:spPr>
        <a:xfrm>
          <a:off x="14909800" y="31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40030</xdr:rowOff>
    </xdr:from>
    <xdr:to>
      <xdr:col>21</xdr:col>
      <xdr:colOff>50800</xdr:colOff>
      <xdr:row>18</xdr:row>
      <xdr:rowOff>141630</xdr:rowOff>
    </xdr:to>
    <xdr:sp macro="" textlink="">
      <xdr:nvSpPr>
        <xdr:cNvPr id="464" name="円/楕円 463"/>
        <xdr:cNvSpPr/>
      </xdr:nvSpPr>
      <xdr:spPr>
        <a:xfrm>
          <a:off x="14351000" y="31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126408</xdr:rowOff>
    </xdr:from>
    <xdr:ext cx="762000" cy="259045"/>
    <xdr:sp macro="" textlink="">
      <xdr:nvSpPr>
        <xdr:cNvPr id="465" name="テキスト ボックス 464"/>
        <xdr:cNvSpPr txBox="1"/>
      </xdr:nvSpPr>
      <xdr:spPr>
        <a:xfrm>
          <a:off x="14020800" y="321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114351</xdr:rowOff>
    </xdr:from>
    <xdr:to>
      <xdr:col>19</xdr:col>
      <xdr:colOff>533400</xdr:colOff>
      <xdr:row>19</xdr:row>
      <xdr:rowOff>44501</xdr:rowOff>
    </xdr:to>
    <xdr:sp macro="" textlink="">
      <xdr:nvSpPr>
        <xdr:cNvPr id="466" name="円/楕円 465"/>
        <xdr:cNvSpPr/>
      </xdr:nvSpPr>
      <xdr:spPr>
        <a:xfrm>
          <a:off x="13462000" y="32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29278</xdr:rowOff>
    </xdr:from>
    <xdr:ext cx="762000" cy="259045"/>
    <xdr:sp macro="" textlink="">
      <xdr:nvSpPr>
        <xdr:cNvPr id="467" name="テキスト ボックス 466"/>
        <xdr:cNvSpPr txBox="1"/>
      </xdr:nvSpPr>
      <xdr:spPr>
        <a:xfrm>
          <a:off x="13131800" y="328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24,975
24,896
74.95
10,169,166
9,955,036
165,475
7,069,028
11,878,818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これまで美里町定員適正化計画により、職員の定員適正化に努めたことで、人件費の減少傾向が続いている。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年度は職員数が増加（</a:t>
          </a:r>
          <a:r>
            <a:rPr kumimoji="1" lang="en-US" altLang="ja-JP" sz="1300">
              <a:latin typeface="ＭＳ Ｐゴシック"/>
            </a:rPr>
            <a:t>3</a:t>
          </a:r>
          <a:r>
            <a:rPr kumimoji="1" lang="ja-JP" altLang="en-US" sz="1300">
              <a:latin typeface="ＭＳ Ｐゴシック"/>
            </a:rPr>
            <a:t>人）したものの、</a:t>
          </a:r>
          <a:r>
            <a:rPr kumimoji="1" lang="en-US" altLang="ja-JP" sz="1300">
              <a:latin typeface="ＭＳ Ｐゴシック"/>
            </a:rPr>
            <a:t>1</a:t>
          </a:r>
          <a:r>
            <a:rPr kumimoji="1" lang="ja-JP" altLang="en-US" sz="1300">
              <a:latin typeface="ＭＳ Ｐゴシック"/>
            </a:rPr>
            <a:t>人あたり平均給料が減少したことに伴い、人件費が</a:t>
          </a:r>
          <a:r>
            <a:rPr kumimoji="1" lang="en-US" altLang="ja-JP" sz="1300">
              <a:latin typeface="ＭＳ Ｐゴシック"/>
            </a:rPr>
            <a:t>0.9</a:t>
          </a:r>
          <a:r>
            <a:rPr kumimoji="1" lang="ja-JP" altLang="en-US" sz="1300">
              <a:latin typeface="ＭＳ Ｐゴシック"/>
            </a:rPr>
            <a:t>ポイント減少した。</a:t>
          </a:r>
        </a:p>
        <a:p>
          <a:r>
            <a:rPr kumimoji="1" lang="ja-JP" altLang="en-US" sz="1300">
              <a:latin typeface="ＭＳ Ｐゴシック"/>
            </a:rPr>
            <a:t>　今後も、組織機構の見直しや指定管理者制度の導入など、職員の適正な配置に努めていく。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154432</xdr:rowOff>
    </xdr:from>
    <xdr:to>
      <xdr:col>7</xdr:col>
      <xdr:colOff>15875</xdr:colOff>
      <xdr:row>37</xdr:row>
      <xdr:rowOff>24130</xdr:rowOff>
    </xdr:to>
    <xdr:cxnSp macro="">
      <xdr:nvCxnSpPr>
        <xdr:cNvPr id="64" name="直線コネクタ 63"/>
        <xdr:cNvCxnSpPr/>
      </xdr:nvCxnSpPr>
      <xdr:spPr>
        <a:xfrm flipV="1">
          <a:off x="3987800" y="6326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37846</xdr:rowOff>
    </xdr:to>
    <xdr:cxnSp macro="">
      <xdr:nvCxnSpPr>
        <xdr:cNvPr id="67" name="直線コネクタ 66"/>
        <xdr:cNvCxnSpPr/>
      </xdr:nvCxnSpPr>
      <xdr:spPr>
        <a:xfrm flipV="1">
          <a:off x="3098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37846</xdr:rowOff>
    </xdr:to>
    <xdr:cxnSp macro="">
      <xdr:nvCxnSpPr>
        <xdr:cNvPr id="70" name="直線コネクタ 69"/>
        <xdr:cNvCxnSpPr/>
      </xdr:nvCxnSpPr>
      <xdr:spPr>
        <a:xfrm>
          <a:off x="2209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56134</xdr:rowOff>
    </xdr:to>
    <xdr:cxnSp macro="">
      <xdr:nvCxnSpPr>
        <xdr:cNvPr id="73" name="直線コネクタ 72"/>
        <xdr:cNvCxnSpPr/>
      </xdr:nvCxnSpPr>
      <xdr:spPr>
        <a:xfrm flipV="1">
          <a:off x="1320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83" name="円/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75709</xdr:rowOff>
    </xdr:from>
    <xdr:ext cx="762000" cy="259045"/>
    <xdr:sp macro="" textlink="">
      <xdr:nvSpPr>
        <xdr:cNvPr id="84" name="人件費該当値テキスト"/>
        <xdr:cNvSpPr txBox="1"/>
      </xdr:nvSpPr>
      <xdr:spPr>
        <a:xfrm>
          <a:off x="4914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7" name="円/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9" name="円/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1" name="円/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類似団体平均より低い水準を維持しており、平成</a:t>
          </a:r>
          <a:r>
            <a:rPr kumimoji="1" lang="en-US" altLang="ja-JP" sz="1300">
              <a:latin typeface="ＭＳ Ｐゴシック"/>
            </a:rPr>
            <a:t>28</a:t>
          </a:r>
          <a:r>
            <a:rPr kumimoji="1" lang="ja-JP" altLang="en-US" sz="1300">
              <a:latin typeface="ＭＳ Ｐゴシック"/>
            </a:rPr>
            <a:t>年度も前年度と同じ</a:t>
          </a:r>
          <a:r>
            <a:rPr kumimoji="1" lang="en-US" altLang="ja-JP" sz="1300">
              <a:latin typeface="ＭＳ Ｐゴシック"/>
            </a:rPr>
            <a:t>12.2</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効率的な業務執行が行われるよう、引き続き、事務事業の見直しを図り、経常経費の削減に努めていく。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161290</xdr:rowOff>
    </xdr:from>
    <xdr:to>
      <xdr:col>24</xdr:col>
      <xdr:colOff>31750</xdr:colOff>
      <xdr:row>13</xdr:row>
      <xdr:rowOff>161290</xdr:rowOff>
    </xdr:to>
    <xdr:cxnSp macro="">
      <xdr:nvCxnSpPr>
        <xdr:cNvPr id="125" name="直線コネクタ 124"/>
        <xdr:cNvCxnSpPr/>
      </xdr:nvCxnSpPr>
      <xdr:spPr>
        <a:xfrm>
          <a:off x="15671800" y="2390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107950</xdr:rowOff>
    </xdr:from>
    <xdr:to>
      <xdr:col>22</xdr:col>
      <xdr:colOff>565150</xdr:colOff>
      <xdr:row>13</xdr:row>
      <xdr:rowOff>161290</xdr:rowOff>
    </xdr:to>
    <xdr:cxnSp macro="">
      <xdr:nvCxnSpPr>
        <xdr:cNvPr id="128" name="直線コネクタ 127"/>
        <xdr:cNvCxnSpPr/>
      </xdr:nvCxnSpPr>
      <xdr:spPr>
        <a:xfrm>
          <a:off x="14782800" y="233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8890</xdr:rowOff>
    </xdr:from>
    <xdr:to>
      <xdr:col>21</xdr:col>
      <xdr:colOff>361950</xdr:colOff>
      <xdr:row>13</xdr:row>
      <xdr:rowOff>107950</xdr:rowOff>
    </xdr:to>
    <xdr:cxnSp macro="">
      <xdr:nvCxnSpPr>
        <xdr:cNvPr id="131" name="直線コネクタ 130"/>
        <xdr:cNvCxnSpPr/>
      </xdr:nvCxnSpPr>
      <xdr:spPr>
        <a:xfrm>
          <a:off x="13893800" y="2237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8890</xdr:rowOff>
    </xdr:from>
    <xdr:to>
      <xdr:col>20</xdr:col>
      <xdr:colOff>158750</xdr:colOff>
      <xdr:row>13</xdr:row>
      <xdr:rowOff>16510</xdr:rowOff>
    </xdr:to>
    <xdr:cxnSp macro="">
      <xdr:nvCxnSpPr>
        <xdr:cNvPr id="134" name="直線コネクタ 133"/>
        <xdr:cNvCxnSpPr/>
      </xdr:nvCxnSpPr>
      <xdr:spPr>
        <a:xfrm flipV="1">
          <a:off x="13004800" y="223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110490</xdr:rowOff>
    </xdr:from>
    <xdr:to>
      <xdr:col>24</xdr:col>
      <xdr:colOff>82550</xdr:colOff>
      <xdr:row>14</xdr:row>
      <xdr:rowOff>40640</xdr:rowOff>
    </xdr:to>
    <xdr:sp macro="" textlink="">
      <xdr:nvSpPr>
        <xdr:cNvPr id="144" name="円/楕円 143"/>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127017</xdr:rowOff>
    </xdr:from>
    <xdr:ext cx="762000" cy="259045"/>
    <xdr:sp macro="" textlink="">
      <xdr:nvSpPr>
        <xdr:cNvPr id="145" name="物件費該当値テキスト"/>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110490</xdr:rowOff>
    </xdr:from>
    <xdr:to>
      <xdr:col>22</xdr:col>
      <xdr:colOff>615950</xdr:colOff>
      <xdr:row>14</xdr:row>
      <xdr:rowOff>40640</xdr:rowOff>
    </xdr:to>
    <xdr:sp macro="" textlink="">
      <xdr:nvSpPr>
        <xdr:cNvPr id="146" name="円/楕円 145"/>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50817</xdr:rowOff>
    </xdr:from>
    <xdr:ext cx="736600" cy="259045"/>
    <xdr:sp macro="" textlink="">
      <xdr:nvSpPr>
        <xdr:cNvPr id="147" name="テキスト ボックス 146"/>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57150</xdr:rowOff>
    </xdr:from>
    <xdr:to>
      <xdr:col>21</xdr:col>
      <xdr:colOff>412750</xdr:colOff>
      <xdr:row>13</xdr:row>
      <xdr:rowOff>158750</xdr:rowOff>
    </xdr:to>
    <xdr:sp macro="" textlink="">
      <xdr:nvSpPr>
        <xdr:cNvPr id="148" name="円/楕円 147"/>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168927</xdr:rowOff>
    </xdr:from>
    <xdr:ext cx="762000" cy="259045"/>
    <xdr:sp macro="" textlink="">
      <xdr:nvSpPr>
        <xdr:cNvPr id="149" name="テキスト ボックス 148"/>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129540</xdr:rowOff>
    </xdr:from>
    <xdr:to>
      <xdr:col>20</xdr:col>
      <xdr:colOff>209550</xdr:colOff>
      <xdr:row>13</xdr:row>
      <xdr:rowOff>59690</xdr:rowOff>
    </xdr:to>
    <xdr:sp macro="" textlink="">
      <xdr:nvSpPr>
        <xdr:cNvPr id="150" name="円/楕円 149"/>
        <xdr:cNvSpPr/>
      </xdr:nvSpPr>
      <xdr:spPr>
        <a:xfrm>
          <a:off x="13843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69867</xdr:rowOff>
    </xdr:from>
    <xdr:ext cx="762000" cy="259045"/>
    <xdr:sp macro="" textlink="">
      <xdr:nvSpPr>
        <xdr:cNvPr id="151" name="テキスト ボックス 150"/>
        <xdr:cNvSpPr txBox="1"/>
      </xdr:nvSpPr>
      <xdr:spPr>
        <a:xfrm>
          <a:off x="13512800" y="195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137160</xdr:rowOff>
    </xdr:from>
    <xdr:to>
      <xdr:col>19</xdr:col>
      <xdr:colOff>6350</xdr:colOff>
      <xdr:row>13</xdr:row>
      <xdr:rowOff>67310</xdr:rowOff>
    </xdr:to>
    <xdr:sp macro="" textlink="">
      <xdr:nvSpPr>
        <xdr:cNvPr id="152" name="円/楕円 151"/>
        <xdr:cNvSpPr/>
      </xdr:nvSpPr>
      <xdr:spPr>
        <a:xfrm>
          <a:off x="12954000" y="2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77487</xdr:rowOff>
    </xdr:from>
    <xdr:ext cx="762000" cy="259045"/>
    <xdr:sp macro="" textlink="">
      <xdr:nvSpPr>
        <xdr:cNvPr id="153" name="テキスト ボックス 152"/>
        <xdr:cNvSpPr txBox="1"/>
      </xdr:nvSpPr>
      <xdr:spPr>
        <a:xfrm>
          <a:off x="12623800" y="19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子ども医療扶助費が増加傾向にあり、前年度から</a:t>
          </a:r>
          <a:r>
            <a:rPr kumimoji="1" lang="en-US" altLang="ja-JP" sz="1300">
              <a:latin typeface="ＭＳ Ｐゴシック"/>
            </a:rPr>
            <a:t>0.3</a:t>
          </a:r>
          <a:r>
            <a:rPr kumimoji="1" lang="ja-JP" altLang="en-US" sz="1300">
              <a:latin typeface="ＭＳ Ｐゴシック"/>
            </a:rPr>
            <a:t>ポイント上昇している。</a:t>
          </a:r>
        </a:p>
        <a:p>
          <a:r>
            <a:rPr kumimoji="1" lang="ja-JP" altLang="en-US" sz="1300">
              <a:latin typeface="ＭＳ Ｐゴシック"/>
            </a:rPr>
            <a:t>　財政を圧迫する上昇傾向に歯止めをかけるため、各種制度の適切な運営に努めていく。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44450</xdr:rowOff>
    </xdr:from>
    <xdr:to>
      <xdr:col>7</xdr:col>
      <xdr:colOff>15875</xdr:colOff>
      <xdr:row>55</xdr:row>
      <xdr:rowOff>82550</xdr:rowOff>
    </xdr:to>
    <xdr:cxnSp macro="">
      <xdr:nvCxnSpPr>
        <xdr:cNvPr id="186" name="直線コネクタ 185"/>
        <xdr:cNvCxnSpPr/>
      </xdr:nvCxnSpPr>
      <xdr:spPr>
        <a:xfrm>
          <a:off x="3987800" y="947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44450</xdr:rowOff>
    </xdr:to>
    <xdr:cxnSp macro="">
      <xdr:nvCxnSpPr>
        <xdr:cNvPr id="189" name="直線コネクタ 188"/>
        <xdr:cNvCxnSpPr/>
      </xdr:nvCxnSpPr>
      <xdr:spPr>
        <a:xfrm>
          <a:off x="3098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114300</xdr:rowOff>
    </xdr:from>
    <xdr:to>
      <xdr:col>4</xdr:col>
      <xdr:colOff>346075</xdr:colOff>
      <xdr:row>54</xdr:row>
      <xdr:rowOff>139700</xdr:rowOff>
    </xdr:to>
    <xdr:cxnSp macro="">
      <xdr:nvCxnSpPr>
        <xdr:cNvPr id="192" name="直線コネクタ 191"/>
        <xdr:cNvCxnSpPr/>
      </xdr:nvCxnSpPr>
      <xdr:spPr>
        <a:xfrm>
          <a:off x="2209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114300</xdr:rowOff>
    </xdr:to>
    <xdr:cxnSp macro="">
      <xdr:nvCxnSpPr>
        <xdr:cNvPr id="195" name="直線コネクタ 194"/>
        <xdr:cNvCxnSpPr/>
      </xdr:nvCxnSpPr>
      <xdr:spPr>
        <a:xfrm>
          <a:off x="1320800" y="932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5" name="円/楕円 204"/>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6"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165100</xdr:rowOff>
    </xdr:from>
    <xdr:to>
      <xdr:col>5</xdr:col>
      <xdr:colOff>600075</xdr:colOff>
      <xdr:row>55</xdr:row>
      <xdr:rowOff>95250</xdr:rowOff>
    </xdr:to>
    <xdr:sp macro="" textlink="">
      <xdr:nvSpPr>
        <xdr:cNvPr id="207" name="円/楕円 206"/>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105427</xdr:rowOff>
    </xdr:from>
    <xdr:ext cx="736600" cy="259045"/>
    <xdr:sp macro="" textlink="">
      <xdr:nvSpPr>
        <xdr:cNvPr id="208" name="テキスト ボックス 207"/>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09" name="円/楕円 208"/>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10" name="テキスト ボックス 209"/>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63500</xdr:rowOff>
    </xdr:from>
    <xdr:to>
      <xdr:col>3</xdr:col>
      <xdr:colOff>193675</xdr:colOff>
      <xdr:row>54</xdr:row>
      <xdr:rowOff>165100</xdr:rowOff>
    </xdr:to>
    <xdr:sp macro="" textlink="">
      <xdr:nvSpPr>
        <xdr:cNvPr id="211" name="円/楕円 210"/>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3827</xdr:rowOff>
    </xdr:from>
    <xdr:ext cx="762000" cy="259045"/>
    <xdr:sp macro="" textlink="">
      <xdr:nvSpPr>
        <xdr:cNvPr id="212" name="テキスト ボックス 211"/>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3" name="円/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下水道事業が平成</a:t>
          </a:r>
          <a:r>
            <a:rPr kumimoji="1" lang="en-US" altLang="ja-JP" sz="1300">
              <a:latin typeface="ＭＳ Ｐゴシック"/>
            </a:rPr>
            <a:t>28</a:t>
          </a:r>
          <a:r>
            <a:rPr kumimoji="1" lang="ja-JP" altLang="en-US" sz="1300">
              <a:latin typeface="ＭＳ Ｐゴシック"/>
            </a:rPr>
            <a:t>年度から法適化されたことに伴い、繰出金が前年度から大幅に減少した。</a:t>
          </a:r>
          <a:endParaRPr kumimoji="1" lang="en-US" altLang="ja-JP" sz="1300">
            <a:latin typeface="ＭＳ Ｐゴシック"/>
          </a:endParaRPr>
        </a:p>
        <a:p>
          <a:r>
            <a:rPr kumimoji="1" lang="ja-JP" altLang="en-US" sz="1300">
              <a:latin typeface="ＭＳ Ｐゴシック"/>
            </a:rPr>
            <a:t>　今後も適正な使用料の設定など歳入の確保に努め、財政の健全化を図る。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58</xdr:row>
      <xdr:rowOff>43180</xdr:rowOff>
    </xdr:to>
    <xdr:cxnSp macro="">
      <xdr:nvCxnSpPr>
        <xdr:cNvPr id="247" name="直線コネクタ 246"/>
        <xdr:cNvCxnSpPr/>
      </xdr:nvCxnSpPr>
      <xdr:spPr>
        <a:xfrm flipV="1">
          <a:off x="15671800" y="961390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43180</xdr:rowOff>
    </xdr:to>
    <xdr:cxnSp macro="">
      <xdr:nvCxnSpPr>
        <xdr:cNvPr id="250" name="直線コネクタ 249"/>
        <xdr:cNvCxnSpPr/>
      </xdr:nvCxnSpPr>
      <xdr:spPr>
        <a:xfrm>
          <a:off x="14782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43180</xdr:rowOff>
    </xdr:to>
    <xdr:cxnSp macro="">
      <xdr:nvCxnSpPr>
        <xdr:cNvPr id="253" name="直線コネクタ 252"/>
        <xdr:cNvCxnSpPr/>
      </xdr:nvCxnSpPr>
      <xdr:spPr>
        <a:xfrm flipV="1">
          <a:off x="13893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43180</xdr:rowOff>
    </xdr:from>
    <xdr:to>
      <xdr:col>20</xdr:col>
      <xdr:colOff>158750</xdr:colOff>
      <xdr:row>58</xdr:row>
      <xdr:rowOff>58420</xdr:rowOff>
    </xdr:to>
    <xdr:cxnSp macro="">
      <xdr:nvCxnSpPr>
        <xdr:cNvPr id="256" name="直線コネクタ 255"/>
        <xdr:cNvCxnSpPr/>
      </xdr:nvCxnSpPr>
      <xdr:spPr>
        <a:xfrm flipV="1">
          <a:off x="13004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6" name="円/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68" name="円/楕円 267"/>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69" name="テキスト ボックス 268"/>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0" name="円/楕円 269"/>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1" name="テキスト ボックス 270"/>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2" name="円/楕円 271"/>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3" name="テキスト ボックス 272"/>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4" name="円/楕円 27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5" name="テキスト ボックス 27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下水道事業が平成</a:t>
          </a:r>
          <a:r>
            <a:rPr kumimoji="1" lang="en-US" altLang="ja-JP" sz="1300">
              <a:latin typeface="ＭＳ Ｐゴシック"/>
            </a:rPr>
            <a:t>28</a:t>
          </a:r>
          <a:r>
            <a:rPr kumimoji="1" lang="ja-JP" altLang="en-US" sz="1300">
              <a:latin typeface="ＭＳ Ｐゴシック"/>
            </a:rPr>
            <a:t>年度から法適化されたことに伴い、前年度から大幅に上昇した。また、一部事務組合に対する負担金が増加傾向にあり、今後も一部事務組合における施設の大規模改修に伴い、さらに増加する見込みである。</a:t>
          </a:r>
          <a:endParaRPr kumimoji="1" lang="en-US" altLang="ja-JP" sz="1300">
            <a:latin typeface="ＭＳ Ｐゴシック"/>
          </a:endParaRPr>
        </a:p>
        <a:p>
          <a:r>
            <a:rPr kumimoji="1" lang="ja-JP" altLang="en-US" sz="1300">
              <a:latin typeface="ＭＳ Ｐゴシック"/>
            </a:rPr>
            <a:t>　財政を圧迫する状況を招かないよう、一部事務組合に対する負担金については、交付税算入率が高い起債を活用するなどして、財政の健全化に努めていく。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147574</xdr:rowOff>
    </xdr:to>
    <xdr:cxnSp macro="">
      <xdr:nvCxnSpPr>
        <xdr:cNvPr id="305" name="直線コネクタ 304"/>
        <xdr:cNvCxnSpPr/>
      </xdr:nvCxnSpPr>
      <xdr:spPr>
        <a:xfrm>
          <a:off x="15671800" y="631291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140716</xdr:rowOff>
    </xdr:to>
    <xdr:cxnSp macro="">
      <xdr:nvCxnSpPr>
        <xdr:cNvPr id="308" name="直線コネクタ 307"/>
        <xdr:cNvCxnSpPr/>
      </xdr:nvCxnSpPr>
      <xdr:spPr>
        <a:xfrm>
          <a:off x="14782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108712</xdr:rowOff>
    </xdr:to>
    <xdr:cxnSp macro="">
      <xdr:nvCxnSpPr>
        <xdr:cNvPr id="311" name="直線コネクタ 310"/>
        <xdr:cNvCxnSpPr/>
      </xdr:nvCxnSpPr>
      <xdr:spPr>
        <a:xfrm>
          <a:off x="13893800" y="61940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81280</xdr:rowOff>
    </xdr:to>
    <xdr:cxnSp macro="">
      <xdr:nvCxnSpPr>
        <xdr:cNvPr id="314" name="直線コネクタ 313"/>
        <xdr:cNvCxnSpPr/>
      </xdr:nvCxnSpPr>
      <xdr:spPr>
        <a:xfrm flipV="1">
          <a:off x="13004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96774</xdr:rowOff>
    </xdr:from>
    <xdr:to>
      <xdr:col>24</xdr:col>
      <xdr:colOff>82550</xdr:colOff>
      <xdr:row>38</xdr:row>
      <xdr:rowOff>26924</xdr:rowOff>
    </xdr:to>
    <xdr:sp macro="" textlink="">
      <xdr:nvSpPr>
        <xdr:cNvPr id="324" name="円/楕円 323"/>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68851</xdr:rowOff>
    </xdr:from>
    <xdr:ext cx="762000" cy="259045"/>
    <xdr:sp macro="" textlink="">
      <xdr:nvSpPr>
        <xdr:cNvPr id="325"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6" name="円/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27" name="テキスト ボックス 326"/>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8" name="円/楕円 327"/>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9" name="テキスト ボックス 32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0" name="円/楕円 329"/>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1" name="テキスト ボックス 330"/>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2" name="円/楕円 331"/>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3" name="テキスト ボックス 332"/>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合併特例債の活用により類似団体平均より高い水準を推移している。平成</a:t>
          </a:r>
          <a:r>
            <a:rPr kumimoji="1" lang="en-US" altLang="ja-JP" sz="1300">
              <a:latin typeface="ＭＳ Ｐゴシック"/>
            </a:rPr>
            <a:t>28</a:t>
          </a:r>
          <a:r>
            <a:rPr kumimoji="1" lang="ja-JP" altLang="en-US" sz="1300">
              <a:latin typeface="ＭＳ Ｐゴシック"/>
            </a:rPr>
            <a:t>年度は、合併特例債に加え、平成</a:t>
          </a:r>
          <a:r>
            <a:rPr kumimoji="1" lang="en-US" altLang="ja-JP" sz="1300">
              <a:latin typeface="ＭＳ Ｐゴシック"/>
            </a:rPr>
            <a:t>25</a:t>
          </a:r>
          <a:r>
            <a:rPr kumimoji="1" lang="ja-JP" altLang="en-US" sz="1300">
              <a:latin typeface="ＭＳ Ｐゴシック"/>
            </a:rPr>
            <a:t>年度借入の緊急防災・減債事業債の償還が開始されたことに伴い、</a:t>
          </a:r>
          <a:r>
            <a:rPr kumimoji="1" lang="en-US" altLang="ja-JP" sz="1300">
              <a:latin typeface="ＭＳ Ｐゴシック"/>
            </a:rPr>
            <a:t>0.3</a:t>
          </a:r>
          <a:r>
            <a:rPr kumimoji="1" lang="ja-JP" altLang="en-US" sz="1300">
              <a:latin typeface="ＭＳ Ｐゴシック"/>
            </a:rPr>
            <a:t>ポイント上昇した。</a:t>
          </a:r>
        </a:p>
        <a:p>
          <a:r>
            <a:rPr kumimoji="1" lang="ja-JP" altLang="en-US" sz="1300">
              <a:latin typeface="ＭＳ Ｐゴシック"/>
            </a:rPr>
            <a:t>　今後ともプライマリーバランスを維持し、新規の起債発行の抑制に努めていく。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16511</xdr:rowOff>
    </xdr:from>
    <xdr:to>
      <xdr:col>7</xdr:col>
      <xdr:colOff>15875</xdr:colOff>
      <xdr:row>79</xdr:row>
      <xdr:rowOff>39370</xdr:rowOff>
    </xdr:to>
    <xdr:cxnSp macro="">
      <xdr:nvCxnSpPr>
        <xdr:cNvPr id="366" name="直線コネクタ 365"/>
        <xdr:cNvCxnSpPr/>
      </xdr:nvCxnSpPr>
      <xdr:spPr>
        <a:xfrm>
          <a:off x="3987800" y="13561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16511</xdr:rowOff>
    </xdr:from>
    <xdr:to>
      <xdr:col>5</xdr:col>
      <xdr:colOff>549275</xdr:colOff>
      <xdr:row>79</xdr:row>
      <xdr:rowOff>115570</xdr:rowOff>
    </xdr:to>
    <xdr:cxnSp macro="">
      <xdr:nvCxnSpPr>
        <xdr:cNvPr id="369" name="直線コネクタ 368"/>
        <xdr:cNvCxnSpPr/>
      </xdr:nvCxnSpPr>
      <xdr:spPr>
        <a:xfrm flipV="1">
          <a:off x="3098800" y="135610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80</xdr:row>
      <xdr:rowOff>27939</xdr:rowOff>
    </xdr:to>
    <xdr:cxnSp macro="">
      <xdr:nvCxnSpPr>
        <xdr:cNvPr id="372" name="直線コネクタ 371"/>
        <xdr:cNvCxnSpPr/>
      </xdr:nvCxnSpPr>
      <xdr:spPr>
        <a:xfrm flipV="1">
          <a:off x="2209800" y="13660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27939</xdr:rowOff>
    </xdr:from>
    <xdr:to>
      <xdr:col>3</xdr:col>
      <xdr:colOff>142875</xdr:colOff>
      <xdr:row>80</xdr:row>
      <xdr:rowOff>43180</xdr:rowOff>
    </xdr:to>
    <xdr:cxnSp macro="">
      <xdr:nvCxnSpPr>
        <xdr:cNvPr id="375" name="直線コネクタ 374"/>
        <xdr:cNvCxnSpPr/>
      </xdr:nvCxnSpPr>
      <xdr:spPr>
        <a:xfrm flipV="1">
          <a:off x="1320800" y="13743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160020</xdr:rowOff>
    </xdr:from>
    <xdr:to>
      <xdr:col>7</xdr:col>
      <xdr:colOff>66675</xdr:colOff>
      <xdr:row>79</xdr:row>
      <xdr:rowOff>90170</xdr:rowOff>
    </xdr:to>
    <xdr:sp macro="" textlink="">
      <xdr:nvSpPr>
        <xdr:cNvPr id="385" name="円/楕円 384"/>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132097</xdr:rowOff>
    </xdr:from>
    <xdr:ext cx="762000" cy="259045"/>
    <xdr:sp macro="" textlink="">
      <xdr:nvSpPr>
        <xdr:cNvPr id="386" name="公債費該当値テキスト"/>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137161</xdr:rowOff>
    </xdr:from>
    <xdr:to>
      <xdr:col>5</xdr:col>
      <xdr:colOff>600075</xdr:colOff>
      <xdr:row>79</xdr:row>
      <xdr:rowOff>67311</xdr:rowOff>
    </xdr:to>
    <xdr:sp macro="" textlink="">
      <xdr:nvSpPr>
        <xdr:cNvPr id="387" name="円/楕円 386"/>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52088</xdr:rowOff>
    </xdr:from>
    <xdr:ext cx="736600" cy="259045"/>
    <xdr:sp macro="" textlink="">
      <xdr:nvSpPr>
        <xdr:cNvPr id="388" name="テキスト ボックス 387"/>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89" name="円/楕円 388"/>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90" name="テキスト ボックス 389"/>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148589</xdr:rowOff>
    </xdr:from>
    <xdr:to>
      <xdr:col>3</xdr:col>
      <xdr:colOff>193675</xdr:colOff>
      <xdr:row>80</xdr:row>
      <xdr:rowOff>78739</xdr:rowOff>
    </xdr:to>
    <xdr:sp macro="" textlink="">
      <xdr:nvSpPr>
        <xdr:cNvPr id="391" name="円/楕円 390"/>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63516</xdr:rowOff>
    </xdr:from>
    <xdr:ext cx="762000" cy="259045"/>
    <xdr:sp macro="" textlink="">
      <xdr:nvSpPr>
        <xdr:cNvPr id="392" name="テキスト ボックス 391"/>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163830</xdr:rowOff>
    </xdr:from>
    <xdr:to>
      <xdr:col>1</xdr:col>
      <xdr:colOff>676275</xdr:colOff>
      <xdr:row>80</xdr:row>
      <xdr:rowOff>93980</xdr:rowOff>
    </xdr:to>
    <xdr:sp macro="" textlink="">
      <xdr:nvSpPr>
        <xdr:cNvPr id="393" name="円/楕円 392"/>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78757</xdr:rowOff>
    </xdr:from>
    <xdr:ext cx="762000" cy="259045"/>
    <xdr:sp macro="" textlink="">
      <xdr:nvSpPr>
        <xdr:cNvPr id="394" name="テキスト ボックス 393"/>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類似団体平均より低い水準を維持している。</a:t>
          </a:r>
        </a:p>
        <a:p>
          <a:r>
            <a:rPr kumimoji="1" lang="ja-JP" altLang="en-US" sz="1300">
              <a:latin typeface="ＭＳ Ｐゴシック"/>
            </a:rPr>
            <a:t>　今後も歳入確保及び歳出抑制に努める。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104139</xdr:rowOff>
    </xdr:to>
    <xdr:cxnSp macro="">
      <xdr:nvCxnSpPr>
        <xdr:cNvPr id="425" name="直線コネクタ 424"/>
        <xdr:cNvCxnSpPr/>
      </xdr:nvCxnSpPr>
      <xdr:spPr>
        <a:xfrm flipV="1">
          <a:off x="15671800" y="1306118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17272</xdr:rowOff>
    </xdr:from>
    <xdr:to>
      <xdr:col>22</xdr:col>
      <xdr:colOff>565150</xdr:colOff>
      <xdr:row>76</xdr:row>
      <xdr:rowOff>104139</xdr:rowOff>
    </xdr:to>
    <xdr:cxnSp macro="">
      <xdr:nvCxnSpPr>
        <xdr:cNvPr id="428" name="直線コネクタ 427"/>
        <xdr:cNvCxnSpPr/>
      </xdr:nvCxnSpPr>
      <xdr:spPr>
        <a:xfrm>
          <a:off x="14782800" y="130474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28702</xdr:rowOff>
    </xdr:from>
    <xdr:to>
      <xdr:col>21</xdr:col>
      <xdr:colOff>361950</xdr:colOff>
      <xdr:row>76</xdr:row>
      <xdr:rowOff>17272</xdr:rowOff>
    </xdr:to>
    <xdr:cxnSp macro="">
      <xdr:nvCxnSpPr>
        <xdr:cNvPr id="431" name="直線コネクタ 430"/>
        <xdr:cNvCxnSpPr/>
      </xdr:nvCxnSpPr>
      <xdr:spPr>
        <a:xfrm>
          <a:off x="13893800" y="128874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28702</xdr:rowOff>
    </xdr:from>
    <xdr:to>
      <xdr:col>20</xdr:col>
      <xdr:colOff>158750</xdr:colOff>
      <xdr:row>75</xdr:row>
      <xdr:rowOff>115570</xdr:rowOff>
    </xdr:to>
    <xdr:cxnSp macro="">
      <xdr:nvCxnSpPr>
        <xdr:cNvPr id="434" name="直線コネクタ 433"/>
        <xdr:cNvCxnSpPr/>
      </xdr:nvCxnSpPr>
      <xdr:spPr>
        <a:xfrm flipV="1">
          <a:off x="13004800" y="128874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44" name="円/楕円 443"/>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168165</xdr:rowOff>
    </xdr:from>
    <xdr:ext cx="762000" cy="259045"/>
    <xdr:sp macro="" textlink="">
      <xdr:nvSpPr>
        <xdr:cNvPr id="445"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6" name="円/楕円 445"/>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7" name="テキスト ボックス 446"/>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48" name="円/楕円 447"/>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49" name="テキスト ボックス 448"/>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149352</xdr:rowOff>
    </xdr:from>
    <xdr:to>
      <xdr:col>20</xdr:col>
      <xdr:colOff>209550</xdr:colOff>
      <xdr:row>75</xdr:row>
      <xdr:rowOff>79502</xdr:rowOff>
    </xdr:to>
    <xdr:sp macro="" textlink="">
      <xdr:nvSpPr>
        <xdr:cNvPr id="450" name="円/楕円 449"/>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89679</xdr:rowOff>
    </xdr:from>
    <xdr:ext cx="762000" cy="259045"/>
    <xdr:sp macro="" textlink="">
      <xdr:nvSpPr>
        <xdr:cNvPr id="451" name="テキスト ボックス 450"/>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2" name="円/楕円 451"/>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3" name="テキスト ボックス 45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143046</xdr:rowOff>
    </xdr:from>
    <xdr:to>
      <xdr:col>4</xdr:col>
      <xdr:colOff>1117600</xdr:colOff>
      <xdr:row>16</xdr:row>
      <xdr:rowOff>20108</xdr:rowOff>
    </xdr:to>
    <xdr:cxnSp macro="">
      <xdr:nvCxnSpPr>
        <xdr:cNvPr id="52" name="直線コネクタ 51"/>
        <xdr:cNvCxnSpPr/>
      </xdr:nvCxnSpPr>
      <xdr:spPr bwMode="auto">
        <a:xfrm>
          <a:off x="5003800" y="2762421"/>
          <a:ext cx="647700" cy="4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138702</xdr:rowOff>
    </xdr:from>
    <xdr:to>
      <xdr:col>4</xdr:col>
      <xdr:colOff>469900</xdr:colOff>
      <xdr:row>15</xdr:row>
      <xdr:rowOff>143046</xdr:rowOff>
    </xdr:to>
    <xdr:cxnSp macro="">
      <xdr:nvCxnSpPr>
        <xdr:cNvPr id="55" name="直線コネクタ 54"/>
        <xdr:cNvCxnSpPr/>
      </xdr:nvCxnSpPr>
      <xdr:spPr bwMode="auto">
        <a:xfrm>
          <a:off x="4305300" y="2758077"/>
          <a:ext cx="698500" cy="4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138702</xdr:rowOff>
    </xdr:from>
    <xdr:to>
      <xdr:col>3</xdr:col>
      <xdr:colOff>904875</xdr:colOff>
      <xdr:row>15</xdr:row>
      <xdr:rowOff>160566</xdr:rowOff>
    </xdr:to>
    <xdr:cxnSp macro="">
      <xdr:nvCxnSpPr>
        <xdr:cNvPr id="58" name="直線コネクタ 57"/>
        <xdr:cNvCxnSpPr/>
      </xdr:nvCxnSpPr>
      <xdr:spPr bwMode="auto">
        <a:xfrm flipV="1">
          <a:off x="3606800" y="2758077"/>
          <a:ext cx="698500" cy="2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160566</xdr:rowOff>
    </xdr:from>
    <xdr:to>
      <xdr:col>3</xdr:col>
      <xdr:colOff>206375</xdr:colOff>
      <xdr:row>16</xdr:row>
      <xdr:rowOff>3714</xdr:rowOff>
    </xdr:to>
    <xdr:cxnSp macro="">
      <xdr:nvCxnSpPr>
        <xdr:cNvPr id="61" name="直線コネクタ 60"/>
        <xdr:cNvCxnSpPr/>
      </xdr:nvCxnSpPr>
      <xdr:spPr bwMode="auto">
        <a:xfrm flipV="1">
          <a:off x="2908300" y="2779941"/>
          <a:ext cx="6985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140758</xdr:rowOff>
    </xdr:from>
    <xdr:to>
      <xdr:col>5</xdr:col>
      <xdr:colOff>34925</xdr:colOff>
      <xdr:row>16</xdr:row>
      <xdr:rowOff>70908</xdr:rowOff>
    </xdr:to>
    <xdr:sp macro="" textlink="">
      <xdr:nvSpPr>
        <xdr:cNvPr id="71" name="円/楕円 70"/>
        <xdr:cNvSpPr/>
      </xdr:nvSpPr>
      <xdr:spPr bwMode="auto">
        <a:xfrm>
          <a:off x="5600700" y="2760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157285</xdr:rowOff>
    </xdr:from>
    <xdr:ext cx="762000" cy="259045"/>
    <xdr:sp macro="" textlink="">
      <xdr:nvSpPr>
        <xdr:cNvPr id="72" name="人口1人当たり決算額の推移該当値テキスト130"/>
        <xdr:cNvSpPr txBox="1"/>
      </xdr:nvSpPr>
      <xdr:spPr>
        <a:xfrm>
          <a:off x="5740400" y="26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88,963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92246</xdr:rowOff>
    </xdr:from>
    <xdr:to>
      <xdr:col>4</xdr:col>
      <xdr:colOff>520700</xdr:colOff>
      <xdr:row>16</xdr:row>
      <xdr:rowOff>22396</xdr:rowOff>
    </xdr:to>
    <xdr:sp macro="" textlink="">
      <xdr:nvSpPr>
        <xdr:cNvPr id="73" name="円/楕円 72"/>
        <xdr:cNvSpPr/>
      </xdr:nvSpPr>
      <xdr:spPr bwMode="auto">
        <a:xfrm>
          <a:off x="4953000" y="271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32573</xdr:rowOff>
    </xdr:from>
    <xdr:ext cx="736600" cy="259045"/>
    <xdr:sp macro="" textlink="">
      <xdr:nvSpPr>
        <xdr:cNvPr id="74" name="テキスト ボックス 73"/>
        <xdr:cNvSpPr txBox="1"/>
      </xdr:nvSpPr>
      <xdr:spPr>
        <a:xfrm>
          <a:off x="4622800" y="248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87902</xdr:rowOff>
    </xdr:from>
    <xdr:to>
      <xdr:col>3</xdr:col>
      <xdr:colOff>955675</xdr:colOff>
      <xdr:row>16</xdr:row>
      <xdr:rowOff>18052</xdr:rowOff>
    </xdr:to>
    <xdr:sp macro="" textlink="">
      <xdr:nvSpPr>
        <xdr:cNvPr id="75" name="円/楕円 74"/>
        <xdr:cNvSpPr/>
      </xdr:nvSpPr>
      <xdr:spPr bwMode="auto">
        <a:xfrm>
          <a:off x="4254500" y="27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28229</xdr:rowOff>
    </xdr:from>
    <xdr:ext cx="762000" cy="259045"/>
    <xdr:sp macro="" textlink="">
      <xdr:nvSpPr>
        <xdr:cNvPr id="76" name="テキスト ボックス 75"/>
        <xdr:cNvSpPr txBox="1"/>
      </xdr:nvSpPr>
      <xdr:spPr>
        <a:xfrm>
          <a:off x="3924300" y="247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109766</xdr:rowOff>
    </xdr:from>
    <xdr:to>
      <xdr:col>3</xdr:col>
      <xdr:colOff>257175</xdr:colOff>
      <xdr:row>16</xdr:row>
      <xdr:rowOff>39916</xdr:rowOff>
    </xdr:to>
    <xdr:sp macro="" textlink="">
      <xdr:nvSpPr>
        <xdr:cNvPr id="77" name="円/楕円 76"/>
        <xdr:cNvSpPr/>
      </xdr:nvSpPr>
      <xdr:spPr bwMode="auto">
        <a:xfrm>
          <a:off x="3556000" y="272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50093</xdr:rowOff>
    </xdr:from>
    <xdr:ext cx="762000" cy="259045"/>
    <xdr:sp macro="" textlink="">
      <xdr:nvSpPr>
        <xdr:cNvPr id="78" name="テキスト ボックス 77"/>
        <xdr:cNvSpPr txBox="1"/>
      </xdr:nvSpPr>
      <xdr:spPr>
        <a:xfrm>
          <a:off x="3225800" y="24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90,861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124364</xdr:rowOff>
    </xdr:from>
    <xdr:to>
      <xdr:col>2</xdr:col>
      <xdr:colOff>692150</xdr:colOff>
      <xdr:row>16</xdr:row>
      <xdr:rowOff>54514</xdr:rowOff>
    </xdr:to>
    <xdr:sp macro="" textlink="">
      <xdr:nvSpPr>
        <xdr:cNvPr id="79" name="円/楕円 78"/>
        <xdr:cNvSpPr/>
      </xdr:nvSpPr>
      <xdr:spPr bwMode="auto">
        <a:xfrm>
          <a:off x="2857500" y="274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64691</xdr:rowOff>
    </xdr:from>
    <xdr:ext cx="762000" cy="259045"/>
    <xdr:sp macro="" textlink="">
      <xdr:nvSpPr>
        <xdr:cNvPr id="80" name="テキスト ボックス 79"/>
        <xdr:cNvSpPr txBox="1"/>
      </xdr:nvSpPr>
      <xdr:spPr>
        <a:xfrm>
          <a:off x="2527300" y="251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47790</xdr:rowOff>
    </xdr:from>
    <xdr:to>
      <xdr:col>4</xdr:col>
      <xdr:colOff>1117600</xdr:colOff>
      <xdr:row>35</xdr:row>
      <xdr:rowOff>102959</xdr:rowOff>
    </xdr:to>
    <xdr:cxnSp macro="">
      <xdr:nvCxnSpPr>
        <xdr:cNvPr id="114" name="直線コネクタ 113"/>
        <xdr:cNvCxnSpPr/>
      </xdr:nvCxnSpPr>
      <xdr:spPr bwMode="auto">
        <a:xfrm>
          <a:off x="5003800" y="6658140"/>
          <a:ext cx="647700" cy="55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317881</xdr:rowOff>
    </xdr:from>
    <xdr:to>
      <xdr:col>4</xdr:col>
      <xdr:colOff>469900</xdr:colOff>
      <xdr:row>35</xdr:row>
      <xdr:rowOff>47790</xdr:rowOff>
    </xdr:to>
    <xdr:cxnSp macro="">
      <xdr:nvCxnSpPr>
        <xdr:cNvPr id="117" name="直線コネクタ 116"/>
        <xdr:cNvCxnSpPr/>
      </xdr:nvCxnSpPr>
      <xdr:spPr bwMode="auto">
        <a:xfrm>
          <a:off x="4305300" y="6585331"/>
          <a:ext cx="698500" cy="7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105473</xdr:rowOff>
    </xdr:from>
    <xdr:to>
      <xdr:col>3</xdr:col>
      <xdr:colOff>904875</xdr:colOff>
      <xdr:row>34</xdr:row>
      <xdr:rowOff>317881</xdr:rowOff>
    </xdr:to>
    <xdr:cxnSp macro="">
      <xdr:nvCxnSpPr>
        <xdr:cNvPr id="120" name="直線コネクタ 119"/>
        <xdr:cNvCxnSpPr/>
      </xdr:nvCxnSpPr>
      <xdr:spPr bwMode="auto">
        <a:xfrm>
          <a:off x="3606800" y="6372923"/>
          <a:ext cx="698500" cy="21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318376</xdr:rowOff>
    </xdr:from>
    <xdr:to>
      <xdr:col>3</xdr:col>
      <xdr:colOff>206375</xdr:colOff>
      <xdr:row>34</xdr:row>
      <xdr:rowOff>105473</xdr:rowOff>
    </xdr:to>
    <xdr:cxnSp macro="">
      <xdr:nvCxnSpPr>
        <xdr:cNvPr id="123" name="直線コネクタ 122"/>
        <xdr:cNvCxnSpPr/>
      </xdr:nvCxnSpPr>
      <xdr:spPr bwMode="auto">
        <a:xfrm>
          <a:off x="2908300" y="6242926"/>
          <a:ext cx="698500" cy="129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52159</xdr:rowOff>
    </xdr:from>
    <xdr:to>
      <xdr:col>5</xdr:col>
      <xdr:colOff>34925</xdr:colOff>
      <xdr:row>35</xdr:row>
      <xdr:rowOff>153759</xdr:rowOff>
    </xdr:to>
    <xdr:sp macro="" textlink="">
      <xdr:nvSpPr>
        <xdr:cNvPr id="133" name="円/楕円 132"/>
        <xdr:cNvSpPr/>
      </xdr:nvSpPr>
      <xdr:spPr bwMode="auto">
        <a:xfrm>
          <a:off x="5600700" y="666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240136</xdr:rowOff>
    </xdr:from>
    <xdr:ext cx="762000" cy="259045"/>
    <xdr:sp macro="" textlink="">
      <xdr:nvSpPr>
        <xdr:cNvPr id="134" name="人口1人当たり決算額の推移該当値テキスト445"/>
        <xdr:cNvSpPr txBox="1"/>
      </xdr:nvSpPr>
      <xdr:spPr>
        <a:xfrm>
          <a:off x="5740400" y="650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339890</xdr:rowOff>
    </xdr:from>
    <xdr:to>
      <xdr:col>4</xdr:col>
      <xdr:colOff>520700</xdr:colOff>
      <xdr:row>35</xdr:row>
      <xdr:rowOff>98590</xdr:rowOff>
    </xdr:to>
    <xdr:sp macro="" textlink="">
      <xdr:nvSpPr>
        <xdr:cNvPr id="135" name="円/楕円 134"/>
        <xdr:cNvSpPr/>
      </xdr:nvSpPr>
      <xdr:spPr bwMode="auto">
        <a:xfrm>
          <a:off x="4953000" y="660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108767</xdr:rowOff>
    </xdr:from>
    <xdr:ext cx="736600" cy="259045"/>
    <xdr:sp macro="" textlink="">
      <xdr:nvSpPr>
        <xdr:cNvPr id="136" name="テキスト ボックス 135"/>
        <xdr:cNvSpPr txBox="1"/>
      </xdr:nvSpPr>
      <xdr:spPr>
        <a:xfrm>
          <a:off x="4622800" y="63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23,579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267081</xdr:rowOff>
    </xdr:from>
    <xdr:to>
      <xdr:col>3</xdr:col>
      <xdr:colOff>955675</xdr:colOff>
      <xdr:row>35</xdr:row>
      <xdr:rowOff>25781</xdr:rowOff>
    </xdr:to>
    <xdr:sp macro="" textlink="">
      <xdr:nvSpPr>
        <xdr:cNvPr id="137" name="円/楕円 136"/>
        <xdr:cNvSpPr/>
      </xdr:nvSpPr>
      <xdr:spPr bwMode="auto">
        <a:xfrm>
          <a:off x="4254500" y="653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35958</xdr:rowOff>
    </xdr:from>
    <xdr:ext cx="762000" cy="259045"/>
    <xdr:sp macro="" textlink="">
      <xdr:nvSpPr>
        <xdr:cNvPr id="138" name="テキスト ボックス 137"/>
        <xdr:cNvSpPr txBox="1"/>
      </xdr:nvSpPr>
      <xdr:spPr>
        <a:xfrm>
          <a:off x="3924300" y="63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54673</xdr:rowOff>
    </xdr:from>
    <xdr:to>
      <xdr:col>3</xdr:col>
      <xdr:colOff>257175</xdr:colOff>
      <xdr:row>34</xdr:row>
      <xdr:rowOff>156273</xdr:rowOff>
    </xdr:to>
    <xdr:sp macro="" textlink="">
      <xdr:nvSpPr>
        <xdr:cNvPr id="139" name="円/楕円 138"/>
        <xdr:cNvSpPr/>
      </xdr:nvSpPr>
      <xdr:spPr bwMode="auto">
        <a:xfrm>
          <a:off x="3556000" y="632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166450</xdr:rowOff>
    </xdr:from>
    <xdr:ext cx="762000" cy="259045"/>
    <xdr:sp macro="" textlink="">
      <xdr:nvSpPr>
        <xdr:cNvPr id="140" name="テキスト ボックス 139"/>
        <xdr:cNvSpPr txBox="1"/>
      </xdr:nvSpPr>
      <xdr:spPr>
        <a:xfrm>
          <a:off x="3225800" y="60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31,065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267576</xdr:rowOff>
    </xdr:from>
    <xdr:to>
      <xdr:col>2</xdr:col>
      <xdr:colOff>692150</xdr:colOff>
      <xdr:row>34</xdr:row>
      <xdr:rowOff>26276</xdr:rowOff>
    </xdr:to>
    <xdr:sp macro="" textlink="">
      <xdr:nvSpPr>
        <xdr:cNvPr id="141" name="円/楕円 140"/>
        <xdr:cNvSpPr/>
      </xdr:nvSpPr>
      <xdr:spPr bwMode="auto">
        <a:xfrm>
          <a:off x="2857500" y="6192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36453</xdr:rowOff>
    </xdr:from>
    <xdr:ext cx="762000" cy="259045"/>
    <xdr:sp macro="" textlink="">
      <xdr:nvSpPr>
        <xdr:cNvPr id="142" name="テキスト ボックス 141"/>
        <xdr:cNvSpPr txBox="1"/>
      </xdr:nvSpPr>
      <xdr:spPr>
        <a:xfrm>
          <a:off x="2527300" y="596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24,975
24,896
74.95
10,169,166
9,955,036
165,475
7,069,028
11,878,818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57595</xdr:rowOff>
    </xdr:from>
    <xdr:to>
      <xdr:col>6</xdr:col>
      <xdr:colOff>511175</xdr:colOff>
      <xdr:row>35</xdr:row>
      <xdr:rowOff>96761</xdr:rowOff>
    </xdr:to>
    <xdr:cxnSp macro="">
      <xdr:nvCxnSpPr>
        <xdr:cNvPr id="61" name="直線コネクタ 60"/>
        <xdr:cNvCxnSpPr/>
      </xdr:nvCxnSpPr>
      <xdr:spPr>
        <a:xfrm>
          <a:off x="3797300" y="6058345"/>
          <a:ext cx="8382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47651</xdr:rowOff>
    </xdr:from>
    <xdr:to>
      <xdr:col>5</xdr:col>
      <xdr:colOff>358775</xdr:colOff>
      <xdr:row>35</xdr:row>
      <xdr:rowOff>57595</xdr:rowOff>
    </xdr:to>
    <xdr:cxnSp macro="">
      <xdr:nvCxnSpPr>
        <xdr:cNvPr id="64" name="直線コネクタ 63"/>
        <xdr:cNvCxnSpPr/>
      </xdr:nvCxnSpPr>
      <xdr:spPr>
        <a:xfrm>
          <a:off x="2908300" y="6048401"/>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47651</xdr:rowOff>
    </xdr:from>
    <xdr:to>
      <xdr:col>4</xdr:col>
      <xdr:colOff>155575</xdr:colOff>
      <xdr:row>35</xdr:row>
      <xdr:rowOff>96856</xdr:rowOff>
    </xdr:to>
    <xdr:cxnSp macro="">
      <xdr:nvCxnSpPr>
        <xdr:cNvPr id="67" name="直線コネクタ 66"/>
        <xdr:cNvCxnSpPr/>
      </xdr:nvCxnSpPr>
      <xdr:spPr>
        <a:xfrm flipV="1">
          <a:off x="2019300" y="6048401"/>
          <a:ext cx="889000" cy="4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79483</xdr:rowOff>
    </xdr:from>
    <xdr:to>
      <xdr:col>2</xdr:col>
      <xdr:colOff>638175</xdr:colOff>
      <xdr:row>35</xdr:row>
      <xdr:rowOff>96856</xdr:rowOff>
    </xdr:to>
    <xdr:cxnSp macro="">
      <xdr:nvCxnSpPr>
        <xdr:cNvPr id="70" name="直線コネクタ 69"/>
        <xdr:cNvCxnSpPr/>
      </xdr:nvCxnSpPr>
      <xdr:spPr>
        <a:xfrm>
          <a:off x="1130300" y="608023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45961</xdr:rowOff>
    </xdr:from>
    <xdr:to>
      <xdr:col>6</xdr:col>
      <xdr:colOff>561975</xdr:colOff>
      <xdr:row>35</xdr:row>
      <xdr:rowOff>147561</xdr:rowOff>
    </xdr:to>
    <xdr:sp macro="" textlink="">
      <xdr:nvSpPr>
        <xdr:cNvPr id="80" name="円/楕円 79"/>
        <xdr:cNvSpPr/>
      </xdr:nvSpPr>
      <xdr:spPr>
        <a:xfrm>
          <a:off x="4584700" y="6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68838</xdr:rowOff>
    </xdr:from>
    <xdr:ext cx="534377" cy="259045"/>
    <xdr:sp macro="" textlink="">
      <xdr:nvSpPr>
        <xdr:cNvPr id="81" name="人件費該当値テキスト"/>
        <xdr:cNvSpPr txBox="1"/>
      </xdr:nvSpPr>
      <xdr:spPr>
        <a:xfrm>
          <a:off x="4686300" y="58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6795</xdr:rowOff>
    </xdr:from>
    <xdr:to>
      <xdr:col>5</xdr:col>
      <xdr:colOff>409575</xdr:colOff>
      <xdr:row>35</xdr:row>
      <xdr:rowOff>108395</xdr:rowOff>
    </xdr:to>
    <xdr:sp macro="" textlink="">
      <xdr:nvSpPr>
        <xdr:cNvPr id="82" name="円/楕円 81"/>
        <xdr:cNvSpPr/>
      </xdr:nvSpPr>
      <xdr:spPr>
        <a:xfrm>
          <a:off x="3746500" y="60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124922</xdr:rowOff>
    </xdr:from>
    <xdr:ext cx="534377" cy="259045"/>
    <xdr:sp macro="" textlink="">
      <xdr:nvSpPr>
        <xdr:cNvPr id="83" name="テキスト ボックス 82"/>
        <xdr:cNvSpPr txBox="1"/>
      </xdr:nvSpPr>
      <xdr:spPr>
        <a:xfrm>
          <a:off x="3530111" y="57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168301</xdr:rowOff>
    </xdr:from>
    <xdr:to>
      <xdr:col>4</xdr:col>
      <xdr:colOff>206375</xdr:colOff>
      <xdr:row>35</xdr:row>
      <xdr:rowOff>98451</xdr:rowOff>
    </xdr:to>
    <xdr:sp macro="" textlink="">
      <xdr:nvSpPr>
        <xdr:cNvPr id="84" name="円/楕円 83"/>
        <xdr:cNvSpPr/>
      </xdr:nvSpPr>
      <xdr:spPr>
        <a:xfrm>
          <a:off x="2857500" y="59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114978</xdr:rowOff>
    </xdr:from>
    <xdr:ext cx="534377" cy="259045"/>
    <xdr:sp macro="" textlink="">
      <xdr:nvSpPr>
        <xdr:cNvPr id="85" name="テキスト ボックス 84"/>
        <xdr:cNvSpPr txBox="1"/>
      </xdr:nvSpPr>
      <xdr:spPr>
        <a:xfrm>
          <a:off x="2641111" y="57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46056</xdr:rowOff>
    </xdr:from>
    <xdr:to>
      <xdr:col>3</xdr:col>
      <xdr:colOff>3175</xdr:colOff>
      <xdr:row>35</xdr:row>
      <xdr:rowOff>147656</xdr:rowOff>
    </xdr:to>
    <xdr:sp macro="" textlink="">
      <xdr:nvSpPr>
        <xdr:cNvPr id="86" name="円/楕円 85"/>
        <xdr:cNvSpPr/>
      </xdr:nvSpPr>
      <xdr:spPr>
        <a:xfrm>
          <a:off x="1968500" y="6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164183</xdr:rowOff>
    </xdr:from>
    <xdr:ext cx="534377" cy="259045"/>
    <xdr:sp macro="" textlink="">
      <xdr:nvSpPr>
        <xdr:cNvPr id="87" name="テキスト ボックス 86"/>
        <xdr:cNvSpPr txBox="1"/>
      </xdr:nvSpPr>
      <xdr:spPr>
        <a:xfrm>
          <a:off x="1752111" y="58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73,249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28683</xdr:rowOff>
    </xdr:from>
    <xdr:to>
      <xdr:col>1</xdr:col>
      <xdr:colOff>485775</xdr:colOff>
      <xdr:row>35</xdr:row>
      <xdr:rowOff>130283</xdr:rowOff>
    </xdr:to>
    <xdr:sp macro="" textlink="">
      <xdr:nvSpPr>
        <xdr:cNvPr id="88" name="円/楕円 87"/>
        <xdr:cNvSpPr/>
      </xdr:nvSpPr>
      <xdr:spPr>
        <a:xfrm>
          <a:off x="1079500" y="60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146810</xdr:rowOff>
    </xdr:from>
    <xdr:ext cx="534377" cy="259045"/>
    <xdr:sp macro="" textlink="">
      <xdr:nvSpPr>
        <xdr:cNvPr id="89" name="テキスト ボックス 88"/>
        <xdr:cNvSpPr txBox="1"/>
      </xdr:nvSpPr>
      <xdr:spPr>
        <a:xfrm>
          <a:off x="863111" y="58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21523</xdr:rowOff>
    </xdr:from>
    <xdr:to>
      <xdr:col>6</xdr:col>
      <xdr:colOff>511175</xdr:colOff>
      <xdr:row>57</xdr:row>
      <xdr:rowOff>28481</xdr:rowOff>
    </xdr:to>
    <xdr:cxnSp macro="">
      <xdr:nvCxnSpPr>
        <xdr:cNvPr id="116" name="直線コネクタ 115"/>
        <xdr:cNvCxnSpPr/>
      </xdr:nvCxnSpPr>
      <xdr:spPr>
        <a:xfrm flipV="1">
          <a:off x="3797300" y="9794173"/>
          <a:ext cx="8382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28481</xdr:rowOff>
    </xdr:from>
    <xdr:to>
      <xdr:col>5</xdr:col>
      <xdr:colOff>358775</xdr:colOff>
      <xdr:row>57</xdr:row>
      <xdr:rowOff>40273</xdr:rowOff>
    </xdr:to>
    <xdr:cxnSp macro="">
      <xdr:nvCxnSpPr>
        <xdr:cNvPr id="119" name="直線コネクタ 118"/>
        <xdr:cNvCxnSpPr/>
      </xdr:nvCxnSpPr>
      <xdr:spPr>
        <a:xfrm flipV="1">
          <a:off x="2908300" y="9801131"/>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40273</xdr:rowOff>
    </xdr:from>
    <xdr:to>
      <xdr:col>4</xdr:col>
      <xdr:colOff>155575</xdr:colOff>
      <xdr:row>57</xdr:row>
      <xdr:rowOff>53865</xdr:rowOff>
    </xdr:to>
    <xdr:cxnSp macro="">
      <xdr:nvCxnSpPr>
        <xdr:cNvPr id="122" name="直線コネクタ 121"/>
        <xdr:cNvCxnSpPr/>
      </xdr:nvCxnSpPr>
      <xdr:spPr>
        <a:xfrm flipV="1">
          <a:off x="2019300" y="9812923"/>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5855</xdr:rowOff>
    </xdr:from>
    <xdr:to>
      <xdr:col>2</xdr:col>
      <xdr:colOff>638175</xdr:colOff>
      <xdr:row>57</xdr:row>
      <xdr:rowOff>53865</xdr:rowOff>
    </xdr:to>
    <xdr:cxnSp macro="">
      <xdr:nvCxnSpPr>
        <xdr:cNvPr id="125" name="直線コネクタ 124"/>
        <xdr:cNvCxnSpPr/>
      </xdr:nvCxnSpPr>
      <xdr:spPr>
        <a:xfrm>
          <a:off x="1130300" y="9778505"/>
          <a:ext cx="889000" cy="4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142173</xdr:rowOff>
    </xdr:from>
    <xdr:to>
      <xdr:col>6</xdr:col>
      <xdr:colOff>561975</xdr:colOff>
      <xdr:row>57</xdr:row>
      <xdr:rowOff>72323</xdr:rowOff>
    </xdr:to>
    <xdr:sp macro="" textlink="">
      <xdr:nvSpPr>
        <xdr:cNvPr id="135" name="円/楕円 134"/>
        <xdr:cNvSpPr/>
      </xdr:nvSpPr>
      <xdr:spPr>
        <a:xfrm>
          <a:off x="4584700" y="97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165050</xdr:rowOff>
    </xdr:from>
    <xdr:ext cx="534377" cy="259045"/>
    <xdr:sp macro="" textlink="">
      <xdr:nvSpPr>
        <xdr:cNvPr id="136" name="物件費該当値テキスト"/>
        <xdr:cNvSpPr txBox="1"/>
      </xdr:nvSpPr>
      <xdr:spPr>
        <a:xfrm>
          <a:off x="4686300" y="959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149131</xdr:rowOff>
    </xdr:from>
    <xdr:to>
      <xdr:col>5</xdr:col>
      <xdr:colOff>409575</xdr:colOff>
      <xdr:row>57</xdr:row>
      <xdr:rowOff>79281</xdr:rowOff>
    </xdr:to>
    <xdr:sp macro="" textlink="">
      <xdr:nvSpPr>
        <xdr:cNvPr id="137" name="円/楕円 136"/>
        <xdr:cNvSpPr/>
      </xdr:nvSpPr>
      <xdr:spPr>
        <a:xfrm>
          <a:off x="3746500" y="97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95808</xdr:rowOff>
    </xdr:from>
    <xdr:ext cx="534377" cy="259045"/>
    <xdr:sp macro="" textlink="">
      <xdr:nvSpPr>
        <xdr:cNvPr id="138" name="テキスト ボックス 137"/>
        <xdr:cNvSpPr txBox="1"/>
      </xdr:nvSpPr>
      <xdr:spPr>
        <a:xfrm>
          <a:off x="3530111" y="952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160923</xdr:rowOff>
    </xdr:from>
    <xdr:to>
      <xdr:col>4</xdr:col>
      <xdr:colOff>206375</xdr:colOff>
      <xdr:row>57</xdr:row>
      <xdr:rowOff>91073</xdr:rowOff>
    </xdr:to>
    <xdr:sp macro="" textlink="">
      <xdr:nvSpPr>
        <xdr:cNvPr id="139" name="円/楕円 138"/>
        <xdr:cNvSpPr/>
      </xdr:nvSpPr>
      <xdr:spPr>
        <a:xfrm>
          <a:off x="2857500" y="97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107600</xdr:rowOff>
    </xdr:from>
    <xdr:ext cx="534377" cy="259045"/>
    <xdr:sp macro="" textlink="">
      <xdr:nvSpPr>
        <xdr:cNvPr id="140" name="テキスト ボックス 139"/>
        <xdr:cNvSpPr txBox="1"/>
      </xdr:nvSpPr>
      <xdr:spPr>
        <a:xfrm>
          <a:off x="2641111" y="953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3065</xdr:rowOff>
    </xdr:from>
    <xdr:to>
      <xdr:col>3</xdr:col>
      <xdr:colOff>3175</xdr:colOff>
      <xdr:row>57</xdr:row>
      <xdr:rowOff>104665</xdr:rowOff>
    </xdr:to>
    <xdr:sp macro="" textlink="">
      <xdr:nvSpPr>
        <xdr:cNvPr id="141" name="円/楕円 140"/>
        <xdr:cNvSpPr/>
      </xdr:nvSpPr>
      <xdr:spPr>
        <a:xfrm>
          <a:off x="1968500" y="97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121192</xdr:rowOff>
    </xdr:from>
    <xdr:ext cx="534377" cy="259045"/>
    <xdr:sp macro="" textlink="">
      <xdr:nvSpPr>
        <xdr:cNvPr id="142" name="テキスト ボックス 141"/>
        <xdr:cNvSpPr txBox="1"/>
      </xdr:nvSpPr>
      <xdr:spPr>
        <a:xfrm>
          <a:off x="1752111" y="955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126505</xdr:rowOff>
    </xdr:from>
    <xdr:to>
      <xdr:col>1</xdr:col>
      <xdr:colOff>485775</xdr:colOff>
      <xdr:row>57</xdr:row>
      <xdr:rowOff>56655</xdr:rowOff>
    </xdr:to>
    <xdr:sp macro="" textlink="">
      <xdr:nvSpPr>
        <xdr:cNvPr id="143" name="円/楕円 142"/>
        <xdr:cNvSpPr/>
      </xdr:nvSpPr>
      <xdr:spPr>
        <a:xfrm>
          <a:off x="1079500" y="9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73182</xdr:rowOff>
    </xdr:from>
    <xdr:ext cx="534377" cy="259045"/>
    <xdr:sp macro="" textlink="">
      <xdr:nvSpPr>
        <xdr:cNvPr id="144" name="テキスト ボックス 143"/>
        <xdr:cNvSpPr txBox="1"/>
      </xdr:nvSpPr>
      <xdr:spPr>
        <a:xfrm>
          <a:off x="863111" y="950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37973</xdr:rowOff>
    </xdr:from>
    <xdr:to>
      <xdr:col>6</xdr:col>
      <xdr:colOff>511175</xdr:colOff>
      <xdr:row>76</xdr:row>
      <xdr:rowOff>97256</xdr:rowOff>
    </xdr:to>
    <xdr:cxnSp macro="">
      <xdr:nvCxnSpPr>
        <xdr:cNvPr id="173" name="直線コネクタ 172"/>
        <xdr:cNvCxnSpPr/>
      </xdr:nvCxnSpPr>
      <xdr:spPr>
        <a:xfrm>
          <a:off x="3797300" y="13068173"/>
          <a:ext cx="8382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43841</xdr:rowOff>
    </xdr:from>
    <xdr:to>
      <xdr:col>5</xdr:col>
      <xdr:colOff>358775</xdr:colOff>
      <xdr:row>76</xdr:row>
      <xdr:rowOff>37973</xdr:rowOff>
    </xdr:to>
    <xdr:cxnSp macro="">
      <xdr:nvCxnSpPr>
        <xdr:cNvPr id="176" name="直線コネクタ 175"/>
        <xdr:cNvCxnSpPr/>
      </xdr:nvCxnSpPr>
      <xdr:spPr>
        <a:xfrm>
          <a:off x="2908300" y="12902591"/>
          <a:ext cx="889000" cy="1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43841</xdr:rowOff>
    </xdr:from>
    <xdr:to>
      <xdr:col>4</xdr:col>
      <xdr:colOff>155575</xdr:colOff>
      <xdr:row>75</xdr:row>
      <xdr:rowOff>139243</xdr:rowOff>
    </xdr:to>
    <xdr:cxnSp macro="">
      <xdr:nvCxnSpPr>
        <xdr:cNvPr id="179" name="直線コネクタ 178"/>
        <xdr:cNvCxnSpPr/>
      </xdr:nvCxnSpPr>
      <xdr:spPr>
        <a:xfrm flipV="1">
          <a:off x="2019300" y="12902591"/>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139243</xdr:rowOff>
    </xdr:from>
    <xdr:to>
      <xdr:col>2</xdr:col>
      <xdr:colOff>638175</xdr:colOff>
      <xdr:row>77</xdr:row>
      <xdr:rowOff>88264</xdr:rowOff>
    </xdr:to>
    <xdr:cxnSp macro="">
      <xdr:nvCxnSpPr>
        <xdr:cNvPr id="182" name="直線コネクタ 181"/>
        <xdr:cNvCxnSpPr/>
      </xdr:nvCxnSpPr>
      <xdr:spPr>
        <a:xfrm flipV="1">
          <a:off x="1130300" y="12997993"/>
          <a:ext cx="889000" cy="29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46456</xdr:rowOff>
    </xdr:from>
    <xdr:to>
      <xdr:col>6</xdr:col>
      <xdr:colOff>561975</xdr:colOff>
      <xdr:row>76</xdr:row>
      <xdr:rowOff>148056</xdr:rowOff>
    </xdr:to>
    <xdr:sp macro="" textlink="">
      <xdr:nvSpPr>
        <xdr:cNvPr id="192" name="円/楕円 191"/>
        <xdr:cNvSpPr/>
      </xdr:nvSpPr>
      <xdr:spPr>
        <a:xfrm>
          <a:off x="4584700" y="130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69334</xdr:rowOff>
    </xdr:from>
    <xdr:ext cx="469744" cy="259045"/>
    <xdr:sp macro="" textlink="">
      <xdr:nvSpPr>
        <xdr:cNvPr id="193" name="維持補修費該当値テキスト"/>
        <xdr:cNvSpPr txBox="1"/>
      </xdr:nvSpPr>
      <xdr:spPr>
        <a:xfrm>
          <a:off x="4686300" y="1292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158623</xdr:rowOff>
    </xdr:from>
    <xdr:to>
      <xdr:col>5</xdr:col>
      <xdr:colOff>409575</xdr:colOff>
      <xdr:row>76</xdr:row>
      <xdr:rowOff>88773</xdr:rowOff>
    </xdr:to>
    <xdr:sp macro="" textlink="">
      <xdr:nvSpPr>
        <xdr:cNvPr id="194" name="円/楕円 193"/>
        <xdr:cNvSpPr/>
      </xdr:nvSpPr>
      <xdr:spPr>
        <a:xfrm>
          <a:off x="3746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105300</xdr:rowOff>
    </xdr:from>
    <xdr:ext cx="469744" cy="259045"/>
    <xdr:sp macro="" textlink="">
      <xdr:nvSpPr>
        <xdr:cNvPr id="195" name="テキスト ボックス 194"/>
        <xdr:cNvSpPr txBox="1"/>
      </xdr:nvSpPr>
      <xdr:spPr>
        <a:xfrm>
          <a:off x="3562427" y="127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164491</xdr:rowOff>
    </xdr:from>
    <xdr:to>
      <xdr:col>4</xdr:col>
      <xdr:colOff>206375</xdr:colOff>
      <xdr:row>75</xdr:row>
      <xdr:rowOff>94641</xdr:rowOff>
    </xdr:to>
    <xdr:sp macro="" textlink="">
      <xdr:nvSpPr>
        <xdr:cNvPr id="196" name="円/楕円 195"/>
        <xdr:cNvSpPr/>
      </xdr:nvSpPr>
      <xdr:spPr>
        <a:xfrm>
          <a:off x="2857500" y="128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111168</xdr:rowOff>
    </xdr:from>
    <xdr:ext cx="469744" cy="259045"/>
    <xdr:sp macro="" textlink="">
      <xdr:nvSpPr>
        <xdr:cNvPr id="197" name="テキスト ボックス 196"/>
        <xdr:cNvSpPr txBox="1"/>
      </xdr:nvSpPr>
      <xdr:spPr>
        <a:xfrm>
          <a:off x="2673427" y="1262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88443</xdr:rowOff>
    </xdr:from>
    <xdr:to>
      <xdr:col>3</xdr:col>
      <xdr:colOff>3175</xdr:colOff>
      <xdr:row>76</xdr:row>
      <xdr:rowOff>18593</xdr:rowOff>
    </xdr:to>
    <xdr:sp macro="" textlink="">
      <xdr:nvSpPr>
        <xdr:cNvPr id="198" name="円/楕円 197"/>
        <xdr:cNvSpPr/>
      </xdr:nvSpPr>
      <xdr:spPr>
        <a:xfrm>
          <a:off x="1968500" y="129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35120</xdr:rowOff>
    </xdr:from>
    <xdr:ext cx="469744" cy="259045"/>
    <xdr:sp macro="" textlink="">
      <xdr:nvSpPr>
        <xdr:cNvPr id="199" name="テキスト ボックス 198"/>
        <xdr:cNvSpPr txBox="1"/>
      </xdr:nvSpPr>
      <xdr:spPr>
        <a:xfrm>
          <a:off x="1784427" y="127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37464</xdr:rowOff>
    </xdr:from>
    <xdr:to>
      <xdr:col>1</xdr:col>
      <xdr:colOff>485775</xdr:colOff>
      <xdr:row>77</xdr:row>
      <xdr:rowOff>139064</xdr:rowOff>
    </xdr:to>
    <xdr:sp macro="" textlink="">
      <xdr:nvSpPr>
        <xdr:cNvPr id="200" name="円/楕円 199"/>
        <xdr:cNvSpPr/>
      </xdr:nvSpPr>
      <xdr:spPr>
        <a:xfrm>
          <a:off x="1079500" y="132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155591</xdr:rowOff>
    </xdr:from>
    <xdr:ext cx="469744" cy="259045"/>
    <xdr:sp macro="" textlink="">
      <xdr:nvSpPr>
        <xdr:cNvPr id="201" name="テキスト ボックス 200"/>
        <xdr:cNvSpPr txBox="1"/>
      </xdr:nvSpPr>
      <xdr:spPr>
        <a:xfrm>
          <a:off x="895427" y="130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14903</xdr:rowOff>
    </xdr:from>
    <xdr:to>
      <xdr:col>6</xdr:col>
      <xdr:colOff>511175</xdr:colOff>
      <xdr:row>98</xdr:row>
      <xdr:rowOff>102839</xdr:rowOff>
    </xdr:to>
    <xdr:cxnSp macro="">
      <xdr:nvCxnSpPr>
        <xdr:cNvPr id="231" name="直線コネクタ 230"/>
        <xdr:cNvCxnSpPr/>
      </xdr:nvCxnSpPr>
      <xdr:spPr>
        <a:xfrm flipV="1">
          <a:off x="3797300" y="16817003"/>
          <a:ext cx="838200" cy="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102839</xdr:rowOff>
    </xdr:from>
    <xdr:to>
      <xdr:col>5</xdr:col>
      <xdr:colOff>358775</xdr:colOff>
      <xdr:row>98</xdr:row>
      <xdr:rowOff>105657</xdr:rowOff>
    </xdr:to>
    <xdr:cxnSp macro="">
      <xdr:nvCxnSpPr>
        <xdr:cNvPr id="234" name="直線コネクタ 233"/>
        <xdr:cNvCxnSpPr/>
      </xdr:nvCxnSpPr>
      <xdr:spPr>
        <a:xfrm flipV="1">
          <a:off x="2908300" y="16904939"/>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105657</xdr:rowOff>
    </xdr:from>
    <xdr:to>
      <xdr:col>4</xdr:col>
      <xdr:colOff>155575</xdr:colOff>
      <xdr:row>99</xdr:row>
      <xdr:rowOff>9607</xdr:rowOff>
    </xdr:to>
    <xdr:cxnSp macro="">
      <xdr:nvCxnSpPr>
        <xdr:cNvPr id="237" name="直線コネクタ 236"/>
        <xdr:cNvCxnSpPr/>
      </xdr:nvCxnSpPr>
      <xdr:spPr>
        <a:xfrm flipV="1">
          <a:off x="2019300" y="16907757"/>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9607</xdr:rowOff>
    </xdr:from>
    <xdr:to>
      <xdr:col>2</xdr:col>
      <xdr:colOff>638175</xdr:colOff>
      <xdr:row>99</xdr:row>
      <xdr:rowOff>27820</xdr:rowOff>
    </xdr:to>
    <xdr:cxnSp macro="">
      <xdr:nvCxnSpPr>
        <xdr:cNvPr id="240" name="直線コネクタ 239"/>
        <xdr:cNvCxnSpPr/>
      </xdr:nvCxnSpPr>
      <xdr:spPr>
        <a:xfrm flipV="1">
          <a:off x="1130300" y="16983157"/>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135553</xdr:rowOff>
    </xdr:from>
    <xdr:to>
      <xdr:col>6</xdr:col>
      <xdr:colOff>561975</xdr:colOff>
      <xdr:row>98</xdr:row>
      <xdr:rowOff>65703</xdr:rowOff>
    </xdr:to>
    <xdr:sp macro="" textlink="">
      <xdr:nvSpPr>
        <xdr:cNvPr id="250" name="円/楕円 249"/>
        <xdr:cNvSpPr/>
      </xdr:nvSpPr>
      <xdr:spPr>
        <a:xfrm>
          <a:off x="4584700" y="167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113980</xdr:rowOff>
    </xdr:from>
    <xdr:ext cx="534377" cy="259045"/>
    <xdr:sp macro="" textlink="">
      <xdr:nvSpPr>
        <xdr:cNvPr id="251" name="扶助費該当値テキスト"/>
        <xdr:cNvSpPr txBox="1"/>
      </xdr:nvSpPr>
      <xdr:spPr>
        <a:xfrm>
          <a:off x="4686300" y="167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52039</xdr:rowOff>
    </xdr:from>
    <xdr:to>
      <xdr:col>5</xdr:col>
      <xdr:colOff>409575</xdr:colOff>
      <xdr:row>98</xdr:row>
      <xdr:rowOff>153639</xdr:rowOff>
    </xdr:to>
    <xdr:sp macro="" textlink="">
      <xdr:nvSpPr>
        <xdr:cNvPr id="252" name="円/楕円 251"/>
        <xdr:cNvSpPr/>
      </xdr:nvSpPr>
      <xdr:spPr>
        <a:xfrm>
          <a:off x="3746500" y="1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144766</xdr:rowOff>
    </xdr:from>
    <xdr:ext cx="534377" cy="259045"/>
    <xdr:sp macro="" textlink="">
      <xdr:nvSpPr>
        <xdr:cNvPr id="253" name="テキスト ボックス 252"/>
        <xdr:cNvSpPr txBox="1"/>
      </xdr:nvSpPr>
      <xdr:spPr>
        <a:xfrm>
          <a:off x="3530111" y="169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54857</xdr:rowOff>
    </xdr:from>
    <xdr:to>
      <xdr:col>4</xdr:col>
      <xdr:colOff>206375</xdr:colOff>
      <xdr:row>98</xdr:row>
      <xdr:rowOff>156457</xdr:rowOff>
    </xdr:to>
    <xdr:sp macro="" textlink="">
      <xdr:nvSpPr>
        <xdr:cNvPr id="254" name="円/楕円 253"/>
        <xdr:cNvSpPr/>
      </xdr:nvSpPr>
      <xdr:spPr>
        <a:xfrm>
          <a:off x="2857500" y="168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147584</xdr:rowOff>
    </xdr:from>
    <xdr:ext cx="534377" cy="259045"/>
    <xdr:sp macro="" textlink="">
      <xdr:nvSpPr>
        <xdr:cNvPr id="255" name="テキスト ボックス 254"/>
        <xdr:cNvSpPr txBox="1"/>
      </xdr:nvSpPr>
      <xdr:spPr>
        <a:xfrm>
          <a:off x="2641111" y="169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130257</xdr:rowOff>
    </xdr:from>
    <xdr:to>
      <xdr:col>3</xdr:col>
      <xdr:colOff>3175</xdr:colOff>
      <xdr:row>99</xdr:row>
      <xdr:rowOff>60407</xdr:rowOff>
    </xdr:to>
    <xdr:sp macro="" textlink="">
      <xdr:nvSpPr>
        <xdr:cNvPr id="256" name="円/楕円 255"/>
        <xdr:cNvSpPr/>
      </xdr:nvSpPr>
      <xdr:spPr>
        <a:xfrm>
          <a:off x="1968500" y="169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51534</xdr:rowOff>
    </xdr:from>
    <xdr:ext cx="534377" cy="259045"/>
    <xdr:sp macro="" textlink="">
      <xdr:nvSpPr>
        <xdr:cNvPr id="257" name="テキスト ボックス 256"/>
        <xdr:cNvSpPr txBox="1"/>
      </xdr:nvSpPr>
      <xdr:spPr>
        <a:xfrm>
          <a:off x="1752111" y="170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148470</xdr:rowOff>
    </xdr:from>
    <xdr:to>
      <xdr:col>1</xdr:col>
      <xdr:colOff>485775</xdr:colOff>
      <xdr:row>99</xdr:row>
      <xdr:rowOff>78620</xdr:rowOff>
    </xdr:to>
    <xdr:sp macro="" textlink="">
      <xdr:nvSpPr>
        <xdr:cNvPr id="258" name="円/楕円 257"/>
        <xdr:cNvSpPr/>
      </xdr:nvSpPr>
      <xdr:spPr>
        <a:xfrm>
          <a:off x="1079500" y="169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69747</xdr:rowOff>
    </xdr:from>
    <xdr:ext cx="534377" cy="259045"/>
    <xdr:sp macro="" textlink="">
      <xdr:nvSpPr>
        <xdr:cNvPr id="259" name="テキスト ボックス 258"/>
        <xdr:cNvSpPr txBox="1"/>
      </xdr:nvSpPr>
      <xdr:spPr>
        <a:xfrm>
          <a:off x="863111" y="17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89856</xdr:rowOff>
    </xdr:from>
    <xdr:to>
      <xdr:col>15</xdr:col>
      <xdr:colOff>180975</xdr:colOff>
      <xdr:row>37</xdr:row>
      <xdr:rowOff>21509</xdr:rowOff>
    </xdr:to>
    <xdr:cxnSp macro="">
      <xdr:nvCxnSpPr>
        <xdr:cNvPr id="286" name="直線コネクタ 285"/>
        <xdr:cNvCxnSpPr/>
      </xdr:nvCxnSpPr>
      <xdr:spPr>
        <a:xfrm flipV="1">
          <a:off x="9639300" y="6262056"/>
          <a:ext cx="838200" cy="10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21509</xdr:rowOff>
    </xdr:from>
    <xdr:to>
      <xdr:col>14</xdr:col>
      <xdr:colOff>28575</xdr:colOff>
      <xdr:row>37</xdr:row>
      <xdr:rowOff>52347</xdr:rowOff>
    </xdr:to>
    <xdr:cxnSp macro="">
      <xdr:nvCxnSpPr>
        <xdr:cNvPr id="289" name="直線コネクタ 288"/>
        <xdr:cNvCxnSpPr/>
      </xdr:nvCxnSpPr>
      <xdr:spPr>
        <a:xfrm flipV="1">
          <a:off x="8750300" y="6365159"/>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52347</xdr:rowOff>
    </xdr:from>
    <xdr:to>
      <xdr:col>12</xdr:col>
      <xdr:colOff>511175</xdr:colOff>
      <xdr:row>37</xdr:row>
      <xdr:rowOff>61610</xdr:rowOff>
    </xdr:to>
    <xdr:cxnSp macro="">
      <xdr:nvCxnSpPr>
        <xdr:cNvPr id="292" name="直線コネクタ 291"/>
        <xdr:cNvCxnSpPr/>
      </xdr:nvCxnSpPr>
      <xdr:spPr>
        <a:xfrm flipV="1">
          <a:off x="7861300" y="6395997"/>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61610</xdr:rowOff>
    </xdr:from>
    <xdr:to>
      <xdr:col>11</xdr:col>
      <xdr:colOff>307975</xdr:colOff>
      <xdr:row>37</xdr:row>
      <xdr:rowOff>69127</xdr:rowOff>
    </xdr:to>
    <xdr:cxnSp macro="">
      <xdr:nvCxnSpPr>
        <xdr:cNvPr id="295" name="直線コネクタ 294"/>
        <xdr:cNvCxnSpPr/>
      </xdr:nvCxnSpPr>
      <xdr:spPr>
        <a:xfrm flipV="1">
          <a:off x="6972300" y="6405260"/>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39056</xdr:rowOff>
    </xdr:from>
    <xdr:to>
      <xdr:col>15</xdr:col>
      <xdr:colOff>231775</xdr:colOff>
      <xdr:row>36</xdr:row>
      <xdr:rowOff>140656</xdr:rowOff>
    </xdr:to>
    <xdr:sp macro="" textlink="">
      <xdr:nvSpPr>
        <xdr:cNvPr id="305" name="円/楕円 304"/>
        <xdr:cNvSpPr/>
      </xdr:nvSpPr>
      <xdr:spPr>
        <a:xfrm>
          <a:off x="10426700" y="62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61933</xdr:rowOff>
    </xdr:from>
    <xdr:ext cx="534377" cy="259045"/>
    <xdr:sp macro="" textlink="">
      <xdr:nvSpPr>
        <xdr:cNvPr id="306" name="補助費等該当値テキスト"/>
        <xdr:cNvSpPr txBox="1"/>
      </xdr:nvSpPr>
      <xdr:spPr>
        <a:xfrm>
          <a:off x="10528300" y="60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142159</xdr:rowOff>
    </xdr:from>
    <xdr:to>
      <xdr:col>14</xdr:col>
      <xdr:colOff>79375</xdr:colOff>
      <xdr:row>37</xdr:row>
      <xdr:rowOff>72309</xdr:rowOff>
    </xdr:to>
    <xdr:sp macro="" textlink="">
      <xdr:nvSpPr>
        <xdr:cNvPr id="307" name="円/楕円 306"/>
        <xdr:cNvSpPr/>
      </xdr:nvSpPr>
      <xdr:spPr>
        <a:xfrm>
          <a:off x="9588500" y="63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88836</xdr:rowOff>
    </xdr:from>
    <xdr:ext cx="534377" cy="259045"/>
    <xdr:sp macro="" textlink="">
      <xdr:nvSpPr>
        <xdr:cNvPr id="308" name="テキスト ボックス 307"/>
        <xdr:cNvSpPr txBox="1"/>
      </xdr:nvSpPr>
      <xdr:spPr>
        <a:xfrm>
          <a:off x="9372111" y="60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1547</xdr:rowOff>
    </xdr:from>
    <xdr:to>
      <xdr:col>12</xdr:col>
      <xdr:colOff>561975</xdr:colOff>
      <xdr:row>37</xdr:row>
      <xdr:rowOff>103147</xdr:rowOff>
    </xdr:to>
    <xdr:sp macro="" textlink="">
      <xdr:nvSpPr>
        <xdr:cNvPr id="309" name="円/楕円 308"/>
        <xdr:cNvSpPr/>
      </xdr:nvSpPr>
      <xdr:spPr>
        <a:xfrm>
          <a:off x="8699500" y="634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119674</xdr:rowOff>
    </xdr:from>
    <xdr:ext cx="534377" cy="259045"/>
    <xdr:sp macro="" textlink="">
      <xdr:nvSpPr>
        <xdr:cNvPr id="310" name="テキスト ボックス 309"/>
        <xdr:cNvSpPr txBox="1"/>
      </xdr:nvSpPr>
      <xdr:spPr>
        <a:xfrm>
          <a:off x="8483111" y="61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56,606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10810</xdr:rowOff>
    </xdr:from>
    <xdr:to>
      <xdr:col>11</xdr:col>
      <xdr:colOff>358775</xdr:colOff>
      <xdr:row>37</xdr:row>
      <xdr:rowOff>112410</xdr:rowOff>
    </xdr:to>
    <xdr:sp macro="" textlink="">
      <xdr:nvSpPr>
        <xdr:cNvPr id="311" name="円/楕円 310"/>
        <xdr:cNvSpPr/>
      </xdr:nvSpPr>
      <xdr:spPr>
        <a:xfrm>
          <a:off x="7810500" y="63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128937</xdr:rowOff>
    </xdr:from>
    <xdr:ext cx="534377" cy="259045"/>
    <xdr:sp macro="" textlink="">
      <xdr:nvSpPr>
        <xdr:cNvPr id="312" name="テキスト ボックス 311"/>
        <xdr:cNvSpPr txBox="1"/>
      </xdr:nvSpPr>
      <xdr:spPr>
        <a:xfrm>
          <a:off x="7594111" y="61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18327</xdr:rowOff>
    </xdr:from>
    <xdr:to>
      <xdr:col>10</xdr:col>
      <xdr:colOff>155575</xdr:colOff>
      <xdr:row>37</xdr:row>
      <xdr:rowOff>119927</xdr:rowOff>
    </xdr:to>
    <xdr:sp macro="" textlink="">
      <xdr:nvSpPr>
        <xdr:cNvPr id="313" name="円/楕円 312"/>
        <xdr:cNvSpPr/>
      </xdr:nvSpPr>
      <xdr:spPr>
        <a:xfrm>
          <a:off x="6921500" y="63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136454</xdr:rowOff>
    </xdr:from>
    <xdr:ext cx="534377" cy="259045"/>
    <xdr:sp macro="" textlink="">
      <xdr:nvSpPr>
        <xdr:cNvPr id="314" name="テキスト ボックス 313"/>
        <xdr:cNvSpPr txBox="1"/>
      </xdr:nvSpPr>
      <xdr:spPr>
        <a:xfrm>
          <a:off x="6705111" y="613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7600</xdr:rowOff>
    </xdr:from>
    <xdr:to>
      <xdr:col>15</xdr:col>
      <xdr:colOff>180975</xdr:colOff>
      <xdr:row>58</xdr:row>
      <xdr:rowOff>56261</xdr:rowOff>
    </xdr:to>
    <xdr:cxnSp macro="">
      <xdr:nvCxnSpPr>
        <xdr:cNvPr id="343" name="直線コネクタ 342"/>
        <xdr:cNvCxnSpPr/>
      </xdr:nvCxnSpPr>
      <xdr:spPr>
        <a:xfrm>
          <a:off x="9639300" y="9951700"/>
          <a:ext cx="838200" cy="4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147228</xdr:rowOff>
    </xdr:from>
    <xdr:to>
      <xdr:col>14</xdr:col>
      <xdr:colOff>28575</xdr:colOff>
      <xdr:row>58</xdr:row>
      <xdr:rowOff>7600</xdr:rowOff>
    </xdr:to>
    <xdr:cxnSp macro="">
      <xdr:nvCxnSpPr>
        <xdr:cNvPr id="346" name="直線コネクタ 345"/>
        <xdr:cNvCxnSpPr/>
      </xdr:nvCxnSpPr>
      <xdr:spPr>
        <a:xfrm>
          <a:off x="8750300" y="9919878"/>
          <a:ext cx="8890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115826</xdr:rowOff>
    </xdr:from>
    <xdr:to>
      <xdr:col>12</xdr:col>
      <xdr:colOff>511175</xdr:colOff>
      <xdr:row>57</xdr:row>
      <xdr:rowOff>147228</xdr:rowOff>
    </xdr:to>
    <xdr:cxnSp macro="">
      <xdr:nvCxnSpPr>
        <xdr:cNvPr id="349" name="直線コネクタ 348"/>
        <xdr:cNvCxnSpPr/>
      </xdr:nvCxnSpPr>
      <xdr:spPr>
        <a:xfrm>
          <a:off x="7861300" y="9717026"/>
          <a:ext cx="889000" cy="20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45920</xdr:rowOff>
    </xdr:from>
    <xdr:to>
      <xdr:col>11</xdr:col>
      <xdr:colOff>307975</xdr:colOff>
      <xdr:row>56</xdr:row>
      <xdr:rowOff>115826</xdr:rowOff>
    </xdr:to>
    <xdr:cxnSp macro="">
      <xdr:nvCxnSpPr>
        <xdr:cNvPr id="352" name="直線コネクタ 351"/>
        <xdr:cNvCxnSpPr/>
      </xdr:nvCxnSpPr>
      <xdr:spPr>
        <a:xfrm>
          <a:off x="6972300" y="9647120"/>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5461</xdr:rowOff>
    </xdr:from>
    <xdr:to>
      <xdr:col>15</xdr:col>
      <xdr:colOff>231775</xdr:colOff>
      <xdr:row>58</xdr:row>
      <xdr:rowOff>107061</xdr:rowOff>
    </xdr:to>
    <xdr:sp macro="" textlink="">
      <xdr:nvSpPr>
        <xdr:cNvPr id="362" name="円/楕円 361"/>
        <xdr:cNvSpPr/>
      </xdr:nvSpPr>
      <xdr:spPr>
        <a:xfrm>
          <a:off x="104267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91838</xdr:rowOff>
    </xdr:from>
    <xdr:ext cx="534377" cy="259045"/>
    <xdr:sp macro="" textlink="">
      <xdr:nvSpPr>
        <xdr:cNvPr id="363" name="普通建設事業費該当値テキスト"/>
        <xdr:cNvSpPr txBox="1"/>
      </xdr:nvSpPr>
      <xdr:spPr>
        <a:xfrm>
          <a:off x="10528300" y="98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128250</xdr:rowOff>
    </xdr:from>
    <xdr:to>
      <xdr:col>14</xdr:col>
      <xdr:colOff>79375</xdr:colOff>
      <xdr:row>58</xdr:row>
      <xdr:rowOff>58400</xdr:rowOff>
    </xdr:to>
    <xdr:sp macro="" textlink="">
      <xdr:nvSpPr>
        <xdr:cNvPr id="364" name="円/楕円 363"/>
        <xdr:cNvSpPr/>
      </xdr:nvSpPr>
      <xdr:spPr>
        <a:xfrm>
          <a:off x="9588500" y="99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49527</xdr:rowOff>
    </xdr:from>
    <xdr:ext cx="534377" cy="259045"/>
    <xdr:sp macro="" textlink="">
      <xdr:nvSpPr>
        <xdr:cNvPr id="365" name="テキスト ボックス 364"/>
        <xdr:cNvSpPr txBox="1"/>
      </xdr:nvSpPr>
      <xdr:spPr>
        <a:xfrm>
          <a:off x="9372111" y="99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96428</xdr:rowOff>
    </xdr:from>
    <xdr:to>
      <xdr:col>12</xdr:col>
      <xdr:colOff>561975</xdr:colOff>
      <xdr:row>58</xdr:row>
      <xdr:rowOff>26578</xdr:rowOff>
    </xdr:to>
    <xdr:sp macro="" textlink="">
      <xdr:nvSpPr>
        <xdr:cNvPr id="366" name="円/楕円 365"/>
        <xdr:cNvSpPr/>
      </xdr:nvSpPr>
      <xdr:spPr>
        <a:xfrm>
          <a:off x="8699500" y="98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17705</xdr:rowOff>
    </xdr:from>
    <xdr:ext cx="534377" cy="259045"/>
    <xdr:sp macro="" textlink="">
      <xdr:nvSpPr>
        <xdr:cNvPr id="367" name="テキスト ボックス 366"/>
        <xdr:cNvSpPr txBox="1"/>
      </xdr:nvSpPr>
      <xdr:spPr>
        <a:xfrm>
          <a:off x="8483111" y="99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65026</xdr:rowOff>
    </xdr:from>
    <xdr:to>
      <xdr:col>11</xdr:col>
      <xdr:colOff>358775</xdr:colOff>
      <xdr:row>56</xdr:row>
      <xdr:rowOff>166626</xdr:rowOff>
    </xdr:to>
    <xdr:sp macro="" textlink="">
      <xdr:nvSpPr>
        <xdr:cNvPr id="368" name="円/楕円 367"/>
        <xdr:cNvSpPr/>
      </xdr:nvSpPr>
      <xdr:spPr>
        <a:xfrm>
          <a:off x="7810500" y="96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11703</xdr:rowOff>
    </xdr:from>
    <xdr:ext cx="534377" cy="259045"/>
    <xdr:sp macro="" textlink="">
      <xdr:nvSpPr>
        <xdr:cNvPr id="369" name="テキスト ボックス 368"/>
        <xdr:cNvSpPr txBox="1"/>
      </xdr:nvSpPr>
      <xdr:spPr>
        <a:xfrm>
          <a:off x="7594111" y="944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166570</xdr:rowOff>
    </xdr:from>
    <xdr:to>
      <xdr:col>10</xdr:col>
      <xdr:colOff>155575</xdr:colOff>
      <xdr:row>56</xdr:row>
      <xdr:rowOff>96720</xdr:rowOff>
    </xdr:to>
    <xdr:sp macro="" textlink="">
      <xdr:nvSpPr>
        <xdr:cNvPr id="370" name="円/楕円 369"/>
        <xdr:cNvSpPr/>
      </xdr:nvSpPr>
      <xdr:spPr>
        <a:xfrm>
          <a:off x="6921500" y="95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113247</xdr:rowOff>
    </xdr:from>
    <xdr:ext cx="534377" cy="259045"/>
    <xdr:sp macro="" textlink="">
      <xdr:nvSpPr>
        <xdr:cNvPr id="371" name="テキスト ボックス 370"/>
        <xdr:cNvSpPr txBox="1"/>
      </xdr:nvSpPr>
      <xdr:spPr>
        <a:xfrm>
          <a:off x="6705111" y="937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144831</xdr:rowOff>
    </xdr:from>
    <xdr:to>
      <xdr:col>15</xdr:col>
      <xdr:colOff>180975</xdr:colOff>
      <xdr:row>79</xdr:row>
      <xdr:rowOff>39636</xdr:rowOff>
    </xdr:to>
    <xdr:cxnSp macro="">
      <xdr:nvCxnSpPr>
        <xdr:cNvPr id="400" name="直線コネクタ 399"/>
        <xdr:cNvCxnSpPr/>
      </xdr:nvCxnSpPr>
      <xdr:spPr>
        <a:xfrm>
          <a:off x="9639300" y="13517931"/>
          <a:ext cx="8382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6338</xdr:rowOff>
    </xdr:from>
    <xdr:to>
      <xdr:col>14</xdr:col>
      <xdr:colOff>28575</xdr:colOff>
      <xdr:row>78</xdr:row>
      <xdr:rowOff>144831</xdr:rowOff>
    </xdr:to>
    <xdr:cxnSp macro="">
      <xdr:nvCxnSpPr>
        <xdr:cNvPr id="403" name="直線コネクタ 402"/>
        <xdr:cNvCxnSpPr/>
      </xdr:nvCxnSpPr>
      <xdr:spPr>
        <a:xfrm>
          <a:off x="8750300" y="13379438"/>
          <a:ext cx="889000" cy="1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160286</xdr:rowOff>
    </xdr:from>
    <xdr:to>
      <xdr:col>15</xdr:col>
      <xdr:colOff>231775</xdr:colOff>
      <xdr:row>79</xdr:row>
      <xdr:rowOff>90436</xdr:rowOff>
    </xdr:to>
    <xdr:sp macro="" textlink="">
      <xdr:nvSpPr>
        <xdr:cNvPr id="413" name="円/楕円 412"/>
        <xdr:cNvSpPr/>
      </xdr:nvSpPr>
      <xdr:spPr>
        <a:xfrm>
          <a:off x="10426700" y="135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75213</xdr:rowOff>
    </xdr:from>
    <xdr:ext cx="378565" cy="259045"/>
    <xdr:sp macro="" textlink="">
      <xdr:nvSpPr>
        <xdr:cNvPr id="414" name="普通建設事業費 （ うち新規整備　）該当値テキスト"/>
        <xdr:cNvSpPr txBox="1"/>
      </xdr:nvSpPr>
      <xdr:spPr>
        <a:xfrm>
          <a:off x="10528300" y="1344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94031</xdr:rowOff>
    </xdr:from>
    <xdr:to>
      <xdr:col>14</xdr:col>
      <xdr:colOff>79375</xdr:colOff>
      <xdr:row>79</xdr:row>
      <xdr:rowOff>24181</xdr:rowOff>
    </xdr:to>
    <xdr:sp macro="" textlink="">
      <xdr:nvSpPr>
        <xdr:cNvPr id="415" name="円/楕円 414"/>
        <xdr:cNvSpPr/>
      </xdr:nvSpPr>
      <xdr:spPr>
        <a:xfrm>
          <a:off x="9588500" y="134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15308</xdr:rowOff>
    </xdr:from>
    <xdr:ext cx="469744" cy="259045"/>
    <xdr:sp macro="" textlink="">
      <xdr:nvSpPr>
        <xdr:cNvPr id="416" name="テキスト ボックス 415"/>
        <xdr:cNvSpPr txBox="1"/>
      </xdr:nvSpPr>
      <xdr:spPr>
        <a:xfrm>
          <a:off x="9404427" y="135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126988</xdr:rowOff>
    </xdr:from>
    <xdr:to>
      <xdr:col>12</xdr:col>
      <xdr:colOff>561975</xdr:colOff>
      <xdr:row>78</xdr:row>
      <xdr:rowOff>57138</xdr:rowOff>
    </xdr:to>
    <xdr:sp macro="" textlink="">
      <xdr:nvSpPr>
        <xdr:cNvPr id="417" name="円/楕円 416"/>
        <xdr:cNvSpPr/>
      </xdr:nvSpPr>
      <xdr:spPr>
        <a:xfrm>
          <a:off x="8699500" y="133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48265</xdr:rowOff>
    </xdr:from>
    <xdr:ext cx="534377" cy="259045"/>
    <xdr:sp macro="" textlink="">
      <xdr:nvSpPr>
        <xdr:cNvPr id="418" name="テキスト ボックス 417"/>
        <xdr:cNvSpPr txBox="1"/>
      </xdr:nvSpPr>
      <xdr:spPr>
        <a:xfrm>
          <a:off x="8483111" y="1342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8903</xdr:rowOff>
    </xdr:from>
    <xdr:to>
      <xdr:col>15</xdr:col>
      <xdr:colOff>180975</xdr:colOff>
      <xdr:row>98</xdr:row>
      <xdr:rowOff>28333</xdr:rowOff>
    </xdr:to>
    <xdr:cxnSp macro="">
      <xdr:nvCxnSpPr>
        <xdr:cNvPr id="447" name="直線コネクタ 446"/>
        <xdr:cNvCxnSpPr/>
      </xdr:nvCxnSpPr>
      <xdr:spPr>
        <a:xfrm flipV="1">
          <a:off x="9639300" y="16811003"/>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28333</xdr:rowOff>
    </xdr:from>
    <xdr:to>
      <xdr:col>14</xdr:col>
      <xdr:colOff>28575</xdr:colOff>
      <xdr:row>98</xdr:row>
      <xdr:rowOff>80696</xdr:rowOff>
    </xdr:to>
    <xdr:cxnSp macro="">
      <xdr:nvCxnSpPr>
        <xdr:cNvPr id="450" name="直線コネクタ 449"/>
        <xdr:cNvCxnSpPr/>
      </xdr:nvCxnSpPr>
      <xdr:spPr>
        <a:xfrm flipV="1">
          <a:off x="8750300" y="16830433"/>
          <a:ext cx="8890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129553</xdr:rowOff>
    </xdr:from>
    <xdr:to>
      <xdr:col>15</xdr:col>
      <xdr:colOff>231775</xdr:colOff>
      <xdr:row>98</xdr:row>
      <xdr:rowOff>59703</xdr:rowOff>
    </xdr:to>
    <xdr:sp macro="" textlink="">
      <xdr:nvSpPr>
        <xdr:cNvPr id="460" name="円/楕円 459"/>
        <xdr:cNvSpPr/>
      </xdr:nvSpPr>
      <xdr:spPr>
        <a:xfrm>
          <a:off x="10426700" y="167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107980</xdr:rowOff>
    </xdr:from>
    <xdr:ext cx="534377" cy="259045"/>
    <xdr:sp macro="" textlink="">
      <xdr:nvSpPr>
        <xdr:cNvPr id="461" name="普通建設事業費 （ うち更新整備　）該当値テキスト"/>
        <xdr:cNvSpPr txBox="1"/>
      </xdr:nvSpPr>
      <xdr:spPr>
        <a:xfrm>
          <a:off x="10528300" y="1673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148983</xdr:rowOff>
    </xdr:from>
    <xdr:to>
      <xdr:col>14</xdr:col>
      <xdr:colOff>79375</xdr:colOff>
      <xdr:row>98</xdr:row>
      <xdr:rowOff>79133</xdr:rowOff>
    </xdr:to>
    <xdr:sp macro="" textlink="">
      <xdr:nvSpPr>
        <xdr:cNvPr id="462" name="円/楕円 461"/>
        <xdr:cNvSpPr/>
      </xdr:nvSpPr>
      <xdr:spPr>
        <a:xfrm>
          <a:off x="9588500" y="167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70260</xdr:rowOff>
    </xdr:from>
    <xdr:ext cx="534377" cy="259045"/>
    <xdr:sp macro="" textlink="">
      <xdr:nvSpPr>
        <xdr:cNvPr id="463" name="テキスト ボックス 462"/>
        <xdr:cNvSpPr txBox="1"/>
      </xdr:nvSpPr>
      <xdr:spPr>
        <a:xfrm>
          <a:off x="9372111" y="168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29896</xdr:rowOff>
    </xdr:from>
    <xdr:to>
      <xdr:col>12</xdr:col>
      <xdr:colOff>561975</xdr:colOff>
      <xdr:row>98</xdr:row>
      <xdr:rowOff>131496</xdr:rowOff>
    </xdr:to>
    <xdr:sp macro="" textlink="">
      <xdr:nvSpPr>
        <xdr:cNvPr id="464" name="円/楕円 463"/>
        <xdr:cNvSpPr/>
      </xdr:nvSpPr>
      <xdr:spPr>
        <a:xfrm>
          <a:off x="8699500" y="168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122623</xdr:rowOff>
    </xdr:from>
    <xdr:ext cx="534377" cy="259045"/>
    <xdr:sp macro="" textlink="">
      <xdr:nvSpPr>
        <xdr:cNvPr id="465" name="テキスト ボックス 464"/>
        <xdr:cNvSpPr txBox="1"/>
      </xdr:nvSpPr>
      <xdr:spPr>
        <a:xfrm>
          <a:off x="8483111" y="169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36811</xdr:rowOff>
    </xdr:from>
    <xdr:to>
      <xdr:col>22</xdr:col>
      <xdr:colOff>365125</xdr:colOff>
      <xdr:row>39</xdr:row>
      <xdr:rowOff>44450</xdr:rowOff>
    </xdr:to>
    <xdr:cxnSp macro="">
      <xdr:nvCxnSpPr>
        <xdr:cNvPr id="497" name="直線コネクタ 496"/>
        <xdr:cNvCxnSpPr/>
      </xdr:nvCxnSpPr>
      <xdr:spPr>
        <a:xfrm>
          <a:off x="14592300" y="6723361"/>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162637</xdr:rowOff>
    </xdr:from>
    <xdr:to>
      <xdr:col>21</xdr:col>
      <xdr:colOff>161925</xdr:colOff>
      <xdr:row>39</xdr:row>
      <xdr:rowOff>36811</xdr:rowOff>
    </xdr:to>
    <xdr:cxnSp macro="">
      <xdr:nvCxnSpPr>
        <xdr:cNvPr id="500" name="直線コネクタ 499"/>
        <xdr:cNvCxnSpPr/>
      </xdr:nvCxnSpPr>
      <xdr:spPr>
        <a:xfrm>
          <a:off x="13703300" y="6677737"/>
          <a:ext cx="8890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28258</xdr:rowOff>
    </xdr:from>
    <xdr:to>
      <xdr:col>19</xdr:col>
      <xdr:colOff>644525</xdr:colOff>
      <xdr:row>38</xdr:row>
      <xdr:rowOff>162637</xdr:rowOff>
    </xdr:to>
    <xdr:cxnSp macro="">
      <xdr:nvCxnSpPr>
        <xdr:cNvPr id="503" name="直線コネクタ 502"/>
        <xdr:cNvCxnSpPr/>
      </xdr:nvCxnSpPr>
      <xdr:spPr>
        <a:xfrm>
          <a:off x="12814300" y="6029008"/>
          <a:ext cx="889000" cy="6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47686</xdr:rowOff>
    </xdr:from>
    <xdr:ext cx="469744" cy="259045"/>
    <xdr:sp macro="" textlink="">
      <xdr:nvSpPr>
        <xdr:cNvPr id="505" name="テキスト ボックス 504"/>
        <xdr:cNvSpPr txBox="1"/>
      </xdr:nvSpPr>
      <xdr:spPr>
        <a:xfrm>
          <a:off x="13468427" y="67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157461</xdr:rowOff>
    </xdr:from>
    <xdr:to>
      <xdr:col>21</xdr:col>
      <xdr:colOff>212725</xdr:colOff>
      <xdr:row>39</xdr:row>
      <xdr:rowOff>87611</xdr:rowOff>
    </xdr:to>
    <xdr:sp macro="" textlink="">
      <xdr:nvSpPr>
        <xdr:cNvPr id="517" name="円/楕円 516"/>
        <xdr:cNvSpPr/>
      </xdr:nvSpPr>
      <xdr:spPr>
        <a:xfrm>
          <a:off x="14541500" y="66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78738</xdr:rowOff>
    </xdr:from>
    <xdr:ext cx="378565" cy="259045"/>
    <xdr:sp macro="" textlink="">
      <xdr:nvSpPr>
        <xdr:cNvPr id="518" name="テキスト ボックス 517"/>
        <xdr:cNvSpPr txBox="1"/>
      </xdr:nvSpPr>
      <xdr:spPr>
        <a:xfrm>
          <a:off x="14403017" y="676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111837</xdr:rowOff>
    </xdr:from>
    <xdr:to>
      <xdr:col>20</xdr:col>
      <xdr:colOff>9525</xdr:colOff>
      <xdr:row>39</xdr:row>
      <xdr:rowOff>41987</xdr:rowOff>
    </xdr:to>
    <xdr:sp macro="" textlink="">
      <xdr:nvSpPr>
        <xdr:cNvPr id="519" name="円/楕円 518"/>
        <xdr:cNvSpPr/>
      </xdr:nvSpPr>
      <xdr:spPr>
        <a:xfrm>
          <a:off x="13652500" y="66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58513</xdr:rowOff>
    </xdr:from>
    <xdr:ext cx="469744" cy="259045"/>
    <xdr:sp macro="" textlink="">
      <xdr:nvSpPr>
        <xdr:cNvPr id="520" name="テキスト ボックス 519"/>
        <xdr:cNvSpPr txBox="1"/>
      </xdr:nvSpPr>
      <xdr:spPr>
        <a:xfrm>
          <a:off x="13468427" y="64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148908</xdr:rowOff>
    </xdr:from>
    <xdr:to>
      <xdr:col>18</xdr:col>
      <xdr:colOff>492125</xdr:colOff>
      <xdr:row>35</xdr:row>
      <xdr:rowOff>79058</xdr:rowOff>
    </xdr:to>
    <xdr:sp macro="" textlink="">
      <xdr:nvSpPr>
        <xdr:cNvPr id="521" name="円/楕円 520"/>
        <xdr:cNvSpPr/>
      </xdr:nvSpPr>
      <xdr:spPr>
        <a:xfrm>
          <a:off x="12763500" y="59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95585</xdr:rowOff>
    </xdr:from>
    <xdr:ext cx="534377" cy="259045"/>
    <xdr:sp macro="" textlink="">
      <xdr:nvSpPr>
        <xdr:cNvPr id="522" name="テキスト ボックス 521"/>
        <xdr:cNvSpPr txBox="1"/>
      </xdr:nvSpPr>
      <xdr:spPr>
        <a:xfrm>
          <a:off x="12547111" y="57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3118</xdr:rowOff>
    </xdr:from>
    <xdr:to>
      <xdr:col>23</xdr:col>
      <xdr:colOff>517525</xdr:colOff>
      <xdr:row>76</xdr:row>
      <xdr:rowOff>13774</xdr:rowOff>
    </xdr:to>
    <xdr:cxnSp macro="">
      <xdr:nvCxnSpPr>
        <xdr:cNvPr id="602" name="直線コネクタ 601"/>
        <xdr:cNvCxnSpPr/>
      </xdr:nvCxnSpPr>
      <xdr:spPr>
        <a:xfrm flipV="1">
          <a:off x="15481300" y="13033318"/>
          <a:ext cx="83820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147896</xdr:rowOff>
    </xdr:from>
    <xdr:to>
      <xdr:col>22</xdr:col>
      <xdr:colOff>365125</xdr:colOff>
      <xdr:row>76</xdr:row>
      <xdr:rowOff>13774</xdr:rowOff>
    </xdr:to>
    <xdr:cxnSp macro="">
      <xdr:nvCxnSpPr>
        <xdr:cNvPr id="605" name="直線コネクタ 604"/>
        <xdr:cNvCxnSpPr/>
      </xdr:nvCxnSpPr>
      <xdr:spPr>
        <a:xfrm>
          <a:off x="14592300" y="13006646"/>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86970</xdr:rowOff>
    </xdr:from>
    <xdr:to>
      <xdr:col>21</xdr:col>
      <xdr:colOff>161925</xdr:colOff>
      <xdr:row>75</xdr:row>
      <xdr:rowOff>147896</xdr:rowOff>
    </xdr:to>
    <xdr:cxnSp macro="">
      <xdr:nvCxnSpPr>
        <xdr:cNvPr id="608" name="直線コネクタ 607"/>
        <xdr:cNvCxnSpPr/>
      </xdr:nvCxnSpPr>
      <xdr:spPr>
        <a:xfrm>
          <a:off x="13703300" y="12945720"/>
          <a:ext cx="889000" cy="6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86970</xdr:rowOff>
    </xdr:from>
    <xdr:to>
      <xdr:col>19</xdr:col>
      <xdr:colOff>644525</xdr:colOff>
      <xdr:row>75</xdr:row>
      <xdr:rowOff>103005</xdr:rowOff>
    </xdr:to>
    <xdr:cxnSp macro="">
      <xdr:nvCxnSpPr>
        <xdr:cNvPr id="611" name="直線コネクタ 610"/>
        <xdr:cNvCxnSpPr/>
      </xdr:nvCxnSpPr>
      <xdr:spPr>
        <a:xfrm flipV="1">
          <a:off x="12814300" y="12945720"/>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123767</xdr:rowOff>
    </xdr:from>
    <xdr:to>
      <xdr:col>23</xdr:col>
      <xdr:colOff>568325</xdr:colOff>
      <xdr:row>76</xdr:row>
      <xdr:rowOff>53916</xdr:rowOff>
    </xdr:to>
    <xdr:sp macro="" textlink="">
      <xdr:nvSpPr>
        <xdr:cNvPr id="621" name="円/楕円 620"/>
        <xdr:cNvSpPr/>
      </xdr:nvSpPr>
      <xdr:spPr>
        <a:xfrm>
          <a:off x="16268700" y="129825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146644</xdr:rowOff>
    </xdr:from>
    <xdr:ext cx="534377" cy="259045"/>
    <xdr:sp macro="" textlink="">
      <xdr:nvSpPr>
        <xdr:cNvPr id="622" name="公債費該当値テキスト"/>
        <xdr:cNvSpPr txBox="1"/>
      </xdr:nvSpPr>
      <xdr:spPr>
        <a:xfrm>
          <a:off x="16370300" y="128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56,047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134424</xdr:rowOff>
    </xdr:from>
    <xdr:to>
      <xdr:col>22</xdr:col>
      <xdr:colOff>415925</xdr:colOff>
      <xdr:row>76</xdr:row>
      <xdr:rowOff>64574</xdr:rowOff>
    </xdr:to>
    <xdr:sp macro="" textlink="">
      <xdr:nvSpPr>
        <xdr:cNvPr id="623" name="円/楕円 622"/>
        <xdr:cNvSpPr/>
      </xdr:nvSpPr>
      <xdr:spPr>
        <a:xfrm>
          <a:off x="15430500" y="1299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81101</xdr:rowOff>
    </xdr:from>
    <xdr:ext cx="534377" cy="259045"/>
    <xdr:sp macro="" textlink="">
      <xdr:nvSpPr>
        <xdr:cNvPr id="624" name="テキスト ボックス 623"/>
        <xdr:cNvSpPr txBox="1"/>
      </xdr:nvSpPr>
      <xdr:spPr>
        <a:xfrm>
          <a:off x="15214111" y="127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97097</xdr:rowOff>
    </xdr:from>
    <xdr:to>
      <xdr:col>21</xdr:col>
      <xdr:colOff>212725</xdr:colOff>
      <xdr:row>76</xdr:row>
      <xdr:rowOff>27248</xdr:rowOff>
    </xdr:to>
    <xdr:sp macro="" textlink="">
      <xdr:nvSpPr>
        <xdr:cNvPr id="625" name="円/楕円 624"/>
        <xdr:cNvSpPr/>
      </xdr:nvSpPr>
      <xdr:spPr>
        <a:xfrm>
          <a:off x="14541500" y="12955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43774</xdr:rowOff>
    </xdr:from>
    <xdr:ext cx="534377" cy="259045"/>
    <xdr:sp macro="" textlink="">
      <xdr:nvSpPr>
        <xdr:cNvPr id="626" name="テキスト ボックス 625"/>
        <xdr:cNvSpPr txBox="1"/>
      </xdr:nvSpPr>
      <xdr:spPr>
        <a:xfrm>
          <a:off x="14325111" y="127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36170</xdr:rowOff>
    </xdr:from>
    <xdr:to>
      <xdr:col>20</xdr:col>
      <xdr:colOff>9525</xdr:colOff>
      <xdr:row>75</xdr:row>
      <xdr:rowOff>137770</xdr:rowOff>
    </xdr:to>
    <xdr:sp macro="" textlink="">
      <xdr:nvSpPr>
        <xdr:cNvPr id="627" name="円/楕円 626"/>
        <xdr:cNvSpPr/>
      </xdr:nvSpPr>
      <xdr:spPr>
        <a:xfrm>
          <a:off x="13652500" y="128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154297</xdr:rowOff>
    </xdr:from>
    <xdr:ext cx="534377" cy="259045"/>
    <xdr:sp macro="" textlink="">
      <xdr:nvSpPr>
        <xdr:cNvPr id="628" name="テキスト ボックス 627"/>
        <xdr:cNvSpPr txBox="1"/>
      </xdr:nvSpPr>
      <xdr:spPr>
        <a:xfrm>
          <a:off x="13436111" y="126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52205</xdr:rowOff>
    </xdr:from>
    <xdr:to>
      <xdr:col>18</xdr:col>
      <xdr:colOff>492125</xdr:colOff>
      <xdr:row>75</xdr:row>
      <xdr:rowOff>153805</xdr:rowOff>
    </xdr:to>
    <xdr:sp macro="" textlink="">
      <xdr:nvSpPr>
        <xdr:cNvPr id="629" name="円/楕円 628"/>
        <xdr:cNvSpPr/>
      </xdr:nvSpPr>
      <xdr:spPr>
        <a:xfrm>
          <a:off x="12763500" y="129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170332</xdr:rowOff>
    </xdr:from>
    <xdr:ext cx="534377" cy="259045"/>
    <xdr:sp macro="" textlink="">
      <xdr:nvSpPr>
        <xdr:cNvPr id="630" name="テキスト ボックス 629"/>
        <xdr:cNvSpPr txBox="1"/>
      </xdr:nvSpPr>
      <xdr:spPr>
        <a:xfrm>
          <a:off x="12547111" y="126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44335</xdr:rowOff>
    </xdr:from>
    <xdr:to>
      <xdr:col>23</xdr:col>
      <xdr:colOff>517525</xdr:colOff>
      <xdr:row>99</xdr:row>
      <xdr:rowOff>13208</xdr:rowOff>
    </xdr:to>
    <xdr:cxnSp macro="">
      <xdr:nvCxnSpPr>
        <xdr:cNvPr id="659" name="直線コネクタ 658"/>
        <xdr:cNvCxnSpPr/>
      </xdr:nvCxnSpPr>
      <xdr:spPr>
        <a:xfrm>
          <a:off x="15481300" y="16846435"/>
          <a:ext cx="838200" cy="1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44335</xdr:rowOff>
    </xdr:from>
    <xdr:to>
      <xdr:col>22</xdr:col>
      <xdr:colOff>365125</xdr:colOff>
      <xdr:row>98</xdr:row>
      <xdr:rowOff>80835</xdr:rowOff>
    </xdr:to>
    <xdr:cxnSp macro="">
      <xdr:nvCxnSpPr>
        <xdr:cNvPr id="662" name="直線コネクタ 661"/>
        <xdr:cNvCxnSpPr/>
      </xdr:nvCxnSpPr>
      <xdr:spPr>
        <a:xfrm flipV="1">
          <a:off x="14592300" y="16846435"/>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26239</xdr:rowOff>
    </xdr:from>
    <xdr:to>
      <xdr:col>21</xdr:col>
      <xdr:colOff>161925</xdr:colOff>
      <xdr:row>98</xdr:row>
      <xdr:rowOff>80835</xdr:rowOff>
    </xdr:to>
    <xdr:cxnSp macro="">
      <xdr:nvCxnSpPr>
        <xdr:cNvPr id="665" name="直線コネクタ 664"/>
        <xdr:cNvCxnSpPr/>
      </xdr:nvCxnSpPr>
      <xdr:spPr>
        <a:xfrm>
          <a:off x="13703300" y="16828339"/>
          <a:ext cx="889000" cy="5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72861</xdr:rowOff>
    </xdr:from>
    <xdr:to>
      <xdr:col>19</xdr:col>
      <xdr:colOff>644525</xdr:colOff>
      <xdr:row>98</xdr:row>
      <xdr:rowOff>26239</xdr:rowOff>
    </xdr:to>
    <xdr:cxnSp macro="">
      <xdr:nvCxnSpPr>
        <xdr:cNvPr id="668" name="直線コネクタ 667"/>
        <xdr:cNvCxnSpPr/>
      </xdr:nvCxnSpPr>
      <xdr:spPr>
        <a:xfrm>
          <a:off x="12814300" y="16532061"/>
          <a:ext cx="889000" cy="29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147045</xdr:rowOff>
    </xdr:from>
    <xdr:ext cx="534377" cy="259045"/>
    <xdr:sp macro="" textlink="">
      <xdr:nvSpPr>
        <xdr:cNvPr id="672" name="テキスト ボックス 671"/>
        <xdr:cNvSpPr txBox="1"/>
      </xdr:nvSpPr>
      <xdr:spPr>
        <a:xfrm>
          <a:off x="12547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133858</xdr:rowOff>
    </xdr:from>
    <xdr:to>
      <xdr:col>23</xdr:col>
      <xdr:colOff>568325</xdr:colOff>
      <xdr:row>99</xdr:row>
      <xdr:rowOff>64008</xdr:rowOff>
    </xdr:to>
    <xdr:sp macro="" textlink="">
      <xdr:nvSpPr>
        <xdr:cNvPr id="678" name="円/楕円 677"/>
        <xdr:cNvSpPr/>
      </xdr:nvSpPr>
      <xdr:spPr>
        <a:xfrm>
          <a:off x="16268700" y="169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48785</xdr:rowOff>
    </xdr:from>
    <xdr:ext cx="469744" cy="259045"/>
    <xdr:sp macro="" textlink="">
      <xdr:nvSpPr>
        <xdr:cNvPr id="679" name="積立金該当値テキスト"/>
        <xdr:cNvSpPr txBox="1"/>
      </xdr:nvSpPr>
      <xdr:spPr>
        <a:xfrm>
          <a:off x="16370300" y="1685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164985</xdr:rowOff>
    </xdr:from>
    <xdr:to>
      <xdr:col>22</xdr:col>
      <xdr:colOff>415925</xdr:colOff>
      <xdr:row>98</xdr:row>
      <xdr:rowOff>95135</xdr:rowOff>
    </xdr:to>
    <xdr:sp macro="" textlink="">
      <xdr:nvSpPr>
        <xdr:cNvPr id="680" name="円/楕円 679"/>
        <xdr:cNvSpPr/>
      </xdr:nvSpPr>
      <xdr:spPr>
        <a:xfrm>
          <a:off x="15430500" y="167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86262</xdr:rowOff>
    </xdr:from>
    <xdr:ext cx="534377" cy="259045"/>
    <xdr:sp macro="" textlink="">
      <xdr:nvSpPr>
        <xdr:cNvPr id="681" name="テキスト ボックス 680"/>
        <xdr:cNvSpPr txBox="1"/>
      </xdr:nvSpPr>
      <xdr:spPr>
        <a:xfrm>
          <a:off x="15214111" y="1688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30035</xdr:rowOff>
    </xdr:from>
    <xdr:to>
      <xdr:col>21</xdr:col>
      <xdr:colOff>212725</xdr:colOff>
      <xdr:row>98</xdr:row>
      <xdr:rowOff>131635</xdr:rowOff>
    </xdr:to>
    <xdr:sp macro="" textlink="">
      <xdr:nvSpPr>
        <xdr:cNvPr id="682" name="円/楕円 681"/>
        <xdr:cNvSpPr/>
      </xdr:nvSpPr>
      <xdr:spPr>
        <a:xfrm>
          <a:off x="14541500" y="168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122762</xdr:rowOff>
    </xdr:from>
    <xdr:ext cx="534377" cy="259045"/>
    <xdr:sp macro="" textlink="">
      <xdr:nvSpPr>
        <xdr:cNvPr id="683" name="テキスト ボックス 682"/>
        <xdr:cNvSpPr txBox="1"/>
      </xdr:nvSpPr>
      <xdr:spPr>
        <a:xfrm>
          <a:off x="14325111" y="169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146889</xdr:rowOff>
    </xdr:from>
    <xdr:to>
      <xdr:col>20</xdr:col>
      <xdr:colOff>9525</xdr:colOff>
      <xdr:row>98</xdr:row>
      <xdr:rowOff>77039</xdr:rowOff>
    </xdr:to>
    <xdr:sp macro="" textlink="">
      <xdr:nvSpPr>
        <xdr:cNvPr id="684" name="円/楕円 683"/>
        <xdr:cNvSpPr/>
      </xdr:nvSpPr>
      <xdr:spPr>
        <a:xfrm>
          <a:off x="13652500" y="167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68166</xdr:rowOff>
    </xdr:from>
    <xdr:ext cx="534377" cy="259045"/>
    <xdr:sp macro="" textlink="">
      <xdr:nvSpPr>
        <xdr:cNvPr id="685" name="テキスト ボックス 684"/>
        <xdr:cNvSpPr txBox="1"/>
      </xdr:nvSpPr>
      <xdr:spPr>
        <a:xfrm>
          <a:off x="13436111" y="168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22061</xdr:rowOff>
    </xdr:from>
    <xdr:to>
      <xdr:col>18</xdr:col>
      <xdr:colOff>492125</xdr:colOff>
      <xdr:row>96</xdr:row>
      <xdr:rowOff>123661</xdr:rowOff>
    </xdr:to>
    <xdr:sp macro="" textlink="">
      <xdr:nvSpPr>
        <xdr:cNvPr id="686" name="円/楕円 685"/>
        <xdr:cNvSpPr/>
      </xdr:nvSpPr>
      <xdr:spPr>
        <a:xfrm>
          <a:off x="12763500" y="164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140188</xdr:rowOff>
    </xdr:from>
    <xdr:ext cx="534377" cy="259045"/>
    <xdr:sp macro="" textlink="">
      <xdr:nvSpPr>
        <xdr:cNvPr id="687" name="テキスト ボックス 686"/>
        <xdr:cNvSpPr txBox="1"/>
      </xdr:nvSpPr>
      <xdr:spPr>
        <a:xfrm>
          <a:off x="12547111" y="162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94307</xdr:rowOff>
    </xdr:from>
    <xdr:to>
      <xdr:col>32</xdr:col>
      <xdr:colOff>187325</xdr:colOff>
      <xdr:row>39</xdr:row>
      <xdr:rowOff>94851</xdr:rowOff>
    </xdr:to>
    <xdr:cxnSp macro="">
      <xdr:nvCxnSpPr>
        <xdr:cNvPr id="718" name="直線コネクタ 717"/>
        <xdr:cNvCxnSpPr/>
      </xdr:nvCxnSpPr>
      <xdr:spPr>
        <a:xfrm flipV="1">
          <a:off x="21323300" y="6780857"/>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94851</xdr:rowOff>
    </xdr:from>
    <xdr:to>
      <xdr:col>31</xdr:col>
      <xdr:colOff>34925</xdr:colOff>
      <xdr:row>39</xdr:row>
      <xdr:rowOff>94851</xdr:rowOff>
    </xdr:to>
    <xdr:cxnSp macro="">
      <xdr:nvCxnSpPr>
        <xdr:cNvPr id="721" name="直線コネクタ 720"/>
        <xdr:cNvCxnSpPr/>
      </xdr:nvCxnSpPr>
      <xdr:spPr>
        <a:xfrm>
          <a:off x="20434300" y="67814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35633</xdr:rowOff>
    </xdr:from>
    <xdr:to>
      <xdr:col>29</xdr:col>
      <xdr:colOff>517525</xdr:colOff>
      <xdr:row>39</xdr:row>
      <xdr:rowOff>94851</xdr:rowOff>
    </xdr:to>
    <xdr:cxnSp macro="">
      <xdr:nvCxnSpPr>
        <xdr:cNvPr id="724" name="直線コネクタ 723"/>
        <xdr:cNvCxnSpPr/>
      </xdr:nvCxnSpPr>
      <xdr:spPr>
        <a:xfrm>
          <a:off x="19545300" y="6550733"/>
          <a:ext cx="889000" cy="2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119779</xdr:rowOff>
    </xdr:from>
    <xdr:to>
      <xdr:col>28</xdr:col>
      <xdr:colOff>314325</xdr:colOff>
      <xdr:row>38</xdr:row>
      <xdr:rowOff>35633</xdr:rowOff>
    </xdr:to>
    <xdr:cxnSp macro="">
      <xdr:nvCxnSpPr>
        <xdr:cNvPr id="727" name="直線コネクタ 726"/>
        <xdr:cNvCxnSpPr/>
      </xdr:nvCxnSpPr>
      <xdr:spPr>
        <a:xfrm>
          <a:off x="18656300" y="6463429"/>
          <a:ext cx="889000" cy="8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43507</xdr:rowOff>
    </xdr:from>
    <xdr:to>
      <xdr:col>32</xdr:col>
      <xdr:colOff>238125</xdr:colOff>
      <xdr:row>39</xdr:row>
      <xdr:rowOff>145107</xdr:rowOff>
    </xdr:to>
    <xdr:sp macro="" textlink="">
      <xdr:nvSpPr>
        <xdr:cNvPr id="737" name="円/楕円 736"/>
        <xdr:cNvSpPr/>
      </xdr:nvSpPr>
      <xdr:spPr>
        <a:xfrm>
          <a:off x="221107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129884</xdr:rowOff>
    </xdr:from>
    <xdr:ext cx="313932" cy="259045"/>
    <xdr:sp macro="" textlink="">
      <xdr:nvSpPr>
        <xdr:cNvPr id="738" name="投資及び出資金該当値テキスト"/>
        <xdr:cNvSpPr txBox="1"/>
      </xdr:nvSpPr>
      <xdr:spPr>
        <a:xfrm>
          <a:off x="22212300" y="6644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44051</xdr:rowOff>
    </xdr:from>
    <xdr:to>
      <xdr:col>31</xdr:col>
      <xdr:colOff>85725</xdr:colOff>
      <xdr:row>39</xdr:row>
      <xdr:rowOff>145651</xdr:rowOff>
    </xdr:to>
    <xdr:sp macro="" textlink="">
      <xdr:nvSpPr>
        <xdr:cNvPr id="739" name="円/楕円 738"/>
        <xdr:cNvSpPr/>
      </xdr:nvSpPr>
      <xdr:spPr>
        <a:xfrm>
          <a:off x="212725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136778</xdr:rowOff>
    </xdr:from>
    <xdr:ext cx="313932" cy="259045"/>
    <xdr:sp macro="" textlink="">
      <xdr:nvSpPr>
        <xdr:cNvPr id="740" name="テキスト ボックス 739"/>
        <xdr:cNvSpPr txBox="1"/>
      </xdr:nvSpPr>
      <xdr:spPr>
        <a:xfrm>
          <a:off x="21166333" y="6823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44051</xdr:rowOff>
    </xdr:from>
    <xdr:to>
      <xdr:col>29</xdr:col>
      <xdr:colOff>568325</xdr:colOff>
      <xdr:row>39</xdr:row>
      <xdr:rowOff>145651</xdr:rowOff>
    </xdr:to>
    <xdr:sp macro="" textlink="">
      <xdr:nvSpPr>
        <xdr:cNvPr id="741" name="円/楕円 740"/>
        <xdr:cNvSpPr/>
      </xdr:nvSpPr>
      <xdr:spPr>
        <a:xfrm>
          <a:off x="203835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136778</xdr:rowOff>
    </xdr:from>
    <xdr:ext cx="313932" cy="259045"/>
    <xdr:sp macro="" textlink="">
      <xdr:nvSpPr>
        <xdr:cNvPr id="742" name="テキスト ボックス 741"/>
        <xdr:cNvSpPr txBox="1"/>
      </xdr:nvSpPr>
      <xdr:spPr>
        <a:xfrm>
          <a:off x="20277333" y="6823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156283</xdr:rowOff>
    </xdr:from>
    <xdr:to>
      <xdr:col>28</xdr:col>
      <xdr:colOff>365125</xdr:colOff>
      <xdr:row>38</xdr:row>
      <xdr:rowOff>86433</xdr:rowOff>
    </xdr:to>
    <xdr:sp macro="" textlink="">
      <xdr:nvSpPr>
        <xdr:cNvPr id="743" name="円/楕円 742"/>
        <xdr:cNvSpPr/>
      </xdr:nvSpPr>
      <xdr:spPr>
        <a:xfrm>
          <a:off x="19494500" y="649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102960</xdr:rowOff>
    </xdr:from>
    <xdr:ext cx="469744" cy="259045"/>
    <xdr:sp macro="" textlink="">
      <xdr:nvSpPr>
        <xdr:cNvPr id="744" name="テキスト ボックス 743"/>
        <xdr:cNvSpPr txBox="1"/>
      </xdr:nvSpPr>
      <xdr:spPr>
        <a:xfrm>
          <a:off x="19310427" y="627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68979</xdr:rowOff>
    </xdr:from>
    <xdr:to>
      <xdr:col>27</xdr:col>
      <xdr:colOff>161925</xdr:colOff>
      <xdr:row>37</xdr:row>
      <xdr:rowOff>170579</xdr:rowOff>
    </xdr:to>
    <xdr:sp macro="" textlink="">
      <xdr:nvSpPr>
        <xdr:cNvPr id="745" name="円/楕円 744"/>
        <xdr:cNvSpPr/>
      </xdr:nvSpPr>
      <xdr:spPr>
        <a:xfrm>
          <a:off x="18605500" y="6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15656</xdr:rowOff>
    </xdr:from>
    <xdr:ext cx="469744" cy="259045"/>
    <xdr:sp macro="" textlink="">
      <xdr:nvSpPr>
        <xdr:cNvPr id="746" name="テキスト ボックス 745"/>
        <xdr:cNvSpPr txBox="1"/>
      </xdr:nvSpPr>
      <xdr:spPr>
        <a:xfrm>
          <a:off x="18421427" y="618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18862</xdr:rowOff>
    </xdr:from>
    <xdr:to>
      <xdr:col>32</xdr:col>
      <xdr:colOff>187325</xdr:colOff>
      <xdr:row>58</xdr:row>
      <xdr:rowOff>28326</xdr:rowOff>
    </xdr:to>
    <xdr:cxnSp macro="">
      <xdr:nvCxnSpPr>
        <xdr:cNvPr id="773" name="直線コネクタ 772"/>
        <xdr:cNvCxnSpPr/>
      </xdr:nvCxnSpPr>
      <xdr:spPr>
        <a:xfrm>
          <a:off x="21323300" y="9962962"/>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10221</xdr:rowOff>
    </xdr:from>
    <xdr:to>
      <xdr:col>31</xdr:col>
      <xdr:colOff>34925</xdr:colOff>
      <xdr:row>58</xdr:row>
      <xdr:rowOff>18862</xdr:rowOff>
    </xdr:to>
    <xdr:cxnSp macro="">
      <xdr:nvCxnSpPr>
        <xdr:cNvPr id="776" name="直線コネクタ 775"/>
        <xdr:cNvCxnSpPr/>
      </xdr:nvCxnSpPr>
      <xdr:spPr>
        <a:xfrm>
          <a:off x="20434300" y="9954321"/>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8986</xdr:rowOff>
    </xdr:from>
    <xdr:to>
      <xdr:col>29</xdr:col>
      <xdr:colOff>517525</xdr:colOff>
      <xdr:row>58</xdr:row>
      <xdr:rowOff>10221</xdr:rowOff>
    </xdr:to>
    <xdr:cxnSp macro="">
      <xdr:nvCxnSpPr>
        <xdr:cNvPr id="779" name="直線コネクタ 778"/>
        <xdr:cNvCxnSpPr/>
      </xdr:nvCxnSpPr>
      <xdr:spPr>
        <a:xfrm>
          <a:off x="19545300" y="9953086"/>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130145</xdr:rowOff>
    </xdr:from>
    <xdr:to>
      <xdr:col>28</xdr:col>
      <xdr:colOff>314325</xdr:colOff>
      <xdr:row>58</xdr:row>
      <xdr:rowOff>8986</xdr:rowOff>
    </xdr:to>
    <xdr:cxnSp macro="">
      <xdr:nvCxnSpPr>
        <xdr:cNvPr id="782" name="直線コネクタ 781"/>
        <xdr:cNvCxnSpPr/>
      </xdr:nvCxnSpPr>
      <xdr:spPr>
        <a:xfrm>
          <a:off x="18656300" y="990279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148976</xdr:rowOff>
    </xdr:from>
    <xdr:to>
      <xdr:col>32</xdr:col>
      <xdr:colOff>238125</xdr:colOff>
      <xdr:row>58</xdr:row>
      <xdr:rowOff>79126</xdr:rowOff>
    </xdr:to>
    <xdr:sp macro="" textlink="">
      <xdr:nvSpPr>
        <xdr:cNvPr id="792" name="円/楕円 791"/>
        <xdr:cNvSpPr/>
      </xdr:nvSpPr>
      <xdr:spPr>
        <a:xfrm>
          <a:off x="22110700" y="99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108353</xdr:rowOff>
    </xdr:from>
    <xdr:ext cx="469744" cy="259045"/>
    <xdr:sp macro="" textlink="">
      <xdr:nvSpPr>
        <xdr:cNvPr id="793" name="貸付金該当値テキスト"/>
        <xdr:cNvSpPr txBox="1"/>
      </xdr:nvSpPr>
      <xdr:spPr>
        <a:xfrm>
          <a:off x="22212300" y="97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139512</xdr:rowOff>
    </xdr:from>
    <xdr:to>
      <xdr:col>31</xdr:col>
      <xdr:colOff>85725</xdr:colOff>
      <xdr:row>58</xdr:row>
      <xdr:rowOff>69662</xdr:rowOff>
    </xdr:to>
    <xdr:sp macro="" textlink="">
      <xdr:nvSpPr>
        <xdr:cNvPr id="794" name="円/楕円 793"/>
        <xdr:cNvSpPr/>
      </xdr:nvSpPr>
      <xdr:spPr>
        <a:xfrm>
          <a:off x="21272500" y="99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86189</xdr:rowOff>
    </xdr:from>
    <xdr:ext cx="469744" cy="259045"/>
    <xdr:sp macro="" textlink="">
      <xdr:nvSpPr>
        <xdr:cNvPr id="795" name="テキスト ボックス 794"/>
        <xdr:cNvSpPr txBox="1"/>
      </xdr:nvSpPr>
      <xdr:spPr>
        <a:xfrm>
          <a:off x="21088427" y="96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130871</xdr:rowOff>
    </xdr:from>
    <xdr:to>
      <xdr:col>29</xdr:col>
      <xdr:colOff>568325</xdr:colOff>
      <xdr:row>58</xdr:row>
      <xdr:rowOff>61021</xdr:rowOff>
    </xdr:to>
    <xdr:sp macro="" textlink="">
      <xdr:nvSpPr>
        <xdr:cNvPr id="796" name="円/楕円 795"/>
        <xdr:cNvSpPr/>
      </xdr:nvSpPr>
      <xdr:spPr>
        <a:xfrm>
          <a:off x="20383500" y="99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77548</xdr:rowOff>
    </xdr:from>
    <xdr:ext cx="469744" cy="259045"/>
    <xdr:sp macro="" textlink="">
      <xdr:nvSpPr>
        <xdr:cNvPr id="797" name="テキスト ボックス 796"/>
        <xdr:cNvSpPr txBox="1"/>
      </xdr:nvSpPr>
      <xdr:spPr>
        <a:xfrm>
          <a:off x="20199427" y="967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129636</xdr:rowOff>
    </xdr:from>
    <xdr:to>
      <xdr:col>28</xdr:col>
      <xdr:colOff>365125</xdr:colOff>
      <xdr:row>58</xdr:row>
      <xdr:rowOff>59786</xdr:rowOff>
    </xdr:to>
    <xdr:sp macro="" textlink="">
      <xdr:nvSpPr>
        <xdr:cNvPr id="798" name="円/楕円 797"/>
        <xdr:cNvSpPr/>
      </xdr:nvSpPr>
      <xdr:spPr>
        <a:xfrm>
          <a:off x="19494500" y="99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76313</xdr:rowOff>
    </xdr:from>
    <xdr:ext cx="469744" cy="259045"/>
    <xdr:sp macro="" textlink="">
      <xdr:nvSpPr>
        <xdr:cNvPr id="799" name="テキスト ボックス 798"/>
        <xdr:cNvSpPr txBox="1"/>
      </xdr:nvSpPr>
      <xdr:spPr>
        <a:xfrm>
          <a:off x="19310427" y="967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79345</xdr:rowOff>
    </xdr:from>
    <xdr:to>
      <xdr:col>27</xdr:col>
      <xdr:colOff>161925</xdr:colOff>
      <xdr:row>58</xdr:row>
      <xdr:rowOff>9495</xdr:rowOff>
    </xdr:to>
    <xdr:sp macro="" textlink="">
      <xdr:nvSpPr>
        <xdr:cNvPr id="800" name="円/楕円 799"/>
        <xdr:cNvSpPr/>
      </xdr:nvSpPr>
      <xdr:spPr>
        <a:xfrm>
          <a:off x="18605500" y="98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26022</xdr:rowOff>
    </xdr:from>
    <xdr:ext cx="469744" cy="259045"/>
    <xdr:sp macro="" textlink="">
      <xdr:nvSpPr>
        <xdr:cNvPr id="801" name="テキスト ボックス 800"/>
        <xdr:cNvSpPr txBox="1"/>
      </xdr:nvSpPr>
      <xdr:spPr>
        <a:xfrm>
          <a:off x="18421427" y="962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140935</xdr:rowOff>
    </xdr:from>
    <xdr:to>
      <xdr:col>32</xdr:col>
      <xdr:colOff>187325</xdr:colOff>
      <xdr:row>76</xdr:row>
      <xdr:rowOff>81361</xdr:rowOff>
    </xdr:to>
    <xdr:cxnSp macro="">
      <xdr:nvCxnSpPr>
        <xdr:cNvPr id="829" name="直線コネクタ 828"/>
        <xdr:cNvCxnSpPr/>
      </xdr:nvCxnSpPr>
      <xdr:spPr>
        <a:xfrm>
          <a:off x="21323300" y="12656785"/>
          <a:ext cx="838200" cy="45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140935</xdr:rowOff>
    </xdr:from>
    <xdr:to>
      <xdr:col>31</xdr:col>
      <xdr:colOff>34925</xdr:colOff>
      <xdr:row>74</xdr:row>
      <xdr:rowOff>51369</xdr:rowOff>
    </xdr:to>
    <xdr:cxnSp macro="">
      <xdr:nvCxnSpPr>
        <xdr:cNvPr id="832" name="直線コネクタ 831"/>
        <xdr:cNvCxnSpPr/>
      </xdr:nvCxnSpPr>
      <xdr:spPr>
        <a:xfrm flipV="1">
          <a:off x="20434300" y="12656785"/>
          <a:ext cx="8890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51369</xdr:rowOff>
    </xdr:from>
    <xdr:to>
      <xdr:col>29</xdr:col>
      <xdr:colOff>517525</xdr:colOff>
      <xdr:row>74</xdr:row>
      <xdr:rowOff>100952</xdr:rowOff>
    </xdr:to>
    <xdr:cxnSp macro="">
      <xdr:nvCxnSpPr>
        <xdr:cNvPr id="835" name="直線コネクタ 834"/>
        <xdr:cNvCxnSpPr/>
      </xdr:nvCxnSpPr>
      <xdr:spPr>
        <a:xfrm flipV="1">
          <a:off x="19545300" y="12738669"/>
          <a:ext cx="8890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86093</xdr:rowOff>
    </xdr:from>
    <xdr:to>
      <xdr:col>28</xdr:col>
      <xdr:colOff>314325</xdr:colOff>
      <xdr:row>74</xdr:row>
      <xdr:rowOff>100952</xdr:rowOff>
    </xdr:to>
    <xdr:cxnSp macro="">
      <xdr:nvCxnSpPr>
        <xdr:cNvPr id="838" name="直線コネクタ 837"/>
        <xdr:cNvCxnSpPr/>
      </xdr:nvCxnSpPr>
      <xdr:spPr>
        <a:xfrm>
          <a:off x="18656300" y="1277339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30561</xdr:rowOff>
    </xdr:from>
    <xdr:to>
      <xdr:col>32</xdr:col>
      <xdr:colOff>238125</xdr:colOff>
      <xdr:row>76</xdr:row>
      <xdr:rowOff>132161</xdr:rowOff>
    </xdr:to>
    <xdr:sp macro="" textlink="">
      <xdr:nvSpPr>
        <xdr:cNvPr id="848" name="円/楕円 847"/>
        <xdr:cNvSpPr/>
      </xdr:nvSpPr>
      <xdr:spPr>
        <a:xfrm>
          <a:off x="22110700" y="130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8988</xdr:rowOff>
    </xdr:from>
    <xdr:ext cx="534377" cy="259045"/>
    <xdr:sp macro="" textlink="">
      <xdr:nvSpPr>
        <xdr:cNvPr id="849" name="繰出金該当値テキスト"/>
        <xdr:cNvSpPr txBox="1"/>
      </xdr:nvSpPr>
      <xdr:spPr>
        <a:xfrm>
          <a:off x="22212300" y="130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37,552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90135</xdr:rowOff>
    </xdr:from>
    <xdr:to>
      <xdr:col>31</xdr:col>
      <xdr:colOff>85725</xdr:colOff>
      <xdr:row>74</xdr:row>
      <xdr:rowOff>20285</xdr:rowOff>
    </xdr:to>
    <xdr:sp macro="" textlink="">
      <xdr:nvSpPr>
        <xdr:cNvPr id="850" name="円/楕円 849"/>
        <xdr:cNvSpPr/>
      </xdr:nvSpPr>
      <xdr:spPr>
        <a:xfrm>
          <a:off x="21272500" y="126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36812</xdr:rowOff>
    </xdr:from>
    <xdr:ext cx="534377" cy="259045"/>
    <xdr:sp macro="" textlink="">
      <xdr:nvSpPr>
        <xdr:cNvPr id="851" name="テキスト ボックス 850"/>
        <xdr:cNvSpPr txBox="1"/>
      </xdr:nvSpPr>
      <xdr:spPr>
        <a:xfrm>
          <a:off x="21056111" y="1238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569</xdr:rowOff>
    </xdr:from>
    <xdr:to>
      <xdr:col>29</xdr:col>
      <xdr:colOff>568325</xdr:colOff>
      <xdr:row>74</xdr:row>
      <xdr:rowOff>102169</xdr:rowOff>
    </xdr:to>
    <xdr:sp macro="" textlink="">
      <xdr:nvSpPr>
        <xdr:cNvPr id="852" name="円/楕円 851"/>
        <xdr:cNvSpPr/>
      </xdr:nvSpPr>
      <xdr:spPr>
        <a:xfrm>
          <a:off x="20383500" y="126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118696</xdr:rowOff>
    </xdr:from>
    <xdr:ext cx="534377" cy="259045"/>
    <xdr:sp macro="" textlink="">
      <xdr:nvSpPr>
        <xdr:cNvPr id="853" name="テキスト ボックス 852"/>
        <xdr:cNvSpPr txBox="1"/>
      </xdr:nvSpPr>
      <xdr:spPr>
        <a:xfrm>
          <a:off x="20167111" y="124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50152</xdr:rowOff>
    </xdr:from>
    <xdr:to>
      <xdr:col>28</xdr:col>
      <xdr:colOff>365125</xdr:colOff>
      <xdr:row>74</xdr:row>
      <xdr:rowOff>151752</xdr:rowOff>
    </xdr:to>
    <xdr:sp macro="" textlink="">
      <xdr:nvSpPr>
        <xdr:cNvPr id="854" name="円/楕円 853"/>
        <xdr:cNvSpPr/>
      </xdr:nvSpPr>
      <xdr:spPr>
        <a:xfrm>
          <a:off x="19494500" y="127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168279</xdr:rowOff>
    </xdr:from>
    <xdr:ext cx="534377" cy="259045"/>
    <xdr:sp macro="" textlink="">
      <xdr:nvSpPr>
        <xdr:cNvPr id="855" name="テキスト ボックス 854"/>
        <xdr:cNvSpPr txBox="1"/>
      </xdr:nvSpPr>
      <xdr:spPr>
        <a:xfrm>
          <a:off x="19278111" y="125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35293</xdr:rowOff>
    </xdr:from>
    <xdr:to>
      <xdr:col>27</xdr:col>
      <xdr:colOff>161925</xdr:colOff>
      <xdr:row>74</xdr:row>
      <xdr:rowOff>136893</xdr:rowOff>
    </xdr:to>
    <xdr:sp macro="" textlink="">
      <xdr:nvSpPr>
        <xdr:cNvPr id="856" name="円/楕円 855"/>
        <xdr:cNvSpPr/>
      </xdr:nvSpPr>
      <xdr:spPr>
        <a:xfrm>
          <a:off x="18605500" y="127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153420</xdr:rowOff>
    </xdr:from>
    <xdr:ext cx="534377" cy="259045"/>
    <xdr:sp macro="" textlink="">
      <xdr:nvSpPr>
        <xdr:cNvPr id="857" name="テキスト ボックス 856"/>
        <xdr:cNvSpPr txBox="1"/>
      </xdr:nvSpPr>
      <xdr:spPr>
        <a:xfrm>
          <a:off x="18389111" y="124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人件費について、住民１人当たりコストは前年度よりも</a:t>
          </a:r>
          <a:r>
            <a:rPr kumimoji="1" lang="en-US" altLang="ja-JP" sz="1300">
              <a:latin typeface="ＭＳ Ｐゴシック"/>
            </a:rPr>
            <a:t>2,056</a:t>
          </a:r>
          <a:r>
            <a:rPr kumimoji="1" lang="ja-JP" altLang="en-US" sz="1300">
              <a:latin typeface="ＭＳ Ｐゴシック"/>
            </a:rPr>
            <a:t>円減少しているものの、類似団体平均よりも高い状況に変わりはないため、引き続き、美里町定員適正化計画に基づき、組織機構の見直し等、職員の適正な配置に努めていく。</a:t>
          </a:r>
          <a:endParaRPr kumimoji="1" lang="en-US" altLang="ja-JP" sz="1300">
            <a:latin typeface="ＭＳ Ｐゴシック"/>
          </a:endParaRPr>
        </a:p>
        <a:p>
          <a:r>
            <a:rPr kumimoji="1" lang="ja-JP" altLang="en-US" sz="1300">
              <a:latin typeface="ＭＳ Ｐゴシック"/>
            </a:rPr>
            <a:t>　公債費について、合併特例債を活用していることもあり、類似団体平均より高い水準が続いている。平成</a:t>
          </a:r>
          <a:r>
            <a:rPr kumimoji="1" lang="en-US" altLang="ja-JP" sz="1300">
              <a:latin typeface="ＭＳ Ｐゴシック"/>
            </a:rPr>
            <a:t>28</a:t>
          </a:r>
          <a:r>
            <a:rPr kumimoji="1" lang="ja-JP" altLang="en-US" sz="1300">
              <a:latin typeface="ＭＳ Ｐゴシック"/>
            </a:rPr>
            <a:t>年度は、合併特例債に加え、平成</a:t>
          </a:r>
          <a:r>
            <a:rPr kumimoji="1" lang="en-US" altLang="ja-JP" sz="1300">
              <a:latin typeface="ＭＳ Ｐゴシック"/>
            </a:rPr>
            <a:t>25</a:t>
          </a:r>
          <a:r>
            <a:rPr kumimoji="1" lang="ja-JP" altLang="en-US" sz="1300">
              <a:latin typeface="ＭＳ Ｐゴシック"/>
            </a:rPr>
            <a:t>年度借入の緊急防災・減債事業債の償還が開始されたこと等に伴い昇した。今後とも新規の起債発行の抑制に努めていく。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24,975
24,896
74.95
10,169,166
9,955,036
165,475
7,069,028
11,878,818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28067</xdr:rowOff>
    </xdr:from>
    <xdr:to>
      <xdr:col>6</xdr:col>
      <xdr:colOff>511175</xdr:colOff>
      <xdr:row>34</xdr:row>
      <xdr:rowOff>53594</xdr:rowOff>
    </xdr:to>
    <xdr:cxnSp macro="">
      <xdr:nvCxnSpPr>
        <xdr:cNvPr id="61" name="直線コネクタ 60"/>
        <xdr:cNvCxnSpPr/>
      </xdr:nvCxnSpPr>
      <xdr:spPr>
        <a:xfrm>
          <a:off x="3797300" y="5685917"/>
          <a:ext cx="8382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28067</xdr:rowOff>
    </xdr:from>
    <xdr:to>
      <xdr:col>5</xdr:col>
      <xdr:colOff>358775</xdr:colOff>
      <xdr:row>33</xdr:row>
      <xdr:rowOff>87884</xdr:rowOff>
    </xdr:to>
    <xdr:cxnSp macro="">
      <xdr:nvCxnSpPr>
        <xdr:cNvPr id="64" name="直線コネクタ 63"/>
        <xdr:cNvCxnSpPr/>
      </xdr:nvCxnSpPr>
      <xdr:spPr>
        <a:xfrm flipV="1">
          <a:off x="2908300" y="5685917"/>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87884</xdr:rowOff>
    </xdr:from>
    <xdr:to>
      <xdr:col>4</xdr:col>
      <xdr:colOff>155575</xdr:colOff>
      <xdr:row>34</xdr:row>
      <xdr:rowOff>19685</xdr:rowOff>
    </xdr:to>
    <xdr:cxnSp macro="">
      <xdr:nvCxnSpPr>
        <xdr:cNvPr id="67" name="直線コネクタ 66"/>
        <xdr:cNvCxnSpPr/>
      </xdr:nvCxnSpPr>
      <xdr:spPr>
        <a:xfrm flipV="1">
          <a:off x="2019300" y="5745734"/>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19685</xdr:rowOff>
    </xdr:from>
    <xdr:to>
      <xdr:col>2</xdr:col>
      <xdr:colOff>638175</xdr:colOff>
      <xdr:row>34</xdr:row>
      <xdr:rowOff>61976</xdr:rowOff>
    </xdr:to>
    <xdr:cxnSp macro="">
      <xdr:nvCxnSpPr>
        <xdr:cNvPr id="70" name="直線コネクタ 69"/>
        <xdr:cNvCxnSpPr/>
      </xdr:nvCxnSpPr>
      <xdr:spPr>
        <a:xfrm flipV="1">
          <a:off x="1130300" y="584898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2794</xdr:rowOff>
    </xdr:from>
    <xdr:to>
      <xdr:col>6</xdr:col>
      <xdr:colOff>561975</xdr:colOff>
      <xdr:row>34</xdr:row>
      <xdr:rowOff>104394</xdr:rowOff>
    </xdr:to>
    <xdr:sp macro="" textlink="">
      <xdr:nvSpPr>
        <xdr:cNvPr id="80" name="円/楕円 79"/>
        <xdr:cNvSpPr/>
      </xdr:nvSpPr>
      <xdr:spPr>
        <a:xfrm>
          <a:off x="4584700" y="58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25671</xdr:rowOff>
    </xdr:from>
    <xdr:ext cx="469744" cy="259045"/>
    <xdr:sp macro="" textlink="">
      <xdr:nvSpPr>
        <xdr:cNvPr id="81" name="議会費該当値テキスト"/>
        <xdr:cNvSpPr txBox="1"/>
      </xdr:nvSpPr>
      <xdr:spPr>
        <a:xfrm>
          <a:off x="4686300"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148717</xdr:rowOff>
    </xdr:from>
    <xdr:to>
      <xdr:col>5</xdr:col>
      <xdr:colOff>409575</xdr:colOff>
      <xdr:row>33</xdr:row>
      <xdr:rowOff>78867</xdr:rowOff>
    </xdr:to>
    <xdr:sp macro="" textlink="">
      <xdr:nvSpPr>
        <xdr:cNvPr id="82" name="円/楕円 81"/>
        <xdr:cNvSpPr/>
      </xdr:nvSpPr>
      <xdr:spPr>
        <a:xfrm>
          <a:off x="3746500" y="56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95394</xdr:rowOff>
    </xdr:from>
    <xdr:ext cx="469744" cy="259045"/>
    <xdr:sp macro="" textlink="">
      <xdr:nvSpPr>
        <xdr:cNvPr id="83" name="テキスト ボックス 82"/>
        <xdr:cNvSpPr txBox="1"/>
      </xdr:nvSpPr>
      <xdr:spPr>
        <a:xfrm>
          <a:off x="3562427" y="541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37084</xdr:rowOff>
    </xdr:from>
    <xdr:to>
      <xdr:col>4</xdr:col>
      <xdr:colOff>206375</xdr:colOff>
      <xdr:row>33</xdr:row>
      <xdr:rowOff>138684</xdr:rowOff>
    </xdr:to>
    <xdr:sp macro="" textlink="">
      <xdr:nvSpPr>
        <xdr:cNvPr id="84" name="円/楕円 83"/>
        <xdr:cNvSpPr/>
      </xdr:nvSpPr>
      <xdr:spPr>
        <a:xfrm>
          <a:off x="28575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155211</xdr:rowOff>
    </xdr:from>
    <xdr:ext cx="469744" cy="259045"/>
    <xdr:sp macro="" textlink="">
      <xdr:nvSpPr>
        <xdr:cNvPr id="85" name="テキスト ボックス 84"/>
        <xdr:cNvSpPr txBox="1"/>
      </xdr:nvSpPr>
      <xdr:spPr>
        <a:xfrm>
          <a:off x="2673427"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140335</xdr:rowOff>
    </xdr:from>
    <xdr:to>
      <xdr:col>3</xdr:col>
      <xdr:colOff>3175</xdr:colOff>
      <xdr:row>34</xdr:row>
      <xdr:rowOff>70485</xdr:rowOff>
    </xdr:to>
    <xdr:sp macro="" textlink="">
      <xdr:nvSpPr>
        <xdr:cNvPr id="86" name="円/楕円 85"/>
        <xdr:cNvSpPr/>
      </xdr:nvSpPr>
      <xdr:spPr>
        <a:xfrm>
          <a:off x="196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87012</xdr:rowOff>
    </xdr:from>
    <xdr:ext cx="469744" cy="259045"/>
    <xdr:sp macro="" textlink="">
      <xdr:nvSpPr>
        <xdr:cNvPr id="87" name="テキスト ボックス 86"/>
        <xdr:cNvSpPr txBox="1"/>
      </xdr:nvSpPr>
      <xdr:spPr>
        <a:xfrm>
          <a:off x="1784427"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11176</xdr:rowOff>
    </xdr:from>
    <xdr:to>
      <xdr:col>1</xdr:col>
      <xdr:colOff>485775</xdr:colOff>
      <xdr:row>34</xdr:row>
      <xdr:rowOff>112776</xdr:rowOff>
    </xdr:to>
    <xdr:sp macro="" textlink="">
      <xdr:nvSpPr>
        <xdr:cNvPr id="88" name="円/楕円 87"/>
        <xdr:cNvSpPr/>
      </xdr:nvSpPr>
      <xdr:spPr>
        <a:xfrm>
          <a:off x="1079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129303</xdr:rowOff>
    </xdr:from>
    <xdr:ext cx="469744" cy="259045"/>
    <xdr:sp macro="" textlink="">
      <xdr:nvSpPr>
        <xdr:cNvPr id="89" name="テキスト ボックス 88"/>
        <xdr:cNvSpPr txBox="1"/>
      </xdr:nvSpPr>
      <xdr:spPr>
        <a:xfrm>
          <a:off x="895427"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21445</xdr:rowOff>
    </xdr:from>
    <xdr:to>
      <xdr:col>6</xdr:col>
      <xdr:colOff>511175</xdr:colOff>
      <xdr:row>56</xdr:row>
      <xdr:rowOff>107369</xdr:rowOff>
    </xdr:to>
    <xdr:cxnSp macro="">
      <xdr:nvCxnSpPr>
        <xdr:cNvPr id="118" name="直線コネクタ 117"/>
        <xdr:cNvCxnSpPr/>
      </xdr:nvCxnSpPr>
      <xdr:spPr>
        <a:xfrm>
          <a:off x="3797300" y="9622645"/>
          <a:ext cx="838200" cy="8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21445</xdr:rowOff>
    </xdr:from>
    <xdr:to>
      <xdr:col>5</xdr:col>
      <xdr:colOff>358775</xdr:colOff>
      <xdr:row>56</xdr:row>
      <xdr:rowOff>53853</xdr:rowOff>
    </xdr:to>
    <xdr:cxnSp macro="">
      <xdr:nvCxnSpPr>
        <xdr:cNvPr id="121" name="直線コネクタ 120"/>
        <xdr:cNvCxnSpPr/>
      </xdr:nvCxnSpPr>
      <xdr:spPr>
        <a:xfrm flipV="1">
          <a:off x="2908300" y="9622645"/>
          <a:ext cx="889000" cy="3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53853</xdr:rowOff>
    </xdr:from>
    <xdr:to>
      <xdr:col>4</xdr:col>
      <xdr:colOff>155575</xdr:colOff>
      <xdr:row>56</xdr:row>
      <xdr:rowOff>75060</xdr:rowOff>
    </xdr:to>
    <xdr:cxnSp macro="">
      <xdr:nvCxnSpPr>
        <xdr:cNvPr id="124" name="直線コネクタ 123"/>
        <xdr:cNvCxnSpPr/>
      </xdr:nvCxnSpPr>
      <xdr:spPr>
        <a:xfrm flipV="1">
          <a:off x="2019300" y="9655053"/>
          <a:ext cx="8890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117739</xdr:rowOff>
    </xdr:from>
    <xdr:to>
      <xdr:col>2</xdr:col>
      <xdr:colOff>638175</xdr:colOff>
      <xdr:row>56</xdr:row>
      <xdr:rowOff>75060</xdr:rowOff>
    </xdr:to>
    <xdr:cxnSp macro="">
      <xdr:nvCxnSpPr>
        <xdr:cNvPr id="127" name="直線コネクタ 126"/>
        <xdr:cNvCxnSpPr/>
      </xdr:nvCxnSpPr>
      <xdr:spPr>
        <a:xfrm>
          <a:off x="1130300" y="9547489"/>
          <a:ext cx="889000" cy="1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1" name="テキスト ボックス 130"/>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56569</xdr:rowOff>
    </xdr:from>
    <xdr:to>
      <xdr:col>6</xdr:col>
      <xdr:colOff>561975</xdr:colOff>
      <xdr:row>56</xdr:row>
      <xdr:rowOff>158169</xdr:rowOff>
    </xdr:to>
    <xdr:sp macro="" textlink="">
      <xdr:nvSpPr>
        <xdr:cNvPr id="137" name="円/楕円 136"/>
        <xdr:cNvSpPr/>
      </xdr:nvSpPr>
      <xdr:spPr>
        <a:xfrm>
          <a:off x="4584700" y="96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79446</xdr:rowOff>
    </xdr:from>
    <xdr:ext cx="534377" cy="259045"/>
    <xdr:sp macro="" textlink="">
      <xdr:nvSpPr>
        <xdr:cNvPr id="138" name="総務費該当値テキスト"/>
        <xdr:cNvSpPr txBox="1"/>
      </xdr:nvSpPr>
      <xdr:spPr>
        <a:xfrm>
          <a:off x="4686300" y="950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59,243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142095</xdr:rowOff>
    </xdr:from>
    <xdr:to>
      <xdr:col>5</xdr:col>
      <xdr:colOff>409575</xdr:colOff>
      <xdr:row>56</xdr:row>
      <xdr:rowOff>72245</xdr:rowOff>
    </xdr:to>
    <xdr:sp macro="" textlink="">
      <xdr:nvSpPr>
        <xdr:cNvPr id="139" name="円/楕円 138"/>
        <xdr:cNvSpPr/>
      </xdr:nvSpPr>
      <xdr:spPr>
        <a:xfrm>
          <a:off x="3746500" y="95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88772</xdr:rowOff>
    </xdr:from>
    <xdr:ext cx="534377" cy="259045"/>
    <xdr:sp macro="" textlink="">
      <xdr:nvSpPr>
        <xdr:cNvPr id="140" name="テキスト ボックス 139"/>
        <xdr:cNvSpPr txBox="1"/>
      </xdr:nvSpPr>
      <xdr:spPr>
        <a:xfrm>
          <a:off x="3530111" y="93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3053</xdr:rowOff>
    </xdr:from>
    <xdr:to>
      <xdr:col>4</xdr:col>
      <xdr:colOff>206375</xdr:colOff>
      <xdr:row>56</xdr:row>
      <xdr:rowOff>104653</xdr:rowOff>
    </xdr:to>
    <xdr:sp macro="" textlink="">
      <xdr:nvSpPr>
        <xdr:cNvPr id="141" name="円/楕円 140"/>
        <xdr:cNvSpPr/>
      </xdr:nvSpPr>
      <xdr:spPr>
        <a:xfrm>
          <a:off x="2857500" y="96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121180</xdr:rowOff>
    </xdr:from>
    <xdr:ext cx="534377" cy="259045"/>
    <xdr:sp macro="" textlink="">
      <xdr:nvSpPr>
        <xdr:cNvPr id="142" name="テキスト ボックス 141"/>
        <xdr:cNvSpPr txBox="1"/>
      </xdr:nvSpPr>
      <xdr:spPr>
        <a:xfrm>
          <a:off x="2641111" y="93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24260</xdr:rowOff>
    </xdr:from>
    <xdr:to>
      <xdr:col>3</xdr:col>
      <xdr:colOff>3175</xdr:colOff>
      <xdr:row>56</xdr:row>
      <xdr:rowOff>125860</xdr:rowOff>
    </xdr:to>
    <xdr:sp macro="" textlink="">
      <xdr:nvSpPr>
        <xdr:cNvPr id="143" name="円/楕円 142"/>
        <xdr:cNvSpPr/>
      </xdr:nvSpPr>
      <xdr:spPr>
        <a:xfrm>
          <a:off x="1968500" y="96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142387</xdr:rowOff>
    </xdr:from>
    <xdr:ext cx="534377" cy="259045"/>
    <xdr:sp macro="" textlink="">
      <xdr:nvSpPr>
        <xdr:cNvPr id="144" name="テキスト ボックス 143"/>
        <xdr:cNvSpPr txBox="1"/>
      </xdr:nvSpPr>
      <xdr:spPr>
        <a:xfrm>
          <a:off x="1752111" y="94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66939</xdr:rowOff>
    </xdr:from>
    <xdr:to>
      <xdr:col>1</xdr:col>
      <xdr:colOff>485775</xdr:colOff>
      <xdr:row>55</xdr:row>
      <xdr:rowOff>168539</xdr:rowOff>
    </xdr:to>
    <xdr:sp macro="" textlink="">
      <xdr:nvSpPr>
        <xdr:cNvPr id="145" name="円/楕円 144"/>
        <xdr:cNvSpPr/>
      </xdr:nvSpPr>
      <xdr:spPr>
        <a:xfrm>
          <a:off x="1079500" y="94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13616</xdr:rowOff>
    </xdr:from>
    <xdr:ext cx="534377" cy="259045"/>
    <xdr:sp macro="" textlink="">
      <xdr:nvSpPr>
        <xdr:cNvPr id="146" name="テキスト ボックス 145"/>
        <xdr:cNvSpPr txBox="1"/>
      </xdr:nvSpPr>
      <xdr:spPr>
        <a:xfrm>
          <a:off x="863111" y="92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56338</xdr:rowOff>
    </xdr:from>
    <xdr:to>
      <xdr:col>6</xdr:col>
      <xdr:colOff>511175</xdr:colOff>
      <xdr:row>78</xdr:row>
      <xdr:rowOff>68345</xdr:rowOff>
    </xdr:to>
    <xdr:cxnSp macro="">
      <xdr:nvCxnSpPr>
        <xdr:cNvPr id="178" name="直線コネクタ 177"/>
        <xdr:cNvCxnSpPr/>
      </xdr:nvCxnSpPr>
      <xdr:spPr>
        <a:xfrm>
          <a:off x="3797300" y="13429438"/>
          <a:ext cx="8382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56338</xdr:rowOff>
    </xdr:from>
    <xdr:to>
      <xdr:col>5</xdr:col>
      <xdr:colOff>358775</xdr:colOff>
      <xdr:row>78</xdr:row>
      <xdr:rowOff>81386</xdr:rowOff>
    </xdr:to>
    <xdr:cxnSp macro="">
      <xdr:nvCxnSpPr>
        <xdr:cNvPr id="181" name="直線コネクタ 180"/>
        <xdr:cNvCxnSpPr/>
      </xdr:nvCxnSpPr>
      <xdr:spPr>
        <a:xfrm flipV="1">
          <a:off x="2908300" y="13429438"/>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81386</xdr:rowOff>
    </xdr:from>
    <xdr:to>
      <xdr:col>4</xdr:col>
      <xdr:colOff>155575</xdr:colOff>
      <xdr:row>78</xdr:row>
      <xdr:rowOff>159708</xdr:rowOff>
    </xdr:to>
    <xdr:cxnSp macro="">
      <xdr:nvCxnSpPr>
        <xdr:cNvPr id="184" name="直線コネクタ 183"/>
        <xdr:cNvCxnSpPr/>
      </xdr:nvCxnSpPr>
      <xdr:spPr>
        <a:xfrm flipV="1">
          <a:off x="2019300" y="13454486"/>
          <a:ext cx="889000" cy="7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13829</xdr:rowOff>
    </xdr:from>
    <xdr:to>
      <xdr:col>2</xdr:col>
      <xdr:colOff>638175</xdr:colOff>
      <xdr:row>78</xdr:row>
      <xdr:rowOff>159708</xdr:rowOff>
    </xdr:to>
    <xdr:cxnSp macro="">
      <xdr:nvCxnSpPr>
        <xdr:cNvPr id="187" name="直線コネクタ 186"/>
        <xdr:cNvCxnSpPr/>
      </xdr:nvCxnSpPr>
      <xdr:spPr>
        <a:xfrm>
          <a:off x="1130300" y="13386929"/>
          <a:ext cx="889000" cy="1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17545</xdr:rowOff>
    </xdr:from>
    <xdr:to>
      <xdr:col>6</xdr:col>
      <xdr:colOff>561975</xdr:colOff>
      <xdr:row>78</xdr:row>
      <xdr:rowOff>119145</xdr:rowOff>
    </xdr:to>
    <xdr:sp macro="" textlink="">
      <xdr:nvSpPr>
        <xdr:cNvPr id="197" name="円/楕円 196"/>
        <xdr:cNvSpPr/>
      </xdr:nvSpPr>
      <xdr:spPr>
        <a:xfrm>
          <a:off x="4584700" y="133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167422</xdr:rowOff>
    </xdr:from>
    <xdr:ext cx="599010" cy="259045"/>
    <xdr:sp macro="" textlink="">
      <xdr:nvSpPr>
        <xdr:cNvPr id="198" name="民生費該当値テキスト"/>
        <xdr:cNvSpPr txBox="1"/>
      </xdr:nvSpPr>
      <xdr:spPr>
        <a:xfrm>
          <a:off x="4686300" y="133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5538</xdr:rowOff>
    </xdr:from>
    <xdr:to>
      <xdr:col>5</xdr:col>
      <xdr:colOff>409575</xdr:colOff>
      <xdr:row>78</xdr:row>
      <xdr:rowOff>107138</xdr:rowOff>
    </xdr:to>
    <xdr:sp macro="" textlink="">
      <xdr:nvSpPr>
        <xdr:cNvPr id="199" name="円/楕円 198"/>
        <xdr:cNvSpPr/>
      </xdr:nvSpPr>
      <xdr:spPr>
        <a:xfrm>
          <a:off x="3746500" y="133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98265</xdr:rowOff>
    </xdr:from>
    <xdr:ext cx="599010" cy="259045"/>
    <xdr:sp macro="" textlink="">
      <xdr:nvSpPr>
        <xdr:cNvPr id="200" name="テキスト ボックス 199"/>
        <xdr:cNvSpPr txBox="1"/>
      </xdr:nvSpPr>
      <xdr:spPr>
        <a:xfrm>
          <a:off x="3497794" y="1347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30586</xdr:rowOff>
    </xdr:from>
    <xdr:to>
      <xdr:col>4</xdr:col>
      <xdr:colOff>206375</xdr:colOff>
      <xdr:row>78</xdr:row>
      <xdr:rowOff>132186</xdr:rowOff>
    </xdr:to>
    <xdr:sp macro="" textlink="">
      <xdr:nvSpPr>
        <xdr:cNvPr id="201" name="円/楕円 200"/>
        <xdr:cNvSpPr/>
      </xdr:nvSpPr>
      <xdr:spPr>
        <a:xfrm>
          <a:off x="2857500" y="134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123313</xdr:rowOff>
    </xdr:from>
    <xdr:ext cx="599010" cy="259045"/>
    <xdr:sp macro="" textlink="">
      <xdr:nvSpPr>
        <xdr:cNvPr id="202" name="テキスト ボックス 201"/>
        <xdr:cNvSpPr txBox="1"/>
      </xdr:nvSpPr>
      <xdr:spPr>
        <a:xfrm>
          <a:off x="2608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108908</xdr:rowOff>
    </xdr:from>
    <xdr:to>
      <xdr:col>3</xdr:col>
      <xdr:colOff>3175</xdr:colOff>
      <xdr:row>79</xdr:row>
      <xdr:rowOff>39058</xdr:rowOff>
    </xdr:to>
    <xdr:sp macro="" textlink="">
      <xdr:nvSpPr>
        <xdr:cNvPr id="203" name="円/楕円 202"/>
        <xdr:cNvSpPr/>
      </xdr:nvSpPr>
      <xdr:spPr>
        <a:xfrm>
          <a:off x="1968500" y="134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30185</xdr:rowOff>
    </xdr:from>
    <xdr:ext cx="599010" cy="259045"/>
    <xdr:sp macro="" textlink="">
      <xdr:nvSpPr>
        <xdr:cNvPr id="204" name="テキスト ボックス 203"/>
        <xdr:cNvSpPr txBox="1"/>
      </xdr:nvSpPr>
      <xdr:spPr>
        <a:xfrm>
          <a:off x="1719794" y="1357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134479</xdr:rowOff>
    </xdr:from>
    <xdr:to>
      <xdr:col>1</xdr:col>
      <xdr:colOff>485775</xdr:colOff>
      <xdr:row>78</xdr:row>
      <xdr:rowOff>64629</xdr:rowOff>
    </xdr:to>
    <xdr:sp macro="" textlink="">
      <xdr:nvSpPr>
        <xdr:cNvPr id="205" name="円/楕円 204"/>
        <xdr:cNvSpPr/>
      </xdr:nvSpPr>
      <xdr:spPr>
        <a:xfrm>
          <a:off x="1079500" y="133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81156</xdr:rowOff>
    </xdr:from>
    <xdr:ext cx="599010" cy="259045"/>
    <xdr:sp macro="" textlink="">
      <xdr:nvSpPr>
        <xdr:cNvPr id="206" name="テキスト ボックス 205"/>
        <xdr:cNvSpPr txBox="1"/>
      </xdr:nvSpPr>
      <xdr:spPr>
        <a:xfrm>
          <a:off x="830794" y="131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79784</xdr:rowOff>
    </xdr:from>
    <xdr:to>
      <xdr:col>6</xdr:col>
      <xdr:colOff>511175</xdr:colOff>
      <xdr:row>98</xdr:row>
      <xdr:rowOff>80305</xdr:rowOff>
    </xdr:to>
    <xdr:cxnSp macro="">
      <xdr:nvCxnSpPr>
        <xdr:cNvPr id="235" name="直線コネクタ 234"/>
        <xdr:cNvCxnSpPr/>
      </xdr:nvCxnSpPr>
      <xdr:spPr>
        <a:xfrm>
          <a:off x="3797300" y="16881884"/>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79006</xdr:rowOff>
    </xdr:from>
    <xdr:to>
      <xdr:col>5</xdr:col>
      <xdr:colOff>358775</xdr:colOff>
      <xdr:row>98</xdr:row>
      <xdr:rowOff>79784</xdr:rowOff>
    </xdr:to>
    <xdr:cxnSp macro="">
      <xdr:nvCxnSpPr>
        <xdr:cNvPr id="238" name="直線コネクタ 237"/>
        <xdr:cNvCxnSpPr/>
      </xdr:nvCxnSpPr>
      <xdr:spPr>
        <a:xfrm>
          <a:off x="2908300" y="16881106"/>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70647</xdr:rowOff>
    </xdr:from>
    <xdr:to>
      <xdr:col>4</xdr:col>
      <xdr:colOff>155575</xdr:colOff>
      <xdr:row>98</xdr:row>
      <xdr:rowOff>79006</xdr:rowOff>
    </xdr:to>
    <xdr:cxnSp macro="">
      <xdr:nvCxnSpPr>
        <xdr:cNvPr id="241" name="直線コネクタ 240"/>
        <xdr:cNvCxnSpPr/>
      </xdr:nvCxnSpPr>
      <xdr:spPr>
        <a:xfrm>
          <a:off x="2019300" y="16872747"/>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70647</xdr:rowOff>
    </xdr:from>
    <xdr:to>
      <xdr:col>2</xdr:col>
      <xdr:colOff>638175</xdr:colOff>
      <xdr:row>98</xdr:row>
      <xdr:rowOff>74706</xdr:rowOff>
    </xdr:to>
    <xdr:cxnSp macro="">
      <xdr:nvCxnSpPr>
        <xdr:cNvPr id="244" name="直線コネクタ 243"/>
        <xdr:cNvCxnSpPr/>
      </xdr:nvCxnSpPr>
      <xdr:spPr>
        <a:xfrm flipV="1">
          <a:off x="1130300" y="16872747"/>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29505</xdr:rowOff>
    </xdr:from>
    <xdr:to>
      <xdr:col>6</xdr:col>
      <xdr:colOff>561975</xdr:colOff>
      <xdr:row>98</xdr:row>
      <xdr:rowOff>131105</xdr:rowOff>
    </xdr:to>
    <xdr:sp macro="" textlink="">
      <xdr:nvSpPr>
        <xdr:cNvPr id="254" name="円/楕円 253"/>
        <xdr:cNvSpPr/>
      </xdr:nvSpPr>
      <xdr:spPr>
        <a:xfrm>
          <a:off x="4584700" y="16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28984</xdr:rowOff>
    </xdr:from>
    <xdr:to>
      <xdr:col>5</xdr:col>
      <xdr:colOff>409575</xdr:colOff>
      <xdr:row>98</xdr:row>
      <xdr:rowOff>130584</xdr:rowOff>
    </xdr:to>
    <xdr:sp macro="" textlink="">
      <xdr:nvSpPr>
        <xdr:cNvPr id="256" name="円/楕円 255"/>
        <xdr:cNvSpPr/>
      </xdr:nvSpPr>
      <xdr:spPr>
        <a:xfrm>
          <a:off x="3746500" y="168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147111</xdr:rowOff>
    </xdr:from>
    <xdr:ext cx="534377" cy="259045"/>
    <xdr:sp macro="" textlink="">
      <xdr:nvSpPr>
        <xdr:cNvPr id="257" name="テキスト ボックス 256"/>
        <xdr:cNvSpPr txBox="1"/>
      </xdr:nvSpPr>
      <xdr:spPr>
        <a:xfrm>
          <a:off x="3530111" y="166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28206</xdr:rowOff>
    </xdr:from>
    <xdr:to>
      <xdr:col>4</xdr:col>
      <xdr:colOff>206375</xdr:colOff>
      <xdr:row>98</xdr:row>
      <xdr:rowOff>129806</xdr:rowOff>
    </xdr:to>
    <xdr:sp macro="" textlink="">
      <xdr:nvSpPr>
        <xdr:cNvPr id="258" name="円/楕円 257"/>
        <xdr:cNvSpPr/>
      </xdr:nvSpPr>
      <xdr:spPr>
        <a:xfrm>
          <a:off x="2857500" y="168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146333</xdr:rowOff>
    </xdr:from>
    <xdr:ext cx="534377" cy="259045"/>
    <xdr:sp macro="" textlink="">
      <xdr:nvSpPr>
        <xdr:cNvPr id="259" name="テキスト ボックス 258"/>
        <xdr:cNvSpPr txBox="1"/>
      </xdr:nvSpPr>
      <xdr:spPr>
        <a:xfrm>
          <a:off x="2641111" y="1660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19847</xdr:rowOff>
    </xdr:from>
    <xdr:to>
      <xdr:col>3</xdr:col>
      <xdr:colOff>3175</xdr:colOff>
      <xdr:row>98</xdr:row>
      <xdr:rowOff>121447</xdr:rowOff>
    </xdr:to>
    <xdr:sp macro="" textlink="">
      <xdr:nvSpPr>
        <xdr:cNvPr id="260" name="円/楕円 259"/>
        <xdr:cNvSpPr/>
      </xdr:nvSpPr>
      <xdr:spPr>
        <a:xfrm>
          <a:off x="1968500" y="168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137974</xdr:rowOff>
    </xdr:from>
    <xdr:ext cx="534377" cy="259045"/>
    <xdr:sp macro="" textlink="">
      <xdr:nvSpPr>
        <xdr:cNvPr id="261" name="テキスト ボックス 260"/>
        <xdr:cNvSpPr txBox="1"/>
      </xdr:nvSpPr>
      <xdr:spPr>
        <a:xfrm>
          <a:off x="1752111" y="165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23906</xdr:rowOff>
    </xdr:from>
    <xdr:to>
      <xdr:col>1</xdr:col>
      <xdr:colOff>485775</xdr:colOff>
      <xdr:row>98</xdr:row>
      <xdr:rowOff>125506</xdr:rowOff>
    </xdr:to>
    <xdr:sp macro="" textlink="">
      <xdr:nvSpPr>
        <xdr:cNvPr id="262" name="円/楕円 261"/>
        <xdr:cNvSpPr/>
      </xdr:nvSpPr>
      <xdr:spPr>
        <a:xfrm>
          <a:off x="1079500" y="168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142033</xdr:rowOff>
    </xdr:from>
    <xdr:ext cx="534377" cy="259045"/>
    <xdr:sp macro="" textlink="">
      <xdr:nvSpPr>
        <xdr:cNvPr id="263" name="テキスト ボックス 262"/>
        <xdr:cNvSpPr txBox="1"/>
      </xdr:nvSpPr>
      <xdr:spPr>
        <a:xfrm>
          <a:off x="863111" y="1660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154559</xdr:rowOff>
    </xdr:from>
    <xdr:to>
      <xdr:col>15</xdr:col>
      <xdr:colOff>180340</xdr:colOff>
      <xdr:row>39</xdr:row>
      <xdr:rowOff>44450</xdr:rowOff>
    </xdr:to>
    <xdr:cxnSp macro="">
      <xdr:nvCxnSpPr>
        <xdr:cNvPr id="287" name="直線コネクタ 286"/>
        <xdr:cNvCxnSpPr/>
      </xdr:nvCxnSpPr>
      <xdr:spPr>
        <a:xfrm flipV="1">
          <a:off x="10475595" y="5983859"/>
          <a:ext cx="1270" cy="747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101236</xdr:rowOff>
    </xdr:from>
    <xdr:ext cx="469744" cy="259045"/>
    <xdr:sp macro="" textlink="">
      <xdr:nvSpPr>
        <xdr:cNvPr id="290" name="労働費最大値テキスト"/>
        <xdr:cNvSpPr txBox="1"/>
      </xdr:nvSpPr>
      <xdr:spPr>
        <a:xfrm>
          <a:off x="10528300" y="575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34</xdr:row>
      <xdr:rowOff>154559</xdr:rowOff>
    </xdr:from>
    <xdr:to>
      <xdr:col>15</xdr:col>
      <xdr:colOff>269875</xdr:colOff>
      <xdr:row>34</xdr:row>
      <xdr:rowOff>154559</xdr:rowOff>
    </xdr:to>
    <xdr:cxnSp macro="">
      <xdr:nvCxnSpPr>
        <xdr:cNvPr id="291" name="直線コネクタ 290"/>
        <xdr:cNvCxnSpPr/>
      </xdr:nvCxnSpPr>
      <xdr:spPr>
        <a:xfrm>
          <a:off x="10388600" y="598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79692</xdr:rowOff>
    </xdr:from>
    <xdr:to>
      <xdr:col>15</xdr:col>
      <xdr:colOff>180975</xdr:colOff>
      <xdr:row>38</xdr:row>
      <xdr:rowOff>13208</xdr:rowOff>
    </xdr:to>
    <xdr:cxnSp macro="">
      <xdr:nvCxnSpPr>
        <xdr:cNvPr id="292" name="直線コネクタ 291"/>
        <xdr:cNvCxnSpPr/>
      </xdr:nvCxnSpPr>
      <xdr:spPr>
        <a:xfrm>
          <a:off x="9639300" y="6423342"/>
          <a:ext cx="8382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53801</xdr:rowOff>
    </xdr:from>
    <xdr:ext cx="378565" cy="259045"/>
    <xdr:sp macro="" textlink="">
      <xdr:nvSpPr>
        <xdr:cNvPr id="293" name="労働費平均値テキスト"/>
        <xdr:cNvSpPr txBox="1"/>
      </xdr:nvSpPr>
      <xdr:spPr>
        <a:xfrm>
          <a:off x="10528300" y="6568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75374</xdr:rowOff>
    </xdr:from>
    <xdr:to>
      <xdr:col>15</xdr:col>
      <xdr:colOff>231775</xdr:colOff>
      <xdr:row>39</xdr:row>
      <xdr:rowOff>5524</xdr:rowOff>
    </xdr:to>
    <xdr:sp macro="" textlink="">
      <xdr:nvSpPr>
        <xdr:cNvPr id="294" name="フローチャート : 判断 293"/>
        <xdr:cNvSpPr/>
      </xdr:nvSpPr>
      <xdr:spPr>
        <a:xfrm>
          <a:off x="10426700" y="659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114745</xdr:rowOff>
    </xdr:from>
    <xdr:to>
      <xdr:col>14</xdr:col>
      <xdr:colOff>28575</xdr:colOff>
      <xdr:row>37</xdr:row>
      <xdr:rowOff>79692</xdr:rowOff>
    </xdr:to>
    <xdr:cxnSp macro="">
      <xdr:nvCxnSpPr>
        <xdr:cNvPr id="295" name="直線コネクタ 294"/>
        <xdr:cNvCxnSpPr/>
      </xdr:nvCxnSpPr>
      <xdr:spPr>
        <a:xfrm>
          <a:off x="8750300" y="5429695"/>
          <a:ext cx="889000" cy="99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55753</xdr:rowOff>
    </xdr:from>
    <xdr:to>
      <xdr:col>14</xdr:col>
      <xdr:colOff>79375</xdr:colOff>
      <xdr:row>38</xdr:row>
      <xdr:rowOff>157353</xdr:rowOff>
    </xdr:to>
    <xdr:sp macro="" textlink="">
      <xdr:nvSpPr>
        <xdr:cNvPr id="296" name="フローチャート : 判断 295"/>
        <xdr:cNvSpPr/>
      </xdr:nvSpPr>
      <xdr:spPr>
        <a:xfrm>
          <a:off x="95885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148480</xdr:rowOff>
    </xdr:from>
    <xdr:ext cx="378565" cy="259045"/>
    <xdr:sp macro="" textlink="">
      <xdr:nvSpPr>
        <xdr:cNvPr id="297" name="テキスト ボックス 296"/>
        <xdr:cNvSpPr txBox="1"/>
      </xdr:nvSpPr>
      <xdr:spPr>
        <a:xfrm>
          <a:off x="9450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84836</xdr:rowOff>
    </xdr:from>
    <xdr:to>
      <xdr:col>12</xdr:col>
      <xdr:colOff>511175</xdr:colOff>
      <xdr:row>31</xdr:row>
      <xdr:rowOff>114745</xdr:rowOff>
    </xdr:to>
    <xdr:cxnSp macro="">
      <xdr:nvCxnSpPr>
        <xdr:cNvPr id="298" name="直線コネクタ 297"/>
        <xdr:cNvCxnSpPr/>
      </xdr:nvCxnSpPr>
      <xdr:spPr>
        <a:xfrm>
          <a:off x="7861300" y="5399786"/>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299" name="フローチャート : 判断 298"/>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0" name="テキスト ボックス 299"/>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84836</xdr:rowOff>
    </xdr:from>
    <xdr:to>
      <xdr:col>11</xdr:col>
      <xdr:colOff>307975</xdr:colOff>
      <xdr:row>34</xdr:row>
      <xdr:rowOff>161798</xdr:rowOff>
    </xdr:to>
    <xdr:cxnSp macro="">
      <xdr:nvCxnSpPr>
        <xdr:cNvPr id="301" name="直線コネクタ 300"/>
        <xdr:cNvCxnSpPr/>
      </xdr:nvCxnSpPr>
      <xdr:spPr>
        <a:xfrm flipV="1">
          <a:off x="6972300" y="5399786"/>
          <a:ext cx="889000" cy="5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2" name="フローチャート : 判断 301"/>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3" name="テキスト ボックス 302"/>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4" name="フローチャート : 判断 303"/>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5" name="テキスト ボックス 304"/>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133858</xdr:rowOff>
    </xdr:from>
    <xdr:to>
      <xdr:col>15</xdr:col>
      <xdr:colOff>231775</xdr:colOff>
      <xdr:row>38</xdr:row>
      <xdr:rowOff>64008</xdr:rowOff>
    </xdr:to>
    <xdr:sp macro="" textlink="">
      <xdr:nvSpPr>
        <xdr:cNvPr id="311" name="円/楕円 310"/>
        <xdr:cNvSpPr/>
      </xdr:nvSpPr>
      <xdr:spPr>
        <a:xfrm>
          <a:off x="104267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156735</xdr:rowOff>
    </xdr:from>
    <xdr:ext cx="469744" cy="259045"/>
    <xdr:sp macro="" textlink="">
      <xdr:nvSpPr>
        <xdr:cNvPr id="312" name="労働費該当値テキスト"/>
        <xdr:cNvSpPr txBox="1"/>
      </xdr:nvSpPr>
      <xdr:spPr>
        <a:xfrm>
          <a:off x="10528300" y="63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28892</xdr:rowOff>
    </xdr:from>
    <xdr:to>
      <xdr:col>14</xdr:col>
      <xdr:colOff>79375</xdr:colOff>
      <xdr:row>37</xdr:row>
      <xdr:rowOff>130492</xdr:rowOff>
    </xdr:to>
    <xdr:sp macro="" textlink="">
      <xdr:nvSpPr>
        <xdr:cNvPr id="313" name="円/楕円 312"/>
        <xdr:cNvSpPr/>
      </xdr:nvSpPr>
      <xdr:spPr>
        <a:xfrm>
          <a:off x="9588500" y="6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147019</xdr:rowOff>
    </xdr:from>
    <xdr:ext cx="469744" cy="259045"/>
    <xdr:sp macro="" textlink="">
      <xdr:nvSpPr>
        <xdr:cNvPr id="314" name="テキスト ボックス 313"/>
        <xdr:cNvSpPr txBox="1"/>
      </xdr:nvSpPr>
      <xdr:spPr>
        <a:xfrm>
          <a:off x="9404427" y="614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63945</xdr:rowOff>
    </xdr:from>
    <xdr:to>
      <xdr:col>12</xdr:col>
      <xdr:colOff>561975</xdr:colOff>
      <xdr:row>31</xdr:row>
      <xdr:rowOff>165545</xdr:rowOff>
    </xdr:to>
    <xdr:sp macro="" textlink="">
      <xdr:nvSpPr>
        <xdr:cNvPr id="315" name="円/楕円 314"/>
        <xdr:cNvSpPr/>
      </xdr:nvSpPr>
      <xdr:spPr>
        <a:xfrm>
          <a:off x="8699500" y="53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10622</xdr:rowOff>
    </xdr:from>
    <xdr:ext cx="469744" cy="259045"/>
    <xdr:sp macro="" textlink="">
      <xdr:nvSpPr>
        <xdr:cNvPr id="316" name="テキスト ボックス 315"/>
        <xdr:cNvSpPr txBox="1"/>
      </xdr:nvSpPr>
      <xdr:spPr>
        <a:xfrm>
          <a:off x="8515427" y="515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34036</xdr:rowOff>
    </xdr:from>
    <xdr:to>
      <xdr:col>11</xdr:col>
      <xdr:colOff>358775</xdr:colOff>
      <xdr:row>31</xdr:row>
      <xdr:rowOff>135636</xdr:rowOff>
    </xdr:to>
    <xdr:sp macro="" textlink="">
      <xdr:nvSpPr>
        <xdr:cNvPr id="317" name="円/楕円 316"/>
        <xdr:cNvSpPr/>
      </xdr:nvSpPr>
      <xdr:spPr>
        <a:xfrm>
          <a:off x="7810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152163</xdr:rowOff>
    </xdr:from>
    <xdr:ext cx="469744" cy="259045"/>
    <xdr:sp macro="" textlink="">
      <xdr:nvSpPr>
        <xdr:cNvPr id="318" name="テキスト ボックス 317"/>
        <xdr:cNvSpPr txBox="1"/>
      </xdr:nvSpPr>
      <xdr:spPr>
        <a:xfrm>
          <a:off x="7626427" y="51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110998</xdr:rowOff>
    </xdr:from>
    <xdr:to>
      <xdr:col>10</xdr:col>
      <xdr:colOff>155575</xdr:colOff>
      <xdr:row>35</xdr:row>
      <xdr:rowOff>41148</xdr:rowOff>
    </xdr:to>
    <xdr:sp macro="" textlink="">
      <xdr:nvSpPr>
        <xdr:cNvPr id="319" name="円/楕円 318"/>
        <xdr:cNvSpPr/>
      </xdr:nvSpPr>
      <xdr:spPr>
        <a:xfrm>
          <a:off x="6921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57675</xdr:rowOff>
    </xdr:from>
    <xdr:ext cx="469744" cy="259045"/>
    <xdr:sp macro="" textlink="">
      <xdr:nvSpPr>
        <xdr:cNvPr id="320" name="テキスト ボックス 319"/>
        <xdr:cNvSpPr txBox="1"/>
      </xdr:nvSpPr>
      <xdr:spPr>
        <a:xfrm>
          <a:off x="6737427"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63729</xdr:rowOff>
    </xdr:from>
    <xdr:to>
      <xdr:col>15</xdr:col>
      <xdr:colOff>180975</xdr:colOff>
      <xdr:row>55</xdr:row>
      <xdr:rowOff>148482</xdr:rowOff>
    </xdr:to>
    <xdr:cxnSp macro="">
      <xdr:nvCxnSpPr>
        <xdr:cNvPr id="349" name="直線コネクタ 348"/>
        <xdr:cNvCxnSpPr/>
      </xdr:nvCxnSpPr>
      <xdr:spPr>
        <a:xfrm flipV="1">
          <a:off x="9639300" y="9493479"/>
          <a:ext cx="838200" cy="8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148482</xdr:rowOff>
    </xdr:from>
    <xdr:to>
      <xdr:col>14</xdr:col>
      <xdr:colOff>28575</xdr:colOff>
      <xdr:row>57</xdr:row>
      <xdr:rowOff>16504</xdr:rowOff>
    </xdr:to>
    <xdr:cxnSp macro="">
      <xdr:nvCxnSpPr>
        <xdr:cNvPr id="352" name="直線コネクタ 351"/>
        <xdr:cNvCxnSpPr/>
      </xdr:nvCxnSpPr>
      <xdr:spPr>
        <a:xfrm flipV="1">
          <a:off x="8750300" y="9578232"/>
          <a:ext cx="889000" cy="2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142786</xdr:rowOff>
    </xdr:from>
    <xdr:to>
      <xdr:col>12</xdr:col>
      <xdr:colOff>511175</xdr:colOff>
      <xdr:row>57</xdr:row>
      <xdr:rowOff>16504</xdr:rowOff>
    </xdr:to>
    <xdr:cxnSp macro="">
      <xdr:nvCxnSpPr>
        <xdr:cNvPr id="355" name="直線コネクタ 354"/>
        <xdr:cNvCxnSpPr/>
      </xdr:nvCxnSpPr>
      <xdr:spPr>
        <a:xfrm>
          <a:off x="7861300" y="9743986"/>
          <a:ext cx="889000" cy="4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129222</xdr:rowOff>
    </xdr:from>
    <xdr:to>
      <xdr:col>11</xdr:col>
      <xdr:colOff>307975</xdr:colOff>
      <xdr:row>56</xdr:row>
      <xdr:rowOff>142786</xdr:rowOff>
    </xdr:to>
    <xdr:cxnSp macro="">
      <xdr:nvCxnSpPr>
        <xdr:cNvPr id="358" name="直線コネクタ 357"/>
        <xdr:cNvCxnSpPr/>
      </xdr:nvCxnSpPr>
      <xdr:spPr>
        <a:xfrm>
          <a:off x="6972300" y="9730422"/>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12929</xdr:rowOff>
    </xdr:from>
    <xdr:to>
      <xdr:col>15</xdr:col>
      <xdr:colOff>231775</xdr:colOff>
      <xdr:row>55</xdr:row>
      <xdr:rowOff>114529</xdr:rowOff>
    </xdr:to>
    <xdr:sp macro="" textlink="">
      <xdr:nvSpPr>
        <xdr:cNvPr id="368" name="円/楕円 367"/>
        <xdr:cNvSpPr/>
      </xdr:nvSpPr>
      <xdr:spPr>
        <a:xfrm>
          <a:off x="10426700" y="94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35806</xdr:rowOff>
    </xdr:from>
    <xdr:ext cx="534377" cy="259045"/>
    <xdr:sp macro="" textlink="">
      <xdr:nvSpPr>
        <xdr:cNvPr id="369" name="農林水産業費該当値テキスト"/>
        <xdr:cNvSpPr txBox="1"/>
      </xdr:nvSpPr>
      <xdr:spPr>
        <a:xfrm>
          <a:off x="10528300" y="92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97682</xdr:rowOff>
    </xdr:from>
    <xdr:to>
      <xdr:col>14</xdr:col>
      <xdr:colOff>79375</xdr:colOff>
      <xdr:row>56</xdr:row>
      <xdr:rowOff>27832</xdr:rowOff>
    </xdr:to>
    <xdr:sp macro="" textlink="">
      <xdr:nvSpPr>
        <xdr:cNvPr id="370" name="円/楕円 369"/>
        <xdr:cNvSpPr/>
      </xdr:nvSpPr>
      <xdr:spPr>
        <a:xfrm>
          <a:off x="9588500" y="952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44359</xdr:rowOff>
    </xdr:from>
    <xdr:ext cx="534377" cy="259045"/>
    <xdr:sp macro="" textlink="">
      <xdr:nvSpPr>
        <xdr:cNvPr id="371" name="テキスト ボックス 370"/>
        <xdr:cNvSpPr txBox="1"/>
      </xdr:nvSpPr>
      <xdr:spPr>
        <a:xfrm>
          <a:off x="9372111" y="930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137154</xdr:rowOff>
    </xdr:from>
    <xdr:to>
      <xdr:col>12</xdr:col>
      <xdr:colOff>561975</xdr:colOff>
      <xdr:row>57</xdr:row>
      <xdr:rowOff>67304</xdr:rowOff>
    </xdr:to>
    <xdr:sp macro="" textlink="">
      <xdr:nvSpPr>
        <xdr:cNvPr id="372" name="円/楕円 371"/>
        <xdr:cNvSpPr/>
      </xdr:nvSpPr>
      <xdr:spPr>
        <a:xfrm>
          <a:off x="8699500" y="97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83831</xdr:rowOff>
    </xdr:from>
    <xdr:ext cx="534377" cy="259045"/>
    <xdr:sp macro="" textlink="">
      <xdr:nvSpPr>
        <xdr:cNvPr id="373" name="テキスト ボックス 372"/>
        <xdr:cNvSpPr txBox="1"/>
      </xdr:nvSpPr>
      <xdr:spPr>
        <a:xfrm>
          <a:off x="8483111" y="95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91986</xdr:rowOff>
    </xdr:from>
    <xdr:to>
      <xdr:col>11</xdr:col>
      <xdr:colOff>358775</xdr:colOff>
      <xdr:row>57</xdr:row>
      <xdr:rowOff>22136</xdr:rowOff>
    </xdr:to>
    <xdr:sp macro="" textlink="">
      <xdr:nvSpPr>
        <xdr:cNvPr id="374" name="円/楕円 373"/>
        <xdr:cNvSpPr/>
      </xdr:nvSpPr>
      <xdr:spPr>
        <a:xfrm>
          <a:off x="7810500" y="96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38663</xdr:rowOff>
    </xdr:from>
    <xdr:ext cx="534377" cy="259045"/>
    <xdr:sp macro="" textlink="">
      <xdr:nvSpPr>
        <xdr:cNvPr id="375" name="テキスト ボックス 374"/>
        <xdr:cNvSpPr txBox="1"/>
      </xdr:nvSpPr>
      <xdr:spPr>
        <a:xfrm>
          <a:off x="7594111" y="94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78422</xdr:rowOff>
    </xdr:from>
    <xdr:to>
      <xdr:col>10</xdr:col>
      <xdr:colOff>155575</xdr:colOff>
      <xdr:row>57</xdr:row>
      <xdr:rowOff>8572</xdr:rowOff>
    </xdr:to>
    <xdr:sp macro="" textlink="">
      <xdr:nvSpPr>
        <xdr:cNvPr id="376" name="円/楕円 375"/>
        <xdr:cNvSpPr/>
      </xdr:nvSpPr>
      <xdr:spPr>
        <a:xfrm>
          <a:off x="6921500" y="96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25099</xdr:rowOff>
    </xdr:from>
    <xdr:ext cx="534377" cy="259045"/>
    <xdr:sp macro="" textlink="">
      <xdr:nvSpPr>
        <xdr:cNvPr id="377" name="テキスト ボックス 376"/>
        <xdr:cNvSpPr txBox="1"/>
      </xdr:nvSpPr>
      <xdr:spPr>
        <a:xfrm>
          <a:off x="6705111" y="9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113982</xdr:rowOff>
    </xdr:from>
    <xdr:to>
      <xdr:col>15</xdr:col>
      <xdr:colOff>180975</xdr:colOff>
      <xdr:row>77</xdr:row>
      <xdr:rowOff>132956</xdr:rowOff>
    </xdr:to>
    <xdr:cxnSp macro="">
      <xdr:nvCxnSpPr>
        <xdr:cNvPr id="406" name="直線コネクタ 405"/>
        <xdr:cNvCxnSpPr/>
      </xdr:nvCxnSpPr>
      <xdr:spPr>
        <a:xfrm flipV="1">
          <a:off x="9639300" y="13315632"/>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132956</xdr:rowOff>
    </xdr:from>
    <xdr:to>
      <xdr:col>14</xdr:col>
      <xdr:colOff>28575</xdr:colOff>
      <xdr:row>77</xdr:row>
      <xdr:rowOff>167590</xdr:rowOff>
    </xdr:to>
    <xdr:cxnSp macro="">
      <xdr:nvCxnSpPr>
        <xdr:cNvPr id="409" name="直線コネクタ 408"/>
        <xdr:cNvCxnSpPr/>
      </xdr:nvCxnSpPr>
      <xdr:spPr>
        <a:xfrm flipV="1">
          <a:off x="8750300" y="13334606"/>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167590</xdr:rowOff>
    </xdr:from>
    <xdr:to>
      <xdr:col>12</xdr:col>
      <xdr:colOff>511175</xdr:colOff>
      <xdr:row>78</xdr:row>
      <xdr:rowOff>11303</xdr:rowOff>
    </xdr:to>
    <xdr:cxnSp macro="">
      <xdr:nvCxnSpPr>
        <xdr:cNvPr id="412" name="直線コネクタ 411"/>
        <xdr:cNvCxnSpPr/>
      </xdr:nvCxnSpPr>
      <xdr:spPr>
        <a:xfrm flipV="1">
          <a:off x="7861300" y="13369240"/>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11303</xdr:rowOff>
    </xdr:from>
    <xdr:to>
      <xdr:col>11</xdr:col>
      <xdr:colOff>307975</xdr:colOff>
      <xdr:row>78</xdr:row>
      <xdr:rowOff>19038</xdr:rowOff>
    </xdr:to>
    <xdr:cxnSp macro="">
      <xdr:nvCxnSpPr>
        <xdr:cNvPr id="415" name="直線コネクタ 414"/>
        <xdr:cNvCxnSpPr/>
      </xdr:nvCxnSpPr>
      <xdr:spPr>
        <a:xfrm flipV="1">
          <a:off x="6972300" y="13384403"/>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63182</xdr:rowOff>
    </xdr:from>
    <xdr:to>
      <xdr:col>15</xdr:col>
      <xdr:colOff>231775</xdr:colOff>
      <xdr:row>77</xdr:row>
      <xdr:rowOff>164782</xdr:rowOff>
    </xdr:to>
    <xdr:sp macro="" textlink="">
      <xdr:nvSpPr>
        <xdr:cNvPr id="425" name="円/楕円 424"/>
        <xdr:cNvSpPr/>
      </xdr:nvSpPr>
      <xdr:spPr>
        <a:xfrm>
          <a:off x="10426700" y="132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86059</xdr:rowOff>
    </xdr:from>
    <xdr:ext cx="469744" cy="259045"/>
    <xdr:sp macro="" textlink="">
      <xdr:nvSpPr>
        <xdr:cNvPr id="426" name="商工費該当値テキスト"/>
        <xdr:cNvSpPr txBox="1"/>
      </xdr:nvSpPr>
      <xdr:spPr>
        <a:xfrm>
          <a:off x="10528300" y="13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82156</xdr:rowOff>
    </xdr:from>
    <xdr:to>
      <xdr:col>14</xdr:col>
      <xdr:colOff>79375</xdr:colOff>
      <xdr:row>78</xdr:row>
      <xdr:rowOff>12306</xdr:rowOff>
    </xdr:to>
    <xdr:sp macro="" textlink="">
      <xdr:nvSpPr>
        <xdr:cNvPr id="427" name="円/楕円 426"/>
        <xdr:cNvSpPr/>
      </xdr:nvSpPr>
      <xdr:spPr>
        <a:xfrm>
          <a:off x="9588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28833</xdr:rowOff>
    </xdr:from>
    <xdr:ext cx="469744" cy="259045"/>
    <xdr:sp macro="" textlink="">
      <xdr:nvSpPr>
        <xdr:cNvPr id="428" name="テキスト ボックス 427"/>
        <xdr:cNvSpPr txBox="1"/>
      </xdr:nvSpPr>
      <xdr:spPr>
        <a:xfrm>
          <a:off x="9404427" y="130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116790</xdr:rowOff>
    </xdr:from>
    <xdr:to>
      <xdr:col>12</xdr:col>
      <xdr:colOff>561975</xdr:colOff>
      <xdr:row>78</xdr:row>
      <xdr:rowOff>46940</xdr:rowOff>
    </xdr:to>
    <xdr:sp macro="" textlink="">
      <xdr:nvSpPr>
        <xdr:cNvPr id="429" name="円/楕円 428"/>
        <xdr:cNvSpPr/>
      </xdr:nvSpPr>
      <xdr:spPr>
        <a:xfrm>
          <a:off x="8699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63467</xdr:rowOff>
    </xdr:from>
    <xdr:ext cx="469744" cy="259045"/>
    <xdr:sp macro="" textlink="">
      <xdr:nvSpPr>
        <xdr:cNvPr id="430" name="テキスト ボックス 429"/>
        <xdr:cNvSpPr txBox="1"/>
      </xdr:nvSpPr>
      <xdr:spPr>
        <a:xfrm>
          <a:off x="8515427" y="130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131953</xdr:rowOff>
    </xdr:from>
    <xdr:to>
      <xdr:col>11</xdr:col>
      <xdr:colOff>358775</xdr:colOff>
      <xdr:row>78</xdr:row>
      <xdr:rowOff>62103</xdr:rowOff>
    </xdr:to>
    <xdr:sp macro="" textlink="">
      <xdr:nvSpPr>
        <xdr:cNvPr id="431" name="円/楕円 430"/>
        <xdr:cNvSpPr/>
      </xdr:nvSpPr>
      <xdr:spPr>
        <a:xfrm>
          <a:off x="7810500" y="133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53230</xdr:rowOff>
    </xdr:from>
    <xdr:ext cx="469744" cy="259045"/>
    <xdr:sp macro="" textlink="">
      <xdr:nvSpPr>
        <xdr:cNvPr id="432" name="テキスト ボックス 431"/>
        <xdr:cNvSpPr txBox="1"/>
      </xdr:nvSpPr>
      <xdr:spPr>
        <a:xfrm>
          <a:off x="7626427" y="134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139688</xdr:rowOff>
    </xdr:from>
    <xdr:to>
      <xdr:col>10</xdr:col>
      <xdr:colOff>155575</xdr:colOff>
      <xdr:row>78</xdr:row>
      <xdr:rowOff>69838</xdr:rowOff>
    </xdr:to>
    <xdr:sp macro="" textlink="">
      <xdr:nvSpPr>
        <xdr:cNvPr id="433" name="円/楕円 432"/>
        <xdr:cNvSpPr/>
      </xdr:nvSpPr>
      <xdr:spPr>
        <a:xfrm>
          <a:off x="6921500" y="133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86365</xdr:rowOff>
    </xdr:from>
    <xdr:ext cx="469744" cy="259045"/>
    <xdr:sp macro="" textlink="">
      <xdr:nvSpPr>
        <xdr:cNvPr id="434" name="テキスト ボックス 433"/>
        <xdr:cNvSpPr txBox="1"/>
      </xdr:nvSpPr>
      <xdr:spPr>
        <a:xfrm>
          <a:off x="6737427" y="131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56490</xdr:rowOff>
    </xdr:from>
    <xdr:to>
      <xdr:col>15</xdr:col>
      <xdr:colOff>180975</xdr:colOff>
      <xdr:row>98</xdr:row>
      <xdr:rowOff>81559</xdr:rowOff>
    </xdr:to>
    <xdr:cxnSp macro="">
      <xdr:nvCxnSpPr>
        <xdr:cNvPr id="467" name="直線コネクタ 466"/>
        <xdr:cNvCxnSpPr/>
      </xdr:nvCxnSpPr>
      <xdr:spPr>
        <a:xfrm>
          <a:off x="9639300" y="16858590"/>
          <a:ext cx="8382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56490</xdr:rowOff>
    </xdr:from>
    <xdr:to>
      <xdr:col>14</xdr:col>
      <xdr:colOff>28575</xdr:colOff>
      <xdr:row>98</xdr:row>
      <xdr:rowOff>56717</xdr:rowOff>
    </xdr:to>
    <xdr:cxnSp macro="">
      <xdr:nvCxnSpPr>
        <xdr:cNvPr id="470" name="直線コネクタ 469"/>
        <xdr:cNvCxnSpPr/>
      </xdr:nvCxnSpPr>
      <xdr:spPr>
        <a:xfrm flipV="1">
          <a:off x="8750300" y="16858590"/>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93342</xdr:rowOff>
    </xdr:from>
    <xdr:to>
      <xdr:col>12</xdr:col>
      <xdr:colOff>511175</xdr:colOff>
      <xdr:row>98</xdr:row>
      <xdr:rowOff>56717</xdr:rowOff>
    </xdr:to>
    <xdr:cxnSp macro="">
      <xdr:nvCxnSpPr>
        <xdr:cNvPr id="473" name="直線コネクタ 472"/>
        <xdr:cNvCxnSpPr/>
      </xdr:nvCxnSpPr>
      <xdr:spPr>
        <a:xfrm>
          <a:off x="7861300" y="16552542"/>
          <a:ext cx="889000" cy="30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93342</xdr:rowOff>
    </xdr:from>
    <xdr:to>
      <xdr:col>11</xdr:col>
      <xdr:colOff>307975</xdr:colOff>
      <xdr:row>97</xdr:row>
      <xdr:rowOff>164246</xdr:rowOff>
    </xdr:to>
    <xdr:cxnSp macro="">
      <xdr:nvCxnSpPr>
        <xdr:cNvPr id="476" name="直線コネクタ 475"/>
        <xdr:cNvCxnSpPr/>
      </xdr:nvCxnSpPr>
      <xdr:spPr>
        <a:xfrm flipV="1">
          <a:off x="6972300" y="16552542"/>
          <a:ext cx="889000" cy="2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30759</xdr:rowOff>
    </xdr:from>
    <xdr:to>
      <xdr:col>15</xdr:col>
      <xdr:colOff>231775</xdr:colOff>
      <xdr:row>98</xdr:row>
      <xdr:rowOff>132359</xdr:rowOff>
    </xdr:to>
    <xdr:sp macro="" textlink="">
      <xdr:nvSpPr>
        <xdr:cNvPr id="486" name="円/楕円 485"/>
        <xdr:cNvSpPr/>
      </xdr:nvSpPr>
      <xdr:spPr>
        <a:xfrm>
          <a:off x="10426700" y="168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117136</xdr:rowOff>
    </xdr:from>
    <xdr:ext cx="534377" cy="259045"/>
    <xdr:sp macro="" textlink="">
      <xdr:nvSpPr>
        <xdr:cNvPr id="487" name="土木費該当値テキスト"/>
        <xdr:cNvSpPr txBox="1"/>
      </xdr:nvSpPr>
      <xdr:spPr>
        <a:xfrm>
          <a:off x="10528300" y="167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5690</xdr:rowOff>
    </xdr:from>
    <xdr:to>
      <xdr:col>14</xdr:col>
      <xdr:colOff>79375</xdr:colOff>
      <xdr:row>98</xdr:row>
      <xdr:rowOff>107290</xdr:rowOff>
    </xdr:to>
    <xdr:sp macro="" textlink="">
      <xdr:nvSpPr>
        <xdr:cNvPr id="488" name="円/楕円 487"/>
        <xdr:cNvSpPr/>
      </xdr:nvSpPr>
      <xdr:spPr>
        <a:xfrm>
          <a:off x="9588500" y="168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98417</xdr:rowOff>
    </xdr:from>
    <xdr:ext cx="534377" cy="259045"/>
    <xdr:sp macro="" textlink="">
      <xdr:nvSpPr>
        <xdr:cNvPr id="489" name="テキスト ボックス 488"/>
        <xdr:cNvSpPr txBox="1"/>
      </xdr:nvSpPr>
      <xdr:spPr>
        <a:xfrm>
          <a:off x="9372111" y="1690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5917</xdr:rowOff>
    </xdr:from>
    <xdr:to>
      <xdr:col>12</xdr:col>
      <xdr:colOff>561975</xdr:colOff>
      <xdr:row>98</xdr:row>
      <xdr:rowOff>107517</xdr:rowOff>
    </xdr:to>
    <xdr:sp macro="" textlink="">
      <xdr:nvSpPr>
        <xdr:cNvPr id="490" name="円/楕円 489"/>
        <xdr:cNvSpPr/>
      </xdr:nvSpPr>
      <xdr:spPr>
        <a:xfrm>
          <a:off x="8699500" y="16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98644</xdr:rowOff>
    </xdr:from>
    <xdr:ext cx="534377" cy="259045"/>
    <xdr:sp macro="" textlink="">
      <xdr:nvSpPr>
        <xdr:cNvPr id="491" name="テキスト ボックス 490"/>
        <xdr:cNvSpPr txBox="1"/>
      </xdr:nvSpPr>
      <xdr:spPr>
        <a:xfrm>
          <a:off x="8483111" y="169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42542</xdr:rowOff>
    </xdr:from>
    <xdr:to>
      <xdr:col>11</xdr:col>
      <xdr:colOff>358775</xdr:colOff>
      <xdr:row>96</xdr:row>
      <xdr:rowOff>144142</xdr:rowOff>
    </xdr:to>
    <xdr:sp macro="" textlink="">
      <xdr:nvSpPr>
        <xdr:cNvPr id="492" name="円/楕円 491"/>
        <xdr:cNvSpPr/>
      </xdr:nvSpPr>
      <xdr:spPr>
        <a:xfrm>
          <a:off x="7810500" y="165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160669</xdr:rowOff>
    </xdr:from>
    <xdr:ext cx="534377" cy="259045"/>
    <xdr:sp macro="" textlink="">
      <xdr:nvSpPr>
        <xdr:cNvPr id="493" name="テキスト ボックス 492"/>
        <xdr:cNvSpPr txBox="1"/>
      </xdr:nvSpPr>
      <xdr:spPr>
        <a:xfrm>
          <a:off x="7594111" y="1627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113446</xdr:rowOff>
    </xdr:from>
    <xdr:to>
      <xdr:col>10</xdr:col>
      <xdr:colOff>155575</xdr:colOff>
      <xdr:row>98</xdr:row>
      <xdr:rowOff>43596</xdr:rowOff>
    </xdr:to>
    <xdr:sp macro="" textlink="">
      <xdr:nvSpPr>
        <xdr:cNvPr id="494" name="円/楕円 493"/>
        <xdr:cNvSpPr/>
      </xdr:nvSpPr>
      <xdr:spPr>
        <a:xfrm>
          <a:off x="6921500" y="167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34723</xdr:rowOff>
    </xdr:from>
    <xdr:ext cx="534377" cy="259045"/>
    <xdr:sp macro="" textlink="">
      <xdr:nvSpPr>
        <xdr:cNvPr id="495" name="テキスト ボックス 494"/>
        <xdr:cNvSpPr txBox="1"/>
      </xdr:nvSpPr>
      <xdr:spPr>
        <a:xfrm>
          <a:off x="6705111" y="1683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2129</xdr:rowOff>
    </xdr:from>
    <xdr:to>
      <xdr:col>23</xdr:col>
      <xdr:colOff>517525</xdr:colOff>
      <xdr:row>37</xdr:row>
      <xdr:rowOff>11318</xdr:rowOff>
    </xdr:to>
    <xdr:cxnSp macro="">
      <xdr:nvCxnSpPr>
        <xdr:cNvPr id="523" name="直線コネクタ 522"/>
        <xdr:cNvCxnSpPr/>
      </xdr:nvCxnSpPr>
      <xdr:spPr>
        <a:xfrm>
          <a:off x="15481300" y="6345779"/>
          <a:ext cx="8382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82413</xdr:rowOff>
    </xdr:from>
    <xdr:to>
      <xdr:col>22</xdr:col>
      <xdr:colOff>365125</xdr:colOff>
      <xdr:row>37</xdr:row>
      <xdr:rowOff>2129</xdr:rowOff>
    </xdr:to>
    <xdr:cxnSp macro="">
      <xdr:nvCxnSpPr>
        <xdr:cNvPr id="526" name="直線コネクタ 525"/>
        <xdr:cNvCxnSpPr/>
      </xdr:nvCxnSpPr>
      <xdr:spPr>
        <a:xfrm>
          <a:off x="14592300" y="5740263"/>
          <a:ext cx="889000" cy="60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82413</xdr:rowOff>
    </xdr:from>
    <xdr:to>
      <xdr:col>21</xdr:col>
      <xdr:colOff>161925</xdr:colOff>
      <xdr:row>36</xdr:row>
      <xdr:rowOff>13696</xdr:rowOff>
    </xdr:to>
    <xdr:cxnSp macro="">
      <xdr:nvCxnSpPr>
        <xdr:cNvPr id="529" name="直線コネクタ 528"/>
        <xdr:cNvCxnSpPr/>
      </xdr:nvCxnSpPr>
      <xdr:spPr>
        <a:xfrm flipV="1">
          <a:off x="13703300" y="5740263"/>
          <a:ext cx="889000" cy="4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59233</xdr:rowOff>
    </xdr:from>
    <xdr:to>
      <xdr:col>19</xdr:col>
      <xdr:colOff>644525</xdr:colOff>
      <xdr:row>36</xdr:row>
      <xdr:rowOff>13696</xdr:rowOff>
    </xdr:to>
    <xdr:cxnSp macro="">
      <xdr:nvCxnSpPr>
        <xdr:cNvPr id="532" name="直線コネクタ 531"/>
        <xdr:cNvCxnSpPr/>
      </xdr:nvCxnSpPr>
      <xdr:spPr>
        <a:xfrm>
          <a:off x="12814300" y="5545633"/>
          <a:ext cx="889000" cy="6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131968</xdr:rowOff>
    </xdr:from>
    <xdr:to>
      <xdr:col>23</xdr:col>
      <xdr:colOff>568325</xdr:colOff>
      <xdr:row>37</xdr:row>
      <xdr:rowOff>62118</xdr:rowOff>
    </xdr:to>
    <xdr:sp macro="" textlink="">
      <xdr:nvSpPr>
        <xdr:cNvPr id="542" name="円/楕円 541"/>
        <xdr:cNvSpPr/>
      </xdr:nvSpPr>
      <xdr:spPr>
        <a:xfrm>
          <a:off x="16268700" y="6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154845</xdr:rowOff>
    </xdr:from>
    <xdr:ext cx="534377" cy="259045"/>
    <xdr:sp macro="" textlink="">
      <xdr:nvSpPr>
        <xdr:cNvPr id="543" name="消防費該当値テキスト"/>
        <xdr:cNvSpPr txBox="1"/>
      </xdr:nvSpPr>
      <xdr:spPr>
        <a:xfrm>
          <a:off x="16370300" y="61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122779</xdr:rowOff>
    </xdr:from>
    <xdr:to>
      <xdr:col>22</xdr:col>
      <xdr:colOff>415925</xdr:colOff>
      <xdr:row>37</xdr:row>
      <xdr:rowOff>52929</xdr:rowOff>
    </xdr:to>
    <xdr:sp macro="" textlink="">
      <xdr:nvSpPr>
        <xdr:cNvPr id="544" name="円/楕円 543"/>
        <xdr:cNvSpPr/>
      </xdr:nvSpPr>
      <xdr:spPr>
        <a:xfrm>
          <a:off x="154305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69456</xdr:rowOff>
    </xdr:from>
    <xdr:ext cx="534377" cy="259045"/>
    <xdr:sp macro="" textlink="">
      <xdr:nvSpPr>
        <xdr:cNvPr id="545" name="テキスト ボックス 544"/>
        <xdr:cNvSpPr txBox="1"/>
      </xdr:nvSpPr>
      <xdr:spPr>
        <a:xfrm>
          <a:off x="15214111" y="60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31613</xdr:rowOff>
    </xdr:from>
    <xdr:to>
      <xdr:col>21</xdr:col>
      <xdr:colOff>212725</xdr:colOff>
      <xdr:row>33</xdr:row>
      <xdr:rowOff>133213</xdr:rowOff>
    </xdr:to>
    <xdr:sp macro="" textlink="">
      <xdr:nvSpPr>
        <xdr:cNvPr id="546" name="円/楕円 545"/>
        <xdr:cNvSpPr/>
      </xdr:nvSpPr>
      <xdr:spPr>
        <a:xfrm>
          <a:off x="14541500" y="56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149740</xdr:rowOff>
    </xdr:from>
    <xdr:ext cx="534377" cy="259045"/>
    <xdr:sp macro="" textlink="">
      <xdr:nvSpPr>
        <xdr:cNvPr id="547" name="テキスト ボックス 546"/>
        <xdr:cNvSpPr txBox="1"/>
      </xdr:nvSpPr>
      <xdr:spPr>
        <a:xfrm>
          <a:off x="14325111" y="54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134346</xdr:rowOff>
    </xdr:from>
    <xdr:to>
      <xdr:col>20</xdr:col>
      <xdr:colOff>9525</xdr:colOff>
      <xdr:row>36</xdr:row>
      <xdr:rowOff>64496</xdr:rowOff>
    </xdr:to>
    <xdr:sp macro="" textlink="">
      <xdr:nvSpPr>
        <xdr:cNvPr id="548" name="円/楕円 547"/>
        <xdr:cNvSpPr/>
      </xdr:nvSpPr>
      <xdr:spPr>
        <a:xfrm>
          <a:off x="13652500" y="613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81023</xdr:rowOff>
    </xdr:from>
    <xdr:ext cx="534377" cy="259045"/>
    <xdr:sp macro="" textlink="">
      <xdr:nvSpPr>
        <xdr:cNvPr id="549" name="テキスト ボックス 548"/>
        <xdr:cNvSpPr txBox="1"/>
      </xdr:nvSpPr>
      <xdr:spPr>
        <a:xfrm>
          <a:off x="13436111" y="59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20,256</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8433</xdr:rowOff>
    </xdr:from>
    <xdr:to>
      <xdr:col>18</xdr:col>
      <xdr:colOff>492125</xdr:colOff>
      <xdr:row>32</xdr:row>
      <xdr:rowOff>110033</xdr:rowOff>
    </xdr:to>
    <xdr:sp macro="" textlink="">
      <xdr:nvSpPr>
        <xdr:cNvPr id="550" name="円/楕円 549"/>
        <xdr:cNvSpPr/>
      </xdr:nvSpPr>
      <xdr:spPr>
        <a:xfrm>
          <a:off x="12763500" y="54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126560</xdr:rowOff>
    </xdr:from>
    <xdr:ext cx="534377" cy="259045"/>
    <xdr:sp macro="" textlink="">
      <xdr:nvSpPr>
        <xdr:cNvPr id="551" name="テキスト ボックス 550"/>
        <xdr:cNvSpPr txBox="1"/>
      </xdr:nvSpPr>
      <xdr:spPr>
        <a:xfrm>
          <a:off x="12547111" y="527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55270</xdr:rowOff>
    </xdr:from>
    <xdr:to>
      <xdr:col>23</xdr:col>
      <xdr:colOff>517525</xdr:colOff>
      <xdr:row>56</xdr:row>
      <xdr:rowOff>57502</xdr:rowOff>
    </xdr:to>
    <xdr:cxnSp macro="">
      <xdr:nvCxnSpPr>
        <xdr:cNvPr id="582" name="直線コネクタ 581"/>
        <xdr:cNvCxnSpPr/>
      </xdr:nvCxnSpPr>
      <xdr:spPr>
        <a:xfrm>
          <a:off x="15481300" y="9656470"/>
          <a:ext cx="8382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55270</xdr:rowOff>
    </xdr:from>
    <xdr:to>
      <xdr:col>22</xdr:col>
      <xdr:colOff>365125</xdr:colOff>
      <xdr:row>56</xdr:row>
      <xdr:rowOff>151250</xdr:rowOff>
    </xdr:to>
    <xdr:cxnSp macro="">
      <xdr:nvCxnSpPr>
        <xdr:cNvPr id="585" name="直線コネクタ 584"/>
        <xdr:cNvCxnSpPr/>
      </xdr:nvCxnSpPr>
      <xdr:spPr>
        <a:xfrm flipV="1">
          <a:off x="14592300" y="9656470"/>
          <a:ext cx="889000" cy="9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134399</xdr:rowOff>
    </xdr:from>
    <xdr:to>
      <xdr:col>21</xdr:col>
      <xdr:colOff>161925</xdr:colOff>
      <xdr:row>56</xdr:row>
      <xdr:rowOff>151250</xdr:rowOff>
    </xdr:to>
    <xdr:cxnSp macro="">
      <xdr:nvCxnSpPr>
        <xdr:cNvPr id="588" name="直線コネクタ 587"/>
        <xdr:cNvCxnSpPr/>
      </xdr:nvCxnSpPr>
      <xdr:spPr>
        <a:xfrm>
          <a:off x="13703300" y="9735599"/>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33455</xdr:rowOff>
    </xdr:from>
    <xdr:to>
      <xdr:col>19</xdr:col>
      <xdr:colOff>644525</xdr:colOff>
      <xdr:row>56</xdr:row>
      <xdr:rowOff>134399</xdr:rowOff>
    </xdr:to>
    <xdr:cxnSp macro="">
      <xdr:nvCxnSpPr>
        <xdr:cNvPr id="591" name="直線コネクタ 590"/>
        <xdr:cNvCxnSpPr/>
      </xdr:nvCxnSpPr>
      <xdr:spPr>
        <a:xfrm>
          <a:off x="12814300" y="9463205"/>
          <a:ext cx="889000" cy="2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6702</xdr:rowOff>
    </xdr:from>
    <xdr:to>
      <xdr:col>23</xdr:col>
      <xdr:colOff>568325</xdr:colOff>
      <xdr:row>56</xdr:row>
      <xdr:rowOff>108302</xdr:rowOff>
    </xdr:to>
    <xdr:sp macro="" textlink="">
      <xdr:nvSpPr>
        <xdr:cNvPr id="601" name="円/楕円 600"/>
        <xdr:cNvSpPr/>
      </xdr:nvSpPr>
      <xdr:spPr>
        <a:xfrm>
          <a:off x="16268700" y="9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29579</xdr:rowOff>
    </xdr:from>
    <xdr:ext cx="534377" cy="259045"/>
    <xdr:sp macro="" textlink="">
      <xdr:nvSpPr>
        <xdr:cNvPr id="602" name="教育費該当値テキスト"/>
        <xdr:cNvSpPr txBox="1"/>
      </xdr:nvSpPr>
      <xdr:spPr>
        <a:xfrm>
          <a:off x="16370300" y="945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51,051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4470</xdr:rowOff>
    </xdr:from>
    <xdr:to>
      <xdr:col>22</xdr:col>
      <xdr:colOff>415925</xdr:colOff>
      <xdr:row>56</xdr:row>
      <xdr:rowOff>106070</xdr:rowOff>
    </xdr:to>
    <xdr:sp macro="" textlink="">
      <xdr:nvSpPr>
        <xdr:cNvPr id="603" name="円/楕円 602"/>
        <xdr:cNvSpPr/>
      </xdr:nvSpPr>
      <xdr:spPr>
        <a:xfrm>
          <a:off x="15430500" y="9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122597</xdr:rowOff>
    </xdr:from>
    <xdr:ext cx="534377" cy="259045"/>
    <xdr:sp macro="" textlink="">
      <xdr:nvSpPr>
        <xdr:cNvPr id="604" name="テキスト ボックス 603"/>
        <xdr:cNvSpPr txBox="1"/>
      </xdr:nvSpPr>
      <xdr:spPr>
        <a:xfrm>
          <a:off x="15214111" y="93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100450</xdr:rowOff>
    </xdr:from>
    <xdr:to>
      <xdr:col>21</xdr:col>
      <xdr:colOff>212725</xdr:colOff>
      <xdr:row>57</xdr:row>
      <xdr:rowOff>30600</xdr:rowOff>
    </xdr:to>
    <xdr:sp macro="" textlink="">
      <xdr:nvSpPr>
        <xdr:cNvPr id="605" name="円/楕円 604"/>
        <xdr:cNvSpPr/>
      </xdr:nvSpPr>
      <xdr:spPr>
        <a:xfrm>
          <a:off x="14541500" y="97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21727</xdr:rowOff>
    </xdr:from>
    <xdr:ext cx="534377" cy="259045"/>
    <xdr:sp macro="" textlink="">
      <xdr:nvSpPr>
        <xdr:cNvPr id="606" name="テキスト ボックス 605"/>
        <xdr:cNvSpPr txBox="1"/>
      </xdr:nvSpPr>
      <xdr:spPr>
        <a:xfrm>
          <a:off x="14325111" y="979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83599</xdr:rowOff>
    </xdr:from>
    <xdr:to>
      <xdr:col>20</xdr:col>
      <xdr:colOff>9525</xdr:colOff>
      <xdr:row>57</xdr:row>
      <xdr:rowOff>13749</xdr:rowOff>
    </xdr:to>
    <xdr:sp macro="" textlink="">
      <xdr:nvSpPr>
        <xdr:cNvPr id="607" name="円/楕円 606"/>
        <xdr:cNvSpPr/>
      </xdr:nvSpPr>
      <xdr:spPr>
        <a:xfrm>
          <a:off x="13652500" y="96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30276</xdr:rowOff>
    </xdr:from>
    <xdr:ext cx="534377" cy="259045"/>
    <xdr:sp macro="" textlink="">
      <xdr:nvSpPr>
        <xdr:cNvPr id="608" name="テキスト ボックス 607"/>
        <xdr:cNvSpPr txBox="1"/>
      </xdr:nvSpPr>
      <xdr:spPr>
        <a:xfrm>
          <a:off x="13436111" y="94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154105</xdr:rowOff>
    </xdr:from>
    <xdr:to>
      <xdr:col>18</xdr:col>
      <xdr:colOff>492125</xdr:colOff>
      <xdr:row>55</xdr:row>
      <xdr:rowOff>84255</xdr:rowOff>
    </xdr:to>
    <xdr:sp macro="" textlink="">
      <xdr:nvSpPr>
        <xdr:cNvPr id="609" name="円/楕円 608"/>
        <xdr:cNvSpPr/>
      </xdr:nvSpPr>
      <xdr:spPr>
        <a:xfrm>
          <a:off x="12763500" y="94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100782</xdr:rowOff>
    </xdr:from>
    <xdr:ext cx="534377" cy="259045"/>
    <xdr:sp macro="" textlink="">
      <xdr:nvSpPr>
        <xdr:cNvPr id="610" name="テキスト ボックス 609"/>
        <xdr:cNvSpPr txBox="1"/>
      </xdr:nvSpPr>
      <xdr:spPr>
        <a:xfrm>
          <a:off x="12547111" y="91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36812</xdr:rowOff>
    </xdr:from>
    <xdr:to>
      <xdr:col>22</xdr:col>
      <xdr:colOff>365125</xdr:colOff>
      <xdr:row>79</xdr:row>
      <xdr:rowOff>44450</xdr:rowOff>
    </xdr:to>
    <xdr:cxnSp macro="">
      <xdr:nvCxnSpPr>
        <xdr:cNvPr id="642" name="直線コネクタ 641"/>
        <xdr:cNvCxnSpPr/>
      </xdr:nvCxnSpPr>
      <xdr:spPr>
        <a:xfrm>
          <a:off x="14592300" y="13581362"/>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161189</xdr:rowOff>
    </xdr:from>
    <xdr:to>
      <xdr:col>21</xdr:col>
      <xdr:colOff>161925</xdr:colOff>
      <xdr:row>79</xdr:row>
      <xdr:rowOff>36812</xdr:rowOff>
    </xdr:to>
    <xdr:cxnSp macro="">
      <xdr:nvCxnSpPr>
        <xdr:cNvPr id="645" name="直線コネクタ 644"/>
        <xdr:cNvCxnSpPr/>
      </xdr:nvCxnSpPr>
      <xdr:spPr>
        <a:xfrm>
          <a:off x="13703300" y="13534289"/>
          <a:ext cx="8890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28257</xdr:rowOff>
    </xdr:from>
    <xdr:to>
      <xdr:col>19</xdr:col>
      <xdr:colOff>644525</xdr:colOff>
      <xdr:row>78</xdr:row>
      <xdr:rowOff>161189</xdr:rowOff>
    </xdr:to>
    <xdr:cxnSp macro="">
      <xdr:nvCxnSpPr>
        <xdr:cNvPr id="648" name="直線コネクタ 647"/>
        <xdr:cNvCxnSpPr/>
      </xdr:nvCxnSpPr>
      <xdr:spPr>
        <a:xfrm>
          <a:off x="12814300" y="12887007"/>
          <a:ext cx="889000" cy="6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47668</xdr:rowOff>
    </xdr:from>
    <xdr:ext cx="469744" cy="259045"/>
    <xdr:sp macro="" textlink="">
      <xdr:nvSpPr>
        <xdr:cNvPr id="650" name="テキスト ボックス 649"/>
        <xdr:cNvSpPr txBox="1"/>
      </xdr:nvSpPr>
      <xdr:spPr>
        <a:xfrm>
          <a:off x="13468427"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2" name="テキスト ボックス 651"/>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157462</xdr:rowOff>
    </xdr:from>
    <xdr:to>
      <xdr:col>21</xdr:col>
      <xdr:colOff>212725</xdr:colOff>
      <xdr:row>79</xdr:row>
      <xdr:rowOff>87612</xdr:rowOff>
    </xdr:to>
    <xdr:sp macro="" textlink="">
      <xdr:nvSpPr>
        <xdr:cNvPr id="662" name="円/楕円 661"/>
        <xdr:cNvSpPr/>
      </xdr:nvSpPr>
      <xdr:spPr>
        <a:xfrm>
          <a:off x="14541500" y="135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78739</xdr:rowOff>
    </xdr:from>
    <xdr:ext cx="378565" cy="259045"/>
    <xdr:sp macro="" textlink="">
      <xdr:nvSpPr>
        <xdr:cNvPr id="663" name="テキスト ボックス 662"/>
        <xdr:cNvSpPr txBox="1"/>
      </xdr:nvSpPr>
      <xdr:spPr>
        <a:xfrm>
          <a:off x="14403017" y="1362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110389</xdr:rowOff>
    </xdr:from>
    <xdr:to>
      <xdr:col>20</xdr:col>
      <xdr:colOff>9525</xdr:colOff>
      <xdr:row>79</xdr:row>
      <xdr:rowOff>40539</xdr:rowOff>
    </xdr:to>
    <xdr:sp macro="" textlink="">
      <xdr:nvSpPr>
        <xdr:cNvPr id="664" name="円/楕円 663"/>
        <xdr:cNvSpPr/>
      </xdr:nvSpPr>
      <xdr:spPr>
        <a:xfrm>
          <a:off x="13652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57066</xdr:rowOff>
    </xdr:from>
    <xdr:ext cx="469744" cy="259045"/>
    <xdr:sp macro="" textlink="">
      <xdr:nvSpPr>
        <xdr:cNvPr id="665" name="テキスト ボックス 664"/>
        <xdr:cNvSpPr txBox="1"/>
      </xdr:nvSpPr>
      <xdr:spPr>
        <a:xfrm>
          <a:off x="13468427" y="1325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148907</xdr:rowOff>
    </xdr:from>
    <xdr:to>
      <xdr:col>18</xdr:col>
      <xdr:colOff>492125</xdr:colOff>
      <xdr:row>75</xdr:row>
      <xdr:rowOff>79057</xdr:rowOff>
    </xdr:to>
    <xdr:sp macro="" textlink="">
      <xdr:nvSpPr>
        <xdr:cNvPr id="666" name="円/楕円 665"/>
        <xdr:cNvSpPr/>
      </xdr:nvSpPr>
      <xdr:spPr>
        <a:xfrm>
          <a:off x="12763500" y="1283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95584</xdr:rowOff>
    </xdr:from>
    <xdr:ext cx="534377" cy="259045"/>
    <xdr:sp macro="" textlink="">
      <xdr:nvSpPr>
        <xdr:cNvPr id="667" name="テキスト ボックス 666"/>
        <xdr:cNvSpPr txBox="1"/>
      </xdr:nvSpPr>
      <xdr:spPr>
        <a:xfrm>
          <a:off x="12547111" y="126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3118</xdr:rowOff>
    </xdr:from>
    <xdr:to>
      <xdr:col>23</xdr:col>
      <xdr:colOff>517525</xdr:colOff>
      <xdr:row>96</xdr:row>
      <xdr:rowOff>13774</xdr:rowOff>
    </xdr:to>
    <xdr:cxnSp macro="">
      <xdr:nvCxnSpPr>
        <xdr:cNvPr id="698" name="直線コネクタ 697"/>
        <xdr:cNvCxnSpPr/>
      </xdr:nvCxnSpPr>
      <xdr:spPr>
        <a:xfrm flipV="1">
          <a:off x="15481300" y="16462318"/>
          <a:ext cx="83820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147896</xdr:rowOff>
    </xdr:from>
    <xdr:to>
      <xdr:col>22</xdr:col>
      <xdr:colOff>365125</xdr:colOff>
      <xdr:row>96</xdr:row>
      <xdr:rowOff>13774</xdr:rowOff>
    </xdr:to>
    <xdr:cxnSp macro="">
      <xdr:nvCxnSpPr>
        <xdr:cNvPr id="701" name="直線コネクタ 700"/>
        <xdr:cNvCxnSpPr/>
      </xdr:nvCxnSpPr>
      <xdr:spPr>
        <a:xfrm>
          <a:off x="14592300" y="16435646"/>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86970</xdr:rowOff>
    </xdr:from>
    <xdr:to>
      <xdr:col>21</xdr:col>
      <xdr:colOff>161925</xdr:colOff>
      <xdr:row>95</xdr:row>
      <xdr:rowOff>147896</xdr:rowOff>
    </xdr:to>
    <xdr:cxnSp macro="">
      <xdr:nvCxnSpPr>
        <xdr:cNvPr id="704" name="直線コネクタ 703"/>
        <xdr:cNvCxnSpPr/>
      </xdr:nvCxnSpPr>
      <xdr:spPr>
        <a:xfrm>
          <a:off x="13703300" y="16374720"/>
          <a:ext cx="889000" cy="6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86970</xdr:rowOff>
    </xdr:from>
    <xdr:to>
      <xdr:col>19</xdr:col>
      <xdr:colOff>644525</xdr:colOff>
      <xdr:row>95</xdr:row>
      <xdr:rowOff>103005</xdr:rowOff>
    </xdr:to>
    <xdr:cxnSp macro="">
      <xdr:nvCxnSpPr>
        <xdr:cNvPr id="707" name="直線コネクタ 706"/>
        <xdr:cNvCxnSpPr/>
      </xdr:nvCxnSpPr>
      <xdr:spPr>
        <a:xfrm flipV="1">
          <a:off x="12814300" y="16374720"/>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123768</xdr:rowOff>
    </xdr:from>
    <xdr:to>
      <xdr:col>23</xdr:col>
      <xdr:colOff>568325</xdr:colOff>
      <xdr:row>96</xdr:row>
      <xdr:rowOff>53918</xdr:rowOff>
    </xdr:to>
    <xdr:sp macro="" textlink="">
      <xdr:nvSpPr>
        <xdr:cNvPr id="717" name="円/楕円 716"/>
        <xdr:cNvSpPr/>
      </xdr:nvSpPr>
      <xdr:spPr>
        <a:xfrm>
          <a:off x="16268700" y="164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146645</xdr:rowOff>
    </xdr:from>
    <xdr:ext cx="534377" cy="259045"/>
    <xdr:sp macro="" textlink="">
      <xdr:nvSpPr>
        <xdr:cNvPr id="718" name="公債費該当値テキスト"/>
        <xdr:cNvSpPr txBox="1"/>
      </xdr:nvSpPr>
      <xdr:spPr>
        <a:xfrm>
          <a:off x="16370300" y="162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56,047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134424</xdr:rowOff>
    </xdr:from>
    <xdr:to>
      <xdr:col>22</xdr:col>
      <xdr:colOff>415925</xdr:colOff>
      <xdr:row>96</xdr:row>
      <xdr:rowOff>64574</xdr:rowOff>
    </xdr:to>
    <xdr:sp macro="" textlink="">
      <xdr:nvSpPr>
        <xdr:cNvPr id="719" name="円/楕円 718"/>
        <xdr:cNvSpPr/>
      </xdr:nvSpPr>
      <xdr:spPr>
        <a:xfrm>
          <a:off x="15430500" y="164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81101</xdr:rowOff>
    </xdr:from>
    <xdr:ext cx="534377" cy="259045"/>
    <xdr:sp macro="" textlink="">
      <xdr:nvSpPr>
        <xdr:cNvPr id="720" name="テキスト ボックス 719"/>
        <xdr:cNvSpPr txBox="1"/>
      </xdr:nvSpPr>
      <xdr:spPr>
        <a:xfrm>
          <a:off x="15214111" y="161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97096</xdr:rowOff>
    </xdr:from>
    <xdr:to>
      <xdr:col>21</xdr:col>
      <xdr:colOff>212725</xdr:colOff>
      <xdr:row>96</xdr:row>
      <xdr:rowOff>27246</xdr:rowOff>
    </xdr:to>
    <xdr:sp macro="" textlink="">
      <xdr:nvSpPr>
        <xdr:cNvPr id="721" name="円/楕円 720"/>
        <xdr:cNvSpPr/>
      </xdr:nvSpPr>
      <xdr:spPr>
        <a:xfrm>
          <a:off x="14541500" y="163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43773</xdr:rowOff>
    </xdr:from>
    <xdr:ext cx="534377" cy="259045"/>
    <xdr:sp macro="" textlink="">
      <xdr:nvSpPr>
        <xdr:cNvPr id="722" name="テキスト ボックス 721"/>
        <xdr:cNvSpPr txBox="1"/>
      </xdr:nvSpPr>
      <xdr:spPr>
        <a:xfrm>
          <a:off x="14325111" y="1616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36170</xdr:rowOff>
    </xdr:from>
    <xdr:to>
      <xdr:col>20</xdr:col>
      <xdr:colOff>9525</xdr:colOff>
      <xdr:row>95</xdr:row>
      <xdr:rowOff>137770</xdr:rowOff>
    </xdr:to>
    <xdr:sp macro="" textlink="">
      <xdr:nvSpPr>
        <xdr:cNvPr id="723" name="円/楕円 722"/>
        <xdr:cNvSpPr/>
      </xdr:nvSpPr>
      <xdr:spPr>
        <a:xfrm>
          <a:off x="13652500" y="163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154297</xdr:rowOff>
    </xdr:from>
    <xdr:ext cx="534377" cy="259045"/>
    <xdr:sp macro="" textlink="">
      <xdr:nvSpPr>
        <xdr:cNvPr id="724" name="テキスト ボックス 723"/>
        <xdr:cNvSpPr txBox="1"/>
      </xdr:nvSpPr>
      <xdr:spPr>
        <a:xfrm>
          <a:off x="13436111" y="160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52205</xdr:rowOff>
    </xdr:from>
    <xdr:to>
      <xdr:col>18</xdr:col>
      <xdr:colOff>492125</xdr:colOff>
      <xdr:row>95</xdr:row>
      <xdr:rowOff>153805</xdr:rowOff>
    </xdr:to>
    <xdr:sp macro="" textlink="">
      <xdr:nvSpPr>
        <xdr:cNvPr id="725" name="円/楕円 724"/>
        <xdr:cNvSpPr/>
      </xdr:nvSpPr>
      <xdr:spPr>
        <a:xfrm>
          <a:off x="12763500" y="1633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170332</xdr:rowOff>
    </xdr:from>
    <xdr:ext cx="534377" cy="259045"/>
    <xdr:sp macro="" textlink="">
      <xdr:nvSpPr>
        <xdr:cNvPr id="726" name="テキスト ボックス 725"/>
        <xdr:cNvSpPr txBox="1"/>
      </xdr:nvSpPr>
      <xdr:spPr>
        <a:xfrm>
          <a:off x="12547111" y="161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農林水産業費について、住民１人当たりコストが前年度から</a:t>
          </a:r>
          <a:r>
            <a:rPr kumimoji="1" lang="en-US" altLang="ja-JP" sz="1300">
              <a:latin typeface="ＭＳ Ｐゴシック"/>
            </a:rPr>
            <a:t>4,449</a:t>
          </a:r>
          <a:r>
            <a:rPr kumimoji="1" lang="ja-JP" altLang="en-US" sz="1300">
              <a:latin typeface="ＭＳ Ｐゴシック"/>
            </a:rPr>
            <a:t>円増加している。これは、農業経営高度化支援事業補助金が増加したことが主な要因となっている。</a:t>
          </a:r>
          <a:endParaRPr kumimoji="1" lang="en-US" altLang="ja-JP" sz="1300">
            <a:latin typeface="ＭＳ Ｐゴシック"/>
          </a:endParaRPr>
        </a:p>
        <a:p>
          <a:r>
            <a:rPr kumimoji="1" lang="ja-JP" altLang="en-US" sz="1300">
              <a:latin typeface="ＭＳ Ｐゴシック"/>
            </a:rPr>
            <a:t>　商工費について、住民１人当たりコストが前年度から</a:t>
          </a:r>
          <a:r>
            <a:rPr kumimoji="1" lang="en-US" altLang="ja-JP" sz="1300">
              <a:latin typeface="ＭＳ Ｐゴシック"/>
            </a:rPr>
            <a:t>498</a:t>
          </a:r>
          <a:r>
            <a:rPr kumimoji="1" lang="ja-JP" altLang="en-US" sz="1300">
              <a:latin typeface="ＭＳ Ｐゴシック"/>
            </a:rPr>
            <a:t>円増加している。これは、起業促進拠点事業において起業・創業支援を目的とした拠点施設の整備や広報活動等に要した費用が増加したことが主な要因となっている。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合併特例加算措置の縮減による普通交付税の減少等に伴い、歳入決算額が前年度より減少しており、実質収支比率は</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ポイント下降した。また、歳入が前年度より減少したことにより、財政調整基金を前年度より多く取り崩したため、財政調整基金残高は減少し、実質単年度収支比率も</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ポイント下降した。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今後、歳出の抑制を図り、健全な行財政運営に努めていく。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過去のいずれにおいても、黒字となり赤字はない。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年度から法適化された下水道事業会計についても、黒字となっている。</a:t>
          </a:r>
        </a:p>
        <a:p>
          <a:r>
            <a:rPr kumimoji="1" lang="ja-JP" altLang="en-US" sz="1400">
              <a:latin typeface="ＭＳ ゴシック" pitchFamily="49" charset="-128"/>
              <a:ea typeface="ＭＳ ゴシック" pitchFamily="49" charset="-128"/>
            </a:rPr>
            <a:t>　今後とも健全な財政運営を行っていく。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10169166</v>
      </c>
      <c r="BO4" s="411"/>
      <c r="BP4" s="411"/>
      <c r="BQ4" s="411"/>
      <c r="BR4" s="411"/>
      <c r="BS4" s="411"/>
      <c r="BT4" s="411"/>
      <c r="BU4" s="412"/>
      <c r="BV4" s="410">
        <v>10609745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2.2999999999999998</v>
      </c>
      <c r="CU4" s="588"/>
      <c r="CV4" s="588"/>
      <c r="CW4" s="588"/>
      <c r="CX4" s="588"/>
      <c r="CY4" s="588"/>
      <c r="CZ4" s="588"/>
      <c r="DA4" s="589"/>
      <c r="DB4" s="587">
        <v>2.9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9955036</v>
      </c>
      <c r="BO5" s="416"/>
      <c r="BP5" s="416"/>
      <c r="BQ5" s="416"/>
      <c r="BR5" s="416"/>
      <c r="BS5" s="416"/>
      <c r="BT5" s="416"/>
      <c r="BU5" s="417"/>
      <c r="BV5" s="415">
        <v>10308137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89.5</v>
      </c>
      <c r="CU5" s="386"/>
      <c r="CV5" s="386"/>
      <c r="CW5" s="386"/>
      <c r="CX5" s="386"/>
      <c r="CY5" s="386"/>
      <c r="CZ5" s="386"/>
      <c r="DA5" s="387"/>
      <c r="DB5" s="385">
        <v>90.8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214130</v>
      </c>
      <c r="BO6" s="416"/>
      <c r="BP6" s="416"/>
      <c r="BQ6" s="416"/>
      <c r="BR6" s="416"/>
      <c r="BS6" s="416"/>
      <c r="BT6" s="416"/>
      <c r="BU6" s="417"/>
      <c r="BV6" s="415">
        <v>301608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93.9</v>
      </c>
      <c r="CU6" s="562"/>
      <c r="CV6" s="562"/>
      <c r="CW6" s="562"/>
      <c r="CX6" s="562"/>
      <c r="CY6" s="562"/>
      <c r="CZ6" s="562"/>
      <c r="DA6" s="563"/>
      <c r="DB6" s="561">
        <v>95.7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48655</v>
      </c>
      <c r="BO7" s="416"/>
      <c r="BP7" s="416"/>
      <c r="BQ7" s="416"/>
      <c r="BR7" s="416"/>
      <c r="BS7" s="416"/>
      <c r="BT7" s="416"/>
      <c r="BU7" s="417"/>
      <c r="BV7" s="415">
        <v>90708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7069028</v>
      </c>
      <c r="CU7" s="416"/>
      <c r="CV7" s="416"/>
      <c r="CW7" s="416"/>
      <c r="CX7" s="416"/>
      <c r="CY7" s="416"/>
      <c r="CZ7" s="416"/>
      <c r="DA7" s="417"/>
      <c r="DB7" s="415">
        <v>7175476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165475</v>
      </c>
      <c r="BO8" s="416"/>
      <c r="BP8" s="416"/>
      <c r="BQ8" s="416"/>
      <c r="BR8" s="416"/>
      <c r="BS8" s="416"/>
      <c r="BT8" s="416"/>
      <c r="BU8" s="417"/>
      <c r="BV8" s="415">
        <v>210900</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0.42</v>
      </c>
      <c r="CU8" s="525"/>
      <c r="CV8" s="525"/>
      <c r="CW8" s="525"/>
      <c r="CX8" s="525"/>
      <c r="CY8" s="525"/>
      <c r="CZ8" s="525"/>
      <c r="DA8" s="526"/>
      <c r="DB8" s="524">
        <v>0.41</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24852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-45425</v>
      </c>
      <c r="BO9" s="416"/>
      <c r="BP9" s="416"/>
      <c r="BQ9" s="416"/>
      <c r="BR9" s="416"/>
      <c r="BS9" s="416"/>
      <c r="BT9" s="416"/>
      <c r="BU9" s="417"/>
      <c r="BV9" s="415">
        <v>88973</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17.100000000000001</v>
      </c>
      <c r="CU9" s="386"/>
      <c r="CV9" s="386"/>
      <c r="CW9" s="386"/>
      <c r="CX9" s="386"/>
      <c r="CY9" s="386"/>
      <c r="CZ9" s="386"/>
      <c r="DA9" s="387"/>
      <c r="DB9" s="385">
        <v>16.5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25190</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155</v>
      </c>
      <c r="BO10" s="416"/>
      <c r="BP10" s="416"/>
      <c r="BQ10" s="416"/>
      <c r="BR10" s="416"/>
      <c r="BS10" s="416"/>
      <c r="BT10" s="416"/>
      <c r="BU10" s="417"/>
      <c r="BV10" s="415">
        <v>215</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24975</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171053</v>
      </c>
      <c r="BO12" s="416"/>
      <c r="BP12" s="416"/>
      <c r="BQ12" s="416"/>
      <c r="BR12" s="416"/>
      <c r="BS12" s="416"/>
      <c r="BT12" s="416"/>
      <c r="BU12" s="417"/>
      <c r="BV12" s="415">
        <v>158967</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24896</v>
      </c>
      <c r="S13" s="517"/>
      <c r="T13" s="517"/>
      <c r="U13" s="517"/>
      <c r="V13" s="518"/>
      <c r="W13" s="504" t="s">
        <v>122</v>
      </c>
      <c r="X13" s="428"/>
      <c r="Y13" s="428"/>
      <c r="Z13" s="428"/>
      <c r="AA13" s="428"/>
      <c r="AB13" s="429"/>
      <c r="AC13" s="391">
        <v>1384</v>
      </c>
      <c r="AD13" s="392"/>
      <c r="AE13" s="392"/>
      <c r="AF13" s="392"/>
      <c r="AG13" s="393"/>
      <c r="AH13" s="391">
        <v>1440</v>
      </c>
      <c r="AI13" s="392"/>
      <c r="AJ13" s="392"/>
      <c r="AK13" s="392"/>
      <c r="AL13" s="394"/>
      <c r="AM13" s="484" t="s">
        <v>123</v>
      </c>
      <c r="AN13" s="389"/>
      <c r="AO13" s="389"/>
      <c r="AP13" s="389"/>
      <c r="AQ13" s="389"/>
      <c r="AR13" s="389"/>
      <c r="AS13" s="389"/>
      <c r="AT13" s="390"/>
      <c r="AU13" s="472" t="s">
        <v>117</v>
      </c>
      <c r="AV13" s="473"/>
      <c r="AW13" s="473"/>
      <c r="AX13" s="473"/>
      <c r="AY13" s="395" t="s">
        <v>124</v>
      </c>
      <c r="AZ13" s="396"/>
      <c r="BA13" s="396"/>
      <c r="BB13" s="396"/>
      <c r="BC13" s="396"/>
      <c r="BD13" s="396"/>
      <c r="BE13" s="396"/>
      <c r="BF13" s="396"/>
      <c r="BG13" s="396"/>
      <c r="BH13" s="396"/>
      <c r="BI13" s="396"/>
      <c r="BJ13" s="396"/>
      <c r="BK13" s="396"/>
      <c r="BL13" s="396"/>
      <c r="BM13" s="397"/>
      <c r="BN13" s="415">
        <v>-216323</v>
      </c>
      <c r="BO13" s="416"/>
      <c r="BP13" s="416"/>
      <c r="BQ13" s="416"/>
      <c r="BR13" s="416"/>
      <c r="BS13" s="416"/>
      <c r="BT13" s="416"/>
      <c r="BU13" s="417"/>
      <c r="BV13" s="415">
        <v>-69779</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10</v>
      </c>
      <c r="CU13" s="386"/>
      <c r="CV13" s="386"/>
      <c r="CW13" s="386"/>
      <c r="CX13" s="386"/>
      <c r="CY13" s="386"/>
      <c r="CZ13" s="386"/>
      <c r="DA13" s="387"/>
      <c r="DB13" s="385">
        <v>11.2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126</v>
      </c>
      <c r="M14" s="545"/>
      <c r="N14" s="545"/>
      <c r="O14" s="545"/>
      <c r="P14" s="545"/>
      <c r="Q14" s="546"/>
      <c r="R14" s="516">
        <v>25185</v>
      </c>
      <c r="S14" s="517"/>
      <c r="T14" s="517"/>
      <c r="U14" s="517"/>
      <c r="V14" s="518"/>
      <c r="W14" s="519"/>
      <c r="X14" s="431"/>
      <c r="Y14" s="431"/>
      <c r="Z14" s="431"/>
      <c r="AA14" s="431"/>
      <c r="AB14" s="432"/>
      <c r="AC14" s="509">
        <v>11.4</v>
      </c>
      <c r="AD14" s="510"/>
      <c r="AE14" s="510"/>
      <c r="AF14" s="510"/>
      <c r="AG14" s="511"/>
      <c r="AH14" s="509">
        <v>12.4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v>64.8</v>
      </c>
      <c r="CU14" s="488"/>
      <c r="CV14" s="488"/>
      <c r="CW14" s="488"/>
      <c r="CX14" s="488"/>
      <c r="CY14" s="488"/>
      <c r="CZ14" s="488"/>
      <c r="DA14" s="489"/>
      <c r="DB14" s="520">
        <v>60.6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25105</v>
      </c>
      <c r="S15" s="517"/>
      <c r="T15" s="517"/>
      <c r="U15" s="517"/>
      <c r="V15" s="518"/>
      <c r="W15" s="504" t="s">
        <v>128</v>
      </c>
      <c r="X15" s="428"/>
      <c r="Y15" s="428"/>
      <c r="Z15" s="428"/>
      <c r="AA15" s="428"/>
      <c r="AB15" s="429"/>
      <c r="AC15" s="391">
        <v>3258</v>
      </c>
      <c r="AD15" s="392"/>
      <c r="AE15" s="392"/>
      <c r="AF15" s="392"/>
      <c r="AG15" s="393"/>
      <c r="AH15" s="391">
        <v>2941</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2441650</v>
      </c>
      <c r="BO15" s="411"/>
      <c r="BP15" s="411"/>
      <c r="BQ15" s="411"/>
      <c r="BR15" s="411"/>
      <c r="BS15" s="411"/>
      <c r="BT15" s="411"/>
      <c r="BU15" s="412"/>
      <c r="BV15" s="410">
        <v>2429523</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26.8</v>
      </c>
      <c r="AD16" s="510"/>
      <c r="AE16" s="510"/>
      <c r="AF16" s="510"/>
      <c r="AG16" s="511"/>
      <c r="AH16" s="509">
        <v>25.4</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5827128</v>
      </c>
      <c r="BO16" s="416"/>
      <c r="BP16" s="416"/>
      <c r="BQ16" s="416"/>
      <c r="BR16" s="416"/>
      <c r="BS16" s="416"/>
      <c r="BT16" s="416"/>
      <c r="BU16" s="417"/>
      <c r="BV16" s="415">
        <v>5721357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134</v>
      </c>
      <c r="N17" s="499"/>
      <c r="O17" s="499"/>
      <c r="P17" s="499"/>
      <c r="Q17" s="500"/>
      <c r="R17" s="501" t="s">
        <v>132</v>
      </c>
      <c r="S17" s="502"/>
      <c r="T17" s="502"/>
      <c r="U17" s="502"/>
      <c r="V17" s="503"/>
      <c r="W17" s="504" t="s">
        <v>135</v>
      </c>
      <c r="X17" s="428"/>
      <c r="Y17" s="428"/>
      <c r="Z17" s="428"/>
      <c r="AA17" s="428"/>
      <c r="AB17" s="429"/>
      <c r="AC17" s="391">
        <v>7528</v>
      </c>
      <c r="AD17" s="392"/>
      <c r="AE17" s="392"/>
      <c r="AF17" s="392"/>
      <c r="AG17" s="393"/>
      <c r="AH17" s="391">
        <v>7220</v>
      </c>
      <c r="AI17" s="392"/>
      <c r="AJ17" s="392"/>
      <c r="AK17" s="392"/>
      <c r="AL17" s="394"/>
      <c r="AM17" s="484"/>
      <c r="AN17" s="389"/>
      <c r="AO17" s="389"/>
      <c r="AP17" s="389"/>
      <c r="AQ17" s="389"/>
      <c r="AR17" s="389"/>
      <c r="AS17" s="389"/>
      <c r="AT17" s="390"/>
      <c r="AU17" s="472"/>
      <c r="AV17" s="473"/>
      <c r="AW17" s="473"/>
      <c r="AX17" s="473"/>
      <c r="AY17" s="395" t="s">
        <v>136</v>
      </c>
      <c r="AZ17" s="396"/>
      <c r="BA17" s="396"/>
      <c r="BB17" s="396"/>
      <c r="BC17" s="396"/>
      <c r="BD17" s="396"/>
      <c r="BE17" s="396"/>
      <c r="BF17" s="396"/>
      <c r="BG17" s="396"/>
      <c r="BH17" s="396"/>
      <c r="BI17" s="396"/>
      <c r="BJ17" s="396"/>
      <c r="BK17" s="396"/>
      <c r="BL17" s="396"/>
      <c r="BM17" s="397"/>
      <c r="BN17" s="415">
        <v>3061423</v>
      </c>
      <c r="BO17" s="416"/>
      <c r="BP17" s="416"/>
      <c r="BQ17" s="416"/>
      <c r="BR17" s="416"/>
      <c r="BS17" s="416"/>
      <c r="BT17" s="416"/>
      <c r="BU17" s="417"/>
      <c r="BV17" s="415">
        <v>3052377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137</v>
      </c>
      <c r="C18" s="478"/>
      <c r="D18" s="478"/>
      <c r="E18" s="479"/>
      <c r="F18" s="479"/>
      <c r="G18" s="479"/>
      <c r="H18" s="479"/>
      <c r="I18" s="479"/>
      <c r="J18" s="479"/>
      <c r="K18" s="479"/>
      <c r="L18" s="480">
        <v>74.95</v>
      </c>
      <c r="M18" s="480"/>
      <c r="N18" s="480"/>
      <c r="O18" s="480"/>
      <c r="P18" s="480"/>
      <c r="Q18" s="480"/>
      <c r="R18" s="481"/>
      <c r="S18" s="481"/>
      <c r="T18" s="481"/>
      <c r="U18" s="481"/>
      <c r="V18" s="482"/>
      <c r="W18" s="496"/>
      <c r="X18" s="497"/>
      <c r="Y18" s="497"/>
      <c r="Z18" s="497"/>
      <c r="AA18" s="497"/>
      <c r="AB18" s="505"/>
      <c r="AC18" s="379">
        <v>61.9</v>
      </c>
      <c r="AD18" s="380"/>
      <c r="AE18" s="380"/>
      <c r="AF18" s="380"/>
      <c r="AG18" s="483"/>
      <c r="AH18" s="379">
        <v>62.2</v>
      </c>
      <c r="AI18" s="380"/>
      <c r="AJ18" s="380"/>
      <c r="AK18" s="380"/>
      <c r="AL18" s="381"/>
      <c r="AM18" s="484"/>
      <c r="AN18" s="389"/>
      <c r="AO18" s="389"/>
      <c r="AP18" s="389"/>
      <c r="AQ18" s="389"/>
      <c r="AR18" s="389"/>
      <c r="AS18" s="389"/>
      <c r="AT18" s="390"/>
      <c r="AU18" s="472"/>
      <c r="AV18" s="473"/>
      <c r="AW18" s="473"/>
      <c r="AX18" s="473"/>
      <c r="AY18" s="395" t="s">
        <v>138</v>
      </c>
      <c r="AZ18" s="396"/>
      <c r="BA18" s="396"/>
      <c r="BB18" s="396"/>
      <c r="BC18" s="396"/>
      <c r="BD18" s="396"/>
      <c r="BE18" s="396"/>
      <c r="BF18" s="396"/>
      <c r="BG18" s="396"/>
      <c r="BH18" s="396"/>
      <c r="BI18" s="396"/>
      <c r="BJ18" s="396"/>
      <c r="BK18" s="396"/>
      <c r="BL18" s="396"/>
      <c r="BM18" s="397"/>
      <c r="BN18" s="415">
        <v>6328709</v>
      </c>
      <c r="BO18" s="416"/>
      <c r="BP18" s="416"/>
      <c r="BQ18" s="416"/>
      <c r="BR18" s="416"/>
      <c r="BS18" s="416"/>
      <c r="BT18" s="416"/>
      <c r="BU18" s="417"/>
      <c r="BV18" s="415">
        <v>6492617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139</v>
      </c>
      <c r="C19" s="478"/>
      <c r="D19" s="478"/>
      <c r="E19" s="479"/>
      <c r="F19" s="479"/>
      <c r="G19" s="479"/>
      <c r="H19" s="479"/>
      <c r="I19" s="479"/>
      <c r="J19" s="479"/>
      <c r="K19" s="479"/>
      <c r="L19" s="485">
        <v>332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140</v>
      </c>
      <c r="AZ19" s="396"/>
      <c r="BA19" s="396"/>
      <c r="BB19" s="396"/>
      <c r="BC19" s="396"/>
      <c r="BD19" s="396"/>
      <c r="BE19" s="396"/>
      <c r="BF19" s="396"/>
      <c r="BG19" s="396"/>
      <c r="BH19" s="396"/>
      <c r="BI19" s="396"/>
      <c r="BJ19" s="396"/>
      <c r="BK19" s="396"/>
      <c r="BL19" s="396"/>
      <c r="BM19" s="397"/>
      <c r="BN19" s="415">
        <v>7908248</v>
      </c>
      <c r="BO19" s="416"/>
      <c r="BP19" s="416"/>
      <c r="BQ19" s="416"/>
      <c r="BR19" s="416"/>
      <c r="BS19" s="416"/>
      <c r="BT19" s="416"/>
      <c r="BU19" s="417"/>
      <c r="BV19" s="415">
        <v>8121037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141</v>
      </c>
      <c r="C20" s="478"/>
      <c r="D20" s="478"/>
      <c r="E20" s="479"/>
      <c r="F20" s="479"/>
      <c r="G20" s="479"/>
      <c r="H20" s="479"/>
      <c r="I20" s="479"/>
      <c r="J20" s="479"/>
      <c r="K20" s="479"/>
      <c r="L20" s="485">
        <v>8343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142</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143</v>
      </c>
      <c r="C22" s="445"/>
      <c r="D22" s="446"/>
      <c r="E22" s="453" t="s">
        <v>1</v>
      </c>
      <c r="F22" s="428"/>
      <c r="G22" s="428"/>
      <c r="H22" s="428"/>
      <c r="I22" s="428"/>
      <c r="J22" s="428"/>
      <c r="K22" s="429"/>
      <c r="L22" s="453" t="s">
        <v>144</v>
      </c>
      <c r="M22" s="428"/>
      <c r="N22" s="428"/>
      <c r="O22" s="428"/>
      <c r="P22" s="429"/>
      <c r="Q22" s="438" t="s">
        <v>145</v>
      </c>
      <c r="R22" s="439"/>
      <c r="S22" s="439"/>
      <c r="T22" s="439"/>
      <c r="U22" s="439"/>
      <c r="V22" s="454"/>
      <c r="W22" s="456" t="s">
        <v>146</v>
      </c>
      <c r="X22" s="445"/>
      <c r="Y22" s="446"/>
      <c r="Z22" s="453" t="s">
        <v>1</v>
      </c>
      <c r="AA22" s="428"/>
      <c r="AB22" s="428"/>
      <c r="AC22" s="428"/>
      <c r="AD22" s="428"/>
      <c r="AE22" s="428"/>
      <c r="AF22" s="428"/>
      <c r="AG22" s="429"/>
      <c r="AH22" s="427" t="s">
        <v>147</v>
      </c>
      <c r="AI22" s="428"/>
      <c r="AJ22" s="428"/>
      <c r="AK22" s="428"/>
      <c r="AL22" s="429"/>
      <c r="AM22" s="427" t="s">
        <v>148</v>
      </c>
      <c r="AN22" s="433"/>
      <c r="AO22" s="433"/>
      <c r="AP22" s="433"/>
      <c r="AQ22" s="433"/>
      <c r="AR22" s="434"/>
      <c r="AS22" s="438" t="s">
        <v>145</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149</v>
      </c>
      <c r="AZ23" s="408"/>
      <c r="BA23" s="408"/>
      <c r="BB23" s="408"/>
      <c r="BC23" s="408"/>
      <c r="BD23" s="408"/>
      <c r="BE23" s="408"/>
      <c r="BF23" s="408"/>
      <c r="BG23" s="408"/>
      <c r="BH23" s="408"/>
      <c r="BI23" s="408"/>
      <c r="BJ23" s="408"/>
      <c r="BK23" s="408"/>
      <c r="BL23" s="408"/>
      <c r="BM23" s="409"/>
      <c r="BN23" s="415">
        <v>11878818</v>
      </c>
      <c r="BO23" s="416"/>
      <c r="BP23" s="416"/>
      <c r="BQ23" s="416"/>
      <c r="BR23" s="416"/>
      <c r="BS23" s="416"/>
      <c r="BT23" s="416"/>
      <c r="BU23" s="417"/>
      <c r="BV23" s="415">
        <v>12661841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150</v>
      </c>
      <c r="F24" s="389"/>
      <c r="G24" s="389"/>
      <c r="H24" s="389"/>
      <c r="I24" s="389"/>
      <c r="J24" s="389"/>
      <c r="K24" s="390"/>
      <c r="L24" s="391">
        <v>1</v>
      </c>
      <c r="M24" s="392"/>
      <c r="N24" s="392"/>
      <c r="O24" s="392"/>
      <c r="P24" s="393"/>
      <c r="Q24" s="391">
        <v>7767</v>
      </c>
      <c r="R24" s="392"/>
      <c r="S24" s="392"/>
      <c r="T24" s="392"/>
      <c r="U24" s="392"/>
      <c r="V24" s="393"/>
      <c r="W24" s="457"/>
      <c r="X24" s="448"/>
      <c r="Y24" s="449"/>
      <c r="Z24" s="388" t="s">
        <v>151</v>
      </c>
      <c r="AA24" s="389"/>
      <c r="AB24" s="389"/>
      <c r="AC24" s="389"/>
      <c r="AD24" s="389"/>
      <c r="AE24" s="389"/>
      <c r="AF24" s="389"/>
      <c r="AG24" s="390"/>
      <c r="AH24" s="391">
        <v>176</v>
      </c>
      <c r="AI24" s="392"/>
      <c r="AJ24" s="392"/>
      <c r="AK24" s="392"/>
      <c r="AL24" s="393"/>
      <c r="AM24" s="391">
        <v>541904</v>
      </c>
      <c r="AN24" s="392"/>
      <c r="AO24" s="392"/>
      <c r="AP24" s="392"/>
      <c r="AQ24" s="392"/>
      <c r="AR24" s="393"/>
      <c r="AS24" s="391">
        <v>3079</v>
      </c>
      <c r="AT24" s="392"/>
      <c r="AU24" s="392"/>
      <c r="AV24" s="392"/>
      <c r="AW24" s="392"/>
      <c r="AX24" s="394"/>
      <c r="AY24" s="382" t="s">
        <v>152</v>
      </c>
      <c r="AZ24" s="383"/>
      <c r="BA24" s="383"/>
      <c r="BB24" s="383"/>
      <c r="BC24" s="383"/>
      <c r="BD24" s="383"/>
      <c r="BE24" s="383"/>
      <c r="BF24" s="383"/>
      <c r="BG24" s="383"/>
      <c r="BH24" s="383"/>
      <c r="BI24" s="383"/>
      <c r="BJ24" s="383"/>
      <c r="BK24" s="383"/>
      <c r="BL24" s="383"/>
      <c r="BM24" s="384"/>
      <c r="BN24" s="415">
        <v>6975115</v>
      </c>
      <c r="BO24" s="416"/>
      <c r="BP24" s="416"/>
      <c r="BQ24" s="416"/>
      <c r="BR24" s="416"/>
      <c r="BS24" s="416"/>
      <c r="BT24" s="416"/>
      <c r="BU24" s="417"/>
      <c r="BV24" s="415">
        <v>7287057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153</v>
      </c>
      <c r="F25" s="389"/>
      <c r="G25" s="389"/>
      <c r="H25" s="389"/>
      <c r="I25" s="389"/>
      <c r="J25" s="389"/>
      <c r="K25" s="390"/>
      <c r="L25" s="391">
        <v>1</v>
      </c>
      <c r="M25" s="392"/>
      <c r="N25" s="392"/>
      <c r="O25" s="392"/>
      <c r="P25" s="393"/>
      <c r="Q25" s="391">
        <v>5760</v>
      </c>
      <c r="R25" s="392"/>
      <c r="S25" s="392"/>
      <c r="T25" s="392"/>
      <c r="U25" s="392"/>
      <c r="V25" s="393"/>
      <c r="W25" s="457"/>
      <c r="X25" s="448"/>
      <c r="Y25" s="449"/>
      <c r="Z25" s="388" t="s">
        <v>154</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155</v>
      </c>
      <c r="AZ25" s="408"/>
      <c r="BA25" s="408"/>
      <c r="BB25" s="408"/>
      <c r="BC25" s="408"/>
      <c r="BD25" s="408"/>
      <c r="BE25" s="408"/>
      <c r="BF25" s="408"/>
      <c r="BG25" s="408"/>
      <c r="BH25" s="408"/>
      <c r="BI25" s="408"/>
      <c r="BJ25" s="408"/>
      <c r="BK25" s="408"/>
      <c r="BL25" s="408"/>
      <c r="BM25" s="409"/>
      <c r="BN25" s="410">
        <v>1563409</v>
      </c>
      <c r="BO25" s="411"/>
      <c r="BP25" s="411"/>
      <c r="BQ25" s="411"/>
      <c r="BR25" s="411"/>
      <c r="BS25" s="411"/>
      <c r="BT25" s="411"/>
      <c r="BU25" s="412"/>
      <c r="BV25" s="410">
        <v>1906887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156</v>
      </c>
      <c r="F26" s="389"/>
      <c r="G26" s="389"/>
      <c r="H26" s="389"/>
      <c r="I26" s="389"/>
      <c r="J26" s="389"/>
      <c r="K26" s="390"/>
      <c r="L26" s="391">
        <v>1</v>
      </c>
      <c r="M26" s="392"/>
      <c r="N26" s="392"/>
      <c r="O26" s="392"/>
      <c r="P26" s="393"/>
      <c r="Q26" s="391">
        <v>4734</v>
      </c>
      <c r="R26" s="392"/>
      <c r="S26" s="392"/>
      <c r="T26" s="392"/>
      <c r="U26" s="392"/>
      <c r="V26" s="393"/>
      <c r="W26" s="457"/>
      <c r="X26" s="448"/>
      <c r="Y26" s="449"/>
      <c r="Z26" s="388" t="s">
        <v>157</v>
      </c>
      <c r="AA26" s="470"/>
      <c r="AB26" s="470"/>
      <c r="AC26" s="470"/>
      <c r="AD26" s="470"/>
      <c r="AE26" s="470"/>
      <c r="AF26" s="470"/>
      <c r="AG26" s="471"/>
      <c r="AH26" s="391">
        <v>25</v>
      </c>
      <c r="AI26" s="392"/>
      <c r="AJ26" s="392"/>
      <c r="AK26" s="392"/>
      <c r="AL26" s="393"/>
      <c r="AM26" s="391">
        <v>73775</v>
      </c>
      <c r="AN26" s="392"/>
      <c r="AO26" s="392"/>
      <c r="AP26" s="392"/>
      <c r="AQ26" s="392"/>
      <c r="AR26" s="393"/>
      <c r="AS26" s="391">
        <v>2951</v>
      </c>
      <c r="AT26" s="392"/>
      <c r="AU26" s="392"/>
      <c r="AV26" s="392"/>
      <c r="AW26" s="392"/>
      <c r="AX26" s="394"/>
      <c r="AY26" s="424" t="s">
        <v>158</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159</v>
      </c>
      <c r="F27" s="389"/>
      <c r="G27" s="389"/>
      <c r="H27" s="389"/>
      <c r="I27" s="389"/>
      <c r="J27" s="389"/>
      <c r="K27" s="390"/>
      <c r="L27" s="391">
        <v>1</v>
      </c>
      <c r="M27" s="392"/>
      <c r="N27" s="392"/>
      <c r="O27" s="392"/>
      <c r="P27" s="393"/>
      <c r="Q27" s="391">
        <v>3250</v>
      </c>
      <c r="R27" s="392"/>
      <c r="S27" s="392"/>
      <c r="T27" s="392"/>
      <c r="U27" s="392"/>
      <c r="V27" s="393"/>
      <c r="W27" s="457"/>
      <c r="X27" s="448"/>
      <c r="Y27" s="449"/>
      <c r="Z27" s="388" t="s">
        <v>160</v>
      </c>
      <c r="AA27" s="389"/>
      <c r="AB27" s="389"/>
      <c r="AC27" s="389"/>
      <c r="AD27" s="389"/>
      <c r="AE27" s="389"/>
      <c r="AF27" s="389"/>
      <c r="AG27" s="390"/>
      <c r="AH27" s="391">
        <v>25</v>
      </c>
      <c r="AI27" s="392"/>
      <c r="AJ27" s="392"/>
      <c r="AK27" s="392"/>
      <c r="AL27" s="393"/>
      <c r="AM27" s="391">
        <v>65325</v>
      </c>
      <c r="AN27" s="392"/>
      <c r="AO27" s="392"/>
      <c r="AP27" s="392"/>
      <c r="AQ27" s="392"/>
      <c r="AR27" s="393"/>
      <c r="AS27" s="391">
        <v>2613</v>
      </c>
      <c r="AT27" s="392"/>
      <c r="AU27" s="392"/>
      <c r="AV27" s="392"/>
      <c r="AW27" s="392"/>
      <c r="AX27" s="394"/>
      <c r="AY27" s="421" t="s">
        <v>161</v>
      </c>
      <c r="AZ27" s="422"/>
      <c r="BA27" s="422"/>
      <c r="BB27" s="422"/>
      <c r="BC27" s="422"/>
      <c r="BD27" s="422"/>
      <c r="BE27" s="422"/>
      <c r="BF27" s="422"/>
      <c r="BG27" s="422"/>
      <c r="BH27" s="422"/>
      <c r="BI27" s="422"/>
      <c r="BJ27" s="422"/>
      <c r="BK27" s="422"/>
      <c r="BL27" s="422"/>
      <c r="BM27" s="423"/>
      <c r="BN27" s="418">
        <v>382060</v>
      </c>
      <c r="BO27" s="419"/>
      <c r="BP27" s="419"/>
      <c r="BQ27" s="419"/>
      <c r="BR27" s="419"/>
      <c r="BS27" s="419"/>
      <c r="BT27" s="419"/>
      <c r="BU27" s="420"/>
      <c r="BV27" s="418">
        <v>382023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162</v>
      </c>
      <c r="F28" s="389"/>
      <c r="G28" s="389"/>
      <c r="H28" s="389"/>
      <c r="I28" s="389"/>
      <c r="J28" s="389"/>
      <c r="K28" s="390"/>
      <c r="L28" s="391">
        <v>1</v>
      </c>
      <c r="M28" s="392"/>
      <c r="N28" s="392"/>
      <c r="O28" s="392"/>
      <c r="P28" s="393"/>
      <c r="Q28" s="391">
        <v>2470</v>
      </c>
      <c r="R28" s="392"/>
      <c r="S28" s="392"/>
      <c r="T28" s="392"/>
      <c r="U28" s="392"/>
      <c r="V28" s="393"/>
      <c r="W28" s="457"/>
      <c r="X28" s="448"/>
      <c r="Y28" s="449"/>
      <c r="Z28" s="388" t="s">
        <v>163</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164</v>
      </c>
      <c r="AZ28" s="399"/>
      <c r="BA28" s="399"/>
      <c r="BB28" s="400"/>
      <c r="BC28" s="407" t="s">
        <v>165</v>
      </c>
      <c r="BD28" s="408"/>
      <c r="BE28" s="408"/>
      <c r="BF28" s="408"/>
      <c r="BG28" s="408"/>
      <c r="BH28" s="408"/>
      <c r="BI28" s="408"/>
      <c r="BJ28" s="408"/>
      <c r="BK28" s="408"/>
      <c r="BL28" s="408"/>
      <c r="BM28" s="409"/>
      <c r="BN28" s="410">
        <v>1256477</v>
      </c>
      <c r="BO28" s="411"/>
      <c r="BP28" s="411"/>
      <c r="BQ28" s="411"/>
      <c r="BR28" s="411"/>
      <c r="BS28" s="411"/>
      <c r="BT28" s="411"/>
      <c r="BU28" s="412"/>
      <c r="BV28" s="410">
        <v>1317375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166</v>
      </c>
      <c r="F29" s="389"/>
      <c r="G29" s="389"/>
      <c r="H29" s="389"/>
      <c r="I29" s="389"/>
      <c r="J29" s="389"/>
      <c r="K29" s="390"/>
      <c r="L29" s="391">
        <v>14</v>
      </c>
      <c r="M29" s="392"/>
      <c r="N29" s="392"/>
      <c r="O29" s="392"/>
      <c r="P29" s="393"/>
      <c r="Q29" s="391">
        <v>2300</v>
      </c>
      <c r="R29" s="392"/>
      <c r="S29" s="392"/>
      <c r="T29" s="392"/>
      <c r="U29" s="392"/>
      <c r="V29" s="393"/>
      <c r="W29" s="458"/>
      <c r="X29" s="459"/>
      <c r="Y29" s="460"/>
      <c r="Z29" s="388" t="s">
        <v>167</v>
      </c>
      <c r="AA29" s="389"/>
      <c r="AB29" s="389"/>
      <c r="AC29" s="389"/>
      <c r="AD29" s="389"/>
      <c r="AE29" s="389"/>
      <c r="AF29" s="389"/>
      <c r="AG29" s="390"/>
      <c r="AH29" s="391">
        <v>201</v>
      </c>
      <c r="AI29" s="392"/>
      <c r="AJ29" s="392"/>
      <c r="AK29" s="392"/>
      <c r="AL29" s="393"/>
      <c r="AM29" s="391">
        <v>607229</v>
      </c>
      <c r="AN29" s="392"/>
      <c r="AO29" s="392"/>
      <c r="AP29" s="392"/>
      <c r="AQ29" s="392"/>
      <c r="AR29" s="393"/>
      <c r="AS29" s="391">
        <v>3021</v>
      </c>
      <c r="AT29" s="392"/>
      <c r="AU29" s="392"/>
      <c r="AV29" s="392"/>
      <c r="AW29" s="392"/>
      <c r="AX29" s="394"/>
      <c r="AY29" s="401"/>
      <c r="AZ29" s="402"/>
      <c r="BA29" s="402"/>
      <c r="BB29" s="403"/>
      <c r="BC29" s="395" t="s">
        <v>168</v>
      </c>
      <c r="BD29" s="396"/>
      <c r="BE29" s="396"/>
      <c r="BF29" s="396"/>
      <c r="BG29" s="396"/>
      <c r="BH29" s="396"/>
      <c r="BI29" s="396"/>
      <c r="BJ29" s="396"/>
      <c r="BK29" s="396"/>
      <c r="BL29" s="396"/>
      <c r="BM29" s="397"/>
      <c r="BN29" s="415">
        <v>285880</v>
      </c>
      <c r="BO29" s="416"/>
      <c r="BP29" s="416"/>
      <c r="BQ29" s="416"/>
      <c r="BR29" s="416"/>
      <c r="BS29" s="416"/>
      <c r="BT29" s="416"/>
      <c r="BU29" s="417"/>
      <c r="BV29" s="415">
        <v>272417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169</v>
      </c>
      <c r="X30" s="468"/>
      <c r="Y30" s="468"/>
      <c r="Z30" s="468"/>
      <c r="AA30" s="468"/>
      <c r="AB30" s="468"/>
      <c r="AC30" s="468"/>
      <c r="AD30" s="468"/>
      <c r="AE30" s="468"/>
      <c r="AF30" s="468"/>
      <c r="AG30" s="469"/>
      <c r="AH30" s="379">
        <v>94.3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170</v>
      </c>
      <c r="BD30" s="383"/>
      <c r="BE30" s="383"/>
      <c r="BF30" s="383"/>
      <c r="BG30" s="383"/>
      <c r="BH30" s="383"/>
      <c r="BI30" s="383"/>
      <c r="BJ30" s="383"/>
      <c r="BK30" s="383"/>
      <c r="BL30" s="383"/>
      <c r="BM30" s="384"/>
      <c r="BN30" s="418">
        <v>1777736</v>
      </c>
      <c r="BO30" s="419"/>
      <c r="BP30" s="419"/>
      <c r="BQ30" s="419"/>
      <c r="BR30" s="419"/>
      <c r="BS30" s="419"/>
      <c r="BT30" s="419"/>
      <c r="BU30" s="420"/>
      <c r="BV30" s="418">
        <v>1936068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171</v>
      </c>
      <c r="D32" s="167"/>
      <c r="E32" s="167"/>
      <c r="F32" s="164"/>
      <c r="G32" s="164"/>
      <c r="H32" s="164"/>
      <c r="I32" s="164"/>
      <c r="J32" s="164"/>
      <c r="K32" s="164"/>
      <c r="L32" s="164"/>
      <c r="M32" s="164"/>
      <c r="N32" s="164"/>
      <c r="O32" s="164"/>
      <c r="P32" s="164"/>
      <c r="Q32" s="164"/>
      <c r="R32" s="164"/>
      <c r="S32" s="164"/>
      <c r="T32" s="164"/>
      <c r="U32" s="164" t="s">
        <v>172</v>
      </c>
      <c r="V32" s="164"/>
      <c r="W32" s="164"/>
      <c r="X32" s="164"/>
      <c r="Y32" s="164"/>
      <c r="Z32" s="164"/>
      <c r="AA32" s="164"/>
      <c r="AB32" s="164"/>
      <c r="AC32" s="164"/>
      <c r="AD32" s="164"/>
      <c r="AE32" s="164"/>
      <c r="AF32" s="164"/>
      <c r="AG32" s="164"/>
      <c r="AH32" s="164"/>
      <c r="AI32" s="164"/>
      <c r="AJ32" s="164"/>
      <c r="AK32" s="164"/>
      <c r="AL32" s="164"/>
      <c r="AM32" s="168" t="s">
        <v>173</v>
      </c>
      <c r="AN32" s="164"/>
      <c r="AO32" s="164"/>
      <c r="AP32" s="164"/>
      <c r="AQ32" s="164"/>
      <c r="AR32" s="164"/>
      <c r="AS32" s="168"/>
      <c r="AT32" s="168"/>
      <c r="AU32" s="168"/>
      <c r="AV32" s="168"/>
      <c r="AW32" s="168"/>
      <c r="AX32" s="168"/>
      <c r="AY32" s="168"/>
      <c r="AZ32" s="168"/>
      <c r="BA32" s="168"/>
      <c r="BB32" s="164"/>
      <c r="BC32" s="168"/>
      <c r="BD32" s="164"/>
      <c r="BE32" s="168" t="s">
        <v>174</v>
      </c>
      <c r="BF32" s="164"/>
      <c r="BG32" s="164"/>
      <c r="BH32" s="164"/>
      <c r="BI32" s="164"/>
      <c r="BJ32" s="168"/>
      <c r="BK32" s="168"/>
      <c r="BL32" s="168"/>
      <c r="BM32" s="168"/>
      <c r="BN32" s="168"/>
      <c r="BO32" s="168"/>
      <c r="BP32" s="168"/>
      <c r="BQ32" s="168"/>
      <c r="BR32" s="164"/>
      <c r="BS32" s="164"/>
      <c r="BT32" s="164"/>
      <c r="BU32" s="164"/>
      <c r="BV32" s="164"/>
      <c r="BW32" s="164" t="s">
        <v>175</v>
      </c>
      <c r="BX32" s="164"/>
      <c r="BY32" s="164"/>
      <c r="BZ32" s="164"/>
      <c r="CA32" s="164"/>
      <c r="CB32" s="168"/>
      <c r="CC32" s="168"/>
      <c r="CD32" s="168"/>
      <c r="CE32" s="168"/>
      <c r="CF32" s="168"/>
      <c r="CG32" s="168"/>
      <c r="CH32" s="168"/>
      <c r="CI32" s="168"/>
      <c r="CJ32" s="168"/>
      <c r="CK32" s="168"/>
      <c r="CL32" s="168"/>
      <c r="CM32" s="168"/>
      <c r="CN32" s="168"/>
      <c r="CO32" s="168" t="s">
        <v>176</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177</v>
      </c>
      <c r="D33" s="378"/>
      <c r="E33" s="377" t="s">
        <v>178</v>
      </c>
      <c r="F33" s="377"/>
      <c r="G33" s="377"/>
      <c r="H33" s="377"/>
      <c r="I33" s="377"/>
      <c r="J33" s="377"/>
      <c r="K33" s="377"/>
      <c r="L33" s="377"/>
      <c r="M33" s="377"/>
      <c r="N33" s="377"/>
      <c r="O33" s="377"/>
      <c r="P33" s="377"/>
      <c r="Q33" s="377"/>
      <c r="R33" s="377"/>
      <c r="S33" s="377"/>
      <c r="T33" s="169"/>
      <c r="U33" s="378" t="s">
        <v>177</v>
      </c>
      <c r="V33" s="378"/>
      <c r="W33" s="377" t="s">
        <v>178</v>
      </c>
      <c r="X33" s="377"/>
      <c r="Y33" s="377"/>
      <c r="Z33" s="377"/>
      <c r="AA33" s="377"/>
      <c r="AB33" s="377"/>
      <c r="AC33" s="377"/>
      <c r="AD33" s="377"/>
      <c r="AE33" s="377"/>
      <c r="AF33" s="377"/>
      <c r="AG33" s="377"/>
      <c r="AH33" s="377"/>
      <c r="AI33" s="377"/>
      <c r="AJ33" s="377"/>
      <c r="AK33" s="377"/>
      <c r="AL33" s="169"/>
      <c r="AM33" s="378" t="s">
        <v>177</v>
      </c>
      <c r="AN33" s="378"/>
      <c r="AO33" s="377" t="s">
        <v>178</v>
      </c>
      <c r="AP33" s="377"/>
      <c r="AQ33" s="377"/>
      <c r="AR33" s="377"/>
      <c r="AS33" s="377"/>
      <c r="AT33" s="377"/>
      <c r="AU33" s="377"/>
      <c r="AV33" s="377"/>
      <c r="AW33" s="377"/>
      <c r="AX33" s="377"/>
      <c r="AY33" s="377"/>
      <c r="AZ33" s="377"/>
      <c r="BA33" s="377"/>
      <c r="BB33" s="377"/>
      <c r="BC33" s="377"/>
      <c r="BD33" s="170"/>
      <c r="BE33" s="377" t="s">
        <v>179</v>
      </c>
      <c r="BF33" s="377"/>
      <c r="BG33" s="377" t="s">
        <v>180</v>
      </c>
      <c r="BH33" s="377"/>
      <c r="BI33" s="377"/>
      <c r="BJ33" s="377"/>
      <c r="BK33" s="377"/>
      <c r="BL33" s="377"/>
      <c r="BM33" s="377"/>
      <c r="BN33" s="377"/>
      <c r="BO33" s="377"/>
      <c r="BP33" s="377"/>
      <c r="BQ33" s="377"/>
      <c r="BR33" s="377"/>
      <c r="BS33" s="377"/>
      <c r="BT33" s="377"/>
      <c r="BU33" s="377"/>
      <c r="BV33" s="170"/>
      <c r="BW33" s="378" t="s">
        <v>179</v>
      </c>
      <c r="BX33" s="378"/>
      <c r="BY33" s="377" t="s">
        <v>181</v>
      </c>
      <c r="BZ33" s="377"/>
      <c r="CA33" s="377"/>
      <c r="CB33" s="377"/>
      <c r="CC33" s="377"/>
      <c r="CD33" s="377"/>
      <c r="CE33" s="377"/>
      <c r="CF33" s="377"/>
      <c r="CG33" s="377"/>
      <c r="CH33" s="377"/>
      <c r="CI33" s="377"/>
      <c r="CJ33" s="377"/>
      <c r="CK33" s="377"/>
      <c r="CL33" s="377"/>
      <c r="CM33" s="377"/>
      <c r="CN33" s="169"/>
      <c r="CO33" s="378" t="s">
        <v>177</v>
      </c>
      <c r="CP33" s="378"/>
      <c r="CQ33" s="377" t="s">
        <v>182</v>
      </c>
      <c r="CR33" s="377"/>
      <c r="CS33" s="377"/>
      <c r="CT33" s="377"/>
      <c r="CU33" s="377"/>
      <c r="CV33" s="377"/>
      <c r="CW33" s="377"/>
      <c r="CX33" s="377"/>
      <c r="CY33" s="377"/>
      <c r="CZ33" s="377"/>
      <c r="DA33" s="377"/>
      <c r="DB33" s="377"/>
      <c r="DC33" s="377"/>
      <c r="DD33" s="377"/>
      <c r="DE33" s="377"/>
      <c r="DF33" s="169"/>
      <c r="DG33" s="377" t="s">
        <v>183</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美里町水道事業会計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宮城県市町村職員退職手当組合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南郷ふれあい公社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美里町病院事業会計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宮城県市町村非常勤消防団員補償報償組合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とんたろう</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7</v>
      </c>
      <c r="AN36" s="375"/>
      <c r="AO36" s="374" t="str">
        <f>IF('各会計、関係団体の財政状況及び健全化判断比率'!B33="","",'各会計、関係団体の財政状況及び健全化判断比率'!B33)</f>
        <v>美里町下水道事業会計（公共下水道事業）</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大崎地域広域行政事務組合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8</v>
      </c>
      <c r="AN37" s="375"/>
      <c r="AO37" s="374" t="str">
        <f>IF('各会計、関係団体の財政状況及び健全化判断比率'!B34="","",'各会計、関係団体の財政状況及び健全化判断比率'!B34)</f>
        <v>美里町下水道事業会計（農業集落排水事業）</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宮城県市町村自治振興センター</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宮城県後期高齢者医療広域連合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184</v>
      </c>
      <c r="C46" s="139"/>
      <c r="D46" s="139"/>
      <c r="E46" s="139" t="s">
        <v>185</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186</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187</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188</v>
      </c>
    </row>
    <row r="50" spans="5:5" x14ac:dyDescent="0.15">
      <c r="E50" s="141" t="s">
        <v>189</v>
      </c>
    </row>
    <row r="51" spans="5:5" x14ac:dyDescent="0.15">
      <c r="E51" s="141" t="s">
        <v>190</v>
      </c>
    </row>
    <row r="52" spans="5:5" x14ac:dyDescent="0.15">
      <c r="E52" s="141"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528</v>
      </c>
      <c r="D34" s="1184"/>
      <c r="E34" s="1185"/>
      <c r="F34" s="32">
        <v>7.73</v>
      </c>
      <c r="G34" s="33">
        <v>6.95</v>
      </c>
      <c r="H34" s="33">
        <v>6.18</v>
      </c>
      <c r="I34" s="33">
        <v>5.96</v>
      </c>
      <c r="J34" s="34">
        <v>5.57</v>
      </c>
      <c r="K34" s="22"/>
      <c r="L34" s="22"/>
      <c r="M34" s="22"/>
      <c r="N34" s="22"/>
      <c r="O34" s="22"/>
      <c r="P34" s="22"/>
    </row>
    <row r="35" spans="1:16" ht="39" customHeight="1" x14ac:dyDescent="0.15">
      <c r="A35" s="22"/>
      <c r="B35" s="35"/>
      <c r="C35" s="1178" t="s">
        <v>529</v>
      </c>
      <c r="D35" s="1179"/>
      <c r="E35" s="1180"/>
      <c r="F35" s="36">
        <v>4.8499999999999996</v>
      </c>
      <c r="G35" s="37">
        <v>4.8499999999999996</v>
      </c>
      <c r="H35" s="37">
        <v>4.58</v>
      </c>
      <c r="I35" s="37">
        <v>3.93</v>
      </c>
      <c r="J35" s="38">
        <v>3.71</v>
      </c>
      <c r="K35" s="22"/>
      <c r="L35" s="22"/>
      <c r="M35" s="22"/>
      <c r="N35" s="22"/>
      <c r="O35" s="22"/>
      <c r="P35" s="22"/>
    </row>
    <row r="36" spans="1:16" ht="39" customHeight="1" x14ac:dyDescent="0.15">
      <c r="A36" s="22"/>
      <c r="B36" s="35"/>
      <c r="C36" s="1178" t="s">
        <v>530</v>
      </c>
      <c r="D36" s="1179"/>
      <c r="E36" s="1180"/>
      <c r="F36" s="36">
        <v>2.75</v>
      </c>
      <c r="G36" s="37">
        <v>2.75</v>
      </c>
      <c r="H36" s="37">
        <v>2.2200000000000002</v>
      </c>
      <c r="I36" s="37">
        <v>1.85</v>
      </c>
      <c r="J36" s="38">
        <v>3.38</v>
      </c>
      <c r="K36" s="22"/>
      <c r="L36" s="22"/>
      <c r="M36" s="22"/>
      <c r="N36" s="22"/>
      <c r="O36" s="22"/>
      <c r="P36" s="22"/>
    </row>
    <row r="37" spans="1:16" ht="39" customHeight="1" x14ac:dyDescent="0.15">
      <c r="A37" s="22"/>
      <c r="B37" s="35"/>
      <c r="C37" s="1178" t="s">
        <v>531</v>
      </c>
      <c r="D37" s="1179"/>
      <c r="E37" s="1180"/>
      <c r="F37" s="36">
        <v>2.59</v>
      </c>
      <c r="G37" s="37">
        <v>3.17</v>
      </c>
      <c r="H37" s="37">
        <v>1.7</v>
      </c>
      <c r="I37" s="37">
        <v>2.93</v>
      </c>
      <c r="J37" s="38">
        <v>2.34</v>
      </c>
      <c r="K37" s="22"/>
      <c r="L37" s="22"/>
      <c r="M37" s="22"/>
      <c r="N37" s="22"/>
      <c r="O37" s="22"/>
      <c r="P37" s="22"/>
    </row>
    <row r="38" spans="1:16" ht="39" customHeight="1" x14ac:dyDescent="0.15">
      <c r="A38" s="22"/>
      <c r="B38" s="35"/>
      <c r="C38" s="1178" t="s">
        <v>532</v>
      </c>
      <c r="D38" s="1179"/>
      <c r="E38" s="1180"/>
      <c r="F38" s="36">
        <v>0.69</v>
      </c>
      <c r="G38" s="37">
        <v>0.92</v>
      </c>
      <c r="H38" s="37">
        <v>0.09</v>
      </c>
      <c r="I38" s="37">
        <v>0.54</v>
      </c>
      <c r="J38" s="38">
        <v>1.1000000000000001</v>
      </c>
      <c r="K38" s="22"/>
      <c r="L38" s="22"/>
      <c r="M38" s="22"/>
      <c r="N38" s="22"/>
      <c r="O38" s="22"/>
      <c r="P38" s="22"/>
    </row>
    <row r="39" spans="1:16" ht="39" customHeight="1" x14ac:dyDescent="0.15">
      <c r="A39" s="22"/>
      <c r="B39" s="35"/>
      <c r="C39" s="1178" t="s">
        <v>533</v>
      </c>
      <c r="D39" s="1179"/>
      <c r="E39" s="1180"/>
      <c r="F39" s="36" t="s">
        <v>480</v>
      </c>
      <c r="G39" s="37" t="s">
        <v>480</v>
      </c>
      <c r="H39" s="37" t="s">
        <v>480</v>
      </c>
      <c r="I39" s="37" t="s">
        <v>480</v>
      </c>
      <c r="J39" s="38">
        <v>0.78</v>
      </c>
      <c r="K39" s="22"/>
      <c r="L39" s="22"/>
      <c r="M39" s="22"/>
      <c r="N39" s="22"/>
      <c r="O39" s="22"/>
      <c r="P39" s="22"/>
    </row>
    <row r="40" spans="1:16" ht="39" customHeight="1" x14ac:dyDescent="0.15">
      <c r="A40" s="22"/>
      <c r="B40" s="35"/>
      <c r="C40" s="1178" t="s">
        <v>534</v>
      </c>
      <c r="D40" s="1179"/>
      <c r="E40" s="1180"/>
      <c r="F40" s="36" t="s">
        <v>480</v>
      </c>
      <c r="G40" s="37" t="s">
        <v>480</v>
      </c>
      <c r="H40" s="37" t="s">
        <v>480</v>
      </c>
      <c r="I40" s="37" t="s">
        <v>480</v>
      </c>
      <c r="J40" s="38">
        <v>0.65</v>
      </c>
      <c r="K40" s="22"/>
      <c r="L40" s="22"/>
      <c r="M40" s="22"/>
      <c r="N40" s="22"/>
      <c r="O40" s="22"/>
      <c r="P40" s="22"/>
    </row>
    <row r="41" spans="1:16" ht="39" customHeight="1" x14ac:dyDescent="0.15">
      <c r="A41" s="22"/>
      <c r="B41" s="35"/>
      <c r="C41" s="1178" t="s">
        <v>535</v>
      </c>
      <c r="D41" s="1179"/>
      <c r="E41" s="1180"/>
      <c r="F41" s="36">
        <v>0.02</v>
      </c>
      <c r="G41" s="37">
        <v>0.01</v>
      </c>
      <c r="H41" s="37">
        <v>0.01</v>
      </c>
      <c r="I41" s="37">
        <v>0.02</v>
      </c>
      <c r="J41" s="38">
        <v>0.01</v>
      </c>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v>0.25</v>
      </c>
      <c r="G43" s="42">
        <v>0.2</v>
      </c>
      <c r="H43" s="42">
        <v>0.45</v>
      </c>
      <c r="I43" s="42">
        <v>2.06</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1583</v>
      </c>
      <c r="L45" s="60">
        <v>1590</v>
      </c>
      <c r="M45" s="60">
        <v>1478</v>
      </c>
      <c r="N45" s="60">
        <v>1387</v>
      </c>
      <c r="O45" s="61">
        <v>1400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516</v>
      </c>
      <c r="L48" s="64">
        <v>480</v>
      </c>
      <c r="M48" s="64">
        <v>445</v>
      </c>
      <c r="N48" s="64">
        <v>437</v>
      </c>
      <c r="O48" s="65">
        <v>456</v>
      </c>
      <c r="P48" s="48"/>
      <c r="Q48" s="48"/>
      <c r="R48" s="48"/>
      <c r="S48" s="48"/>
      <c r="T48" s="48"/>
      <c r="U48" s="48"/>
    </row>
    <row r="49" spans="1:21" ht="30.75" customHeight="1" x14ac:dyDescent="0.15">
      <c r="A49" s="48"/>
      <c r="B49" s="1196"/>
      <c r="C49" s="1197"/>
      <c r="D49" s="62"/>
      <c r="E49" s="1188" t="s">
        <v>16</v>
      </c>
      <c r="F49" s="1188"/>
      <c r="G49" s="1188"/>
      <c r="H49" s="1188"/>
      <c r="I49" s="1188"/>
      <c r="J49" s="1189"/>
      <c r="K49" s="63">
        <v>29</v>
      </c>
      <c r="L49" s="64">
        <v>13</v>
      </c>
      <c r="M49" s="64">
        <v>16</v>
      </c>
      <c r="N49" s="64">
        <v>21</v>
      </c>
      <c r="O49" s="65">
        <v>30</v>
      </c>
      <c r="P49" s="48"/>
      <c r="Q49" s="48"/>
      <c r="R49" s="48"/>
      <c r="S49" s="48"/>
      <c r="T49" s="48"/>
      <c r="U49" s="48"/>
    </row>
    <row r="50" spans="1:21" ht="30.75" customHeight="1" x14ac:dyDescent="0.15">
      <c r="A50" s="48"/>
      <c r="B50" s="1196"/>
      <c r="C50" s="1197"/>
      <c r="D50" s="62"/>
      <c r="E50" s="1188" t="s">
        <v>17</v>
      </c>
      <c r="F50" s="1188"/>
      <c r="G50" s="1188"/>
      <c r="H50" s="1188"/>
      <c r="I50" s="1188"/>
      <c r="J50" s="1189"/>
      <c r="K50" s="63">
        <v>53</v>
      </c>
      <c r="L50" s="64">
        <v>54</v>
      </c>
      <c r="M50" s="64">
        <v>53</v>
      </c>
      <c r="N50" s="64">
        <v>47</v>
      </c>
      <c r="O50" s="65">
        <v>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1309</v>
      </c>
      <c r="L52" s="64">
        <v>1354</v>
      </c>
      <c r="M52" s="64">
        <v>1347</v>
      </c>
      <c r="N52" s="64">
        <v>1299</v>
      </c>
      <c r="O52" s="65">
        <v>1336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872</v>
      </c>
      <c r="L53" s="69">
        <v>783</v>
      </c>
      <c r="M53" s="69">
        <v>645</v>
      </c>
      <c r="N53" s="69">
        <v>593</v>
      </c>
      <c r="O53" s="70">
        <v>554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14038</v>
      </c>
      <c r="J41" s="83">
        <v>13677</v>
      </c>
      <c r="K41" s="83">
        <v>13103</v>
      </c>
      <c r="L41" s="83">
        <v>12662</v>
      </c>
      <c r="M41" s="84">
        <v>11879</v>
      </c>
    </row>
    <row r="42" spans="2:13" ht="27.75" customHeight="1" x14ac:dyDescent="0.15">
      <c r="B42" s="1204"/>
      <c r="C42" s="1205"/>
      <c r="D42" s="85"/>
      <c r="E42" s="1208" t="s">
        <v>26</v>
      </c>
      <c r="F42" s="1208"/>
      <c r="G42" s="1208"/>
      <c r="H42" s="1209"/>
      <c r="I42" s="86">
        <v>151</v>
      </c>
      <c r="J42" s="87">
        <v>101</v>
      </c>
      <c r="K42" s="87">
        <v>51</v>
      </c>
      <c r="L42" s="87">
        <v>8</v>
      </c>
      <c r="M42" s="88">
        <v>5</v>
      </c>
    </row>
    <row r="43" spans="2:13" ht="27.75" customHeight="1" x14ac:dyDescent="0.15">
      <c r="B43" s="1204"/>
      <c r="C43" s="1205"/>
      <c r="D43" s="85"/>
      <c r="E43" s="1208" t="s">
        <v>27</v>
      </c>
      <c r="F43" s="1208"/>
      <c r="G43" s="1208"/>
      <c r="H43" s="1209"/>
      <c r="I43" s="86">
        <v>7112</v>
      </c>
      <c r="J43" s="87">
        <v>7053</v>
      </c>
      <c r="K43" s="87">
        <v>7105</v>
      </c>
      <c r="L43" s="87">
        <v>7040</v>
      </c>
      <c r="M43" s="88">
        <v>7057</v>
      </c>
    </row>
    <row r="44" spans="2:13" ht="27.75" customHeight="1" x14ac:dyDescent="0.15">
      <c r="B44" s="1204"/>
      <c r="C44" s="1205"/>
      <c r="D44" s="85"/>
      <c r="E44" s="1208" t="s">
        <v>28</v>
      </c>
      <c r="F44" s="1208"/>
      <c r="G44" s="1208"/>
      <c r="H44" s="1209"/>
      <c r="I44" s="86">
        <v>231</v>
      </c>
      <c r="J44" s="87">
        <v>197</v>
      </c>
      <c r="K44" s="87">
        <v>144</v>
      </c>
      <c r="L44" s="87">
        <v>115</v>
      </c>
      <c r="M44" s="88">
        <v>128</v>
      </c>
    </row>
    <row r="45" spans="2:13" ht="27.75" customHeight="1" x14ac:dyDescent="0.15">
      <c r="B45" s="1204"/>
      <c r="C45" s="1205"/>
      <c r="D45" s="85"/>
      <c r="E45" s="1208" t="s">
        <v>29</v>
      </c>
      <c r="F45" s="1208"/>
      <c r="G45" s="1208"/>
      <c r="H45" s="1209"/>
      <c r="I45" s="86">
        <v>2531</v>
      </c>
      <c r="J45" s="87">
        <v>2548</v>
      </c>
      <c r="K45" s="87">
        <v>2741</v>
      </c>
      <c r="L45" s="87">
        <v>2477</v>
      </c>
      <c r="M45" s="88">
        <v>2373</v>
      </c>
    </row>
    <row r="46" spans="2:13" ht="27.75" customHeight="1" x14ac:dyDescent="0.15">
      <c r="B46" s="1204"/>
      <c r="C46" s="1205"/>
      <c r="D46" s="89"/>
      <c r="E46" s="1208" t="s">
        <v>30</v>
      </c>
      <c r="F46" s="1208"/>
      <c r="G46" s="1208"/>
      <c r="H46" s="1209"/>
      <c r="I46" s="86" t="s">
        <v>480</v>
      </c>
      <c r="J46" s="87" t="s">
        <v>480</v>
      </c>
      <c r="K46" s="87" t="s">
        <v>480</v>
      </c>
      <c r="L46" s="87">
        <v>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3186</v>
      </c>
      <c r="J50" s="87">
        <v>3258</v>
      </c>
      <c r="K50" s="87">
        <v>3247</v>
      </c>
      <c r="L50" s="87">
        <v>3154</v>
      </c>
      <c r="M50" s="88">
        <v>2915</v>
      </c>
    </row>
    <row r="51" spans="2:13" ht="27.75" customHeight="1" x14ac:dyDescent="0.15">
      <c r="B51" s="1204"/>
      <c r="C51" s="1205"/>
      <c r="D51" s="85"/>
      <c r="E51" s="1208" t="s">
        <v>36</v>
      </c>
      <c r="F51" s="1208"/>
      <c r="G51" s="1208"/>
      <c r="H51" s="1209"/>
      <c r="I51" s="86">
        <v>2046</v>
      </c>
      <c r="J51" s="87">
        <v>1999</v>
      </c>
      <c r="K51" s="87">
        <v>2162</v>
      </c>
      <c r="L51" s="87">
        <v>2222</v>
      </c>
      <c r="M51" s="88">
        <v>1894</v>
      </c>
    </row>
    <row r="52" spans="2:13" ht="27.75" customHeight="1" x14ac:dyDescent="0.15">
      <c r="B52" s="1206"/>
      <c r="C52" s="1207"/>
      <c r="D52" s="85"/>
      <c r="E52" s="1208" t="s">
        <v>37</v>
      </c>
      <c r="F52" s="1208"/>
      <c r="G52" s="1208"/>
      <c r="H52" s="1209"/>
      <c r="I52" s="86">
        <v>13908</v>
      </c>
      <c r="J52" s="87">
        <v>13791</v>
      </c>
      <c r="K52" s="87">
        <v>13477</v>
      </c>
      <c r="L52" s="87">
        <v>13291</v>
      </c>
      <c r="M52" s="88">
        <v>12826</v>
      </c>
    </row>
    <row r="53" spans="2:13" ht="27.75" customHeight="1" thickBot="1" x14ac:dyDescent="0.2">
      <c r="B53" s="1210" t="s">
        <v>21</v>
      </c>
      <c r="C53" s="1211"/>
      <c r="D53" s="92"/>
      <c r="E53" s="1212" t="s">
        <v>38</v>
      </c>
      <c r="F53" s="1212"/>
      <c r="G53" s="1212"/>
      <c r="H53" s="1213"/>
      <c r="I53" s="93">
        <v>4923</v>
      </c>
      <c r="J53" s="94">
        <v>4528</v>
      </c>
      <c r="K53" s="94">
        <v>4258</v>
      </c>
      <c r="L53" s="94">
        <v>3635</v>
      </c>
      <c r="M53" s="95">
        <v>3806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554</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556</v>
      </c>
    </row>
    <row r="50" spans="1:17" ht="13.5" x14ac:dyDescent="0.15">
      <c r="B50" s="250"/>
      <c r="C50" s="246"/>
      <c r="D50" s="246"/>
      <c r="E50" s="246"/>
      <c r="F50" s="246"/>
      <c r="G50" s="1230"/>
      <c r="H50" s="1231"/>
      <c r="I50" s="1231"/>
      <c r="J50" s="1232"/>
      <c r="K50" s="347" t="s">
        <v>519</v>
      </c>
      <c r="L50" s="347" t="s">
        <v>520</v>
      </c>
      <c r="M50" s="347" t="s">
        <v>521</v>
      </c>
      <c r="N50" s="347" t="s">
        <v>522</v>
      </c>
      <c r="O50" s="347" t="s">
        <v>523</v>
      </c>
    </row>
    <row r="51" spans="1:17" ht="13.5" x14ac:dyDescent="0.15">
      <c r="B51" s="250"/>
      <c r="C51" s="246"/>
      <c r="D51" s="246"/>
      <c r="E51" s="246"/>
      <c r="F51" s="246"/>
      <c r="G51" s="1233" t="s">
        <v>552</v>
      </c>
      <c r="H51" s="1234"/>
      <c r="I51" s="1239" t="s">
        <v>550</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559</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551</v>
      </c>
      <c r="H55" s="1245"/>
      <c r="I55" s="1243" t="s">
        <v>550</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559</v>
      </c>
      <c r="J57" s="1252"/>
      <c r="K57" s="1250"/>
      <c r="L57" s="1250"/>
      <c r="M57" s="1250"/>
      <c r="N57" s="1250"/>
      <c r="O57" s="1250"/>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555</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554</v>
      </c>
      <c r="I64" s="354"/>
      <c r="J64" s="354"/>
      <c r="K64" s="354"/>
      <c r="L64" s="246"/>
      <c r="M64" s="246"/>
      <c r="N64" s="246"/>
      <c r="O64" s="246"/>
    </row>
    <row r="65" spans="2:30" ht="13.5" x14ac:dyDescent="0.15">
      <c r="B65" s="250"/>
      <c r="C65" s="246"/>
      <c r="D65" s="246"/>
      <c r="E65" s="246"/>
      <c r="F65" s="246"/>
      <c r="G65" s="1221" t="s">
        <v>560</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553</v>
      </c>
      <c r="I71" s="351"/>
      <c r="J71" s="350"/>
      <c r="K71" s="350"/>
      <c r="L71" s="349"/>
      <c r="M71" s="350"/>
      <c r="N71" s="349"/>
      <c r="O71" s="348"/>
    </row>
    <row r="72" spans="2:30" ht="13.5" x14ac:dyDescent="0.15">
      <c r="B72" s="250"/>
      <c r="C72" s="246"/>
      <c r="D72" s="246"/>
      <c r="E72" s="246"/>
      <c r="F72" s="246"/>
      <c r="G72" s="1230"/>
      <c r="H72" s="1231"/>
      <c r="I72" s="1231"/>
      <c r="J72" s="1232"/>
      <c r="K72" s="347" t="s">
        <v>519</v>
      </c>
      <c r="L72" s="347" t="s">
        <v>520</v>
      </c>
      <c r="M72" s="347" t="s">
        <v>521</v>
      </c>
      <c r="N72" s="347" t="s">
        <v>522</v>
      </c>
      <c r="O72" s="347" t="s">
        <v>523</v>
      </c>
    </row>
    <row r="73" spans="2:30" ht="13.5" x14ac:dyDescent="0.15">
      <c r="B73" s="250"/>
      <c r="C73" s="246"/>
      <c r="D73" s="246"/>
      <c r="E73" s="246"/>
      <c r="F73" s="246"/>
      <c r="G73" s="1233" t="s">
        <v>552</v>
      </c>
      <c r="H73" s="1234"/>
      <c r="I73" s="1239" t="s">
        <v>550</v>
      </c>
      <c r="J73" s="1239"/>
      <c r="K73" s="1253">
        <v>82.9</v>
      </c>
      <c r="L73" s="1253">
        <v>75.2</v>
      </c>
      <c r="M73" s="1242">
        <v>71.400000000000006</v>
      </c>
      <c r="N73" s="1242">
        <v>60.6</v>
      </c>
      <c r="O73" s="1242">
        <v>64.8</v>
      </c>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549</v>
      </c>
      <c r="J75" s="1243"/>
      <c r="K75" s="1254">
        <v>14.8</v>
      </c>
      <c r="L75" s="1254">
        <v>14.3</v>
      </c>
      <c r="M75" s="1254">
        <v>12.8</v>
      </c>
      <c r="N75" s="1254">
        <v>11.2</v>
      </c>
      <c r="O75" s="1254">
        <v>10</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551</v>
      </c>
      <c r="H77" s="1245"/>
      <c r="I77" s="1243" t="s">
        <v>550</v>
      </c>
      <c r="J77" s="1243"/>
      <c r="K77" s="1253">
        <v>30.7</v>
      </c>
      <c r="L77" s="1253">
        <v>22.3</v>
      </c>
      <c r="M77" s="1242">
        <v>20.3</v>
      </c>
      <c r="N77" s="1242">
        <v>13</v>
      </c>
      <c r="O77" s="1242">
        <v>21</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549</v>
      </c>
      <c r="J79" s="1252"/>
      <c r="K79" s="1256">
        <v>9.1999999999999993</v>
      </c>
      <c r="L79" s="1256">
        <v>8.5</v>
      </c>
      <c r="M79" s="1256">
        <v>7.7</v>
      </c>
      <c r="N79" s="1256">
        <v>6.8</v>
      </c>
      <c r="O79" s="1256">
        <v>6.8</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67307</v>
      </c>
      <c r="E3" s="118"/>
      <c r="F3" s="119">
        <v>46819</v>
      </c>
      <c r="G3" s="120"/>
      <c r="H3" s="121"/>
    </row>
    <row r="4" spans="1:8" x14ac:dyDescent="0.15">
      <c r="A4" s="122"/>
      <c r="B4" s="123"/>
      <c r="C4" s="124"/>
      <c r="D4" s="125">
        <v>34621</v>
      </c>
      <c r="E4" s="126"/>
      <c r="F4" s="127">
        <v>24121</v>
      </c>
      <c r="G4" s="128"/>
      <c r="H4" s="129"/>
    </row>
    <row r="5" spans="1:8" x14ac:dyDescent="0.15">
      <c r="A5" s="110" t="s">
        <v>513</v>
      </c>
      <c r="B5" s="115"/>
      <c r="C5" s="116"/>
      <c r="D5" s="117">
        <v>58133</v>
      </c>
      <c r="E5" s="118"/>
      <c r="F5" s="119">
        <v>53270</v>
      </c>
      <c r="G5" s="120"/>
      <c r="H5" s="121"/>
    </row>
    <row r="6" spans="1:8" x14ac:dyDescent="0.15">
      <c r="A6" s="122"/>
      <c r="B6" s="123"/>
      <c r="C6" s="124"/>
      <c r="D6" s="125">
        <v>24623</v>
      </c>
      <c r="E6" s="126"/>
      <c r="F6" s="127">
        <v>24316</v>
      </c>
      <c r="G6" s="128"/>
      <c r="H6" s="129"/>
    </row>
    <row r="7" spans="1:8" x14ac:dyDescent="0.15">
      <c r="A7" s="110" t="s">
        <v>514</v>
      </c>
      <c r="B7" s="115"/>
      <c r="C7" s="116"/>
      <c r="D7" s="117">
        <v>31512</v>
      </c>
      <c r="E7" s="118"/>
      <c r="F7" s="119">
        <v>53292</v>
      </c>
      <c r="G7" s="120"/>
      <c r="H7" s="121"/>
    </row>
    <row r="8" spans="1:8" x14ac:dyDescent="0.15">
      <c r="A8" s="122"/>
      <c r="B8" s="123"/>
      <c r="C8" s="124"/>
      <c r="D8" s="125">
        <v>13510</v>
      </c>
      <c r="E8" s="126"/>
      <c r="F8" s="127">
        <v>28900</v>
      </c>
      <c r="G8" s="128"/>
      <c r="H8" s="129"/>
    </row>
    <row r="9" spans="1:8" x14ac:dyDescent="0.15">
      <c r="A9" s="110" t="s">
        <v>515</v>
      </c>
      <c r="B9" s="115"/>
      <c r="C9" s="116"/>
      <c r="D9" s="117">
        <v>27336</v>
      </c>
      <c r="E9" s="118"/>
      <c r="F9" s="119">
        <v>49919</v>
      </c>
      <c r="G9" s="120"/>
      <c r="H9" s="121"/>
    </row>
    <row r="10" spans="1:8" x14ac:dyDescent="0.15">
      <c r="A10" s="122"/>
      <c r="B10" s="123"/>
      <c r="C10" s="124"/>
      <c r="D10" s="125">
        <v>11335</v>
      </c>
      <c r="E10" s="126"/>
      <c r="F10" s="127">
        <v>26398</v>
      </c>
      <c r="G10" s="128"/>
      <c r="H10" s="129"/>
    </row>
    <row r="11" spans="1:8" x14ac:dyDescent="0.15">
      <c r="A11" s="110" t="s">
        <v>516</v>
      </c>
      <c r="B11" s="115"/>
      <c r="C11" s="116"/>
      <c r="D11" s="117">
        <v>20950</v>
      </c>
      <c r="E11" s="118"/>
      <c r="F11" s="119">
        <v>47738</v>
      </c>
      <c r="G11" s="120"/>
      <c r="H11" s="121"/>
    </row>
    <row r="12" spans="1:8" x14ac:dyDescent="0.15">
      <c r="A12" s="122"/>
      <c r="B12" s="123"/>
      <c r="C12" s="130"/>
      <c r="D12" s="125">
        <v>14855</v>
      </c>
      <c r="E12" s="126"/>
      <c r="F12" s="127">
        <v>24937</v>
      </c>
      <c r="G12" s="128"/>
      <c r="H12" s="129"/>
    </row>
    <row r="13" spans="1:8" x14ac:dyDescent="0.15">
      <c r="A13" s="110"/>
      <c r="B13" s="115"/>
      <c r="C13" s="131"/>
      <c r="D13" s="132">
        <v>41048</v>
      </c>
      <c r="E13" s="133"/>
      <c r="F13" s="134">
        <v>50208</v>
      </c>
      <c r="G13" s="135"/>
      <c r="H13" s="121"/>
    </row>
    <row r="14" spans="1:8" x14ac:dyDescent="0.15">
      <c r="A14" s="122"/>
      <c r="B14" s="123"/>
      <c r="C14" s="124"/>
      <c r="D14" s="125">
        <v>19789</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2.6</v>
      </c>
      <c r="C19" s="136">
        <f>ROUND(VALUE(SUBSTITUTE(実質収支比率等に係る経年分析!G$48,"▲","-")),2)</f>
        <v>3.18</v>
      </c>
      <c r="D19" s="136">
        <f>ROUND(VALUE(SUBSTITUTE(実質収支比率等に係る経年分析!H$48,"▲","-")),2)</f>
        <v>1.7</v>
      </c>
      <c r="E19" s="136">
        <f>ROUND(VALUE(SUBSTITUTE(実質収支比率等に係る経年分析!I$48,"▲","-")),2)</f>
        <v>2.94</v>
      </c>
      <c r="F19" s="136">
        <f>ROUND(VALUE(SUBSTITUTE(実質収支比率等に係る経年分析!J$48,"▲","-")),2)</f>
        <v>2.34</v>
      </c>
    </row>
    <row r="20" spans="1:11" x14ac:dyDescent="0.15">
      <c r="A20" s="136" t="s">
        <v>43</v>
      </c>
      <c r="B20" s="136">
        <f>ROUND(VALUE(SUBSTITUTE(実質収支比率等に係る経年分析!F$47,"▲","-")),2)</f>
        <v>18.809999999999999</v>
      </c>
      <c r="C20" s="136">
        <f>ROUND(VALUE(SUBSTITUTE(実質収支比率等に係る経年分析!G$47,"▲","-")),2)</f>
        <v>19.07</v>
      </c>
      <c r="D20" s="136">
        <f>ROUND(VALUE(SUBSTITUTE(実質収支比率等に係る経年分析!H$47,"▲","-")),2)</f>
        <v>19.63</v>
      </c>
      <c r="E20" s="136">
        <f>ROUND(VALUE(SUBSTITUTE(実質収支比率等に係る経年分析!I$47,"▲","-")),2)</f>
        <v>18.36</v>
      </c>
      <c r="F20" s="136">
        <f>ROUND(VALUE(SUBSTITUTE(実質収支比率等に係る経年分析!J$47,"▲","-")),2)</f>
        <v>17.77</v>
      </c>
    </row>
    <row r="21" spans="1:11" x14ac:dyDescent="0.15">
      <c r="A21" s="136" t="s">
        <v>44</v>
      </c>
      <c r="B21" s="136">
        <f>IF(ISNUMBER(VALUE(SUBSTITUTE(実質収支比率等に係る経年分析!F$49,"▲","-"))),ROUND(VALUE(SUBSTITUTE(実質収支比率等に係る経年分析!F$49,"▲","-")),2),NA())</f>
        <v>-0.59</v>
      </c>
      <c r="C21" s="136">
        <f>IF(ISNUMBER(VALUE(SUBSTITUTE(実質収支比率等に係る経年分析!G$49,"▲","-"))),ROUND(VALUE(SUBSTITUTE(実質収支比率等に係る経年分析!G$49,"▲","-")),2),NA())</f>
        <v>0.13</v>
      </c>
      <c r="D21" s="136">
        <f>IF(ISNUMBER(VALUE(SUBSTITUTE(実質収支比率等に係る経年分析!H$49,"▲","-"))),ROUND(VALUE(SUBSTITUTE(実質収支比率等に係る経年分析!H$49,"▲","-")),2),NA())</f>
        <v>-2.77</v>
      </c>
      <c r="E21" s="136">
        <f>IF(ISNUMBER(VALUE(SUBSTITUTE(実質収支比率等に係る経年分析!I$49,"▲","-"))),ROUND(VALUE(SUBSTITUTE(実質収支比率等に係る経年分析!I$49,"▲","-")),2),NA())</f>
        <v>-0.97</v>
      </c>
      <c r="F21" s="136">
        <f>IF(ISNUMBER(VALUE(SUBSTITUTE(実質収支比率等に係る経年分析!J$49,"▲","-"))),ROUND(VALUE(SUBSTITUTE(実質収支比率等に係る経年分析!J$49,"▲","-")),2),NA())</f>
        <v>-3.06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2.06</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美里町下水道事業会計（公共下水道事業）</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0.65</v>
      </c>
    </row>
    <row r="31" spans="1:11" x14ac:dyDescent="0.15">
      <c r="A31" s="137" t="str">
        <f>IF(連結実質赤字比率に係る赤字・黒字の構成分析!C$39="",NA(),連結実質赤字比率に係る赤字・黒字の構成分析!C$39)</f>
        <v>美里町下水道事業会計（農業集落排水事業）</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0.78</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1.1000000000000001</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2.93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2.34</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2.2200000000000002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3.38</v>
      </c>
    </row>
    <row r="35" spans="1:16" x14ac:dyDescent="0.15">
      <c r="A35" s="137" t="str">
        <f>IF(連結実質赤字比率に係る赤字・黒字の構成分析!C$35="",NA(),連結実質赤字比率に係る赤字・黒字の構成分析!C$35)</f>
        <v>美里町病院事業会計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4.8499999999999996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4.8499999999999996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3.71</v>
      </c>
    </row>
    <row r="36" spans="1:16" x14ac:dyDescent="0.15">
      <c r="A36" s="137" t="str">
        <f>IF(連結実質赤字比率に係る赤字・黒字の構成分析!C$34="",NA(),連結実質赤字比率に係る赤字・黒字の構成分析!C$34)</f>
        <v>美里町水道事業会計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1309</v>
      </c>
      <c r="E42" s="138"/>
      <c r="F42" s="138"/>
      <c r="G42" s="138">
        <f>'実質公債費比率（分子）の構造'!L$52</f>
        <v>1354</v>
      </c>
      <c r="H42" s="138"/>
      <c r="I42" s="138"/>
      <c r="J42" s="138">
        <f>'実質公債費比率（分子）の構造'!M$52</f>
        <v>1347</v>
      </c>
      <c r="K42" s="138"/>
      <c r="L42" s="138"/>
      <c r="M42" s="138">
        <f>'実質公債費比率（分子）の構造'!N$52</f>
        <v>1299</v>
      </c>
      <c r="N42" s="138"/>
      <c r="O42" s="138"/>
      <c r="P42" s="138">
        <f>'実質公債費比率（分子）の構造'!O$52</f>
        <v>1336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53</v>
      </c>
      <c r="C44" s="138"/>
      <c r="D44" s="138"/>
      <c r="E44" s="138">
        <f>'実質公債費比率（分子）の構造'!L$50</f>
        <v>54</v>
      </c>
      <c r="F44" s="138"/>
      <c r="G44" s="138"/>
      <c r="H44" s="138">
        <f>'実質公債費比率（分子）の構造'!M$50</f>
        <v>53</v>
      </c>
      <c r="I44" s="138"/>
      <c r="J44" s="138"/>
      <c r="K44" s="138">
        <f>'実質公債費比率（分子）の構造'!N$50</f>
        <v>47</v>
      </c>
      <c r="L44" s="138"/>
      <c r="M44" s="138"/>
      <c r="N44" s="138">
        <f>'実質公債費比率（分子）の構造'!O$50</f>
        <v>4</v>
      </c>
      <c r="O44" s="138"/>
      <c r="P44" s="138"/>
    </row>
    <row r="45" spans="1:16" x14ac:dyDescent="0.15">
      <c r="A45" s="138" t="s">
        <v>54</v>
      </c>
      <c r="B45" s="138">
        <f>'実質公債費比率（分子）の構造'!K$49</f>
        <v>29</v>
      </c>
      <c r="C45" s="138"/>
      <c r="D45" s="138"/>
      <c r="E45" s="138">
        <f>'実質公債費比率（分子）の構造'!L$49</f>
        <v>13</v>
      </c>
      <c r="F45" s="138"/>
      <c r="G45" s="138"/>
      <c r="H45" s="138">
        <f>'実質公債費比率（分子）の構造'!M$49</f>
        <v>16</v>
      </c>
      <c r="I45" s="138"/>
      <c r="J45" s="138"/>
      <c r="K45" s="138">
        <f>'実質公債費比率（分子）の構造'!N$49</f>
        <v>21</v>
      </c>
      <c r="L45" s="138"/>
      <c r="M45" s="138"/>
      <c r="N45" s="138">
        <f>'実質公債費比率（分子）の構造'!O$49</f>
        <v>30</v>
      </c>
      <c r="O45" s="138"/>
      <c r="P45" s="138"/>
    </row>
    <row r="46" spans="1:16" x14ac:dyDescent="0.15">
      <c r="A46" s="138" t="s">
        <v>55</v>
      </c>
      <c r="B46" s="138">
        <f>'実質公債費比率（分子）の構造'!K$48</f>
        <v>516</v>
      </c>
      <c r="C46" s="138"/>
      <c r="D46" s="138"/>
      <c r="E46" s="138">
        <f>'実質公債費比率（分子）の構造'!L$48</f>
        <v>480</v>
      </c>
      <c r="F46" s="138"/>
      <c r="G46" s="138"/>
      <c r="H46" s="138">
        <f>'実質公債費比率（分子）の構造'!M$48</f>
        <v>445</v>
      </c>
      <c r="I46" s="138"/>
      <c r="J46" s="138"/>
      <c r="K46" s="138">
        <f>'実質公債費比率（分子）の構造'!N$48</f>
        <v>437</v>
      </c>
      <c r="L46" s="138"/>
      <c r="M46" s="138"/>
      <c r="N46" s="138">
        <f>'実質公債費比率（分子）の構造'!O$48</f>
        <v>456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1583</v>
      </c>
      <c r="C49" s="138"/>
      <c r="D49" s="138"/>
      <c r="E49" s="138">
        <f>'実質公債費比率（分子）の構造'!L$45</f>
        <v>1590</v>
      </c>
      <c r="F49" s="138"/>
      <c r="G49" s="138"/>
      <c r="H49" s="138">
        <f>'実質公債費比率（分子）の構造'!M$45</f>
        <v>1478</v>
      </c>
      <c r="I49" s="138"/>
      <c r="J49" s="138"/>
      <c r="K49" s="138">
        <f>'実質公債費比率（分子）の構造'!N$45</f>
        <v>1387</v>
      </c>
      <c r="L49" s="138"/>
      <c r="M49" s="138"/>
      <c r="N49" s="138">
        <f>'実質公債費比率（分子）の構造'!O$45</f>
        <v>1400</v>
      </c>
      <c r="O49" s="138"/>
      <c r="P49" s="138"/>
    </row>
    <row r="50" spans="1:16" x14ac:dyDescent="0.15">
      <c r="A50" s="138" t="s">
        <v>59</v>
      </c>
      <c r="B50" s="138" t="e">
        <f>NA()</f>
        <v>#N/A</v>
      </c>
      <c r="C50" s="138">
        <f>IF(ISNUMBER('実質公債費比率（分子）の構造'!K$53),'実質公債費比率（分子）の構造'!K$53,NA())</f>
        <v>872</v>
      </c>
      <c r="D50" s="138" t="e">
        <f>NA()</f>
        <v>#N/A</v>
      </c>
      <c r="E50" s="138" t="e">
        <f>NA()</f>
        <v>#N/A</v>
      </c>
      <c r="F50" s="138">
        <f>IF(ISNUMBER('実質公債費比率（分子）の構造'!L$53),'実質公債費比率（分子）の構造'!L$53,NA())</f>
        <v>783</v>
      </c>
      <c r="G50" s="138" t="e">
        <f>NA()</f>
        <v>#N/A</v>
      </c>
      <c r="H50" s="138" t="e">
        <f>NA()</f>
        <v>#N/A</v>
      </c>
      <c r="I50" s="138">
        <f>IF(ISNUMBER('実質公債費比率（分子）の構造'!M$53),'実質公債費比率（分子）の構造'!M$53,NA())</f>
        <v>645</v>
      </c>
      <c r="J50" s="138" t="e">
        <f>NA()</f>
        <v>#N/A</v>
      </c>
      <c r="K50" s="138" t="e">
        <f>NA()</f>
        <v>#N/A</v>
      </c>
      <c r="L50" s="138">
        <f>IF(ISNUMBER('実質公債費比率（分子）の構造'!N$53),'実質公債費比率（分子）の構造'!N$53,NA())</f>
        <v>593</v>
      </c>
      <c r="M50" s="138" t="e">
        <f>NA()</f>
        <v>#N/A</v>
      </c>
      <c r="N50" s="138" t="e">
        <f>NA()</f>
        <v>#N/A</v>
      </c>
      <c r="O50" s="138">
        <f>IF(ISNUMBER('実質公債費比率（分子）の構造'!O$53),'実質公債費比率（分子）の構造'!O$53,NA())</f>
        <v>554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13908</v>
      </c>
      <c r="E56" s="137"/>
      <c r="F56" s="137"/>
      <c r="G56" s="137">
        <f>'将来負担比率（分子）の構造'!J$52</f>
        <v>13791</v>
      </c>
      <c r="H56" s="137"/>
      <c r="I56" s="137"/>
      <c r="J56" s="137">
        <f>'将来負担比率（分子）の構造'!K$52</f>
        <v>13477</v>
      </c>
      <c r="K56" s="137"/>
      <c r="L56" s="137"/>
      <c r="M56" s="137">
        <f>'将来負担比率（分子）の構造'!L$52</f>
        <v>13291</v>
      </c>
      <c r="N56" s="137"/>
      <c r="O56" s="137"/>
      <c r="P56" s="137">
        <f>'将来負担比率（分子）の構造'!M$52</f>
        <v>12826</v>
      </c>
    </row>
    <row r="57" spans="1:16" x14ac:dyDescent="0.15">
      <c r="A57" s="137" t="s">
        <v>36</v>
      </c>
      <c r="B57" s="137"/>
      <c r="C57" s="137"/>
      <c r="D57" s="137">
        <f>'将来負担比率（分子）の構造'!I$51</f>
        <v>2046</v>
      </c>
      <c r="E57" s="137"/>
      <c r="F57" s="137"/>
      <c r="G57" s="137">
        <f>'将来負担比率（分子）の構造'!J$51</f>
        <v>1999</v>
      </c>
      <c r="H57" s="137"/>
      <c r="I57" s="137"/>
      <c r="J57" s="137">
        <f>'将来負担比率（分子）の構造'!K$51</f>
        <v>2162</v>
      </c>
      <c r="K57" s="137"/>
      <c r="L57" s="137"/>
      <c r="M57" s="137">
        <f>'将来負担比率（分子）の構造'!L$51</f>
        <v>2222</v>
      </c>
      <c r="N57" s="137"/>
      <c r="O57" s="137"/>
      <c r="P57" s="137">
        <f>'将来負担比率（分子）の構造'!M$51</f>
        <v>1894</v>
      </c>
    </row>
    <row r="58" spans="1:16" x14ac:dyDescent="0.15">
      <c r="A58" s="137" t="s">
        <v>35</v>
      </c>
      <c r="B58" s="137"/>
      <c r="C58" s="137"/>
      <c r="D58" s="137">
        <f>'将来負担比率（分子）の構造'!I$50</f>
        <v>3186</v>
      </c>
      <c r="E58" s="137"/>
      <c r="F58" s="137"/>
      <c r="G58" s="137">
        <f>'将来負担比率（分子）の構造'!J$50</f>
        <v>3258</v>
      </c>
      <c r="H58" s="137"/>
      <c r="I58" s="137"/>
      <c r="J58" s="137">
        <f>'将来負担比率（分子）の構造'!K$50</f>
        <v>3247</v>
      </c>
      <c r="K58" s="137"/>
      <c r="L58" s="137"/>
      <c r="M58" s="137">
        <f>'将来負担比率（分子）の構造'!L$50</f>
        <v>3154</v>
      </c>
      <c r="N58" s="137"/>
      <c r="O58" s="137"/>
      <c r="P58" s="137">
        <f>'将来負担比率（分子）の構造'!M$50</f>
        <v>2915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0</v>
      </c>
      <c r="L61" s="137"/>
      <c r="M61" s="137"/>
      <c r="N61" s="137" t="str">
        <f>'将来負担比率（分子）の構造'!M$46</f>
        <v>-</v>
      </c>
      <c r="O61" s="137"/>
      <c r="P61" s="137"/>
    </row>
    <row r="62" spans="1:16" x14ac:dyDescent="0.15">
      <c r="A62" s="137" t="s">
        <v>29</v>
      </c>
      <c r="B62" s="137">
        <f>'将来負担比率（分子）の構造'!I$45</f>
        <v>2531</v>
      </c>
      <c r="C62" s="137"/>
      <c r="D62" s="137"/>
      <c r="E62" s="137">
        <f>'将来負担比率（分子）の構造'!J$45</f>
        <v>2548</v>
      </c>
      <c r="F62" s="137"/>
      <c r="G62" s="137"/>
      <c r="H62" s="137">
        <f>'将来負担比率（分子）の構造'!K$45</f>
        <v>2741</v>
      </c>
      <c r="I62" s="137"/>
      <c r="J62" s="137"/>
      <c r="K62" s="137">
        <f>'将来負担比率（分子）の構造'!L$45</f>
        <v>2477</v>
      </c>
      <c r="L62" s="137"/>
      <c r="M62" s="137"/>
      <c r="N62" s="137">
        <f>'将来負担比率（分子）の構造'!M$45</f>
        <v>2373</v>
      </c>
      <c r="O62" s="137"/>
      <c r="P62" s="137"/>
    </row>
    <row r="63" spans="1:16" x14ac:dyDescent="0.15">
      <c r="A63" s="137" t="s">
        <v>28</v>
      </c>
      <c r="B63" s="137">
        <f>'将来負担比率（分子）の構造'!I$44</f>
        <v>231</v>
      </c>
      <c r="C63" s="137"/>
      <c r="D63" s="137"/>
      <c r="E63" s="137">
        <f>'将来負担比率（分子）の構造'!J$44</f>
        <v>197</v>
      </c>
      <c r="F63" s="137"/>
      <c r="G63" s="137"/>
      <c r="H63" s="137">
        <f>'将来負担比率（分子）の構造'!K$44</f>
        <v>144</v>
      </c>
      <c r="I63" s="137"/>
      <c r="J63" s="137"/>
      <c r="K63" s="137">
        <f>'将来負担比率（分子）の構造'!L$44</f>
        <v>115</v>
      </c>
      <c r="L63" s="137"/>
      <c r="M63" s="137"/>
      <c r="N63" s="137">
        <f>'将来負担比率（分子）の構造'!M$44</f>
        <v>128</v>
      </c>
      <c r="O63" s="137"/>
      <c r="P63" s="137"/>
    </row>
    <row r="64" spans="1:16" x14ac:dyDescent="0.15">
      <c r="A64" s="137" t="s">
        <v>27</v>
      </c>
      <c r="B64" s="137">
        <f>'将来負担比率（分子）の構造'!I$43</f>
        <v>7112</v>
      </c>
      <c r="C64" s="137"/>
      <c r="D64" s="137"/>
      <c r="E64" s="137">
        <f>'将来負担比率（分子）の構造'!J$43</f>
        <v>7053</v>
      </c>
      <c r="F64" s="137"/>
      <c r="G64" s="137"/>
      <c r="H64" s="137">
        <f>'将来負担比率（分子）の構造'!K$43</f>
        <v>7105</v>
      </c>
      <c r="I64" s="137"/>
      <c r="J64" s="137"/>
      <c r="K64" s="137">
        <f>'将来負担比率（分子）の構造'!L$43</f>
        <v>7040</v>
      </c>
      <c r="L64" s="137"/>
      <c r="M64" s="137"/>
      <c r="N64" s="137">
        <f>'将来負担比率（分子）の構造'!M$43</f>
        <v>7057</v>
      </c>
      <c r="O64" s="137"/>
      <c r="P64" s="137"/>
    </row>
    <row r="65" spans="1:16" x14ac:dyDescent="0.15">
      <c r="A65" s="137" t="s">
        <v>26</v>
      </c>
      <c r="B65" s="137">
        <f>'将来負担比率（分子）の構造'!I$42</f>
        <v>151</v>
      </c>
      <c r="C65" s="137"/>
      <c r="D65" s="137"/>
      <c r="E65" s="137">
        <f>'将来負担比率（分子）の構造'!J$42</f>
        <v>101</v>
      </c>
      <c r="F65" s="137"/>
      <c r="G65" s="137"/>
      <c r="H65" s="137">
        <f>'将来負担比率（分子）の構造'!K$42</f>
        <v>51</v>
      </c>
      <c r="I65" s="137"/>
      <c r="J65" s="137"/>
      <c r="K65" s="137">
        <f>'将来負担比率（分子）の構造'!L$42</f>
        <v>8</v>
      </c>
      <c r="L65" s="137"/>
      <c r="M65" s="137"/>
      <c r="N65" s="137">
        <f>'将来負担比率（分子）の構造'!M$42</f>
        <v>5</v>
      </c>
      <c r="O65" s="137"/>
      <c r="P65" s="137"/>
    </row>
    <row r="66" spans="1:16" x14ac:dyDescent="0.15">
      <c r="A66" s="137" t="s">
        <v>25</v>
      </c>
      <c r="B66" s="137">
        <f>'将来負担比率（分子）の構造'!I$41</f>
        <v>14038</v>
      </c>
      <c r="C66" s="137"/>
      <c r="D66" s="137"/>
      <c r="E66" s="137">
        <f>'将来負担比率（分子）の構造'!J$41</f>
        <v>13677</v>
      </c>
      <c r="F66" s="137"/>
      <c r="G66" s="137"/>
      <c r="H66" s="137">
        <f>'将来負担比率（分子）の構造'!K$41</f>
        <v>13103</v>
      </c>
      <c r="I66" s="137"/>
      <c r="J66" s="137"/>
      <c r="K66" s="137">
        <f>'将来負担比率（分子）の構造'!L$41</f>
        <v>12662</v>
      </c>
      <c r="L66" s="137"/>
      <c r="M66" s="137"/>
      <c r="N66" s="137">
        <f>'将来負担比率（分子）の構造'!M$41</f>
        <v>11879</v>
      </c>
      <c r="O66" s="137"/>
      <c r="P66" s="137"/>
    </row>
    <row r="67" spans="1:16" x14ac:dyDescent="0.15">
      <c r="A67" s="137" t="s">
        <v>63</v>
      </c>
      <c r="B67" s="137" t="e">
        <f>NA()</f>
        <v>#N/A</v>
      </c>
      <c r="C67" s="137">
        <f>IF(ISNUMBER('将来負担比率（分子）の構造'!I$53), IF('将来負担比率（分子）の構造'!I$53 &lt; 0, 0, '将来負担比率（分子）の構造'!I$53), NA())</f>
        <v>4923</v>
      </c>
      <c r="D67" s="137" t="e">
        <f>NA()</f>
        <v>#N/A</v>
      </c>
      <c r="E67" s="137" t="e">
        <f>NA()</f>
        <v>#N/A</v>
      </c>
      <c r="F67" s="137">
        <f>IF(ISNUMBER('将来負担比率（分子）の構造'!J$53), IF('将来負担比率（分子）の構造'!J$53 &lt; 0, 0, '将来負担比率（分子）の構造'!J$53), NA())</f>
        <v>4528</v>
      </c>
      <c r="G67" s="137" t="e">
        <f>NA()</f>
        <v>#N/A</v>
      </c>
      <c r="H67" s="137" t="e">
        <f>NA()</f>
        <v>#N/A</v>
      </c>
      <c r="I67" s="137">
        <f>IF(ISNUMBER('将来負担比率（分子）の構造'!K$53), IF('将来負担比率（分子）の構造'!K$53 &lt; 0, 0, '将来負担比率（分子）の構造'!K$53), NA())</f>
        <v>4258</v>
      </c>
      <c r="J67" s="137" t="e">
        <f>NA()</f>
        <v>#N/A</v>
      </c>
      <c r="K67" s="137" t="e">
        <f>NA()</f>
        <v>#N/A</v>
      </c>
      <c r="L67" s="137">
        <f>IF(ISNUMBER('将来負担比率（分子）の構造'!L$53), IF('将来負担比率（分子）の構造'!L$53 &lt; 0, 0, '将来負担比率（分子）の構造'!L$53), NA())</f>
        <v>3635</v>
      </c>
      <c r="M67" s="137" t="e">
        <f>NA()</f>
        <v>#N/A</v>
      </c>
      <c r="N67" s="137" t="e">
        <f>NA()</f>
        <v>#N/A</v>
      </c>
      <c r="O67" s="137">
        <f>IF(ISNUMBER('将来負担比率（分子）の構造'!M$53), IF('将来負担比率（分子）の構造'!M$53 &lt; 0, 0, '将来負担比率（分子）の構造'!M$53), NA())</f>
        <v>3806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192</v>
      </c>
      <c r="DI1" s="734"/>
      <c r="DJ1" s="734"/>
      <c r="DK1" s="734"/>
      <c r="DL1" s="734"/>
      <c r="DM1" s="734"/>
      <c r="DN1" s="735"/>
      <c r="DP1" s="733" t="s">
        <v>193</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194</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195</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196</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197</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198</v>
      </c>
      <c r="S4" s="681"/>
      <c r="T4" s="681"/>
      <c r="U4" s="681"/>
      <c r="V4" s="681"/>
      <c r="W4" s="681"/>
      <c r="X4" s="681"/>
      <c r="Y4" s="682"/>
      <c r="Z4" s="680" t="s">
        <v>199</v>
      </c>
      <c r="AA4" s="681"/>
      <c r="AB4" s="681"/>
      <c r="AC4" s="682"/>
      <c r="AD4" s="680" t="s">
        <v>200</v>
      </c>
      <c r="AE4" s="681"/>
      <c r="AF4" s="681"/>
      <c r="AG4" s="681"/>
      <c r="AH4" s="681"/>
      <c r="AI4" s="681"/>
      <c r="AJ4" s="681"/>
      <c r="AK4" s="682"/>
      <c r="AL4" s="680" t="s">
        <v>199</v>
      </c>
      <c r="AM4" s="681"/>
      <c r="AN4" s="681"/>
      <c r="AO4" s="682"/>
      <c r="AP4" s="736" t="s">
        <v>201</v>
      </c>
      <c r="AQ4" s="736"/>
      <c r="AR4" s="736"/>
      <c r="AS4" s="736"/>
      <c r="AT4" s="736"/>
      <c r="AU4" s="736"/>
      <c r="AV4" s="736"/>
      <c r="AW4" s="736"/>
      <c r="AX4" s="736"/>
      <c r="AY4" s="736"/>
      <c r="AZ4" s="736"/>
      <c r="BA4" s="736"/>
      <c r="BB4" s="736"/>
      <c r="BC4" s="736"/>
      <c r="BD4" s="736"/>
      <c r="BE4" s="736"/>
      <c r="BF4" s="736"/>
      <c r="BG4" s="736" t="s">
        <v>202</v>
      </c>
      <c r="BH4" s="736"/>
      <c r="BI4" s="736"/>
      <c r="BJ4" s="736"/>
      <c r="BK4" s="736"/>
      <c r="BL4" s="736"/>
      <c r="BM4" s="736"/>
      <c r="BN4" s="736"/>
      <c r="BO4" s="736" t="s">
        <v>199</v>
      </c>
      <c r="BP4" s="736"/>
      <c r="BQ4" s="736"/>
      <c r="BR4" s="736"/>
      <c r="BS4" s="736" t="s">
        <v>203</v>
      </c>
      <c r="BT4" s="736"/>
      <c r="BU4" s="736"/>
      <c r="BV4" s="736"/>
      <c r="BW4" s="736"/>
      <c r="BX4" s="736"/>
      <c r="BY4" s="736"/>
      <c r="BZ4" s="736"/>
      <c r="CA4" s="736"/>
      <c r="CB4" s="736"/>
      <c r="CD4" s="725" t="s">
        <v>204</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205</v>
      </c>
      <c r="C5" s="708"/>
      <c r="D5" s="708"/>
      <c r="E5" s="708"/>
      <c r="F5" s="708"/>
      <c r="G5" s="708"/>
      <c r="H5" s="708"/>
      <c r="I5" s="708"/>
      <c r="J5" s="708"/>
      <c r="K5" s="708"/>
      <c r="L5" s="708"/>
      <c r="M5" s="708"/>
      <c r="N5" s="708"/>
      <c r="O5" s="708"/>
      <c r="P5" s="708"/>
      <c r="Q5" s="709"/>
      <c r="R5" s="670">
        <v>2553728</v>
      </c>
      <c r="S5" s="671"/>
      <c r="T5" s="671"/>
      <c r="U5" s="671"/>
      <c r="V5" s="671"/>
      <c r="W5" s="671"/>
      <c r="X5" s="671"/>
      <c r="Y5" s="718"/>
      <c r="Z5" s="731">
        <v>25.1</v>
      </c>
      <c r="AA5" s="731"/>
      <c r="AB5" s="731"/>
      <c r="AC5" s="731"/>
      <c r="AD5" s="732">
        <v>2457250</v>
      </c>
      <c r="AE5" s="732"/>
      <c r="AF5" s="732"/>
      <c r="AG5" s="732"/>
      <c r="AH5" s="732"/>
      <c r="AI5" s="732"/>
      <c r="AJ5" s="732"/>
      <c r="AK5" s="732"/>
      <c r="AL5" s="719">
        <v>36.5</v>
      </c>
      <c r="AM5" s="688"/>
      <c r="AN5" s="688"/>
      <c r="AO5" s="720"/>
      <c r="AP5" s="707" t="s">
        <v>206</v>
      </c>
      <c r="AQ5" s="708"/>
      <c r="AR5" s="708"/>
      <c r="AS5" s="708"/>
      <c r="AT5" s="708"/>
      <c r="AU5" s="708"/>
      <c r="AV5" s="708"/>
      <c r="AW5" s="708"/>
      <c r="AX5" s="708"/>
      <c r="AY5" s="708"/>
      <c r="AZ5" s="708"/>
      <c r="BA5" s="708"/>
      <c r="BB5" s="708"/>
      <c r="BC5" s="708"/>
      <c r="BD5" s="708"/>
      <c r="BE5" s="708"/>
      <c r="BF5" s="709"/>
      <c r="BG5" s="620">
        <v>2457250</v>
      </c>
      <c r="BH5" s="621"/>
      <c r="BI5" s="621"/>
      <c r="BJ5" s="621"/>
      <c r="BK5" s="621"/>
      <c r="BL5" s="621"/>
      <c r="BM5" s="621"/>
      <c r="BN5" s="622"/>
      <c r="BO5" s="673">
        <v>96.2</v>
      </c>
      <c r="BP5" s="673"/>
      <c r="BQ5" s="673"/>
      <c r="BR5" s="673"/>
      <c r="BS5" s="674" t="s">
        <v>207</v>
      </c>
      <c r="BT5" s="674"/>
      <c r="BU5" s="674"/>
      <c r="BV5" s="674"/>
      <c r="BW5" s="674"/>
      <c r="BX5" s="674"/>
      <c r="BY5" s="674"/>
      <c r="BZ5" s="674"/>
      <c r="CA5" s="674"/>
      <c r="CB5" s="710"/>
      <c r="CD5" s="725" t="s">
        <v>201</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199</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x14ac:dyDescent="0.15">
      <c r="B6" s="617" t="s">
        <v>211</v>
      </c>
      <c r="C6" s="618"/>
      <c r="D6" s="618"/>
      <c r="E6" s="618"/>
      <c r="F6" s="618"/>
      <c r="G6" s="618"/>
      <c r="H6" s="618"/>
      <c r="I6" s="618"/>
      <c r="J6" s="618"/>
      <c r="K6" s="618"/>
      <c r="L6" s="618"/>
      <c r="M6" s="618"/>
      <c r="N6" s="618"/>
      <c r="O6" s="618"/>
      <c r="P6" s="618"/>
      <c r="Q6" s="619"/>
      <c r="R6" s="620">
        <v>135839</v>
      </c>
      <c r="S6" s="621"/>
      <c r="T6" s="621"/>
      <c r="U6" s="621"/>
      <c r="V6" s="621"/>
      <c r="W6" s="621"/>
      <c r="X6" s="621"/>
      <c r="Y6" s="622"/>
      <c r="Z6" s="673">
        <v>1.3</v>
      </c>
      <c r="AA6" s="673"/>
      <c r="AB6" s="673"/>
      <c r="AC6" s="673"/>
      <c r="AD6" s="674">
        <v>135839</v>
      </c>
      <c r="AE6" s="674"/>
      <c r="AF6" s="674"/>
      <c r="AG6" s="674"/>
      <c r="AH6" s="674"/>
      <c r="AI6" s="674"/>
      <c r="AJ6" s="674"/>
      <c r="AK6" s="674"/>
      <c r="AL6" s="643">
        <v>2</v>
      </c>
      <c r="AM6" s="675"/>
      <c r="AN6" s="675"/>
      <c r="AO6" s="676"/>
      <c r="AP6" s="617" t="s">
        <v>212</v>
      </c>
      <c r="AQ6" s="618"/>
      <c r="AR6" s="618"/>
      <c r="AS6" s="618"/>
      <c r="AT6" s="618"/>
      <c r="AU6" s="618"/>
      <c r="AV6" s="618"/>
      <c r="AW6" s="618"/>
      <c r="AX6" s="618"/>
      <c r="AY6" s="618"/>
      <c r="AZ6" s="618"/>
      <c r="BA6" s="618"/>
      <c r="BB6" s="618"/>
      <c r="BC6" s="618"/>
      <c r="BD6" s="618"/>
      <c r="BE6" s="618"/>
      <c r="BF6" s="619"/>
      <c r="BG6" s="620">
        <v>2457250</v>
      </c>
      <c r="BH6" s="621"/>
      <c r="BI6" s="621"/>
      <c r="BJ6" s="621"/>
      <c r="BK6" s="621"/>
      <c r="BL6" s="621"/>
      <c r="BM6" s="621"/>
      <c r="BN6" s="622"/>
      <c r="BO6" s="673">
        <v>96.2</v>
      </c>
      <c r="BP6" s="673"/>
      <c r="BQ6" s="673"/>
      <c r="BR6" s="673"/>
      <c r="BS6" s="674" t="s">
        <v>207</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105543</v>
      </c>
      <c r="CS6" s="621"/>
      <c r="CT6" s="621"/>
      <c r="CU6" s="621"/>
      <c r="CV6" s="621"/>
      <c r="CW6" s="621"/>
      <c r="CX6" s="621"/>
      <c r="CY6" s="622"/>
      <c r="CZ6" s="673">
        <v>1.1000000000000001</v>
      </c>
      <c r="DA6" s="673"/>
      <c r="DB6" s="673"/>
      <c r="DC6" s="673"/>
      <c r="DD6" s="626" t="s">
        <v>207</v>
      </c>
      <c r="DE6" s="621"/>
      <c r="DF6" s="621"/>
      <c r="DG6" s="621"/>
      <c r="DH6" s="621"/>
      <c r="DI6" s="621"/>
      <c r="DJ6" s="621"/>
      <c r="DK6" s="621"/>
      <c r="DL6" s="621"/>
      <c r="DM6" s="621"/>
      <c r="DN6" s="621"/>
      <c r="DO6" s="621"/>
      <c r="DP6" s="622"/>
      <c r="DQ6" s="626">
        <v>105537</v>
      </c>
      <c r="DR6" s="621"/>
      <c r="DS6" s="621"/>
      <c r="DT6" s="621"/>
      <c r="DU6" s="621"/>
      <c r="DV6" s="621"/>
      <c r="DW6" s="621"/>
      <c r="DX6" s="621"/>
      <c r="DY6" s="621"/>
      <c r="DZ6" s="621"/>
      <c r="EA6" s="621"/>
      <c r="EB6" s="621"/>
      <c r="EC6" s="656"/>
    </row>
    <row r="7" spans="2:143" ht="11.25" customHeight="1" x14ac:dyDescent="0.15">
      <c r="B7" s="617" t="s">
        <v>214</v>
      </c>
      <c r="C7" s="618"/>
      <c r="D7" s="618"/>
      <c r="E7" s="618"/>
      <c r="F7" s="618"/>
      <c r="G7" s="618"/>
      <c r="H7" s="618"/>
      <c r="I7" s="618"/>
      <c r="J7" s="618"/>
      <c r="K7" s="618"/>
      <c r="L7" s="618"/>
      <c r="M7" s="618"/>
      <c r="N7" s="618"/>
      <c r="O7" s="618"/>
      <c r="P7" s="618"/>
      <c r="Q7" s="619"/>
      <c r="R7" s="620">
        <v>1806</v>
      </c>
      <c r="S7" s="621"/>
      <c r="T7" s="621"/>
      <c r="U7" s="621"/>
      <c r="V7" s="621"/>
      <c r="W7" s="621"/>
      <c r="X7" s="621"/>
      <c r="Y7" s="622"/>
      <c r="Z7" s="673">
        <v>0</v>
      </c>
      <c r="AA7" s="673"/>
      <c r="AB7" s="673"/>
      <c r="AC7" s="673"/>
      <c r="AD7" s="674">
        <v>1806</v>
      </c>
      <c r="AE7" s="674"/>
      <c r="AF7" s="674"/>
      <c r="AG7" s="674"/>
      <c r="AH7" s="674"/>
      <c r="AI7" s="674"/>
      <c r="AJ7" s="674"/>
      <c r="AK7" s="674"/>
      <c r="AL7" s="643">
        <v>0</v>
      </c>
      <c r="AM7" s="675"/>
      <c r="AN7" s="675"/>
      <c r="AO7" s="676"/>
      <c r="AP7" s="617" t="s">
        <v>215</v>
      </c>
      <c r="AQ7" s="618"/>
      <c r="AR7" s="618"/>
      <c r="AS7" s="618"/>
      <c r="AT7" s="618"/>
      <c r="AU7" s="618"/>
      <c r="AV7" s="618"/>
      <c r="AW7" s="618"/>
      <c r="AX7" s="618"/>
      <c r="AY7" s="618"/>
      <c r="AZ7" s="618"/>
      <c r="BA7" s="618"/>
      <c r="BB7" s="618"/>
      <c r="BC7" s="618"/>
      <c r="BD7" s="618"/>
      <c r="BE7" s="618"/>
      <c r="BF7" s="619"/>
      <c r="BG7" s="620">
        <v>1067958</v>
      </c>
      <c r="BH7" s="621"/>
      <c r="BI7" s="621"/>
      <c r="BJ7" s="621"/>
      <c r="BK7" s="621"/>
      <c r="BL7" s="621"/>
      <c r="BM7" s="621"/>
      <c r="BN7" s="622"/>
      <c r="BO7" s="673">
        <v>41.8</v>
      </c>
      <c r="BP7" s="673"/>
      <c r="BQ7" s="673"/>
      <c r="BR7" s="673"/>
      <c r="BS7" s="674" t="s">
        <v>207</v>
      </c>
      <c r="BT7" s="674"/>
      <c r="BU7" s="674"/>
      <c r="BV7" s="674"/>
      <c r="BW7" s="674"/>
      <c r="BX7" s="674"/>
      <c r="BY7" s="674"/>
      <c r="BZ7" s="674"/>
      <c r="CA7" s="674"/>
      <c r="CB7" s="710"/>
      <c r="CD7" s="657" t="s">
        <v>216</v>
      </c>
      <c r="CE7" s="654"/>
      <c r="CF7" s="654"/>
      <c r="CG7" s="654"/>
      <c r="CH7" s="654"/>
      <c r="CI7" s="654"/>
      <c r="CJ7" s="654"/>
      <c r="CK7" s="654"/>
      <c r="CL7" s="654"/>
      <c r="CM7" s="654"/>
      <c r="CN7" s="654"/>
      <c r="CO7" s="654"/>
      <c r="CP7" s="654"/>
      <c r="CQ7" s="655"/>
      <c r="CR7" s="620">
        <v>1479595</v>
      </c>
      <c r="CS7" s="621"/>
      <c r="CT7" s="621"/>
      <c r="CU7" s="621"/>
      <c r="CV7" s="621"/>
      <c r="CW7" s="621"/>
      <c r="CX7" s="621"/>
      <c r="CY7" s="622"/>
      <c r="CZ7" s="673">
        <v>14.9</v>
      </c>
      <c r="DA7" s="673"/>
      <c r="DB7" s="673"/>
      <c r="DC7" s="673"/>
      <c r="DD7" s="626">
        <v>31494</v>
      </c>
      <c r="DE7" s="621"/>
      <c r="DF7" s="621"/>
      <c r="DG7" s="621"/>
      <c r="DH7" s="621"/>
      <c r="DI7" s="621"/>
      <c r="DJ7" s="621"/>
      <c r="DK7" s="621"/>
      <c r="DL7" s="621"/>
      <c r="DM7" s="621"/>
      <c r="DN7" s="621"/>
      <c r="DO7" s="621"/>
      <c r="DP7" s="622"/>
      <c r="DQ7" s="626">
        <v>1283714</v>
      </c>
      <c r="DR7" s="621"/>
      <c r="DS7" s="621"/>
      <c r="DT7" s="621"/>
      <c r="DU7" s="621"/>
      <c r="DV7" s="621"/>
      <c r="DW7" s="621"/>
      <c r="DX7" s="621"/>
      <c r="DY7" s="621"/>
      <c r="DZ7" s="621"/>
      <c r="EA7" s="621"/>
      <c r="EB7" s="621"/>
      <c r="EC7" s="656"/>
    </row>
    <row r="8" spans="2:143" ht="11.25" customHeight="1" x14ac:dyDescent="0.15">
      <c r="B8" s="617" t="s">
        <v>217</v>
      </c>
      <c r="C8" s="618"/>
      <c r="D8" s="618"/>
      <c r="E8" s="618"/>
      <c r="F8" s="618"/>
      <c r="G8" s="618"/>
      <c r="H8" s="618"/>
      <c r="I8" s="618"/>
      <c r="J8" s="618"/>
      <c r="K8" s="618"/>
      <c r="L8" s="618"/>
      <c r="M8" s="618"/>
      <c r="N8" s="618"/>
      <c r="O8" s="618"/>
      <c r="P8" s="618"/>
      <c r="Q8" s="619"/>
      <c r="R8" s="620">
        <v>5201</v>
      </c>
      <c r="S8" s="621"/>
      <c r="T8" s="621"/>
      <c r="U8" s="621"/>
      <c r="V8" s="621"/>
      <c r="W8" s="621"/>
      <c r="X8" s="621"/>
      <c r="Y8" s="622"/>
      <c r="Z8" s="673">
        <v>0.1</v>
      </c>
      <c r="AA8" s="673"/>
      <c r="AB8" s="673"/>
      <c r="AC8" s="673"/>
      <c r="AD8" s="674">
        <v>5201</v>
      </c>
      <c r="AE8" s="674"/>
      <c r="AF8" s="674"/>
      <c r="AG8" s="674"/>
      <c r="AH8" s="674"/>
      <c r="AI8" s="674"/>
      <c r="AJ8" s="674"/>
      <c r="AK8" s="674"/>
      <c r="AL8" s="643">
        <v>0.1</v>
      </c>
      <c r="AM8" s="675"/>
      <c r="AN8" s="675"/>
      <c r="AO8" s="676"/>
      <c r="AP8" s="617" t="s">
        <v>218</v>
      </c>
      <c r="AQ8" s="618"/>
      <c r="AR8" s="618"/>
      <c r="AS8" s="618"/>
      <c r="AT8" s="618"/>
      <c r="AU8" s="618"/>
      <c r="AV8" s="618"/>
      <c r="AW8" s="618"/>
      <c r="AX8" s="618"/>
      <c r="AY8" s="618"/>
      <c r="AZ8" s="618"/>
      <c r="BA8" s="618"/>
      <c r="BB8" s="618"/>
      <c r="BC8" s="618"/>
      <c r="BD8" s="618"/>
      <c r="BE8" s="618"/>
      <c r="BF8" s="619"/>
      <c r="BG8" s="620">
        <v>41854</v>
      </c>
      <c r="BH8" s="621"/>
      <c r="BI8" s="621"/>
      <c r="BJ8" s="621"/>
      <c r="BK8" s="621"/>
      <c r="BL8" s="621"/>
      <c r="BM8" s="621"/>
      <c r="BN8" s="622"/>
      <c r="BO8" s="673">
        <v>1.6</v>
      </c>
      <c r="BP8" s="673"/>
      <c r="BQ8" s="673"/>
      <c r="BR8" s="673"/>
      <c r="BS8" s="626" t="s">
        <v>110</v>
      </c>
      <c r="BT8" s="621"/>
      <c r="BU8" s="621"/>
      <c r="BV8" s="621"/>
      <c r="BW8" s="621"/>
      <c r="BX8" s="621"/>
      <c r="BY8" s="621"/>
      <c r="BZ8" s="621"/>
      <c r="CA8" s="621"/>
      <c r="CB8" s="656"/>
      <c r="CD8" s="657" t="s">
        <v>219</v>
      </c>
      <c r="CE8" s="654"/>
      <c r="CF8" s="654"/>
      <c r="CG8" s="654"/>
      <c r="CH8" s="654"/>
      <c r="CI8" s="654"/>
      <c r="CJ8" s="654"/>
      <c r="CK8" s="654"/>
      <c r="CL8" s="654"/>
      <c r="CM8" s="654"/>
      <c r="CN8" s="654"/>
      <c r="CO8" s="654"/>
      <c r="CP8" s="654"/>
      <c r="CQ8" s="655"/>
      <c r="CR8" s="620">
        <v>2711158</v>
      </c>
      <c r="CS8" s="621"/>
      <c r="CT8" s="621"/>
      <c r="CU8" s="621"/>
      <c r="CV8" s="621"/>
      <c r="CW8" s="621"/>
      <c r="CX8" s="621"/>
      <c r="CY8" s="622"/>
      <c r="CZ8" s="673">
        <v>27.2</v>
      </c>
      <c r="DA8" s="673"/>
      <c r="DB8" s="673"/>
      <c r="DC8" s="673"/>
      <c r="DD8" s="626">
        <v>14489</v>
      </c>
      <c r="DE8" s="621"/>
      <c r="DF8" s="621"/>
      <c r="DG8" s="621"/>
      <c r="DH8" s="621"/>
      <c r="DI8" s="621"/>
      <c r="DJ8" s="621"/>
      <c r="DK8" s="621"/>
      <c r="DL8" s="621"/>
      <c r="DM8" s="621"/>
      <c r="DN8" s="621"/>
      <c r="DO8" s="621"/>
      <c r="DP8" s="622"/>
      <c r="DQ8" s="626">
        <v>1627539</v>
      </c>
      <c r="DR8" s="621"/>
      <c r="DS8" s="621"/>
      <c r="DT8" s="621"/>
      <c r="DU8" s="621"/>
      <c r="DV8" s="621"/>
      <c r="DW8" s="621"/>
      <c r="DX8" s="621"/>
      <c r="DY8" s="621"/>
      <c r="DZ8" s="621"/>
      <c r="EA8" s="621"/>
      <c r="EB8" s="621"/>
      <c r="EC8" s="656"/>
    </row>
    <row r="9" spans="2:143" ht="11.25" customHeight="1" x14ac:dyDescent="0.15">
      <c r="B9" s="617" t="s">
        <v>220</v>
      </c>
      <c r="C9" s="618"/>
      <c r="D9" s="618"/>
      <c r="E9" s="618"/>
      <c r="F9" s="618"/>
      <c r="G9" s="618"/>
      <c r="H9" s="618"/>
      <c r="I9" s="618"/>
      <c r="J9" s="618"/>
      <c r="K9" s="618"/>
      <c r="L9" s="618"/>
      <c r="M9" s="618"/>
      <c r="N9" s="618"/>
      <c r="O9" s="618"/>
      <c r="P9" s="618"/>
      <c r="Q9" s="619"/>
      <c r="R9" s="620">
        <v>2980</v>
      </c>
      <c r="S9" s="621"/>
      <c r="T9" s="621"/>
      <c r="U9" s="621"/>
      <c r="V9" s="621"/>
      <c r="W9" s="621"/>
      <c r="X9" s="621"/>
      <c r="Y9" s="622"/>
      <c r="Z9" s="673">
        <v>0</v>
      </c>
      <c r="AA9" s="673"/>
      <c r="AB9" s="673"/>
      <c r="AC9" s="673"/>
      <c r="AD9" s="674">
        <v>2980</v>
      </c>
      <c r="AE9" s="674"/>
      <c r="AF9" s="674"/>
      <c r="AG9" s="674"/>
      <c r="AH9" s="674"/>
      <c r="AI9" s="674"/>
      <c r="AJ9" s="674"/>
      <c r="AK9" s="674"/>
      <c r="AL9" s="643">
        <v>0</v>
      </c>
      <c r="AM9" s="675"/>
      <c r="AN9" s="675"/>
      <c r="AO9" s="676"/>
      <c r="AP9" s="617" t="s">
        <v>221</v>
      </c>
      <c r="AQ9" s="618"/>
      <c r="AR9" s="618"/>
      <c r="AS9" s="618"/>
      <c r="AT9" s="618"/>
      <c r="AU9" s="618"/>
      <c r="AV9" s="618"/>
      <c r="AW9" s="618"/>
      <c r="AX9" s="618"/>
      <c r="AY9" s="618"/>
      <c r="AZ9" s="618"/>
      <c r="BA9" s="618"/>
      <c r="BB9" s="618"/>
      <c r="BC9" s="618"/>
      <c r="BD9" s="618"/>
      <c r="BE9" s="618"/>
      <c r="BF9" s="619"/>
      <c r="BG9" s="620">
        <v>885958</v>
      </c>
      <c r="BH9" s="621"/>
      <c r="BI9" s="621"/>
      <c r="BJ9" s="621"/>
      <c r="BK9" s="621"/>
      <c r="BL9" s="621"/>
      <c r="BM9" s="621"/>
      <c r="BN9" s="622"/>
      <c r="BO9" s="673">
        <v>34.700000000000003</v>
      </c>
      <c r="BP9" s="673"/>
      <c r="BQ9" s="673"/>
      <c r="BR9" s="673"/>
      <c r="BS9" s="626" t="s">
        <v>110</v>
      </c>
      <c r="BT9" s="621"/>
      <c r="BU9" s="621"/>
      <c r="BV9" s="621"/>
      <c r="BW9" s="621"/>
      <c r="BX9" s="621"/>
      <c r="BY9" s="621"/>
      <c r="BZ9" s="621"/>
      <c r="CA9" s="621"/>
      <c r="CB9" s="656"/>
      <c r="CD9" s="657" t="s">
        <v>222</v>
      </c>
      <c r="CE9" s="654"/>
      <c r="CF9" s="654"/>
      <c r="CG9" s="654"/>
      <c r="CH9" s="654"/>
      <c r="CI9" s="654"/>
      <c r="CJ9" s="654"/>
      <c r="CK9" s="654"/>
      <c r="CL9" s="654"/>
      <c r="CM9" s="654"/>
      <c r="CN9" s="654"/>
      <c r="CO9" s="654"/>
      <c r="CP9" s="654"/>
      <c r="CQ9" s="655"/>
      <c r="CR9" s="620">
        <v>888825</v>
      </c>
      <c r="CS9" s="621"/>
      <c r="CT9" s="621"/>
      <c r="CU9" s="621"/>
      <c r="CV9" s="621"/>
      <c r="CW9" s="621"/>
      <c r="CX9" s="621"/>
      <c r="CY9" s="622"/>
      <c r="CZ9" s="673">
        <v>8.9</v>
      </c>
      <c r="DA9" s="673"/>
      <c r="DB9" s="673"/>
      <c r="DC9" s="673"/>
      <c r="DD9" s="626">
        <v>9186</v>
      </c>
      <c r="DE9" s="621"/>
      <c r="DF9" s="621"/>
      <c r="DG9" s="621"/>
      <c r="DH9" s="621"/>
      <c r="DI9" s="621"/>
      <c r="DJ9" s="621"/>
      <c r="DK9" s="621"/>
      <c r="DL9" s="621"/>
      <c r="DM9" s="621"/>
      <c r="DN9" s="621"/>
      <c r="DO9" s="621"/>
      <c r="DP9" s="622"/>
      <c r="DQ9" s="626">
        <v>863113</v>
      </c>
      <c r="DR9" s="621"/>
      <c r="DS9" s="621"/>
      <c r="DT9" s="621"/>
      <c r="DU9" s="621"/>
      <c r="DV9" s="621"/>
      <c r="DW9" s="621"/>
      <c r="DX9" s="621"/>
      <c r="DY9" s="621"/>
      <c r="DZ9" s="621"/>
      <c r="EA9" s="621"/>
      <c r="EB9" s="621"/>
      <c r="EC9" s="656"/>
    </row>
    <row r="10" spans="2:143" ht="11.25" customHeight="1" x14ac:dyDescent="0.15">
      <c r="B10" s="617" t="s">
        <v>223</v>
      </c>
      <c r="C10" s="618"/>
      <c r="D10" s="618"/>
      <c r="E10" s="618"/>
      <c r="F10" s="618"/>
      <c r="G10" s="618"/>
      <c r="H10" s="618"/>
      <c r="I10" s="618"/>
      <c r="J10" s="618"/>
      <c r="K10" s="618"/>
      <c r="L10" s="618"/>
      <c r="M10" s="618"/>
      <c r="N10" s="618"/>
      <c r="O10" s="618"/>
      <c r="P10" s="618"/>
      <c r="Q10" s="619"/>
      <c r="R10" s="620">
        <v>396682</v>
      </c>
      <c r="S10" s="621"/>
      <c r="T10" s="621"/>
      <c r="U10" s="621"/>
      <c r="V10" s="621"/>
      <c r="W10" s="621"/>
      <c r="X10" s="621"/>
      <c r="Y10" s="622"/>
      <c r="Z10" s="673">
        <v>3.9</v>
      </c>
      <c r="AA10" s="673"/>
      <c r="AB10" s="673"/>
      <c r="AC10" s="673"/>
      <c r="AD10" s="674">
        <v>396682</v>
      </c>
      <c r="AE10" s="674"/>
      <c r="AF10" s="674"/>
      <c r="AG10" s="674"/>
      <c r="AH10" s="674"/>
      <c r="AI10" s="674"/>
      <c r="AJ10" s="674"/>
      <c r="AK10" s="674"/>
      <c r="AL10" s="643">
        <v>5.9</v>
      </c>
      <c r="AM10" s="675"/>
      <c r="AN10" s="675"/>
      <c r="AO10" s="676"/>
      <c r="AP10" s="617" t="s">
        <v>224</v>
      </c>
      <c r="AQ10" s="618"/>
      <c r="AR10" s="618"/>
      <c r="AS10" s="618"/>
      <c r="AT10" s="618"/>
      <c r="AU10" s="618"/>
      <c r="AV10" s="618"/>
      <c r="AW10" s="618"/>
      <c r="AX10" s="618"/>
      <c r="AY10" s="618"/>
      <c r="AZ10" s="618"/>
      <c r="BA10" s="618"/>
      <c r="BB10" s="618"/>
      <c r="BC10" s="618"/>
      <c r="BD10" s="618"/>
      <c r="BE10" s="618"/>
      <c r="BF10" s="619"/>
      <c r="BG10" s="620">
        <v>52623</v>
      </c>
      <c r="BH10" s="621"/>
      <c r="BI10" s="621"/>
      <c r="BJ10" s="621"/>
      <c r="BK10" s="621"/>
      <c r="BL10" s="621"/>
      <c r="BM10" s="621"/>
      <c r="BN10" s="622"/>
      <c r="BO10" s="673">
        <v>2.1</v>
      </c>
      <c r="BP10" s="673"/>
      <c r="BQ10" s="673"/>
      <c r="BR10" s="673"/>
      <c r="BS10" s="626" t="s">
        <v>110</v>
      </c>
      <c r="BT10" s="621"/>
      <c r="BU10" s="621"/>
      <c r="BV10" s="621"/>
      <c r="BW10" s="621"/>
      <c r="BX10" s="621"/>
      <c r="BY10" s="621"/>
      <c r="BZ10" s="621"/>
      <c r="CA10" s="621"/>
      <c r="CB10" s="656"/>
      <c r="CD10" s="657" t="s">
        <v>225</v>
      </c>
      <c r="CE10" s="654"/>
      <c r="CF10" s="654"/>
      <c r="CG10" s="654"/>
      <c r="CH10" s="654"/>
      <c r="CI10" s="654"/>
      <c r="CJ10" s="654"/>
      <c r="CK10" s="654"/>
      <c r="CL10" s="654"/>
      <c r="CM10" s="654"/>
      <c r="CN10" s="654"/>
      <c r="CO10" s="654"/>
      <c r="CP10" s="654"/>
      <c r="CQ10" s="655"/>
      <c r="CR10" s="620">
        <v>26583</v>
      </c>
      <c r="CS10" s="621"/>
      <c r="CT10" s="621"/>
      <c r="CU10" s="621"/>
      <c r="CV10" s="621"/>
      <c r="CW10" s="621"/>
      <c r="CX10" s="621"/>
      <c r="CY10" s="622"/>
      <c r="CZ10" s="673">
        <v>0.3</v>
      </c>
      <c r="DA10" s="673"/>
      <c r="DB10" s="673"/>
      <c r="DC10" s="673"/>
      <c r="DD10" s="626" t="s">
        <v>110</v>
      </c>
      <c r="DE10" s="621"/>
      <c r="DF10" s="621"/>
      <c r="DG10" s="621"/>
      <c r="DH10" s="621"/>
      <c r="DI10" s="621"/>
      <c r="DJ10" s="621"/>
      <c r="DK10" s="621"/>
      <c r="DL10" s="621"/>
      <c r="DM10" s="621"/>
      <c r="DN10" s="621"/>
      <c r="DO10" s="621"/>
      <c r="DP10" s="622"/>
      <c r="DQ10" s="626">
        <v>26583</v>
      </c>
      <c r="DR10" s="621"/>
      <c r="DS10" s="621"/>
      <c r="DT10" s="621"/>
      <c r="DU10" s="621"/>
      <c r="DV10" s="621"/>
      <c r="DW10" s="621"/>
      <c r="DX10" s="621"/>
      <c r="DY10" s="621"/>
      <c r="DZ10" s="621"/>
      <c r="EA10" s="621"/>
      <c r="EB10" s="621"/>
      <c r="EC10" s="656"/>
    </row>
    <row r="11" spans="2:143" ht="11.25" customHeight="1" x14ac:dyDescent="0.15">
      <c r="B11" s="617" t="s">
        <v>226</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227</v>
      </c>
      <c r="AQ11" s="618"/>
      <c r="AR11" s="618"/>
      <c r="AS11" s="618"/>
      <c r="AT11" s="618"/>
      <c r="AU11" s="618"/>
      <c r="AV11" s="618"/>
      <c r="AW11" s="618"/>
      <c r="AX11" s="618"/>
      <c r="AY11" s="618"/>
      <c r="AZ11" s="618"/>
      <c r="BA11" s="618"/>
      <c r="BB11" s="618"/>
      <c r="BC11" s="618"/>
      <c r="BD11" s="618"/>
      <c r="BE11" s="618"/>
      <c r="BF11" s="619"/>
      <c r="BG11" s="620">
        <v>87523</v>
      </c>
      <c r="BH11" s="621"/>
      <c r="BI11" s="621"/>
      <c r="BJ11" s="621"/>
      <c r="BK11" s="621"/>
      <c r="BL11" s="621"/>
      <c r="BM11" s="621"/>
      <c r="BN11" s="622"/>
      <c r="BO11" s="673">
        <v>3.4</v>
      </c>
      <c r="BP11" s="673"/>
      <c r="BQ11" s="673"/>
      <c r="BR11" s="673"/>
      <c r="BS11" s="626" t="s">
        <v>110</v>
      </c>
      <c r="BT11" s="621"/>
      <c r="BU11" s="621"/>
      <c r="BV11" s="621"/>
      <c r="BW11" s="621"/>
      <c r="BX11" s="621"/>
      <c r="BY11" s="621"/>
      <c r="BZ11" s="621"/>
      <c r="CA11" s="621"/>
      <c r="CB11" s="656"/>
      <c r="CD11" s="657" t="s">
        <v>228</v>
      </c>
      <c r="CE11" s="654"/>
      <c r="CF11" s="654"/>
      <c r="CG11" s="654"/>
      <c r="CH11" s="654"/>
      <c r="CI11" s="654"/>
      <c r="CJ11" s="654"/>
      <c r="CK11" s="654"/>
      <c r="CL11" s="654"/>
      <c r="CM11" s="654"/>
      <c r="CN11" s="654"/>
      <c r="CO11" s="654"/>
      <c r="CP11" s="654"/>
      <c r="CQ11" s="655"/>
      <c r="CR11" s="620">
        <v>873821</v>
      </c>
      <c r="CS11" s="621"/>
      <c r="CT11" s="621"/>
      <c r="CU11" s="621"/>
      <c r="CV11" s="621"/>
      <c r="CW11" s="621"/>
      <c r="CX11" s="621"/>
      <c r="CY11" s="622"/>
      <c r="CZ11" s="673">
        <v>8.8000000000000007</v>
      </c>
      <c r="DA11" s="673"/>
      <c r="DB11" s="673"/>
      <c r="DC11" s="673"/>
      <c r="DD11" s="626">
        <v>126683</v>
      </c>
      <c r="DE11" s="621"/>
      <c r="DF11" s="621"/>
      <c r="DG11" s="621"/>
      <c r="DH11" s="621"/>
      <c r="DI11" s="621"/>
      <c r="DJ11" s="621"/>
      <c r="DK11" s="621"/>
      <c r="DL11" s="621"/>
      <c r="DM11" s="621"/>
      <c r="DN11" s="621"/>
      <c r="DO11" s="621"/>
      <c r="DP11" s="622"/>
      <c r="DQ11" s="626">
        <v>485504</v>
      </c>
      <c r="DR11" s="621"/>
      <c r="DS11" s="621"/>
      <c r="DT11" s="621"/>
      <c r="DU11" s="621"/>
      <c r="DV11" s="621"/>
      <c r="DW11" s="621"/>
      <c r="DX11" s="621"/>
      <c r="DY11" s="621"/>
      <c r="DZ11" s="621"/>
      <c r="EA11" s="621"/>
      <c r="EB11" s="621"/>
      <c r="EC11" s="656"/>
    </row>
    <row r="12" spans="2:143" ht="11.25" customHeight="1" x14ac:dyDescent="0.15">
      <c r="B12" s="617" t="s">
        <v>229</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230</v>
      </c>
      <c r="AQ12" s="618"/>
      <c r="AR12" s="618"/>
      <c r="AS12" s="618"/>
      <c r="AT12" s="618"/>
      <c r="AU12" s="618"/>
      <c r="AV12" s="618"/>
      <c r="AW12" s="618"/>
      <c r="AX12" s="618"/>
      <c r="AY12" s="618"/>
      <c r="AZ12" s="618"/>
      <c r="BA12" s="618"/>
      <c r="BB12" s="618"/>
      <c r="BC12" s="618"/>
      <c r="BD12" s="618"/>
      <c r="BE12" s="618"/>
      <c r="BF12" s="619"/>
      <c r="BG12" s="620">
        <v>1133917</v>
      </c>
      <c r="BH12" s="621"/>
      <c r="BI12" s="621"/>
      <c r="BJ12" s="621"/>
      <c r="BK12" s="621"/>
      <c r="BL12" s="621"/>
      <c r="BM12" s="621"/>
      <c r="BN12" s="622"/>
      <c r="BO12" s="673">
        <v>44.4</v>
      </c>
      <c r="BP12" s="673"/>
      <c r="BQ12" s="673"/>
      <c r="BR12" s="673"/>
      <c r="BS12" s="626" t="s">
        <v>110</v>
      </c>
      <c r="BT12" s="621"/>
      <c r="BU12" s="621"/>
      <c r="BV12" s="621"/>
      <c r="BW12" s="621"/>
      <c r="BX12" s="621"/>
      <c r="BY12" s="621"/>
      <c r="BZ12" s="621"/>
      <c r="CA12" s="621"/>
      <c r="CB12" s="656"/>
      <c r="CD12" s="657" t="s">
        <v>231</v>
      </c>
      <c r="CE12" s="654"/>
      <c r="CF12" s="654"/>
      <c r="CG12" s="654"/>
      <c r="CH12" s="654"/>
      <c r="CI12" s="654"/>
      <c r="CJ12" s="654"/>
      <c r="CK12" s="654"/>
      <c r="CL12" s="654"/>
      <c r="CM12" s="654"/>
      <c r="CN12" s="654"/>
      <c r="CO12" s="654"/>
      <c r="CP12" s="654"/>
      <c r="CQ12" s="655"/>
      <c r="CR12" s="620">
        <v>179203</v>
      </c>
      <c r="CS12" s="621"/>
      <c r="CT12" s="621"/>
      <c r="CU12" s="621"/>
      <c r="CV12" s="621"/>
      <c r="CW12" s="621"/>
      <c r="CX12" s="621"/>
      <c r="CY12" s="622"/>
      <c r="CZ12" s="673">
        <v>1.8</v>
      </c>
      <c r="DA12" s="673"/>
      <c r="DB12" s="673"/>
      <c r="DC12" s="673"/>
      <c r="DD12" s="626">
        <v>24601</v>
      </c>
      <c r="DE12" s="621"/>
      <c r="DF12" s="621"/>
      <c r="DG12" s="621"/>
      <c r="DH12" s="621"/>
      <c r="DI12" s="621"/>
      <c r="DJ12" s="621"/>
      <c r="DK12" s="621"/>
      <c r="DL12" s="621"/>
      <c r="DM12" s="621"/>
      <c r="DN12" s="621"/>
      <c r="DO12" s="621"/>
      <c r="DP12" s="622"/>
      <c r="DQ12" s="626">
        <v>88392</v>
      </c>
      <c r="DR12" s="621"/>
      <c r="DS12" s="621"/>
      <c r="DT12" s="621"/>
      <c r="DU12" s="621"/>
      <c r="DV12" s="621"/>
      <c r="DW12" s="621"/>
      <c r="DX12" s="621"/>
      <c r="DY12" s="621"/>
      <c r="DZ12" s="621"/>
      <c r="EA12" s="621"/>
      <c r="EB12" s="621"/>
      <c r="EC12" s="656"/>
    </row>
    <row r="13" spans="2:143" ht="11.25" customHeight="1" x14ac:dyDescent="0.15">
      <c r="B13" s="617" t="s">
        <v>232</v>
      </c>
      <c r="C13" s="618"/>
      <c r="D13" s="618"/>
      <c r="E13" s="618"/>
      <c r="F13" s="618"/>
      <c r="G13" s="618"/>
      <c r="H13" s="618"/>
      <c r="I13" s="618"/>
      <c r="J13" s="618"/>
      <c r="K13" s="618"/>
      <c r="L13" s="618"/>
      <c r="M13" s="618"/>
      <c r="N13" s="618"/>
      <c r="O13" s="618"/>
      <c r="P13" s="618"/>
      <c r="Q13" s="619"/>
      <c r="R13" s="620">
        <v>32310</v>
      </c>
      <c r="S13" s="621"/>
      <c r="T13" s="621"/>
      <c r="U13" s="621"/>
      <c r="V13" s="621"/>
      <c r="W13" s="621"/>
      <c r="X13" s="621"/>
      <c r="Y13" s="622"/>
      <c r="Z13" s="673">
        <v>0.3</v>
      </c>
      <c r="AA13" s="673"/>
      <c r="AB13" s="673"/>
      <c r="AC13" s="673"/>
      <c r="AD13" s="674">
        <v>32310</v>
      </c>
      <c r="AE13" s="674"/>
      <c r="AF13" s="674"/>
      <c r="AG13" s="674"/>
      <c r="AH13" s="674"/>
      <c r="AI13" s="674"/>
      <c r="AJ13" s="674"/>
      <c r="AK13" s="674"/>
      <c r="AL13" s="643">
        <v>0.5</v>
      </c>
      <c r="AM13" s="675"/>
      <c r="AN13" s="675"/>
      <c r="AO13" s="676"/>
      <c r="AP13" s="617" t="s">
        <v>233</v>
      </c>
      <c r="AQ13" s="618"/>
      <c r="AR13" s="618"/>
      <c r="AS13" s="618"/>
      <c r="AT13" s="618"/>
      <c r="AU13" s="618"/>
      <c r="AV13" s="618"/>
      <c r="AW13" s="618"/>
      <c r="AX13" s="618"/>
      <c r="AY13" s="618"/>
      <c r="AZ13" s="618"/>
      <c r="BA13" s="618"/>
      <c r="BB13" s="618"/>
      <c r="BC13" s="618"/>
      <c r="BD13" s="618"/>
      <c r="BE13" s="618"/>
      <c r="BF13" s="619"/>
      <c r="BG13" s="620">
        <v>1131489</v>
      </c>
      <c r="BH13" s="621"/>
      <c r="BI13" s="621"/>
      <c r="BJ13" s="621"/>
      <c r="BK13" s="621"/>
      <c r="BL13" s="621"/>
      <c r="BM13" s="621"/>
      <c r="BN13" s="622"/>
      <c r="BO13" s="673">
        <v>44.3</v>
      </c>
      <c r="BP13" s="673"/>
      <c r="BQ13" s="673"/>
      <c r="BR13" s="673"/>
      <c r="BS13" s="626" t="s">
        <v>110</v>
      </c>
      <c r="BT13" s="621"/>
      <c r="BU13" s="621"/>
      <c r="BV13" s="621"/>
      <c r="BW13" s="621"/>
      <c r="BX13" s="621"/>
      <c r="BY13" s="621"/>
      <c r="BZ13" s="621"/>
      <c r="CA13" s="621"/>
      <c r="CB13" s="656"/>
      <c r="CD13" s="657" t="s">
        <v>234</v>
      </c>
      <c r="CE13" s="654"/>
      <c r="CF13" s="654"/>
      <c r="CG13" s="654"/>
      <c r="CH13" s="654"/>
      <c r="CI13" s="654"/>
      <c r="CJ13" s="654"/>
      <c r="CK13" s="654"/>
      <c r="CL13" s="654"/>
      <c r="CM13" s="654"/>
      <c r="CN13" s="654"/>
      <c r="CO13" s="654"/>
      <c r="CP13" s="654"/>
      <c r="CQ13" s="655"/>
      <c r="CR13" s="620">
        <v>602001</v>
      </c>
      <c r="CS13" s="621"/>
      <c r="CT13" s="621"/>
      <c r="CU13" s="621"/>
      <c r="CV13" s="621"/>
      <c r="CW13" s="621"/>
      <c r="CX13" s="621"/>
      <c r="CY13" s="622"/>
      <c r="CZ13" s="673">
        <v>6</v>
      </c>
      <c r="DA13" s="673"/>
      <c r="DB13" s="673"/>
      <c r="DC13" s="673"/>
      <c r="DD13" s="626">
        <v>171161</v>
      </c>
      <c r="DE13" s="621"/>
      <c r="DF13" s="621"/>
      <c r="DG13" s="621"/>
      <c r="DH13" s="621"/>
      <c r="DI13" s="621"/>
      <c r="DJ13" s="621"/>
      <c r="DK13" s="621"/>
      <c r="DL13" s="621"/>
      <c r="DM13" s="621"/>
      <c r="DN13" s="621"/>
      <c r="DO13" s="621"/>
      <c r="DP13" s="622"/>
      <c r="DQ13" s="626">
        <v>427420</v>
      </c>
      <c r="DR13" s="621"/>
      <c r="DS13" s="621"/>
      <c r="DT13" s="621"/>
      <c r="DU13" s="621"/>
      <c r="DV13" s="621"/>
      <c r="DW13" s="621"/>
      <c r="DX13" s="621"/>
      <c r="DY13" s="621"/>
      <c r="DZ13" s="621"/>
      <c r="EA13" s="621"/>
      <c r="EB13" s="621"/>
      <c r="EC13" s="656"/>
    </row>
    <row r="14" spans="2:143" ht="11.25" customHeight="1" x14ac:dyDescent="0.15">
      <c r="B14" s="617" t="s">
        <v>235</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236</v>
      </c>
      <c r="AQ14" s="618"/>
      <c r="AR14" s="618"/>
      <c r="AS14" s="618"/>
      <c r="AT14" s="618"/>
      <c r="AU14" s="618"/>
      <c r="AV14" s="618"/>
      <c r="AW14" s="618"/>
      <c r="AX14" s="618"/>
      <c r="AY14" s="618"/>
      <c r="AZ14" s="618"/>
      <c r="BA14" s="618"/>
      <c r="BB14" s="618"/>
      <c r="BC14" s="618"/>
      <c r="BD14" s="618"/>
      <c r="BE14" s="618"/>
      <c r="BF14" s="619"/>
      <c r="BG14" s="620">
        <v>71713</v>
      </c>
      <c r="BH14" s="621"/>
      <c r="BI14" s="621"/>
      <c r="BJ14" s="621"/>
      <c r="BK14" s="621"/>
      <c r="BL14" s="621"/>
      <c r="BM14" s="621"/>
      <c r="BN14" s="622"/>
      <c r="BO14" s="673">
        <v>2.8</v>
      </c>
      <c r="BP14" s="673"/>
      <c r="BQ14" s="673"/>
      <c r="BR14" s="673"/>
      <c r="BS14" s="626" t="s">
        <v>110</v>
      </c>
      <c r="BT14" s="621"/>
      <c r="BU14" s="621"/>
      <c r="BV14" s="621"/>
      <c r="BW14" s="621"/>
      <c r="BX14" s="621"/>
      <c r="BY14" s="621"/>
      <c r="BZ14" s="621"/>
      <c r="CA14" s="621"/>
      <c r="CB14" s="656"/>
      <c r="CD14" s="657" t="s">
        <v>237</v>
      </c>
      <c r="CE14" s="654"/>
      <c r="CF14" s="654"/>
      <c r="CG14" s="654"/>
      <c r="CH14" s="654"/>
      <c r="CI14" s="654"/>
      <c r="CJ14" s="654"/>
      <c r="CK14" s="654"/>
      <c r="CL14" s="654"/>
      <c r="CM14" s="654"/>
      <c r="CN14" s="654"/>
      <c r="CO14" s="654"/>
      <c r="CP14" s="654"/>
      <c r="CQ14" s="655"/>
      <c r="CR14" s="620">
        <v>413529</v>
      </c>
      <c r="CS14" s="621"/>
      <c r="CT14" s="621"/>
      <c r="CU14" s="621"/>
      <c r="CV14" s="621"/>
      <c r="CW14" s="621"/>
      <c r="CX14" s="621"/>
      <c r="CY14" s="622"/>
      <c r="CZ14" s="673">
        <v>4.2</v>
      </c>
      <c r="DA14" s="673"/>
      <c r="DB14" s="673"/>
      <c r="DC14" s="673"/>
      <c r="DD14" s="626">
        <v>3607</v>
      </c>
      <c r="DE14" s="621"/>
      <c r="DF14" s="621"/>
      <c r="DG14" s="621"/>
      <c r="DH14" s="621"/>
      <c r="DI14" s="621"/>
      <c r="DJ14" s="621"/>
      <c r="DK14" s="621"/>
      <c r="DL14" s="621"/>
      <c r="DM14" s="621"/>
      <c r="DN14" s="621"/>
      <c r="DO14" s="621"/>
      <c r="DP14" s="622"/>
      <c r="DQ14" s="626">
        <v>400183</v>
      </c>
      <c r="DR14" s="621"/>
      <c r="DS14" s="621"/>
      <c r="DT14" s="621"/>
      <c r="DU14" s="621"/>
      <c r="DV14" s="621"/>
      <c r="DW14" s="621"/>
      <c r="DX14" s="621"/>
      <c r="DY14" s="621"/>
      <c r="DZ14" s="621"/>
      <c r="EA14" s="621"/>
      <c r="EB14" s="621"/>
      <c r="EC14" s="656"/>
    </row>
    <row r="15" spans="2:143" ht="11.25" customHeight="1" x14ac:dyDescent="0.15">
      <c r="B15" s="617" t="s">
        <v>238</v>
      </c>
      <c r="C15" s="618"/>
      <c r="D15" s="618"/>
      <c r="E15" s="618"/>
      <c r="F15" s="618"/>
      <c r="G15" s="618"/>
      <c r="H15" s="618"/>
      <c r="I15" s="618"/>
      <c r="J15" s="618"/>
      <c r="K15" s="618"/>
      <c r="L15" s="618"/>
      <c r="M15" s="618"/>
      <c r="N15" s="618"/>
      <c r="O15" s="618"/>
      <c r="P15" s="618"/>
      <c r="Q15" s="619"/>
      <c r="R15" s="620">
        <v>15626</v>
      </c>
      <c r="S15" s="621"/>
      <c r="T15" s="621"/>
      <c r="U15" s="621"/>
      <c r="V15" s="621"/>
      <c r="W15" s="621"/>
      <c r="X15" s="621"/>
      <c r="Y15" s="622"/>
      <c r="Z15" s="673">
        <v>0.2</v>
      </c>
      <c r="AA15" s="673"/>
      <c r="AB15" s="673"/>
      <c r="AC15" s="673"/>
      <c r="AD15" s="674">
        <v>15626</v>
      </c>
      <c r="AE15" s="674"/>
      <c r="AF15" s="674"/>
      <c r="AG15" s="674"/>
      <c r="AH15" s="674"/>
      <c r="AI15" s="674"/>
      <c r="AJ15" s="674"/>
      <c r="AK15" s="674"/>
      <c r="AL15" s="643">
        <v>0.2</v>
      </c>
      <c r="AM15" s="675"/>
      <c r="AN15" s="675"/>
      <c r="AO15" s="676"/>
      <c r="AP15" s="617" t="s">
        <v>239</v>
      </c>
      <c r="AQ15" s="618"/>
      <c r="AR15" s="618"/>
      <c r="AS15" s="618"/>
      <c r="AT15" s="618"/>
      <c r="AU15" s="618"/>
      <c r="AV15" s="618"/>
      <c r="AW15" s="618"/>
      <c r="AX15" s="618"/>
      <c r="AY15" s="618"/>
      <c r="AZ15" s="618"/>
      <c r="BA15" s="618"/>
      <c r="BB15" s="618"/>
      <c r="BC15" s="618"/>
      <c r="BD15" s="618"/>
      <c r="BE15" s="618"/>
      <c r="BF15" s="619"/>
      <c r="BG15" s="620">
        <v>183662</v>
      </c>
      <c r="BH15" s="621"/>
      <c r="BI15" s="621"/>
      <c r="BJ15" s="621"/>
      <c r="BK15" s="621"/>
      <c r="BL15" s="621"/>
      <c r="BM15" s="621"/>
      <c r="BN15" s="622"/>
      <c r="BO15" s="673">
        <v>7.2</v>
      </c>
      <c r="BP15" s="673"/>
      <c r="BQ15" s="673"/>
      <c r="BR15" s="673"/>
      <c r="BS15" s="626" t="s">
        <v>110</v>
      </c>
      <c r="BT15" s="621"/>
      <c r="BU15" s="621"/>
      <c r="BV15" s="621"/>
      <c r="BW15" s="621"/>
      <c r="BX15" s="621"/>
      <c r="BY15" s="621"/>
      <c r="BZ15" s="621"/>
      <c r="CA15" s="621"/>
      <c r="CB15" s="656"/>
      <c r="CD15" s="657" t="s">
        <v>240</v>
      </c>
      <c r="CE15" s="654"/>
      <c r="CF15" s="654"/>
      <c r="CG15" s="654"/>
      <c r="CH15" s="654"/>
      <c r="CI15" s="654"/>
      <c r="CJ15" s="654"/>
      <c r="CK15" s="654"/>
      <c r="CL15" s="654"/>
      <c r="CM15" s="654"/>
      <c r="CN15" s="654"/>
      <c r="CO15" s="654"/>
      <c r="CP15" s="654"/>
      <c r="CQ15" s="655"/>
      <c r="CR15" s="620">
        <v>1274996</v>
      </c>
      <c r="CS15" s="621"/>
      <c r="CT15" s="621"/>
      <c r="CU15" s="621"/>
      <c r="CV15" s="621"/>
      <c r="CW15" s="621"/>
      <c r="CX15" s="621"/>
      <c r="CY15" s="622"/>
      <c r="CZ15" s="673">
        <v>12.8</v>
      </c>
      <c r="DA15" s="673"/>
      <c r="DB15" s="673"/>
      <c r="DC15" s="673"/>
      <c r="DD15" s="626">
        <v>142004</v>
      </c>
      <c r="DE15" s="621"/>
      <c r="DF15" s="621"/>
      <c r="DG15" s="621"/>
      <c r="DH15" s="621"/>
      <c r="DI15" s="621"/>
      <c r="DJ15" s="621"/>
      <c r="DK15" s="621"/>
      <c r="DL15" s="621"/>
      <c r="DM15" s="621"/>
      <c r="DN15" s="621"/>
      <c r="DO15" s="621"/>
      <c r="DP15" s="622"/>
      <c r="DQ15" s="626">
        <v>1041557</v>
      </c>
      <c r="DR15" s="621"/>
      <c r="DS15" s="621"/>
      <c r="DT15" s="621"/>
      <c r="DU15" s="621"/>
      <c r="DV15" s="621"/>
      <c r="DW15" s="621"/>
      <c r="DX15" s="621"/>
      <c r="DY15" s="621"/>
      <c r="DZ15" s="621"/>
      <c r="EA15" s="621"/>
      <c r="EB15" s="621"/>
      <c r="EC15" s="656"/>
    </row>
    <row r="16" spans="2:143" ht="11.25" customHeight="1" x14ac:dyDescent="0.15">
      <c r="B16" s="617" t="s">
        <v>241</v>
      </c>
      <c r="C16" s="618"/>
      <c r="D16" s="618"/>
      <c r="E16" s="618"/>
      <c r="F16" s="618"/>
      <c r="G16" s="618"/>
      <c r="H16" s="618"/>
      <c r="I16" s="618"/>
      <c r="J16" s="618"/>
      <c r="K16" s="618"/>
      <c r="L16" s="618"/>
      <c r="M16" s="618"/>
      <c r="N16" s="618"/>
      <c r="O16" s="618"/>
      <c r="P16" s="618"/>
      <c r="Q16" s="619"/>
      <c r="R16" s="620">
        <v>3959319</v>
      </c>
      <c r="S16" s="621"/>
      <c r="T16" s="621"/>
      <c r="U16" s="621"/>
      <c r="V16" s="621"/>
      <c r="W16" s="621"/>
      <c r="X16" s="621"/>
      <c r="Y16" s="622"/>
      <c r="Z16" s="673">
        <v>38.9</v>
      </c>
      <c r="AA16" s="673"/>
      <c r="AB16" s="673"/>
      <c r="AC16" s="673"/>
      <c r="AD16" s="674">
        <v>3671906</v>
      </c>
      <c r="AE16" s="674"/>
      <c r="AF16" s="674"/>
      <c r="AG16" s="674"/>
      <c r="AH16" s="674"/>
      <c r="AI16" s="674"/>
      <c r="AJ16" s="674"/>
      <c r="AK16" s="674"/>
      <c r="AL16" s="643">
        <v>54.5</v>
      </c>
      <c r="AM16" s="675"/>
      <c r="AN16" s="675"/>
      <c r="AO16" s="676"/>
      <c r="AP16" s="617" t="s">
        <v>242</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243</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x14ac:dyDescent="0.15">
      <c r="B17" s="617" t="s">
        <v>244</v>
      </c>
      <c r="C17" s="618"/>
      <c r="D17" s="618"/>
      <c r="E17" s="618"/>
      <c r="F17" s="618"/>
      <c r="G17" s="618"/>
      <c r="H17" s="618"/>
      <c r="I17" s="618"/>
      <c r="J17" s="618"/>
      <c r="K17" s="618"/>
      <c r="L17" s="618"/>
      <c r="M17" s="618"/>
      <c r="N17" s="618"/>
      <c r="O17" s="618"/>
      <c r="P17" s="618"/>
      <c r="Q17" s="619"/>
      <c r="R17" s="620">
        <v>3671906</v>
      </c>
      <c r="S17" s="621"/>
      <c r="T17" s="621"/>
      <c r="U17" s="621"/>
      <c r="V17" s="621"/>
      <c r="W17" s="621"/>
      <c r="X17" s="621"/>
      <c r="Y17" s="622"/>
      <c r="Z17" s="673">
        <v>36.1</v>
      </c>
      <c r="AA17" s="673"/>
      <c r="AB17" s="673"/>
      <c r="AC17" s="673"/>
      <c r="AD17" s="674">
        <v>3671906</v>
      </c>
      <c r="AE17" s="674"/>
      <c r="AF17" s="674"/>
      <c r="AG17" s="674"/>
      <c r="AH17" s="674"/>
      <c r="AI17" s="674"/>
      <c r="AJ17" s="674"/>
      <c r="AK17" s="674"/>
      <c r="AL17" s="643">
        <v>54.5</v>
      </c>
      <c r="AM17" s="675"/>
      <c r="AN17" s="675"/>
      <c r="AO17" s="676"/>
      <c r="AP17" s="617" t="s">
        <v>245</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246</v>
      </c>
      <c r="CE17" s="654"/>
      <c r="CF17" s="654"/>
      <c r="CG17" s="654"/>
      <c r="CH17" s="654"/>
      <c r="CI17" s="654"/>
      <c r="CJ17" s="654"/>
      <c r="CK17" s="654"/>
      <c r="CL17" s="654"/>
      <c r="CM17" s="654"/>
      <c r="CN17" s="654"/>
      <c r="CO17" s="654"/>
      <c r="CP17" s="654"/>
      <c r="CQ17" s="655"/>
      <c r="CR17" s="620">
        <v>1399782</v>
      </c>
      <c r="CS17" s="621"/>
      <c r="CT17" s="621"/>
      <c r="CU17" s="621"/>
      <c r="CV17" s="621"/>
      <c r="CW17" s="621"/>
      <c r="CX17" s="621"/>
      <c r="CY17" s="622"/>
      <c r="CZ17" s="673">
        <v>14.1</v>
      </c>
      <c r="DA17" s="673"/>
      <c r="DB17" s="673"/>
      <c r="DC17" s="673"/>
      <c r="DD17" s="626" t="s">
        <v>110</v>
      </c>
      <c r="DE17" s="621"/>
      <c r="DF17" s="621"/>
      <c r="DG17" s="621"/>
      <c r="DH17" s="621"/>
      <c r="DI17" s="621"/>
      <c r="DJ17" s="621"/>
      <c r="DK17" s="621"/>
      <c r="DL17" s="621"/>
      <c r="DM17" s="621"/>
      <c r="DN17" s="621"/>
      <c r="DO17" s="621"/>
      <c r="DP17" s="622"/>
      <c r="DQ17" s="626">
        <v>1353359</v>
      </c>
      <c r="DR17" s="621"/>
      <c r="DS17" s="621"/>
      <c r="DT17" s="621"/>
      <c r="DU17" s="621"/>
      <c r="DV17" s="621"/>
      <c r="DW17" s="621"/>
      <c r="DX17" s="621"/>
      <c r="DY17" s="621"/>
      <c r="DZ17" s="621"/>
      <c r="EA17" s="621"/>
      <c r="EB17" s="621"/>
      <c r="EC17" s="656"/>
    </row>
    <row r="18" spans="2:133" ht="11.25" customHeight="1" x14ac:dyDescent="0.15">
      <c r="B18" s="617" t="s">
        <v>247</v>
      </c>
      <c r="C18" s="618"/>
      <c r="D18" s="618"/>
      <c r="E18" s="618"/>
      <c r="F18" s="618"/>
      <c r="G18" s="618"/>
      <c r="H18" s="618"/>
      <c r="I18" s="618"/>
      <c r="J18" s="618"/>
      <c r="K18" s="618"/>
      <c r="L18" s="618"/>
      <c r="M18" s="618"/>
      <c r="N18" s="618"/>
      <c r="O18" s="618"/>
      <c r="P18" s="618"/>
      <c r="Q18" s="619"/>
      <c r="R18" s="620">
        <v>225981</v>
      </c>
      <c r="S18" s="621"/>
      <c r="T18" s="621"/>
      <c r="U18" s="621"/>
      <c r="V18" s="621"/>
      <c r="W18" s="621"/>
      <c r="X18" s="621"/>
      <c r="Y18" s="622"/>
      <c r="Z18" s="673">
        <v>2.2000000000000002</v>
      </c>
      <c r="AA18" s="673"/>
      <c r="AB18" s="673"/>
      <c r="AC18" s="673"/>
      <c r="AD18" s="674" t="s">
        <v>110</v>
      </c>
      <c r="AE18" s="674"/>
      <c r="AF18" s="674"/>
      <c r="AG18" s="674"/>
      <c r="AH18" s="674"/>
      <c r="AI18" s="674"/>
      <c r="AJ18" s="674"/>
      <c r="AK18" s="674"/>
      <c r="AL18" s="643" t="s">
        <v>110</v>
      </c>
      <c r="AM18" s="675"/>
      <c r="AN18" s="675"/>
      <c r="AO18" s="676"/>
      <c r="AP18" s="617" t="s">
        <v>248</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249</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250</v>
      </c>
      <c r="C19" s="618"/>
      <c r="D19" s="618"/>
      <c r="E19" s="618"/>
      <c r="F19" s="618"/>
      <c r="G19" s="618"/>
      <c r="H19" s="618"/>
      <c r="I19" s="618"/>
      <c r="J19" s="618"/>
      <c r="K19" s="618"/>
      <c r="L19" s="618"/>
      <c r="M19" s="618"/>
      <c r="N19" s="618"/>
      <c r="O19" s="618"/>
      <c r="P19" s="618"/>
      <c r="Q19" s="619"/>
      <c r="R19" s="620">
        <v>61432</v>
      </c>
      <c r="S19" s="621"/>
      <c r="T19" s="621"/>
      <c r="U19" s="621"/>
      <c r="V19" s="621"/>
      <c r="W19" s="621"/>
      <c r="X19" s="621"/>
      <c r="Y19" s="622"/>
      <c r="Z19" s="673">
        <v>0.6</v>
      </c>
      <c r="AA19" s="673"/>
      <c r="AB19" s="673"/>
      <c r="AC19" s="673"/>
      <c r="AD19" s="674" t="s">
        <v>110</v>
      </c>
      <c r="AE19" s="674"/>
      <c r="AF19" s="674"/>
      <c r="AG19" s="674"/>
      <c r="AH19" s="674"/>
      <c r="AI19" s="674"/>
      <c r="AJ19" s="674"/>
      <c r="AK19" s="674"/>
      <c r="AL19" s="643" t="s">
        <v>110</v>
      </c>
      <c r="AM19" s="675"/>
      <c r="AN19" s="675"/>
      <c r="AO19" s="676"/>
      <c r="AP19" s="617" t="s">
        <v>251</v>
      </c>
      <c r="AQ19" s="618"/>
      <c r="AR19" s="618"/>
      <c r="AS19" s="618"/>
      <c r="AT19" s="618"/>
      <c r="AU19" s="618"/>
      <c r="AV19" s="618"/>
      <c r="AW19" s="618"/>
      <c r="AX19" s="618"/>
      <c r="AY19" s="618"/>
      <c r="AZ19" s="618"/>
      <c r="BA19" s="618"/>
      <c r="BB19" s="618"/>
      <c r="BC19" s="618"/>
      <c r="BD19" s="618"/>
      <c r="BE19" s="618"/>
      <c r="BF19" s="619"/>
      <c r="BG19" s="620">
        <v>96478</v>
      </c>
      <c r="BH19" s="621"/>
      <c r="BI19" s="621"/>
      <c r="BJ19" s="621"/>
      <c r="BK19" s="621"/>
      <c r="BL19" s="621"/>
      <c r="BM19" s="621"/>
      <c r="BN19" s="622"/>
      <c r="BO19" s="673">
        <v>3.8</v>
      </c>
      <c r="BP19" s="673"/>
      <c r="BQ19" s="673"/>
      <c r="BR19" s="673"/>
      <c r="BS19" s="626" t="s">
        <v>110</v>
      </c>
      <c r="BT19" s="621"/>
      <c r="BU19" s="621"/>
      <c r="BV19" s="621"/>
      <c r="BW19" s="621"/>
      <c r="BX19" s="621"/>
      <c r="BY19" s="621"/>
      <c r="BZ19" s="621"/>
      <c r="CA19" s="621"/>
      <c r="CB19" s="656"/>
      <c r="CD19" s="657" t="s">
        <v>252</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253</v>
      </c>
      <c r="C20" s="618"/>
      <c r="D20" s="618"/>
      <c r="E20" s="618"/>
      <c r="F20" s="618"/>
      <c r="G20" s="618"/>
      <c r="H20" s="618"/>
      <c r="I20" s="618"/>
      <c r="J20" s="618"/>
      <c r="K20" s="618"/>
      <c r="L20" s="618"/>
      <c r="M20" s="618"/>
      <c r="N20" s="618"/>
      <c r="O20" s="618"/>
      <c r="P20" s="618"/>
      <c r="Q20" s="619"/>
      <c r="R20" s="620">
        <v>7103491</v>
      </c>
      <c r="S20" s="621"/>
      <c r="T20" s="621"/>
      <c r="U20" s="621"/>
      <c r="V20" s="621"/>
      <c r="W20" s="621"/>
      <c r="X20" s="621"/>
      <c r="Y20" s="622"/>
      <c r="Z20" s="673">
        <v>69.900000000000006</v>
      </c>
      <c r="AA20" s="673"/>
      <c r="AB20" s="673"/>
      <c r="AC20" s="673"/>
      <c r="AD20" s="674">
        <v>6719600</v>
      </c>
      <c r="AE20" s="674"/>
      <c r="AF20" s="674"/>
      <c r="AG20" s="674"/>
      <c r="AH20" s="674"/>
      <c r="AI20" s="674"/>
      <c r="AJ20" s="674"/>
      <c r="AK20" s="674"/>
      <c r="AL20" s="643">
        <v>99.8</v>
      </c>
      <c r="AM20" s="675"/>
      <c r="AN20" s="675"/>
      <c r="AO20" s="676"/>
      <c r="AP20" s="617" t="s">
        <v>254</v>
      </c>
      <c r="AQ20" s="618"/>
      <c r="AR20" s="618"/>
      <c r="AS20" s="618"/>
      <c r="AT20" s="618"/>
      <c r="AU20" s="618"/>
      <c r="AV20" s="618"/>
      <c r="AW20" s="618"/>
      <c r="AX20" s="618"/>
      <c r="AY20" s="618"/>
      <c r="AZ20" s="618"/>
      <c r="BA20" s="618"/>
      <c r="BB20" s="618"/>
      <c r="BC20" s="618"/>
      <c r="BD20" s="618"/>
      <c r="BE20" s="618"/>
      <c r="BF20" s="619"/>
      <c r="BG20" s="620">
        <v>96478</v>
      </c>
      <c r="BH20" s="621"/>
      <c r="BI20" s="621"/>
      <c r="BJ20" s="621"/>
      <c r="BK20" s="621"/>
      <c r="BL20" s="621"/>
      <c r="BM20" s="621"/>
      <c r="BN20" s="622"/>
      <c r="BO20" s="673">
        <v>3.8</v>
      </c>
      <c r="BP20" s="673"/>
      <c r="BQ20" s="673"/>
      <c r="BR20" s="673"/>
      <c r="BS20" s="626" t="s">
        <v>110</v>
      </c>
      <c r="BT20" s="621"/>
      <c r="BU20" s="621"/>
      <c r="BV20" s="621"/>
      <c r="BW20" s="621"/>
      <c r="BX20" s="621"/>
      <c r="BY20" s="621"/>
      <c r="BZ20" s="621"/>
      <c r="CA20" s="621"/>
      <c r="CB20" s="656"/>
      <c r="CD20" s="657" t="s">
        <v>255</v>
      </c>
      <c r="CE20" s="654"/>
      <c r="CF20" s="654"/>
      <c r="CG20" s="654"/>
      <c r="CH20" s="654"/>
      <c r="CI20" s="654"/>
      <c r="CJ20" s="654"/>
      <c r="CK20" s="654"/>
      <c r="CL20" s="654"/>
      <c r="CM20" s="654"/>
      <c r="CN20" s="654"/>
      <c r="CO20" s="654"/>
      <c r="CP20" s="654"/>
      <c r="CQ20" s="655"/>
      <c r="CR20" s="620">
        <v>9955036</v>
      </c>
      <c r="CS20" s="621"/>
      <c r="CT20" s="621"/>
      <c r="CU20" s="621"/>
      <c r="CV20" s="621"/>
      <c r="CW20" s="621"/>
      <c r="CX20" s="621"/>
      <c r="CY20" s="622"/>
      <c r="CZ20" s="673">
        <v>100</v>
      </c>
      <c r="DA20" s="673"/>
      <c r="DB20" s="673"/>
      <c r="DC20" s="673"/>
      <c r="DD20" s="626">
        <v>523225</v>
      </c>
      <c r="DE20" s="621"/>
      <c r="DF20" s="621"/>
      <c r="DG20" s="621"/>
      <c r="DH20" s="621"/>
      <c r="DI20" s="621"/>
      <c r="DJ20" s="621"/>
      <c r="DK20" s="621"/>
      <c r="DL20" s="621"/>
      <c r="DM20" s="621"/>
      <c r="DN20" s="621"/>
      <c r="DO20" s="621"/>
      <c r="DP20" s="622"/>
      <c r="DQ20" s="626">
        <v>7702901</v>
      </c>
      <c r="DR20" s="621"/>
      <c r="DS20" s="621"/>
      <c r="DT20" s="621"/>
      <c r="DU20" s="621"/>
      <c r="DV20" s="621"/>
      <c r="DW20" s="621"/>
      <c r="DX20" s="621"/>
      <c r="DY20" s="621"/>
      <c r="DZ20" s="621"/>
      <c r="EA20" s="621"/>
      <c r="EB20" s="621"/>
      <c r="EC20" s="656"/>
    </row>
    <row r="21" spans="2:133" ht="11.25" customHeight="1" x14ac:dyDescent="0.15">
      <c r="B21" s="617" t="s">
        <v>256</v>
      </c>
      <c r="C21" s="618"/>
      <c r="D21" s="618"/>
      <c r="E21" s="618"/>
      <c r="F21" s="618"/>
      <c r="G21" s="618"/>
      <c r="H21" s="618"/>
      <c r="I21" s="618"/>
      <c r="J21" s="618"/>
      <c r="K21" s="618"/>
      <c r="L21" s="618"/>
      <c r="M21" s="618"/>
      <c r="N21" s="618"/>
      <c r="O21" s="618"/>
      <c r="P21" s="618"/>
      <c r="Q21" s="619"/>
      <c r="R21" s="620">
        <v>4000</v>
      </c>
      <c r="S21" s="621"/>
      <c r="T21" s="621"/>
      <c r="U21" s="621"/>
      <c r="V21" s="621"/>
      <c r="W21" s="621"/>
      <c r="X21" s="621"/>
      <c r="Y21" s="622"/>
      <c r="Z21" s="673">
        <v>0</v>
      </c>
      <c r="AA21" s="673"/>
      <c r="AB21" s="673"/>
      <c r="AC21" s="673"/>
      <c r="AD21" s="674">
        <v>4000</v>
      </c>
      <c r="AE21" s="674"/>
      <c r="AF21" s="674"/>
      <c r="AG21" s="674"/>
      <c r="AH21" s="674"/>
      <c r="AI21" s="674"/>
      <c r="AJ21" s="674"/>
      <c r="AK21" s="674"/>
      <c r="AL21" s="643">
        <v>0.1</v>
      </c>
      <c r="AM21" s="675"/>
      <c r="AN21" s="675"/>
      <c r="AO21" s="676"/>
      <c r="AP21" s="711" t="s">
        <v>257</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258</v>
      </c>
      <c r="C22" s="618"/>
      <c r="D22" s="618"/>
      <c r="E22" s="618"/>
      <c r="F22" s="618"/>
      <c r="G22" s="618"/>
      <c r="H22" s="618"/>
      <c r="I22" s="618"/>
      <c r="J22" s="618"/>
      <c r="K22" s="618"/>
      <c r="L22" s="618"/>
      <c r="M22" s="618"/>
      <c r="N22" s="618"/>
      <c r="O22" s="618"/>
      <c r="P22" s="618"/>
      <c r="Q22" s="619"/>
      <c r="R22" s="620">
        <v>15565</v>
      </c>
      <c r="S22" s="621"/>
      <c r="T22" s="621"/>
      <c r="U22" s="621"/>
      <c r="V22" s="621"/>
      <c r="W22" s="621"/>
      <c r="X22" s="621"/>
      <c r="Y22" s="622"/>
      <c r="Z22" s="673">
        <v>0.2</v>
      </c>
      <c r="AA22" s="673"/>
      <c r="AB22" s="673"/>
      <c r="AC22" s="673"/>
      <c r="AD22" s="674" t="s">
        <v>110</v>
      </c>
      <c r="AE22" s="674"/>
      <c r="AF22" s="674"/>
      <c r="AG22" s="674"/>
      <c r="AH22" s="674"/>
      <c r="AI22" s="674"/>
      <c r="AJ22" s="674"/>
      <c r="AK22" s="674"/>
      <c r="AL22" s="643" t="s">
        <v>110</v>
      </c>
      <c r="AM22" s="675"/>
      <c r="AN22" s="675"/>
      <c r="AO22" s="676"/>
      <c r="AP22" s="711" t="s">
        <v>259</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260</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261</v>
      </c>
      <c r="C23" s="618"/>
      <c r="D23" s="618"/>
      <c r="E23" s="618"/>
      <c r="F23" s="618"/>
      <c r="G23" s="618"/>
      <c r="H23" s="618"/>
      <c r="I23" s="618"/>
      <c r="J23" s="618"/>
      <c r="K23" s="618"/>
      <c r="L23" s="618"/>
      <c r="M23" s="618"/>
      <c r="N23" s="618"/>
      <c r="O23" s="618"/>
      <c r="P23" s="618"/>
      <c r="Q23" s="619"/>
      <c r="R23" s="620">
        <v>158088</v>
      </c>
      <c r="S23" s="621"/>
      <c r="T23" s="621"/>
      <c r="U23" s="621"/>
      <c r="V23" s="621"/>
      <c r="W23" s="621"/>
      <c r="X23" s="621"/>
      <c r="Y23" s="622"/>
      <c r="Z23" s="673">
        <v>1.6</v>
      </c>
      <c r="AA23" s="673"/>
      <c r="AB23" s="673"/>
      <c r="AC23" s="673"/>
      <c r="AD23" s="674">
        <v>5179</v>
      </c>
      <c r="AE23" s="674"/>
      <c r="AF23" s="674"/>
      <c r="AG23" s="674"/>
      <c r="AH23" s="674"/>
      <c r="AI23" s="674"/>
      <c r="AJ23" s="674"/>
      <c r="AK23" s="674"/>
      <c r="AL23" s="643">
        <v>0.1</v>
      </c>
      <c r="AM23" s="675"/>
      <c r="AN23" s="675"/>
      <c r="AO23" s="676"/>
      <c r="AP23" s="711" t="s">
        <v>262</v>
      </c>
      <c r="AQ23" s="721"/>
      <c r="AR23" s="721"/>
      <c r="AS23" s="721"/>
      <c r="AT23" s="721"/>
      <c r="AU23" s="721"/>
      <c r="AV23" s="721"/>
      <c r="AW23" s="721"/>
      <c r="AX23" s="721"/>
      <c r="AY23" s="721"/>
      <c r="AZ23" s="721"/>
      <c r="BA23" s="721"/>
      <c r="BB23" s="721"/>
      <c r="BC23" s="721"/>
      <c r="BD23" s="721"/>
      <c r="BE23" s="721"/>
      <c r="BF23" s="713"/>
      <c r="BG23" s="620">
        <v>96478</v>
      </c>
      <c r="BH23" s="621"/>
      <c r="BI23" s="621"/>
      <c r="BJ23" s="621"/>
      <c r="BK23" s="621"/>
      <c r="BL23" s="621"/>
      <c r="BM23" s="621"/>
      <c r="BN23" s="622"/>
      <c r="BO23" s="673">
        <v>3.8</v>
      </c>
      <c r="BP23" s="673"/>
      <c r="BQ23" s="673"/>
      <c r="BR23" s="673"/>
      <c r="BS23" s="626" t="s">
        <v>110</v>
      </c>
      <c r="BT23" s="621"/>
      <c r="BU23" s="621"/>
      <c r="BV23" s="621"/>
      <c r="BW23" s="621"/>
      <c r="BX23" s="621"/>
      <c r="BY23" s="621"/>
      <c r="BZ23" s="621"/>
      <c r="CA23" s="621"/>
      <c r="CB23" s="656"/>
      <c r="CD23" s="725" t="s">
        <v>201</v>
      </c>
      <c r="CE23" s="726"/>
      <c r="CF23" s="726"/>
      <c r="CG23" s="726"/>
      <c r="CH23" s="726"/>
      <c r="CI23" s="726"/>
      <c r="CJ23" s="726"/>
      <c r="CK23" s="726"/>
      <c r="CL23" s="726"/>
      <c r="CM23" s="726"/>
      <c r="CN23" s="726"/>
      <c r="CO23" s="726"/>
      <c r="CP23" s="726"/>
      <c r="CQ23" s="727"/>
      <c r="CR23" s="725" t="s">
        <v>263</v>
      </c>
      <c r="CS23" s="726"/>
      <c r="CT23" s="726"/>
      <c r="CU23" s="726"/>
      <c r="CV23" s="726"/>
      <c r="CW23" s="726"/>
      <c r="CX23" s="726"/>
      <c r="CY23" s="727"/>
      <c r="CZ23" s="725" t="s">
        <v>264</v>
      </c>
      <c r="DA23" s="726"/>
      <c r="DB23" s="726"/>
      <c r="DC23" s="727"/>
      <c r="DD23" s="725" t="s">
        <v>265</v>
      </c>
      <c r="DE23" s="726"/>
      <c r="DF23" s="726"/>
      <c r="DG23" s="726"/>
      <c r="DH23" s="726"/>
      <c r="DI23" s="726"/>
      <c r="DJ23" s="726"/>
      <c r="DK23" s="727"/>
      <c r="DL23" s="728" t="s">
        <v>266</v>
      </c>
      <c r="DM23" s="729"/>
      <c r="DN23" s="729"/>
      <c r="DO23" s="729"/>
      <c r="DP23" s="729"/>
      <c r="DQ23" s="729"/>
      <c r="DR23" s="729"/>
      <c r="DS23" s="729"/>
      <c r="DT23" s="729"/>
      <c r="DU23" s="729"/>
      <c r="DV23" s="730"/>
      <c r="DW23" s="725" t="s">
        <v>267</v>
      </c>
      <c r="DX23" s="726"/>
      <c r="DY23" s="726"/>
      <c r="DZ23" s="726"/>
      <c r="EA23" s="726"/>
      <c r="EB23" s="726"/>
      <c r="EC23" s="727"/>
    </row>
    <row r="24" spans="2:133" ht="11.25" customHeight="1" x14ac:dyDescent="0.15">
      <c r="B24" s="617" t="s">
        <v>268</v>
      </c>
      <c r="C24" s="618"/>
      <c r="D24" s="618"/>
      <c r="E24" s="618"/>
      <c r="F24" s="618"/>
      <c r="G24" s="618"/>
      <c r="H24" s="618"/>
      <c r="I24" s="618"/>
      <c r="J24" s="618"/>
      <c r="K24" s="618"/>
      <c r="L24" s="618"/>
      <c r="M24" s="618"/>
      <c r="N24" s="618"/>
      <c r="O24" s="618"/>
      <c r="P24" s="618"/>
      <c r="Q24" s="619"/>
      <c r="R24" s="620">
        <v>11848</v>
      </c>
      <c r="S24" s="621"/>
      <c r="T24" s="621"/>
      <c r="U24" s="621"/>
      <c r="V24" s="621"/>
      <c r="W24" s="621"/>
      <c r="X24" s="621"/>
      <c r="Y24" s="622"/>
      <c r="Z24" s="673">
        <v>0.1</v>
      </c>
      <c r="AA24" s="673"/>
      <c r="AB24" s="673"/>
      <c r="AC24" s="673"/>
      <c r="AD24" s="674" t="s">
        <v>110</v>
      </c>
      <c r="AE24" s="674"/>
      <c r="AF24" s="674"/>
      <c r="AG24" s="674"/>
      <c r="AH24" s="674"/>
      <c r="AI24" s="674"/>
      <c r="AJ24" s="674"/>
      <c r="AK24" s="674"/>
      <c r="AL24" s="643" t="s">
        <v>110</v>
      </c>
      <c r="AM24" s="675"/>
      <c r="AN24" s="675"/>
      <c r="AO24" s="676"/>
      <c r="AP24" s="711" t="s">
        <v>269</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270</v>
      </c>
      <c r="CE24" s="678"/>
      <c r="CF24" s="678"/>
      <c r="CG24" s="678"/>
      <c r="CH24" s="678"/>
      <c r="CI24" s="678"/>
      <c r="CJ24" s="678"/>
      <c r="CK24" s="678"/>
      <c r="CL24" s="678"/>
      <c r="CM24" s="678"/>
      <c r="CN24" s="678"/>
      <c r="CO24" s="678"/>
      <c r="CP24" s="678"/>
      <c r="CQ24" s="679"/>
      <c r="CR24" s="670">
        <v>4491813</v>
      </c>
      <c r="CS24" s="671"/>
      <c r="CT24" s="671"/>
      <c r="CU24" s="671"/>
      <c r="CV24" s="671"/>
      <c r="CW24" s="671"/>
      <c r="CX24" s="671"/>
      <c r="CY24" s="718"/>
      <c r="CZ24" s="722">
        <v>45.1</v>
      </c>
      <c r="DA24" s="723"/>
      <c r="DB24" s="723"/>
      <c r="DC24" s="724"/>
      <c r="DD24" s="717">
        <v>3567067</v>
      </c>
      <c r="DE24" s="671"/>
      <c r="DF24" s="671"/>
      <c r="DG24" s="671"/>
      <c r="DH24" s="671"/>
      <c r="DI24" s="671"/>
      <c r="DJ24" s="671"/>
      <c r="DK24" s="718"/>
      <c r="DL24" s="717">
        <v>3440443</v>
      </c>
      <c r="DM24" s="671"/>
      <c r="DN24" s="671"/>
      <c r="DO24" s="671"/>
      <c r="DP24" s="671"/>
      <c r="DQ24" s="671"/>
      <c r="DR24" s="671"/>
      <c r="DS24" s="671"/>
      <c r="DT24" s="671"/>
      <c r="DU24" s="671"/>
      <c r="DV24" s="718"/>
      <c r="DW24" s="719">
        <v>48.6</v>
      </c>
      <c r="DX24" s="688"/>
      <c r="DY24" s="688"/>
      <c r="DZ24" s="688"/>
      <c r="EA24" s="688"/>
      <c r="EB24" s="688"/>
      <c r="EC24" s="720"/>
    </row>
    <row r="25" spans="2:133" ht="11.25" customHeight="1" x14ac:dyDescent="0.15">
      <c r="B25" s="617" t="s">
        <v>271</v>
      </c>
      <c r="C25" s="618"/>
      <c r="D25" s="618"/>
      <c r="E25" s="618"/>
      <c r="F25" s="618"/>
      <c r="G25" s="618"/>
      <c r="H25" s="618"/>
      <c r="I25" s="618"/>
      <c r="J25" s="618"/>
      <c r="K25" s="618"/>
      <c r="L25" s="618"/>
      <c r="M25" s="618"/>
      <c r="N25" s="618"/>
      <c r="O25" s="618"/>
      <c r="P25" s="618"/>
      <c r="Q25" s="619"/>
      <c r="R25" s="620">
        <v>729260</v>
      </c>
      <c r="S25" s="621"/>
      <c r="T25" s="621"/>
      <c r="U25" s="621"/>
      <c r="V25" s="621"/>
      <c r="W25" s="621"/>
      <c r="X25" s="621"/>
      <c r="Y25" s="622"/>
      <c r="Z25" s="673">
        <v>7.2</v>
      </c>
      <c r="AA25" s="673"/>
      <c r="AB25" s="673"/>
      <c r="AC25" s="673"/>
      <c r="AD25" s="674" t="s">
        <v>110</v>
      </c>
      <c r="AE25" s="674"/>
      <c r="AF25" s="674"/>
      <c r="AG25" s="674"/>
      <c r="AH25" s="674"/>
      <c r="AI25" s="674"/>
      <c r="AJ25" s="674"/>
      <c r="AK25" s="674"/>
      <c r="AL25" s="643" t="s">
        <v>110</v>
      </c>
      <c r="AM25" s="675"/>
      <c r="AN25" s="675"/>
      <c r="AO25" s="676"/>
      <c r="AP25" s="711" t="s">
        <v>272</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273</v>
      </c>
      <c r="CE25" s="654"/>
      <c r="CF25" s="654"/>
      <c r="CG25" s="654"/>
      <c r="CH25" s="654"/>
      <c r="CI25" s="654"/>
      <c r="CJ25" s="654"/>
      <c r="CK25" s="654"/>
      <c r="CL25" s="654"/>
      <c r="CM25" s="654"/>
      <c r="CN25" s="654"/>
      <c r="CO25" s="654"/>
      <c r="CP25" s="654"/>
      <c r="CQ25" s="655"/>
      <c r="CR25" s="620">
        <v>1829521</v>
      </c>
      <c r="CS25" s="639"/>
      <c r="CT25" s="639"/>
      <c r="CU25" s="639"/>
      <c r="CV25" s="639"/>
      <c r="CW25" s="639"/>
      <c r="CX25" s="639"/>
      <c r="CY25" s="640"/>
      <c r="CZ25" s="623">
        <v>18.399999999999999</v>
      </c>
      <c r="DA25" s="641"/>
      <c r="DB25" s="641"/>
      <c r="DC25" s="642"/>
      <c r="DD25" s="626">
        <v>1753258</v>
      </c>
      <c r="DE25" s="639"/>
      <c r="DF25" s="639"/>
      <c r="DG25" s="639"/>
      <c r="DH25" s="639"/>
      <c r="DI25" s="639"/>
      <c r="DJ25" s="639"/>
      <c r="DK25" s="640"/>
      <c r="DL25" s="626">
        <v>1632994</v>
      </c>
      <c r="DM25" s="639"/>
      <c r="DN25" s="639"/>
      <c r="DO25" s="639"/>
      <c r="DP25" s="639"/>
      <c r="DQ25" s="639"/>
      <c r="DR25" s="639"/>
      <c r="DS25" s="639"/>
      <c r="DT25" s="639"/>
      <c r="DU25" s="639"/>
      <c r="DV25" s="640"/>
      <c r="DW25" s="643">
        <v>23.1</v>
      </c>
      <c r="DX25" s="644"/>
      <c r="DY25" s="644"/>
      <c r="DZ25" s="644"/>
      <c r="EA25" s="644"/>
      <c r="EB25" s="644"/>
      <c r="EC25" s="645"/>
    </row>
    <row r="26" spans="2:133" ht="11.25" customHeight="1" x14ac:dyDescent="0.15">
      <c r="B26" s="714" t="s">
        <v>274</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275</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276</v>
      </c>
      <c r="CE26" s="654"/>
      <c r="CF26" s="654"/>
      <c r="CG26" s="654"/>
      <c r="CH26" s="654"/>
      <c r="CI26" s="654"/>
      <c r="CJ26" s="654"/>
      <c r="CK26" s="654"/>
      <c r="CL26" s="654"/>
      <c r="CM26" s="654"/>
      <c r="CN26" s="654"/>
      <c r="CO26" s="654"/>
      <c r="CP26" s="654"/>
      <c r="CQ26" s="655"/>
      <c r="CR26" s="620">
        <v>1110487</v>
      </c>
      <c r="CS26" s="621"/>
      <c r="CT26" s="621"/>
      <c r="CU26" s="621"/>
      <c r="CV26" s="621"/>
      <c r="CW26" s="621"/>
      <c r="CX26" s="621"/>
      <c r="CY26" s="622"/>
      <c r="CZ26" s="623">
        <v>11.2</v>
      </c>
      <c r="DA26" s="641"/>
      <c r="DB26" s="641"/>
      <c r="DC26" s="642"/>
      <c r="DD26" s="626">
        <v>1040232</v>
      </c>
      <c r="DE26" s="621"/>
      <c r="DF26" s="621"/>
      <c r="DG26" s="621"/>
      <c r="DH26" s="621"/>
      <c r="DI26" s="621"/>
      <c r="DJ26" s="621"/>
      <c r="DK26" s="622"/>
      <c r="DL26" s="626" t="s">
        <v>207</v>
      </c>
      <c r="DM26" s="621"/>
      <c r="DN26" s="621"/>
      <c r="DO26" s="621"/>
      <c r="DP26" s="621"/>
      <c r="DQ26" s="621"/>
      <c r="DR26" s="621"/>
      <c r="DS26" s="621"/>
      <c r="DT26" s="621"/>
      <c r="DU26" s="621"/>
      <c r="DV26" s="622"/>
      <c r="DW26" s="643" t="s">
        <v>207</v>
      </c>
      <c r="DX26" s="644"/>
      <c r="DY26" s="644"/>
      <c r="DZ26" s="644"/>
      <c r="EA26" s="644"/>
      <c r="EB26" s="644"/>
      <c r="EC26" s="645"/>
    </row>
    <row r="27" spans="2:133" ht="11.25" customHeight="1" x14ac:dyDescent="0.15">
      <c r="B27" s="617" t="s">
        <v>277</v>
      </c>
      <c r="C27" s="618"/>
      <c r="D27" s="618"/>
      <c r="E27" s="618"/>
      <c r="F27" s="618"/>
      <c r="G27" s="618"/>
      <c r="H27" s="618"/>
      <c r="I27" s="618"/>
      <c r="J27" s="618"/>
      <c r="K27" s="618"/>
      <c r="L27" s="618"/>
      <c r="M27" s="618"/>
      <c r="N27" s="618"/>
      <c r="O27" s="618"/>
      <c r="P27" s="618"/>
      <c r="Q27" s="619"/>
      <c r="R27" s="620">
        <v>736020</v>
      </c>
      <c r="S27" s="621"/>
      <c r="T27" s="621"/>
      <c r="U27" s="621"/>
      <c r="V27" s="621"/>
      <c r="W27" s="621"/>
      <c r="X27" s="621"/>
      <c r="Y27" s="622"/>
      <c r="Z27" s="673">
        <v>7.2</v>
      </c>
      <c r="AA27" s="673"/>
      <c r="AB27" s="673"/>
      <c r="AC27" s="673"/>
      <c r="AD27" s="674" t="s">
        <v>110</v>
      </c>
      <c r="AE27" s="674"/>
      <c r="AF27" s="674"/>
      <c r="AG27" s="674"/>
      <c r="AH27" s="674"/>
      <c r="AI27" s="674"/>
      <c r="AJ27" s="674"/>
      <c r="AK27" s="674"/>
      <c r="AL27" s="643" t="s">
        <v>110</v>
      </c>
      <c r="AM27" s="675"/>
      <c r="AN27" s="675"/>
      <c r="AO27" s="676"/>
      <c r="AP27" s="617" t="s">
        <v>278</v>
      </c>
      <c r="AQ27" s="618"/>
      <c r="AR27" s="618"/>
      <c r="AS27" s="618"/>
      <c r="AT27" s="618"/>
      <c r="AU27" s="618"/>
      <c r="AV27" s="618"/>
      <c r="AW27" s="618"/>
      <c r="AX27" s="618"/>
      <c r="AY27" s="618"/>
      <c r="AZ27" s="618"/>
      <c r="BA27" s="618"/>
      <c r="BB27" s="618"/>
      <c r="BC27" s="618"/>
      <c r="BD27" s="618"/>
      <c r="BE27" s="618"/>
      <c r="BF27" s="619"/>
      <c r="BG27" s="620">
        <v>2553728</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279</v>
      </c>
      <c r="CE27" s="654"/>
      <c r="CF27" s="654"/>
      <c r="CG27" s="654"/>
      <c r="CH27" s="654"/>
      <c r="CI27" s="654"/>
      <c r="CJ27" s="654"/>
      <c r="CK27" s="654"/>
      <c r="CL27" s="654"/>
      <c r="CM27" s="654"/>
      <c r="CN27" s="654"/>
      <c r="CO27" s="654"/>
      <c r="CP27" s="654"/>
      <c r="CQ27" s="655"/>
      <c r="CR27" s="620">
        <v>1262510</v>
      </c>
      <c r="CS27" s="639"/>
      <c r="CT27" s="639"/>
      <c r="CU27" s="639"/>
      <c r="CV27" s="639"/>
      <c r="CW27" s="639"/>
      <c r="CX27" s="639"/>
      <c r="CY27" s="640"/>
      <c r="CZ27" s="623">
        <v>12.7</v>
      </c>
      <c r="DA27" s="641"/>
      <c r="DB27" s="641"/>
      <c r="DC27" s="642"/>
      <c r="DD27" s="626">
        <v>460450</v>
      </c>
      <c r="DE27" s="639"/>
      <c r="DF27" s="639"/>
      <c r="DG27" s="639"/>
      <c r="DH27" s="639"/>
      <c r="DI27" s="639"/>
      <c r="DJ27" s="639"/>
      <c r="DK27" s="640"/>
      <c r="DL27" s="626">
        <v>454090</v>
      </c>
      <c r="DM27" s="639"/>
      <c r="DN27" s="639"/>
      <c r="DO27" s="639"/>
      <c r="DP27" s="639"/>
      <c r="DQ27" s="639"/>
      <c r="DR27" s="639"/>
      <c r="DS27" s="639"/>
      <c r="DT27" s="639"/>
      <c r="DU27" s="639"/>
      <c r="DV27" s="640"/>
      <c r="DW27" s="643">
        <v>6.4</v>
      </c>
      <c r="DX27" s="644"/>
      <c r="DY27" s="644"/>
      <c r="DZ27" s="644"/>
      <c r="EA27" s="644"/>
      <c r="EB27" s="644"/>
      <c r="EC27" s="645"/>
    </row>
    <row r="28" spans="2:133" ht="11.25" customHeight="1" x14ac:dyDescent="0.15">
      <c r="B28" s="617" t="s">
        <v>280</v>
      </c>
      <c r="C28" s="618"/>
      <c r="D28" s="618"/>
      <c r="E28" s="618"/>
      <c r="F28" s="618"/>
      <c r="G28" s="618"/>
      <c r="H28" s="618"/>
      <c r="I28" s="618"/>
      <c r="J28" s="618"/>
      <c r="K28" s="618"/>
      <c r="L28" s="618"/>
      <c r="M28" s="618"/>
      <c r="N28" s="618"/>
      <c r="O28" s="618"/>
      <c r="P28" s="618"/>
      <c r="Q28" s="619"/>
      <c r="R28" s="620">
        <v>61548</v>
      </c>
      <c r="S28" s="621"/>
      <c r="T28" s="621"/>
      <c r="U28" s="621"/>
      <c r="V28" s="621"/>
      <c r="W28" s="621"/>
      <c r="X28" s="621"/>
      <c r="Y28" s="622"/>
      <c r="Z28" s="673">
        <v>0.6</v>
      </c>
      <c r="AA28" s="673"/>
      <c r="AB28" s="673"/>
      <c r="AC28" s="673"/>
      <c r="AD28" s="674">
        <v>7556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281</v>
      </c>
      <c r="CE28" s="654"/>
      <c r="CF28" s="654"/>
      <c r="CG28" s="654"/>
      <c r="CH28" s="654"/>
      <c r="CI28" s="654"/>
      <c r="CJ28" s="654"/>
      <c r="CK28" s="654"/>
      <c r="CL28" s="654"/>
      <c r="CM28" s="654"/>
      <c r="CN28" s="654"/>
      <c r="CO28" s="654"/>
      <c r="CP28" s="654"/>
      <c r="CQ28" s="655"/>
      <c r="CR28" s="620">
        <v>1399782</v>
      </c>
      <c r="CS28" s="621"/>
      <c r="CT28" s="621"/>
      <c r="CU28" s="621"/>
      <c r="CV28" s="621"/>
      <c r="CW28" s="621"/>
      <c r="CX28" s="621"/>
      <c r="CY28" s="622"/>
      <c r="CZ28" s="623">
        <v>14.1</v>
      </c>
      <c r="DA28" s="641"/>
      <c r="DB28" s="641"/>
      <c r="DC28" s="642"/>
      <c r="DD28" s="626">
        <v>1353359</v>
      </c>
      <c r="DE28" s="621"/>
      <c r="DF28" s="621"/>
      <c r="DG28" s="621"/>
      <c r="DH28" s="621"/>
      <c r="DI28" s="621"/>
      <c r="DJ28" s="621"/>
      <c r="DK28" s="622"/>
      <c r="DL28" s="626">
        <v>1353359</v>
      </c>
      <c r="DM28" s="621"/>
      <c r="DN28" s="621"/>
      <c r="DO28" s="621"/>
      <c r="DP28" s="621"/>
      <c r="DQ28" s="621"/>
      <c r="DR28" s="621"/>
      <c r="DS28" s="621"/>
      <c r="DT28" s="621"/>
      <c r="DU28" s="621"/>
      <c r="DV28" s="622"/>
      <c r="DW28" s="643">
        <v>19.100000000000001</v>
      </c>
      <c r="DX28" s="644"/>
      <c r="DY28" s="644"/>
      <c r="DZ28" s="644"/>
      <c r="EA28" s="644"/>
      <c r="EB28" s="644"/>
      <c r="EC28" s="645"/>
    </row>
    <row r="29" spans="2:133" ht="11.25" customHeight="1" x14ac:dyDescent="0.15">
      <c r="B29" s="617" t="s">
        <v>282</v>
      </c>
      <c r="C29" s="618"/>
      <c r="D29" s="618"/>
      <c r="E29" s="618"/>
      <c r="F29" s="618"/>
      <c r="G29" s="618"/>
      <c r="H29" s="618"/>
      <c r="I29" s="618"/>
      <c r="J29" s="618"/>
      <c r="K29" s="618"/>
      <c r="L29" s="618"/>
      <c r="M29" s="618"/>
      <c r="N29" s="618"/>
      <c r="O29" s="618"/>
      <c r="P29" s="618"/>
      <c r="Q29" s="619"/>
      <c r="R29" s="620">
        <v>10996</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201</v>
      </c>
      <c r="AQ29" s="681"/>
      <c r="AR29" s="681"/>
      <c r="AS29" s="681"/>
      <c r="AT29" s="681"/>
      <c r="AU29" s="681"/>
      <c r="AV29" s="681"/>
      <c r="AW29" s="681"/>
      <c r="AX29" s="681"/>
      <c r="AY29" s="681"/>
      <c r="AZ29" s="681"/>
      <c r="BA29" s="681"/>
      <c r="BB29" s="681"/>
      <c r="BC29" s="681"/>
      <c r="BD29" s="681"/>
      <c r="BE29" s="681"/>
      <c r="BF29" s="682"/>
      <c r="BG29" s="680" t="s">
        <v>283</v>
      </c>
      <c r="BH29" s="696"/>
      <c r="BI29" s="696"/>
      <c r="BJ29" s="696"/>
      <c r="BK29" s="696"/>
      <c r="BL29" s="696"/>
      <c r="BM29" s="696"/>
      <c r="BN29" s="696"/>
      <c r="BO29" s="696"/>
      <c r="BP29" s="696"/>
      <c r="BQ29" s="697"/>
      <c r="BR29" s="680" t="s">
        <v>284</v>
      </c>
      <c r="BS29" s="696"/>
      <c r="BT29" s="696"/>
      <c r="BU29" s="696"/>
      <c r="BV29" s="696"/>
      <c r="BW29" s="696"/>
      <c r="BX29" s="696"/>
      <c r="BY29" s="696"/>
      <c r="BZ29" s="696"/>
      <c r="CA29" s="696"/>
      <c r="CB29" s="697"/>
      <c r="CD29" s="690" t="s">
        <v>285</v>
      </c>
      <c r="CE29" s="691"/>
      <c r="CF29" s="657" t="s">
        <v>58</v>
      </c>
      <c r="CG29" s="654"/>
      <c r="CH29" s="654"/>
      <c r="CI29" s="654"/>
      <c r="CJ29" s="654"/>
      <c r="CK29" s="654"/>
      <c r="CL29" s="654"/>
      <c r="CM29" s="654"/>
      <c r="CN29" s="654"/>
      <c r="CO29" s="654"/>
      <c r="CP29" s="654"/>
      <c r="CQ29" s="655"/>
      <c r="CR29" s="620">
        <v>1399782</v>
      </c>
      <c r="CS29" s="639"/>
      <c r="CT29" s="639"/>
      <c r="CU29" s="639"/>
      <c r="CV29" s="639"/>
      <c r="CW29" s="639"/>
      <c r="CX29" s="639"/>
      <c r="CY29" s="640"/>
      <c r="CZ29" s="623">
        <v>14.1</v>
      </c>
      <c r="DA29" s="641"/>
      <c r="DB29" s="641"/>
      <c r="DC29" s="642"/>
      <c r="DD29" s="626">
        <v>1353359</v>
      </c>
      <c r="DE29" s="639"/>
      <c r="DF29" s="639"/>
      <c r="DG29" s="639"/>
      <c r="DH29" s="639"/>
      <c r="DI29" s="639"/>
      <c r="DJ29" s="639"/>
      <c r="DK29" s="640"/>
      <c r="DL29" s="626">
        <v>1353359</v>
      </c>
      <c r="DM29" s="639"/>
      <c r="DN29" s="639"/>
      <c r="DO29" s="639"/>
      <c r="DP29" s="639"/>
      <c r="DQ29" s="639"/>
      <c r="DR29" s="639"/>
      <c r="DS29" s="639"/>
      <c r="DT29" s="639"/>
      <c r="DU29" s="639"/>
      <c r="DV29" s="640"/>
      <c r="DW29" s="643">
        <v>19.100000000000001</v>
      </c>
      <c r="DX29" s="644"/>
      <c r="DY29" s="644"/>
      <c r="DZ29" s="644"/>
      <c r="EA29" s="644"/>
      <c r="EB29" s="644"/>
      <c r="EC29" s="645"/>
    </row>
    <row r="30" spans="2:133" ht="11.25" customHeight="1" x14ac:dyDescent="0.15">
      <c r="B30" s="617" t="s">
        <v>286</v>
      </c>
      <c r="C30" s="618"/>
      <c r="D30" s="618"/>
      <c r="E30" s="618"/>
      <c r="F30" s="618"/>
      <c r="G30" s="618"/>
      <c r="H30" s="618"/>
      <c r="I30" s="618"/>
      <c r="J30" s="618"/>
      <c r="K30" s="618"/>
      <c r="L30" s="618"/>
      <c r="M30" s="618"/>
      <c r="N30" s="618"/>
      <c r="O30" s="618"/>
      <c r="P30" s="618"/>
      <c r="Q30" s="619"/>
      <c r="R30" s="620">
        <v>390413</v>
      </c>
      <c r="S30" s="621"/>
      <c r="T30" s="621"/>
      <c r="U30" s="621"/>
      <c r="V30" s="621"/>
      <c r="W30" s="621"/>
      <c r="X30" s="621"/>
      <c r="Y30" s="622"/>
      <c r="Z30" s="673">
        <v>3.8</v>
      </c>
      <c r="AA30" s="673"/>
      <c r="AB30" s="673"/>
      <c r="AC30" s="673"/>
      <c r="AD30" s="674" t="s">
        <v>110</v>
      </c>
      <c r="AE30" s="674"/>
      <c r="AF30" s="674"/>
      <c r="AG30" s="674"/>
      <c r="AH30" s="674"/>
      <c r="AI30" s="674"/>
      <c r="AJ30" s="674"/>
      <c r="AK30" s="674"/>
      <c r="AL30" s="643" t="s">
        <v>110</v>
      </c>
      <c r="AM30" s="675"/>
      <c r="AN30" s="675"/>
      <c r="AO30" s="676"/>
      <c r="AP30" s="698" t="s">
        <v>287</v>
      </c>
      <c r="AQ30" s="699"/>
      <c r="AR30" s="699"/>
      <c r="AS30" s="699"/>
      <c r="AT30" s="704" t="s">
        <v>288</v>
      </c>
      <c r="AU30" s="184"/>
      <c r="AV30" s="184"/>
      <c r="AW30" s="184"/>
      <c r="AX30" s="707" t="s">
        <v>167</v>
      </c>
      <c r="AY30" s="708"/>
      <c r="AZ30" s="708"/>
      <c r="BA30" s="708"/>
      <c r="BB30" s="708"/>
      <c r="BC30" s="708"/>
      <c r="BD30" s="708"/>
      <c r="BE30" s="708"/>
      <c r="BF30" s="709"/>
      <c r="BG30" s="686">
        <v>98.7</v>
      </c>
      <c r="BH30" s="687"/>
      <c r="BI30" s="687"/>
      <c r="BJ30" s="687"/>
      <c r="BK30" s="687"/>
      <c r="BL30" s="687"/>
      <c r="BM30" s="688">
        <v>95.8</v>
      </c>
      <c r="BN30" s="687"/>
      <c r="BO30" s="687"/>
      <c r="BP30" s="687"/>
      <c r="BQ30" s="689"/>
      <c r="BR30" s="686">
        <v>98.7</v>
      </c>
      <c r="BS30" s="687"/>
      <c r="BT30" s="687"/>
      <c r="BU30" s="687"/>
      <c r="BV30" s="687"/>
      <c r="BW30" s="687"/>
      <c r="BX30" s="688">
        <v>95.3</v>
      </c>
      <c r="BY30" s="687"/>
      <c r="BZ30" s="687"/>
      <c r="CA30" s="687"/>
      <c r="CB30" s="689"/>
      <c r="CD30" s="692"/>
      <c r="CE30" s="693"/>
      <c r="CF30" s="657" t="s">
        <v>289</v>
      </c>
      <c r="CG30" s="654"/>
      <c r="CH30" s="654"/>
      <c r="CI30" s="654"/>
      <c r="CJ30" s="654"/>
      <c r="CK30" s="654"/>
      <c r="CL30" s="654"/>
      <c r="CM30" s="654"/>
      <c r="CN30" s="654"/>
      <c r="CO30" s="654"/>
      <c r="CP30" s="654"/>
      <c r="CQ30" s="655"/>
      <c r="CR30" s="620">
        <v>1275022</v>
      </c>
      <c r="CS30" s="621"/>
      <c r="CT30" s="621"/>
      <c r="CU30" s="621"/>
      <c r="CV30" s="621"/>
      <c r="CW30" s="621"/>
      <c r="CX30" s="621"/>
      <c r="CY30" s="622"/>
      <c r="CZ30" s="623">
        <v>12.8</v>
      </c>
      <c r="DA30" s="641"/>
      <c r="DB30" s="641"/>
      <c r="DC30" s="642"/>
      <c r="DD30" s="626">
        <v>1229353</v>
      </c>
      <c r="DE30" s="621"/>
      <c r="DF30" s="621"/>
      <c r="DG30" s="621"/>
      <c r="DH30" s="621"/>
      <c r="DI30" s="621"/>
      <c r="DJ30" s="621"/>
      <c r="DK30" s="622"/>
      <c r="DL30" s="626">
        <v>1229353</v>
      </c>
      <c r="DM30" s="621"/>
      <c r="DN30" s="621"/>
      <c r="DO30" s="621"/>
      <c r="DP30" s="621"/>
      <c r="DQ30" s="621"/>
      <c r="DR30" s="621"/>
      <c r="DS30" s="621"/>
      <c r="DT30" s="621"/>
      <c r="DU30" s="621"/>
      <c r="DV30" s="622"/>
      <c r="DW30" s="643">
        <v>17.399999999999999</v>
      </c>
      <c r="DX30" s="644"/>
      <c r="DY30" s="644"/>
      <c r="DZ30" s="644"/>
      <c r="EA30" s="644"/>
      <c r="EB30" s="644"/>
      <c r="EC30" s="645"/>
    </row>
    <row r="31" spans="2:133" ht="11.25" customHeight="1" x14ac:dyDescent="0.15">
      <c r="B31" s="617" t="s">
        <v>290</v>
      </c>
      <c r="C31" s="618"/>
      <c r="D31" s="618"/>
      <c r="E31" s="618"/>
      <c r="F31" s="618"/>
      <c r="G31" s="618"/>
      <c r="H31" s="618"/>
      <c r="I31" s="618"/>
      <c r="J31" s="618"/>
      <c r="K31" s="618"/>
      <c r="L31" s="618"/>
      <c r="M31" s="618"/>
      <c r="N31" s="618"/>
      <c r="O31" s="618"/>
      <c r="P31" s="618"/>
      <c r="Q31" s="619"/>
      <c r="R31" s="620">
        <v>191608</v>
      </c>
      <c r="S31" s="621"/>
      <c r="T31" s="621"/>
      <c r="U31" s="621"/>
      <c r="V31" s="621"/>
      <c r="W31" s="621"/>
      <c r="X31" s="621"/>
      <c r="Y31" s="622"/>
      <c r="Z31" s="673">
        <v>1.9</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291</v>
      </c>
      <c r="AV31" s="183"/>
      <c r="AW31" s="183"/>
      <c r="AX31" s="617" t="s">
        <v>292</v>
      </c>
      <c r="AY31" s="618"/>
      <c r="AZ31" s="618"/>
      <c r="BA31" s="618"/>
      <c r="BB31" s="618"/>
      <c r="BC31" s="618"/>
      <c r="BD31" s="618"/>
      <c r="BE31" s="618"/>
      <c r="BF31" s="619"/>
      <c r="BG31" s="684">
        <v>98.9</v>
      </c>
      <c r="BH31" s="639"/>
      <c r="BI31" s="639"/>
      <c r="BJ31" s="639"/>
      <c r="BK31" s="639"/>
      <c r="BL31" s="639"/>
      <c r="BM31" s="675">
        <v>97</v>
      </c>
      <c r="BN31" s="685"/>
      <c r="BO31" s="685"/>
      <c r="BP31" s="685"/>
      <c r="BQ31" s="649"/>
      <c r="BR31" s="684">
        <v>99</v>
      </c>
      <c r="BS31" s="639"/>
      <c r="BT31" s="639"/>
      <c r="BU31" s="639"/>
      <c r="BV31" s="639"/>
      <c r="BW31" s="639"/>
      <c r="BX31" s="675">
        <v>96.8</v>
      </c>
      <c r="BY31" s="685"/>
      <c r="BZ31" s="685"/>
      <c r="CA31" s="685"/>
      <c r="CB31" s="649"/>
      <c r="CD31" s="692"/>
      <c r="CE31" s="693"/>
      <c r="CF31" s="657" t="s">
        <v>293</v>
      </c>
      <c r="CG31" s="654"/>
      <c r="CH31" s="654"/>
      <c r="CI31" s="654"/>
      <c r="CJ31" s="654"/>
      <c r="CK31" s="654"/>
      <c r="CL31" s="654"/>
      <c r="CM31" s="654"/>
      <c r="CN31" s="654"/>
      <c r="CO31" s="654"/>
      <c r="CP31" s="654"/>
      <c r="CQ31" s="655"/>
      <c r="CR31" s="620">
        <v>124760</v>
      </c>
      <c r="CS31" s="639"/>
      <c r="CT31" s="639"/>
      <c r="CU31" s="639"/>
      <c r="CV31" s="639"/>
      <c r="CW31" s="639"/>
      <c r="CX31" s="639"/>
      <c r="CY31" s="640"/>
      <c r="CZ31" s="623">
        <v>1.3</v>
      </c>
      <c r="DA31" s="641"/>
      <c r="DB31" s="641"/>
      <c r="DC31" s="642"/>
      <c r="DD31" s="626">
        <v>124006</v>
      </c>
      <c r="DE31" s="639"/>
      <c r="DF31" s="639"/>
      <c r="DG31" s="639"/>
      <c r="DH31" s="639"/>
      <c r="DI31" s="639"/>
      <c r="DJ31" s="639"/>
      <c r="DK31" s="640"/>
      <c r="DL31" s="626">
        <v>124006</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294</v>
      </c>
      <c r="C32" s="618"/>
      <c r="D32" s="618"/>
      <c r="E32" s="618"/>
      <c r="F32" s="618"/>
      <c r="G32" s="618"/>
      <c r="H32" s="618"/>
      <c r="I32" s="618"/>
      <c r="J32" s="618"/>
      <c r="K32" s="618"/>
      <c r="L32" s="618"/>
      <c r="M32" s="618"/>
      <c r="N32" s="618"/>
      <c r="O32" s="618"/>
      <c r="P32" s="618"/>
      <c r="Q32" s="619"/>
      <c r="R32" s="620">
        <v>264330</v>
      </c>
      <c r="S32" s="621"/>
      <c r="T32" s="621"/>
      <c r="U32" s="621"/>
      <c r="V32" s="621"/>
      <c r="W32" s="621"/>
      <c r="X32" s="621"/>
      <c r="Y32" s="622"/>
      <c r="Z32" s="673">
        <v>2.6</v>
      </c>
      <c r="AA32" s="673"/>
      <c r="AB32" s="673"/>
      <c r="AC32" s="673"/>
      <c r="AD32" s="674">
        <v>1</v>
      </c>
      <c r="AE32" s="674"/>
      <c r="AF32" s="674"/>
      <c r="AG32" s="674"/>
      <c r="AH32" s="674"/>
      <c r="AI32" s="674"/>
      <c r="AJ32" s="674"/>
      <c r="AK32" s="674"/>
      <c r="AL32" s="643">
        <v>0</v>
      </c>
      <c r="AM32" s="675"/>
      <c r="AN32" s="675"/>
      <c r="AO32" s="676"/>
      <c r="AP32" s="702"/>
      <c r="AQ32" s="703"/>
      <c r="AR32" s="703"/>
      <c r="AS32" s="703"/>
      <c r="AT32" s="706"/>
      <c r="AU32" s="185"/>
      <c r="AV32" s="185"/>
      <c r="AW32" s="185"/>
      <c r="AX32" s="601" t="s">
        <v>295</v>
      </c>
      <c r="AY32" s="602"/>
      <c r="AZ32" s="602"/>
      <c r="BA32" s="602"/>
      <c r="BB32" s="602"/>
      <c r="BC32" s="602"/>
      <c r="BD32" s="602"/>
      <c r="BE32" s="602"/>
      <c r="BF32" s="603"/>
      <c r="BG32" s="683">
        <v>98.4</v>
      </c>
      <c r="BH32" s="605"/>
      <c r="BI32" s="605"/>
      <c r="BJ32" s="605"/>
      <c r="BK32" s="605"/>
      <c r="BL32" s="605"/>
      <c r="BM32" s="668">
        <v>94.2</v>
      </c>
      <c r="BN32" s="605"/>
      <c r="BO32" s="605"/>
      <c r="BP32" s="605"/>
      <c r="BQ32" s="662"/>
      <c r="BR32" s="683">
        <v>98.2</v>
      </c>
      <c r="BS32" s="605"/>
      <c r="BT32" s="605"/>
      <c r="BU32" s="605"/>
      <c r="BV32" s="605"/>
      <c r="BW32" s="605"/>
      <c r="BX32" s="668">
        <v>93.4</v>
      </c>
      <c r="BY32" s="605"/>
      <c r="BZ32" s="605"/>
      <c r="CA32" s="605"/>
      <c r="CB32" s="662"/>
      <c r="CD32" s="694"/>
      <c r="CE32" s="695"/>
      <c r="CF32" s="657" t="s">
        <v>296</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297</v>
      </c>
      <c r="C33" s="618"/>
      <c r="D33" s="618"/>
      <c r="E33" s="618"/>
      <c r="F33" s="618"/>
      <c r="G33" s="618"/>
      <c r="H33" s="618"/>
      <c r="I33" s="618"/>
      <c r="J33" s="618"/>
      <c r="K33" s="618"/>
      <c r="L33" s="618"/>
      <c r="M33" s="618"/>
      <c r="N33" s="618"/>
      <c r="O33" s="618"/>
      <c r="P33" s="618"/>
      <c r="Q33" s="619"/>
      <c r="R33" s="620">
        <v>491999</v>
      </c>
      <c r="S33" s="621"/>
      <c r="T33" s="621"/>
      <c r="U33" s="621"/>
      <c r="V33" s="621"/>
      <c r="W33" s="621"/>
      <c r="X33" s="621"/>
      <c r="Y33" s="622"/>
      <c r="Z33" s="673">
        <v>4.8</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298</v>
      </c>
      <c r="CE33" s="654"/>
      <c r="CF33" s="654"/>
      <c r="CG33" s="654"/>
      <c r="CH33" s="654"/>
      <c r="CI33" s="654"/>
      <c r="CJ33" s="654"/>
      <c r="CK33" s="654"/>
      <c r="CL33" s="654"/>
      <c r="CM33" s="654"/>
      <c r="CN33" s="654"/>
      <c r="CO33" s="654"/>
      <c r="CP33" s="654"/>
      <c r="CQ33" s="655"/>
      <c r="CR33" s="620">
        <v>4939998</v>
      </c>
      <c r="CS33" s="639"/>
      <c r="CT33" s="639"/>
      <c r="CU33" s="639"/>
      <c r="CV33" s="639"/>
      <c r="CW33" s="639"/>
      <c r="CX33" s="639"/>
      <c r="CY33" s="640"/>
      <c r="CZ33" s="623">
        <v>49.6</v>
      </c>
      <c r="DA33" s="641"/>
      <c r="DB33" s="641"/>
      <c r="DC33" s="642"/>
      <c r="DD33" s="626">
        <v>3889779</v>
      </c>
      <c r="DE33" s="639"/>
      <c r="DF33" s="639"/>
      <c r="DG33" s="639"/>
      <c r="DH33" s="639"/>
      <c r="DI33" s="639"/>
      <c r="DJ33" s="639"/>
      <c r="DK33" s="640"/>
      <c r="DL33" s="626">
        <v>2888266</v>
      </c>
      <c r="DM33" s="639"/>
      <c r="DN33" s="639"/>
      <c r="DO33" s="639"/>
      <c r="DP33" s="639"/>
      <c r="DQ33" s="639"/>
      <c r="DR33" s="639"/>
      <c r="DS33" s="639"/>
      <c r="DT33" s="639"/>
      <c r="DU33" s="639"/>
      <c r="DV33" s="640"/>
      <c r="DW33" s="643">
        <v>40.799999999999997</v>
      </c>
      <c r="DX33" s="644"/>
      <c r="DY33" s="644"/>
      <c r="DZ33" s="644"/>
      <c r="EA33" s="644"/>
      <c r="EB33" s="644"/>
      <c r="EC33" s="645"/>
    </row>
    <row r="34" spans="2:133" ht="11.25" customHeight="1" x14ac:dyDescent="0.15">
      <c r="B34" s="617" t="s">
        <v>299</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300</v>
      </c>
      <c r="AR34" s="681"/>
      <c r="AS34" s="681"/>
      <c r="AT34" s="681"/>
      <c r="AU34" s="681"/>
      <c r="AV34" s="681"/>
      <c r="AW34" s="681"/>
      <c r="AX34" s="681"/>
      <c r="AY34" s="681"/>
      <c r="AZ34" s="681"/>
      <c r="BA34" s="681"/>
      <c r="BB34" s="681"/>
      <c r="BC34" s="681"/>
      <c r="BD34" s="681"/>
      <c r="BE34" s="681"/>
      <c r="BF34" s="682"/>
      <c r="BG34" s="680" t="s">
        <v>301</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302</v>
      </c>
      <c r="CE34" s="654"/>
      <c r="CF34" s="654"/>
      <c r="CG34" s="654"/>
      <c r="CH34" s="654"/>
      <c r="CI34" s="654"/>
      <c r="CJ34" s="654"/>
      <c r="CK34" s="654"/>
      <c r="CL34" s="654"/>
      <c r="CM34" s="654"/>
      <c r="CN34" s="654"/>
      <c r="CO34" s="654"/>
      <c r="CP34" s="654"/>
      <c r="CQ34" s="655"/>
      <c r="CR34" s="620">
        <v>1582126</v>
      </c>
      <c r="CS34" s="621"/>
      <c r="CT34" s="621"/>
      <c r="CU34" s="621"/>
      <c r="CV34" s="621"/>
      <c r="CW34" s="621"/>
      <c r="CX34" s="621"/>
      <c r="CY34" s="622"/>
      <c r="CZ34" s="623">
        <v>15.9</v>
      </c>
      <c r="DA34" s="641"/>
      <c r="DB34" s="641"/>
      <c r="DC34" s="642"/>
      <c r="DD34" s="626">
        <v>1171596</v>
      </c>
      <c r="DE34" s="621"/>
      <c r="DF34" s="621"/>
      <c r="DG34" s="621"/>
      <c r="DH34" s="621"/>
      <c r="DI34" s="621"/>
      <c r="DJ34" s="621"/>
      <c r="DK34" s="622"/>
      <c r="DL34" s="626">
        <v>864003</v>
      </c>
      <c r="DM34" s="621"/>
      <c r="DN34" s="621"/>
      <c r="DO34" s="621"/>
      <c r="DP34" s="621"/>
      <c r="DQ34" s="621"/>
      <c r="DR34" s="621"/>
      <c r="DS34" s="621"/>
      <c r="DT34" s="621"/>
      <c r="DU34" s="621"/>
      <c r="DV34" s="622"/>
      <c r="DW34" s="643">
        <v>12.2</v>
      </c>
      <c r="DX34" s="644"/>
      <c r="DY34" s="644"/>
      <c r="DZ34" s="644"/>
      <c r="EA34" s="644"/>
      <c r="EB34" s="644"/>
      <c r="EC34" s="645"/>
    </row>
    <row r="35" spans="2:133" ht="11.25" customHeight="1" x14ac:dyDescent="0.15">
      <c r="B35" s="617" t="s">
        <v>303</v>
      </c>
      <c r="C35" s="618"/>
      <c r="D35" s="618"/>
      <c r="E35" s="618"/>
      <c r="F35" s="618"/>
      <c r="G35" s="618"/>
      <c r="H35" s="618"/>
      <c r="I35" s="618"/>
      <c r="J35" s="618"/>
      <c r="K35" s="618"/>
      <c r="L35" s="618"/>
      <c r="M35" s="618"/>
      <c r="N35" s="618"/>
      <c r="O35" s="618"/>
      <c r="P35" s="618"/>
      <c r="Q35" s="619"/>
      <c r="R35" s="620">
        <v>335699</v>
      </c>
      <c r="S35" s="621"/>
      <c r="T35" s="621"/>
      <c r="U35" s="621"/>
      <c r="V35" s="621"/>
      <c r="W35" s="621"/>
      <c r="X35" s="621"/>
      <c r="Y35" s="622"/>
      <c r="Z35" s="673">
        <v>3.3</v>
      </c>
      <c r="AA35" s="673"/>
      <c r="AB35" s="673"/>
      <c r="AC35" s="673"/>
      <c r="AD35" s="674" t="s">
        <v>110</v>
      </c>
      <c r="AE35" s="674"/>
      <c r="AF35" s="674"/>
      <c r="AG35" s="674"/>
      <c r="AH35" s="674"/>
      <c r="AI35" s="674"/>
      <c r="AJ35" s="674"/>
      <c r="AK35" s="674"/>
      <c r="AL35" s="643" t="s">
        <v>110</v>
      </c>
      <c r="AM35" s="675"/>
      <c r="AN35" s="675"/>
      <c r="AO35" s="676"/>
      <c r="AP35" s="188"/>
      <c r="AQ35" s="677" t="s">
        <v>304</v>
      </c>
      <c r="AR35" s="678"/>
      <c r="AS35" s="678"/>
      <c r="AT35" s="678"/>
      <c r="AU35" s="678"/>
      <c r="AV35" s="678"/>
      <c r="AW35" s="678"/>
      <c r="AX35" s="678"/>
      <c r="AY35" s="679"/>
      <c r="AZ35" s="670">
        <v>1632940</v>
      </c>
      <c r="BA35" s="671"/>
      <c r="BB35" s="671"/>
      <c r="BC35" s="671"/>
      <c r="BD35" s="671"/>
      <c r="BE35" s="671"/>
      <c r="BF35" s="672"/>
      <c r="BG35" s="677" t="s">
        <v>305</v>
      </c>
      <c r="BH35" s="678"/>
      <c r="BI35" s="678"/>
      <c r="BJ35" s="678"/>
      <c r="BK35" s="678"/>
      <c r="BL35" s="678"/>
      <c r="BM35" s="678"/>
      <c r="BN35" s="678"/>
      <c r="BO35" s="678"/>
      <c r="BP35" s="678"/>
      <c r="BQ35" s="678"/>
      <c r="BR35" s="678"/>
      <c r="BS35" s="678"/>
      <c r="BT35" s="678"/>
      <c r="BU35" s="679"/>
      <c r="BV35" s="670">
        <v>239345</v>
      </c>
      <c r="BW35" s="671"/>
      <c r="BX35" s="671"/>
      <c r="BY35" s="671"/>
      <c r="BZ35" s="671"/>
      <c r="CA35" s="671"/>
      <c r="CB35" s="672"/>
      <c r="CD35" s="657" t="s">
        <v>306</v>
      </c>
      <c r="CE35" s="654"/>
      <c r="CF35" s="654"/>
      <c r="CG35" s="654"/>
      <c r="CH35" s="654"/>
      <c r="CI35" s="654"/>
      <c r="CJ35" s="654"/>
      <c r="CK35" s="654"/>
      <c r="CL35" s="654"/>
      <c r="CM35" s="654"/>
      <c r="CN35" s="654"/>
      <c r="CO35" s="654"/>
      <c r="CP35" s="654"/>
      <c r="CQ35" s="655"/>
      <c r="CR35" s="620">
        <v>151270</v>
      </c>
      <c r="CS35" s="639"/>
      <c r="CT35" s="639"/>
      <c r="CU35" s="639"/>
      <c r="CV35" s="639"/>
      <c r="CW35" s="639"/>
      <c r="CX35" s="639"/>
      <c r="CY35" s="640"/>
      <c r="CZ35" s="623">
        <v>1.5</v>
      </c>
      <c r="DA35" s="641"/>
      <c r="DB35" s="641"/>
      <c r="DC35" s="642"/>
      <c r="DD35" s="626">
        <v>127850</v>
      </c>
      <c r="DE35" s="639"/>
      <c r="DF35" s="639"/>
      <c r="DG35" s="639"/>
      <c r="DH35" s="639"/>
      <c r="DI35" s="639"/>
      <c r="DJ35" s="639"/>
      <c r="DK35" s="640"/>
      <c r="DL35" s="626">
        <v>101967</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307</v>
      </c>
      <c r="C36" s="602"/>
      <c r="D36" s="602"/>
      <c r="E36" s="602"/>
      <c r="F36" s="602"/>
      <c r="G36" s="602"/>
      <c r="H36" s="602"/>
      <c r="I36" s="602"/>
      <c r="J36" s="602"/>
      <c r="K36" s="602"/>
      <c r="L36" s="602"/>
      <c r="M36" s="602"/>
      <c r="N36" s="602"/>
      <c r="O36" s="602"/>
      <c r="P36" s="602"/>
      <c r="Q36" s="603"/>
      <c r="R36" s="604">
        <v>10169166</v>
      </c>
      <c r="S36" s="661"/>
      <c r="T36" s="661"/>
      <c r="U36" s="661"/>
      <c r="V36" s="661"/>
      <c r="W36" s="661"/>
      <c r="X36" s="661"/>
      <c r="Y36" s="664"/>
      <c r="Z36" s="665">
        <v>100</v>
      </c>
      <c r="AA36" s="665"/>
      <c r="AB36" s="665"/>
      <c r="AC36" s="665"/>
      <c r="AD36" s="666">
        <v>6736336</v>
      </c>
      <c r="AE36" s="666"/>
      <c r="AF36" s="666"/>
      <c r="AG36" s="666"/>
      <c r="AH36" s="666"/>
      <c r="AI36" s="666"/>
      <c r="AJ36" s="666"/>
      <c r="AK36" s="666"/>
      <c r="AL36" s="667">
        <v>100</v>
      </c>
      <c r="AM36" s="668"/>
      <c r="AN36" s="668"/>
      <c r="AO36" s="669"/>
      <c r="AQ36" s="646" t="s">
        <v>308</v>
      </c>
      <c r="AR36" s="647"/>
      <c r="AS36" s="647"/>
      <c r="AT36" s="647"/>
      <c r="AU36" s="647"/>
      <c r="AV36" s="647"/>
      <c r="AW36" s="647"/>
      <c r="AX36" s="647"/>
      <c r="AY36" s="648"/>
      <c r="AZ36" s="620">
        <v>447134</v>
      </c>
      <c r="BA36" s="621"/>
      <c r="BB36" s="621"/>
      <c r="BC36" s="621"/>
      <c r="BD36" s="639"/>
      <c r="BE36" s="639"/>
      <c r="BF36" s="649"/>
      <c r="BG36" s="657" t="s">
        <v>309</v>
      </c>
      <c r="BH36" s="654"/>
      <c r="BI36" s="654"/>
      <c r="BJ36" s="654"/>
      <c r="BK36" s="654"/>
      <c r="BL36" s="654"/>
      <c r="BM36" s="654"/>
      <c r="BN36" s="654"/>
      <c r="BO36" s="654"/>
      <c r="BP36" s="654"/>
      <c r="BQ36" s="654"/>
      <c r="BR36" s="654"/>
      <c r="BS36" s="654"/>
      <c r="BT36" s="654"/>
      <c r="BU36" s="655"/>
      <c r="BV36" s="620">
        <v>200331</v>
      </c>
      <c r="BW36" s="621"/>
      <c r="BX36" s="621"/>
      <c r="BY36" s="621"/>
      <c r="BZ36" s="621"/>
      <c r="CA36" s="621"/>
      <c r="CB36" s="656"/>
      <c r="CD36" s="657" t="s">
        <v>310</v>
      </c>
      <c r="CE36" s="654"/>
      <c r="CF36" s="654"/>
      <c r="CG36" s="654"/>
      <c r="CH36" s="654"/>
      <c r="CI36" s="654"/>
      <c r="CJ36" s="654"/>
      <c r="CK36" s="654"/>
      <c r="CL36" s="654"/>
      <c r="CM36" s="654"/>
      <c r="CN36" s="654"/>
      <c r="CO36" s="654"/>
      <c r="CP36" s="654"/>
      <c r="CQ36" s="655"/>
      <c r="CR36" s="620">
        <v>2145406</v>
      </c>
      <c r="CS36" s="621"/>
      <c r="CT36" s="621"/>
      <c r="CU36" s="621"/>
      <c r="CV36" s="621"/>
      <c r="CW36" s="621"/>
      <c r="CX36" s="621"/>
      <c r="CY36" s="622"/>
      <c r="CZ36" s="623">
        <v>21.6</v>
      </c>
      <c r="DA36" s="641"/>
      <c r="DB36" s="641"/>
      <c r="DC36" s="642"/>
      <c r="DD36" s="626">
        <v>1777308</v>
      </c>
      <c r="DE36" s="621"/>
      <c r="DF36" s="621"/>
      <c r="DG36" s="621"/>
      <c r="DH36" s="621"/>
      <c r="DI36" s="621"/>
      <c r="DJ36" s="621"/>
      <c r="DK36" s="622"/>
      <c r="DL36" s="626">
        <v>1182291</v>
      </c>
      <c r="DM36" s="621"/>
      <c r="DN36" s="621"/>
      <c r="DO36" s="621"/>
      <c r="DP36" s="621"/>
      <c r="DQ36" s="621"/>
      <c r="DR36" s="621"/>
      <c r="DS36" s="621"/>
      <c r="DT36" s="621"/>
      <c r="DU36" s="621"/>
      <c r="DV36" s="622"/>
      <c r="DW36" s="643">
        <v>16.7</v>
      </c>
      <c r="DX36" s="644"/>
      <c r="DY36" s="644"/>
      <c r="DZ36" s="644"/>
      <c r="EA36" s="644"/>
      <c r="EB36" s="644"/>
      <c r="EC36" s="645"/>
    </row>
    <row r="37" spans="2:133" ht="11.25" customHeight="1" x14ac:dyDescent="0.15">
      <c r="AQ37" s="646" t="s">
        <v>311</v>
      </c>
      <c r="AR37" s="647"/>
      <c r="AS37" s="647"/>
      <c r="AT37" s="647"/>
      <c r="AU37" s="647"/>
      <c r="AV37" s="647"/>
      <c r="AW37" s="647"/>
      <c r="AX37" s="647"/>
      <c r="AY37" s="648"/>
      <c r="AZ37" s="620">
        <v>230651</v>
      </c>
      <c r="BA37" s="621"/>
      <c r="BB37" s="621"/>
      <c r="BC37" s="621"/>
      <c r="BD37" s="639"/>
      <c r="BE37" s="639"/>
      <c r="BF37" s="649"/>
      <c r="BG37" s="657" t="s">
        <v>312</v>
      </c>
      <c r="BH37" s="654"/>
      <c r="BI37" s="654"/>
      <c r="BJ37" s="654"/>
      <c r="BK37" s="654"/>
      <c r="BL37" s="654"/>
      <c r="BM37" s="654"/>
      <c r="BN37" s="654"/>
      <c r="BO37" s="654"/>
      <c r="BP37" s="654"/>
      <c r="BQ37" s="654"/>
      <c r="BR37" s="654"/>
      <c r="BS37" s="654"/>
      <c r="BT37" s="654"/>
      <c r="BU37" s="655"/>
      <c r="BV37" s="620">
        <v>3674</v>
      </c>
      <c r="BW37" s="621"/>
      <c r="BX37" s="621"/>
      <c r="BY37" s="621"/>
      <c r="BZ37" s="621"/>
      <c r="CA37" s="621"/>
      <c r="CB37" s="656"/>
      <c r="CD37" s="657" t="s">
        <v>313</v>
      </c>
      <c r="CE37" s="654"/>
      <c r="CF37" s="654"/>
      <c r="CG37" s="654"/>
      <c r="CH37" s="654"/>
      <c r="CI37" s="654"/>
      <c r="CJ37" s="654"/>
      <c r="CK37" s="654"/>
      <c r="CL37" s="654"/>
      <c r="CM37" s="654"/>
      <c r="CN37" s="654"/>
      <c r="CO37" s="654"/>
      <c r="CP37" s="654"/>
      <c r="CQ37" s="655"/>
      <c r="CR37" s="620">
        <v>732756</v>
      </c>
      <c r="CS37" s="639"/>
      <c r="CT37" s="639"/>
      <c r="CU37" s="639"/>
      <c r="CV37" s="639"/>
      <c r="CW37" s="639"/>
      <c r="CX37" s="639"/>
      <c r="CY37" s="640"/>
      <c r="CZ37" s="623">
        <v>7.4</v>
      </c>
      <c r="DA37" s="641"/>
      <c r="DB37" s="641"/>
      <c r="DC37" s="642"/>
      <c r="DD37" s="626">
        <v>732756</v>
      </c>
      <c r="DE37" s="639"/>
      <c r="DF37" s="639"/>
      <c r="DG37" s="639"/>
      <c r="DH37" s="639"/>
      <c r="DI37" s="639"/>
      <c r="DJ37" s="639"/>
      <c r="DK37" s="640"/>
      <c r="DL37" s="626">
        <v>492222</v>
      </c>
      <c r="DM37" s="639"/>
      <c r="DN37" s="639"/>
      <c r="DO37" s="639"/>
      <c r="DP37" s="639"/>
      <c r="DQ37" s="639"/>
      <c r="DR37" s="639"/>
      <c r="DS37" s="639"/>
      <c r="DT37" s="639"/>
      <c r="DU37" s="639"/>
      <c r="DV37" s="640"/>
      <c r="DW37" s="643">
        <v>7</v>
      </c>
      <c r="DX37" s="644"/>
      <c r="DY37" s="644"/>
      <c r="DZ37" s="644"/>
      <c r="EA37" s="644"/>
      <c r="EB37" s="644"/>
      <c r="EC37" s="645"/>
    </row>
    <row r="38" spans="2:133" ht="11.25" customHeight="1" x14ac:dyDescent="0.15">
      <c r="AQ38" s="646" t="s">
        <v>314</v>
      </c>
      <c r="AR38" s="647"/>
      <c r="AS38" s="647"/>
      <c r="AT38" s="647"/>
      <c r="AU38" s="647"/>
      <c r="AV38" s="647"/>
      <c r="AW38" s="647"/>
      <c r="AX38" s="647"/>
      <c r="AY38" s="648"/>
      <c r="AZ38" s="620">
        <v>17300</v>
      </c>
      <c r="BA38" s="621"/>
      <c r="BB38" s="621"/>
      <c r="BC38" s="621"/>
      <c r="BD38" s="639"/>
      <c r="BE38" s="639"/>
      <c r="BF38" s="649"/>
      <c r="BG38" s="657" t="s">
        <v>315</v>
      </c>
      <c r="BH38" s="654"/>
      <c r="BI38" s="654"/>
      <c r="BJ38" s="654"/>
      <c r="BK38" s="654"/>
      <c r="BL38" s="654"/>
      <c r="BM38" s="654"/>
      <c r="BN38" s="654"/>
      <c r="BO38" s="654"/>
      <c r="BP38" s="654"/>
      <c r="BQ38" s="654"/>
      <c r="BR38" s="654"/>
      <c r="BS38" s="654"/>
      <c r="BT38" s="654"/>
      <c r="BU38" s="655"/>
      <c r="BV38" s="620">
        <v>6303</v>
      </c>
      <c r="BW38" s="621"/>
      <c r="BX38" s="621"/>
      <c r="BY38" s="621"/>
      <c r="BZ38" s="621"/>
      <c r="CA38" s="621"/>
      <c r="CB38" s="656"/>
      <c r="CD38" s="657" t="s">
        <v>316</v>
      </c>
      <c r="CE38" s="654"/>
      <c r="CF38" s="654"/>
      <c r="CG38" s="654"/>
      <c r="CH38" s="654"/>
      <c r="CI38" s="654"/>
      <c r="CJ38" s="654"/>
      <c r="CK38" s="654"/>
      <c r="CL38" s="654"/>
      <c r="CM38" s="654"/>
      <c r="CN38" s="654"/>
      <c r="CO38" s="654"/>
      <c r="CP38" s="654"/>
      <c r="CQ38" s="655"/>
      <c r="CR38" s="620">
        <v>937855</v>
      </c>
      <c r="CS38" s="621"/>
      <c r="CT38" s="621"/>
      <c r="CU38" s="621"/>
      <c r="CV38" s="621"/>
      <c r="CW38" s="621"/>
      <c r="CX38" s="621"/>
      <c r="CY38" s="622"/>
      <c r="CZ38" s="623">
        <v>9.4</v>
      </c>
      <c r="DA38" s="641"/>
      <c r="DB38" s="641"/>
      <c r="DC38" s="642"/>
      <c r="DD38" s="626">
        <v>778123</v>
      </c>
      <c r="DE38" s="621"/>
      <c r="DF38" s="621"/>
      <c r="DG38" s="621"/>
      <c r="DH38" s="621"/>
      <c r="DI38" s="621"/>
      <c r="DJ38" s="621"/>
      <c r="DK38" s="622"/>
      <c r="DL38" s="626">
        <v>740005</v>
      </c>
      <c r="DM38" s="621"/>
      <c r="DN38" s="621"/>
      <c r="DO38" s="621"/>
      <c r="DP38" s="621"/>
      <c r="DQ38" s="621"/>
      <c r="DR38" s="621"/>
      <c r="DS38" s="621"/>
      <c r="DT38" s="621"/>
      <c r="DU38" s="621"/>
      <c r="DV38" s="622"/>
      <c r="DW38" s="643">
        <v>10.5</v>
      </c>
      <c r="DX38" s="644"/>
      <c r="DY38" s="644"/>
      <c r="DZ38" s="644"/>
      <c r="EA38" s="644"/>
      <c r="EB38" s="644"/>
      <c r="EC38" s="645"/>
    </row>
    <row r="39" spans="2:133" ht="11.25" customHeight="1" x14ac:dyDescent="0.15">
      <c r="AQ39" s="646" t="s">
        <v>317</v>
      </c>
      <c r="AR39" s="647"/>
      <c r="AS39" s="647"/>
      <c r="AT39" s="647"/>
      <c r="AU39" s="647"/>
      <c r="AV39" s="647"/>
      <c r="AW39" s="647"/>
      <c r="AX39" s="647"/>
      <c r="AY39" s="648"/>
      <c r="AZ39" s="620" t="s">
        <v>318</v>
      </c>
      <c r="BA39" s="621"/>
      <c r="BB39" s="621"/>
      <c r="BC39" s="621"/>
      <c r="BD39" s="639"/>
      <c r="BE39" s="639"/>
      <c r="BF39" s="649"/>
      <c r="BG39" s="650" t="s">
        <v>319</v>
      </c>
      <c r="BH39" s="651"/>
      <c r="BI39" s="651"/>
      <c r="BJ39" s="651"/>
      <c r="BK39" s="651"/>
      <c r="BL39" s="189"/>
      <c r="BM39" s="654" t="s">
        <v>320</v>
      </c>
      <c r="BN39" s="654"/>
      <c r="BO39" s="654"/>
      <c r="BP39" s="654"/>
      <c r="BQ39" s="654"/>
      <c r="BR39" s="654"/>
      <c r="BS39" s="654"/>
      <c r="BT39" s="654"/>
      <c r="BU39" s="655"/>
      <c r="BV39" s="620">
        <v>99</v>
      </c>
      <c r="BW39" s="621"/>
      <c r="BX39" s="621"/>
      <c r="BY39" s="621"/>
      <c r="BZ39" s="621"/>
      <c r="CA39" s="621"/>
      <c r="CB39" s="656"/>
      <c r="CD39" s="657" t="s">
        <v>321</v>
      </c>
      <c r="CE39" s="654"/>
      <c r="CF39" s="654"/>
      <c r="CG39" s="654"/>
      <c r="CH39" s="654"/>
      <c r="CI39" s="654"/>
      <c r="CJ39" s="654"/>
      <c r="CK39" s="654"/>
      <c r="CL39" s="654"/>
      <c r="CM39" s="654"/>
      <c r="CN39" s="654"/>
      <c r="CO39" s="654"/>
      <c r="CP39" s="654"/>
      <c r="CQ39" s="655"/>
      <c r="CR39" s="620">
        <v>61435</v>
      </c>
      <c r="CS39" s="639"/>
      <c r="CT39" s="639"/>
      <c r="CU39" s="639"/>
      <c r="CV39" s="639"/>
      <c r="CW39" s="639"/>
      <c r="CX39" s="639"/>
      <c r="CY39" s="640"/>
      <c r="CZ39" s="623">
        <v>0.6</v>
      </c>
      <c r="DA39" s="641"/>
      <c r="DB39" s="641"/>
      <c r="DC39" s="642"/>
      <c r="DD39" s="626">
        <v>33844</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322</v>
      </c>
      <c r="AR40" s="647"/>
      <c r="AS40" s="647"/>
      <c r="AT40" s="647"/>
      <c r="AU40" s="647"/>
      <c r="AV40" s="647"/>
      <c r="AW40" s="647"/>
      <c r="AX40" s="647"/>
      <c r="AY40" s="648"/>
      <c r="AZ40" s="620">
        <v>218388</v>
      </c>
      <c r="BA40" s="621"/>
      <c r="BB40" s="621"/>
      <c r="BC40" s="621"/>
      <c r="BD40" s="639"/>
      <c r="BE40" s="639"/>
      <c r="BF40" s="649"/>
      <c r="BG40" s="650"/>
      <c r="BH40" s="651"/>
      <c r="BI40" s="651"/>
      <c r="BJ40" s="651"/>
      <c r="BK40" s="651"/>
      <c r="BL40" s="189"/>
      <c r="BM40" s="654" t="s">
        <v>323</v>
      </c>
      <c r="BN40" s="654"/>
      <c r="BO40" s="654"/>
      <c r="BP40" s="654"/>
      <c r="BQ40" s="654"/>
      <c r="BR40" s="654"/>
      <c r="BS40" s="654"/>
      <c r="BT40" s="654"/>
      <c r="BU40" s="655"/>
      <c r="BV40" s="620">
        <v>110</v>
      </c>
      <c r="BW40" s="621"/>
      <c r="BX40" s="621"/>
      <c r="BY40" s="621"/>
      <c r="BZ40" s="621"/>
      <c r="CA40" s="621"/>
      <c r="CB40" s="656"/>
      <c r="CD40" s="657" t="s">
        <v>324</v>
      </c>
      <c r="CE40" s="654"/>
      <c r="CF40" s="654"/>
      <c r="CG40" s="654"/>
      <c r="CH40" s="654"/>
      <c r="CI40" s="654"/>
      <c r="CJ40" s="654"/>
      <c r="CK40" s="654"/>
      <c r="CL40" s="654"/>
      <c r="CM40" s="654"/>
      <c r="CN40" s="654"/>
      <c r="CO40" s="654"/>
      <c r="CP40" s="654"/>
      <c r="CQ40" s="655"/>
      <c r="CR40" s="620">
        <v>61906</v>
      </c>
      <c r="CS40" s="621"/>
      <c r="CT40" s="621"/>
      <c r="CU40" s="621"/>
      <c r="CV40" s="621"/>
      <c r="CW40" s="621"/>
      <c r="CX40" s="621"/>
      <c r="CY40" s="622"/>
      <c r="CZ40" s="623">
        <v>0.6</v>
      </c>
      <c r="DA40" s="641"/>
      <c r="DB40" s="641"/>
      <c r="DC40" s="642"/>
      <c r="DD40" s="626">
        <v>1058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325</v>
      </c>
      <c r="AR41" s="659"/>
      <c r="AS41" s="659"/>
      <c r="AT41" s="659"/>
      <c r="AU41" s="659"/>
      <c r="AV41" s="659"/>
      <c r="AW41" s="659"/>
      <c r="AX41" s="659"/>
      <c r="AY41" s="660"/>
      <c r="AZ41" s="604">
        <v>719467</v>
      </c>
      <c r="BA41" s="661"/>
      <c r="BB41" s="661"/>
      <c r="BC41" s="661"/>
      <c r="BD41" s="605"/>
      <c r="BE41" s="605"/>
      <c r="BF41" s="662"/>
      <c r="BG41" s="652"/>
      <c r="BH41" s="653"/>
      <c r="BI41" s="653"/>
      <c r="BJ41" s="653"/>
      <c r="BK41" s="653"/>
      <c r="BL41" s="191"/>
      <c r="BM41" s="659" t="s">
        <v>326</v>
      </c>
      <c r="BN41" s="659"/>
      <c r="BO41" s="659"/>
      <c r="BP41" s="659"/>
      <c r="BQ41" s="659"/>
      <c r="BR41" s="659"/>
      <c r="BS41" s="659"/>
      <c r="BT41" s="659"/>
      <c r="BU41" s="660"/>
      <c r="BV41" s="604">
        <v>313</v>
      </c>
      <c r="BW41" s="661"/>
      <c r="BX41" s="661"/>
      <c r="BY41" s="661"/>
      <c r="BZ41" s="661"/>
      <c r="CA41" s="661"/>
      <c r="CB41" s="663"/>
      <c r="CD41" s="657" t="s">
        <v>327</v>
      </c>
      <c r="CE41" s="654"/>
      <c r="CF41" s="654"/>
      <c r="CG41" s="654"/>
      <c r="CH41" s="654"/>
      <c r="CI41" s="654"/>
      <c r="CJ41" s="654"/>
      <c r="CK41" s="654"/>
      <c r="CL41" s="654"/>
      <c r="CM41" s="654"/>
      <c r="CN41" s="654"/>
      <c r="CO41" s="654"/>
      <c r="CP41" s="654"/>
      <c r="CQ41" s="655"/>
      <c r="CR41" s="620" t="s">
        <v>328</v>
      </c>
      <c r="CS41" s="639"/>
      <c r="CT41" s="639"/>
      <c r="CU41" s="639"/>
      <c r="CV41" s="639"/>
      <c r="CW41" s="639"/>
      <c r="CX41" s="639"/>
      <c r="CY41" s="640"/>
      <c r="CZ41" s="623" t="s">
        <v>328</v>
      </c>
      <c r="DA41" s="641"/>
      <c r="DB41" s="641"/>
      <c r="DC41" s="642"/>
      <c r="DD41" s="626" t="s">
        <v>328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329</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330</v>
      </c>
      <c r="CE42" s="618"/>
      <c r="CF42" s="618"/>
      <c r="CG42" s="618"/>
      <c r="CH42" s="618"/>
      <c r="CI42" s="618"/>
      <c r="CJ42" s="618"/>
      <c r="CK42" s="618"/>
      <c r="CL42" s="618"/>
      <c r="CM42" s="618"/>
      <c r="CN42" s="618"/>
      <c r="CO42" s="618"/>
      <c r="CP42" s="618"/>
      <c r="CQ42" s="619"/>
      <c r="CR42" s="620">
        <v>523225</v>
      </c>
      <c r="CS42" s="621"/>
      <c r="CT42" s="621"/>
      <c r="CU42" s="621"/>
      <c r="CV42" s="621"/>
      <c r="CW42" s="621"/>
      <c r="CX42" s="621"/>
      <c r="CY42" s="622"/>
      <c r="CZ42" s="623">
        <v>5.3</v>
      </c>
      <c r="DA42" s="624"/>
      <c r="DB42" s="624"/>
      <c r="DC42" s="625"/>
      <c r="DD42" s="626">
        <v>246055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331</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332</v>
      </c>
      <c r="CE43" s="618"/>
      <c r="CF43" s="618"/>
      <c r="CG43" s="618"/>
      <c r="CH43" s="618"/>
      <c r="CI43" s="618"/>
      <c r="CJ43" s="618"/>
      <c r="CK43" s="618"/>
      <c r="CL43" s="618"/>
      <c r="CM43" s="618"/>
      <c r="CN43" s="618"/>
      <c r="CO43" s="618"/>
      <c r="CP43" s="618"/>
      <c r="CQ43" s="619"/>
      <c r="CR43" s="620">
        <v>13147</v>
      </c>
      <c r="CS43" s="639"/>
      <c r="CT43" s="639"/>
      <c r="CU43" s="639"/>
      <c r="CV43" s="639"/>
      <c r="CW43" s="639"/>
      <c r="CX43" s="639"/>
      <c r="CY43" s="640"/>
      <c r="CZ43" s="623">
        <v>0.1</v>
      </c>
      <c r="DA43" s="641"/>
      <c r="DB43" s="641"/>
      <c r="DC43" s="642"/>
      <c r="DD43" s="626">
        <v>13147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333</v>
      </c>
      <c r="CD44" s="633" t="s">
        <v>285</v>
      </c>
      <c r="CE44" s="634"/>
      <c r="CF44" s="617" t="s">
        <v>334</v>
      </c>
      <c r="CG44" s="618"/>
      <c r="CH44" s="618"/>
      <c r="CI44" s="618"/>
      <c r="CJ44" s="618"/>
      <c r="CK44" s="618"/>
      <c r="CL44" s="618"/>
      <c r="CM44" s="618"/>
      <c r="CN44" s="618"/>
      <c r="CO44" s="618"/>
      <c r="CP44" s="618"/>
      <c r="CQ44" s="619"/>
      <c r="CR44" s="620">
        <v>523225</v>
      </c>
      <c r="CS44" s="621"/>
      <c r="CT44" s="621"/>
      <c r="CU44" s="621"/>
      <c r="CV44" s="621"/>
      <c r="CW44" s="621"/>
      <c r="CX44" s="621"/>
      <c r="CY44" s="622"/>
      <c r="CZ44" s="623">
        <v>5.3</v>
      </c>
      <c r="DA44" s="624"/>
      <c r="DB44" s="624"/>
      <c r="DC44" s="625"/>
      <c r="DD44" s="626">
        <v>246055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335</v>
      </c>
      <c r="CG45" s="618"/>
      <c r="CH45" s="618"/>
      <c r="CI45" s="618"/>
      <c r="CJ45" s="618"/>
      <c r="CK45" s="618"/>
      <c r="CL45" s="618"/>
      <c r="CM45" s="618"/>
      <c r="CN45" s="618"/>
      <c r="CO45" s="618"/>
      <c r="CP45" s="618"/>
      <c r="CQ45" s="619"/>
      <c r="CR45" s="620">
        <v>80500</v>
      </c>
      <c r="CS45" s="639"/>
      <c r="CT45" s="639"/>
      <c r="CU45" s="639"/>
      <c r="CV45" s="639"/>
      <c r="CW45" s="639"/>
      <c r="CX45" s="639"/>
      <c r="CY45" s="640"/>
      <c r="CZ45" s="623">
        <v>0.8</v>
      </c>
      <c r="DA45" s="641"/>
      <c r="DB45" s="641"/>
      <c r="DC45" s="642"/>
      <c r="DD45" s="626">
        <v>5753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336</v>
      </c>
      <c r="CG46" s="618"/>
      <c r="CH46" s="618"/>
      <c r="CI46" s="618"/>
      <c r="CJ46" s="618"/>
      <c r="CK46" s="618"/>
      <c r="CL46" s="618"/>
      <c r="CM46" s="618"/>
      <c r="CN46" s="618"/>
      <c r="CO46" s="618"/>
      <c r="CP46" s="618"/>
      <c r="CQ46" s="619"/>
      <c r="CR46" s="620">
        <v>371011</v>
      </c>
      <c r="CS46" s="621"/>
      <c r="CT46" s="621"/>
      <c r="CU46" s="621"/>
      <c r="CV46" s="621"/>
      <c r="CW46" s="621"/>
      <c r="CX46" s="621"/>
      <c r="CY46" s="622"/>
      <c r="CZ46" s="623">
        <v>3.7</v>
      </c>
      <c r="DA46" s="624"/>
      <c r="DB46" s="624"/>
      <c r="DC46" s="625"/>
      <c r="DD46" s="626">
        <v>215040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337</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338</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339</v>
      </c>
      <c r="CE49" s="602"/>
      <c r="CF49" s="602"/>
      <c r="CG49" s="602"/>
      <c r="CH49" s="602"/>
      <c r="CI49" s="602"/>
      <c r="CJ49" s="602"/>
      <c r="CK49" s="602"/>
      <c r="CL49" s="602"/>
      <c r="CM49" s="602"/>
      <c r="CN49" s="602"/>
      <c r="CO49" s="602"/>
      <c r="CP49" s="602"/>
      <c r="CQ49" s="603"/>
      <c r="CR49" s="604">
        <v>9955036</v>
      </c>
      <c r="CS49" s="605"/>
      <c r="CT49" s="605"/>
      <c r="CU49" s="605"/>
      <c r="CV49" s="605"/>
      <c r="CW49" s="605"/>
      <c r="CX49" s="605"/>
      <c r="CY49" s="606"/>
      <c r="CZ49" s="607">
        <v>100</v>
      </c>
      <c r="DA49" s="608"/>
      <c r="DB49" s="608"/>
      <c r="DC49" s="609"/>
      <c r="DD49" s="610">
        <v>7702901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341</v>
      </c>
      <c r="DK2" s="1140"/>
      <c r="DL2" s="1140"/>
      <c r="DM2" s="1140"/>
      <c r="DN2" s="1140"/>
      <c r="DO2" s="1141"/>
      <c r="DP2" s="202"/>
      <c r="DQ2" s="1139" t="s">
        <v>342</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344</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345</v>
      </c>
      <c r="B5" s="1025"/>
      <c r="C5" s="1025"/>
      <c r="D5" s="1025"/>
      <c r="E5" s="1025"/>
      <c r="F5" s="1025"/>
      <c r="G5" s="1025"/>
      <c r="H5" s="1025"/>
      <c r="I5" s="1025"/>
      <c r="J5" s="1025"/>
      <c r="K5" s="1025"/>
      <c r="L5" s="1025"/>
      <c r="M5" s="1025"/>
      <c r="N5" s="1025"/>
      <c r="O5" s="1025"/>
      <c r="P5" s="1026"/>
      <c r="Q5" s="1030" t="s">
        <v>346</v>
      </c>
      <c r="R5" s="1031"/>
      <c r="S5" s="1031"/>
      <c r="T5" s="1031"/>
      <c r="U5" s="1032"/>
      <c r="V5" s="1030" t="s">
        <v>347</v>
      </c>
      <c r="W5" s="1031"/>
      <c r="X5" s="1031"/>
      <c r="Y5" s="1031"/>
      <c r="Z5" s="1032"/>
      <c r="AA5" s="1030" t="s">
        <v>348</v>
      </c>
      <c r="AB5" s="1031"/>
      <c r="AC5" s="1031"/>
      <c r="AD5" s="1031"/>
      <c r="AE5" s="1031"/>
      <c r="AF5" s="1142" t="s">
        <v>349</v>
      </c>
      <c r="AG5" s="1031"/>
      <c r="AH5" s="1031"/>
      <c r="AI5" s="1031"/>
      <c r="AJ5" s="1046"/>
      <c r="AK5" s="1031" t="s">
        <v>350</v>
      </c>
      <c r="AL5" s="1031"/>
      <c r="AM5" s="1031"/>
      <c r="AN5" s="1031"/>
      <c r="AO5" s="1032"/>
      <c r="AP5" s="1030" t="s">
        <v>351</v>
      </c>
      <c r="AQ5" s="1031"/>
      <c r="AR5" s="1031"/>
      <c r="AS5" s="1031"/>
      <c r="AT5" s="1032"/>
      <c r="AU5" s="1030" t="s">
        <v>352</v>
      </c>
      <c r="AV5" s="1031"/>
      <c r="AW5" s="1031"/>
      <c r="AX5" s="1031"/>
      <c r="AY5" s="1046"/>
      <c r="AZ5" s="209"/>
      <c r="BA5" s="209"/>
      <c r="BB5" s="209"/>
      <c r="BC5" s="209"/>
      <c r="BD5" s="209"/>
      <c r="BE5" s="210"/>
      <c r="BF5" s="210"/>
      <c r="BG5" s="210"/>
      <c r="BH5" s="210"/>
      <c r="BI5" s="210"/>
      <c r="BJ5" s="210"/>
      <c r="BK5" s="210"/>
      <c r="BL5" s="210"/>
      <c r="BM5" s="210"/>
      <c r="BN5" s="210"/>
      <c r="BO5" s="210"/>
      <c r="BP5" s="210"/>
      <c r="BQ5" s="1024" t="s">
        <v>353</v>
      </c>
      <c r="BR5" s="1025"/>
      <c r="BS5" s="1025"/>
      <c r="BT5" s="1025"/>
      <c r="BU5" s="1025"/>
      <c r="BV5" s="1025"/>
      <c r="BW5" s="1025"/>
      <c r="BX5" s="1025"/>
      <c r="BY5" s="1025"/>
      <c r="BZ5" s="1025"/>
      <c r="CA5" s="1025"/>
      <c r="CB5" s="1025"/>
      <c r="CC5" s="1025"/>
      <c r="CD5" s="1025"/>
      <c r="CE5" s="1025"/>
      <c r="CF5" s="1025"/>
      <c r="CG5" s="1026"/>
      <c r="CH5" s="1030" t="s">
        <v>354</v>
      </c>
      <c r="CI5" s="1031"/>
      <c r="CJ5" s="1031"/>
      <c r="CK5" s="1031"/>
      <c r="CL5" s="1032"/>
      <c r="CM5" s="1030" t="s">
        <v>355</v>
      </c>
      <c r="CN5" s="1031"/>
      <c r="CO5" s="1031"/>
      <c r="CP5" s="1031"/>
      <c r="CQ5" s="1032"/>
      <c r="CR5" s="1030" t="s">
        <v>356</v>
      </c>
      <c r="CS5" s="1031"/>
      <c r="CT5" s="1031"/>
      <c r="CU5" s="1031"/>
      <c r="CV5" s="1032"/>
      <c r="CW5" s="1030" t="s">
        <v>357</v>
      </c>
      <c r="CX5" s="1031"/>
      <c r="CY5" s="1031"/>
      <c r="CZ5" s="1031"/>
      <c r="DA5" s="1032"/>
      <c r="DB5" s="1030" t="s">
        <v>358</v>
      </c>
      <c r="DC5" s="1031"/>
      <c r="DD5" s="1031"/>
      <c r="DE5" s="1031"/>
      <c r="DF5" s="1032"/>
      <c r="DG5" s="1127" t="s">
        <v>359</v>
      </c>
      <c r="DH5" s="1128"/>
      <c r="DI5" s="1128"/>
      <c r="DJ5" s="1128"/>
      <c r="DK5" s="1129"/>
      <c r="DL5" s="1127" t="s">
        <v>360</v>
      </c>
      <c r="DM5" s="1128"/>
      <c r="DN5" s="1128"/>
      <c r="DO5" s="1128"/>
      <c r="DP5" s="1129"/>
      <c r="DQ5" s="1030" t="s">
        <v>361</v>
      </c>
      <c r="DR5" s="1031"/>
      <c r="DS5" s="1031"/>
      <c r="DT5" s="1031"/>
      <c r="DU5" s="1032"/>
      <c r="DV5" s="1030" t="s">
        <v>352</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362</v>
      </c>
      <c r="C7" s="1080"/>
      <c r="D7" s="1080"/>
      <c r="E7" s="1080"/>
      <c r="F7" s="1080"/>
      <c r="G7" s="1080"/>
      <c r="H7" s="1080"/>
      <c r="I7" s="1080"/>
      <c r="J7" s="1080"/>
      <c r="K7" s="1080"/>
      <c r="L7" s="1080"/>
      <c r="M7" s="1080"/>
      <c r="N7" s="1080"/>
      <c r="O7" s="1080"/>
      <c r="P7" s="1081"/>
      <c r="Q7" s="1133">
        <v>10177</v>
      </c>
      <c r="R7" s="1134"/>
      <c r="S7" s="1134"/>
      <c r="T7" s="1134"/>
      <c r="U7" s="1134"/>
      <c r="V7" s="1134">
        <v>9962</v>
      </c>
      <c r="W7" s="1134"/>
      <c r="X7" s="1134"/>
      <c r="Y7" s="1134"/>
      <c r="Z7" s="1134"/>
      <c r="AA7" s="1134">
        <v>214</v>
      </c>
      <c r="AB7" s="1134"/>
      <c r="AC7" s="1134"/>
      <c r="AD7" s="1134"/>
      <c r="AE7" s="1135"/>
      <c r="AF7" s="1136">
        <v>165</v>
      </c>
      <c r="AG7" s="1137"/>
      <c r="AH7" s="1137"/>
      <c r="AI7" s="1137"/>
      <c r="AJ7" s="1138"/>
      <c r="AK7" s="1120">
        <v>390</v>
      </c>
      <c r="AL7" s="1121"/>
      <c r="AM7" s="1121"/>
      <c r="AN7" s="1121"/>
      <c r="AO7" s="1121"/>
      <c r="AP7" s="1121">
        <v>11879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0</v>
      </c>
      <c r="CI7" s="1118"/>
      <c r="CJ7" s="1118"/>
      <c r="CK7" s="1118"/>
      <c r="CL7" s="1119"/>
      <c r="CM7" s="1117">
        <v>16</v>
      </c>
      <c r="CN7" s="1118"/>
      <c r="CO7" s="1118"/>
      <c r="CP7" s="1118"/>
      <c r="CQ7" s="1119"/>
      <c r="CR7" s="1117">
        <v>12</v>
      </c>
      <c r="CS7" s="1118"/>
      <c r="CT7" s="1118"/>
      <c r="CU7" s="1118"/>
      <c r="CV7" s="1119"/>
      <c r="CW7" s="1117" t="s">
        <v>539</v>
      </c>
      <c r="CX7" s="1118"/>
      <c r="CY7" s="1118"/>
      <c r="CZ7" s="1118"/>
      <c r="DA7" s="1119"/>
      <c r="DB7" s="1117" t="s">
        <v>539</v>
      </c>
      <c r="DC7" s="1118"/>
      <c r="DD7" s="1118"/>
      <c r="DE7" s="1118"/>
      <c r="DF7" s="1119"/>
      <c r="DG7" s="1117" t="s">
        <v>539</v>
      </c>
      <c r="DH7" s="1118"/>
      <c r="DI7" s="1118"/>
      <c r="DJ7" s="1118"/>
      <c r="DK7" s="1119"/>
      <c r="DL7" s="1117" t="s">
        <v>539</v>
      </c>
      <c r="DM7" s="1118"/>
      <c r="DN7" s="1118"/>
      <c r="DO7" s="1118"/>
      <c r="DP7" s="1119"/>
      <c r="DQ7" s="1117" t="s">
        <v>539</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548</v>
      </c>
      <c r="BT8" s="1044"/>
      <c r="BU8" s="1044"/>
      <c r="BV8" s="1044"/>
      <c r="BW8" s="1044"/>
      <c r="BX8" s="1044"/>
      <c r="BY8" s="1044"/>
      <c r="BZ8" s="1044"/>
      <c r="CA8" s="1044"/>
      <c r="CB8" s="1044"/>
      <c r="CC8" s="1044"/>
      <c r="CD8" s="1044"/>
      <c r="CE8" s="1044"/>
      <c r="CF8" s="1044"/>
      <c r="CG8" s="1045"/>
      <c r="CH8" s="1018">
        <v>10</v>
      </c>
      <c r="CI8" s="1019"/>
      <c r="CJ8" s="1019"/>
      <c r="CK8" s="1019"/>
      <c r="CL8" s="1020"/>
      <c r="CM8" s="1018">
        <v>-13</v>
      </c>
      <c r="CN8" s="1019"/>
      <c r="CO8" s="1019"/>
      <c r="CP8" s="1019"/>
      <c r="CQ8" s="1020"/>
      <c r="CR8" s="1018">
        <v>3</v>
      </c>
      <c r="CS8" s="1019"/>
      <c r="CT8" s="1019"/>
      <c r="CU8" s="1019"/>
      <c r="CV8" s="1020"/>
      <c r="CW8" s="1018" t="s">
        <v>539</v>
      </c>
      <c r="CX8" s="1019"/>
      <c r="CY8" s="1019"/>
      <c r="CZ8" s="1019"/>
      <c r="DA8" s="1020"/>
      <c r="DB8" s="1018" t="s">
        <v>539</v>
      </c>
      <c r="DC8" s="1019"/>
      <c r="DD8" s="1019"/>
      <c r="DE8" s="1019"/>
      <c r="DF8" s="1020"/>
      <c r="DG8" s="1018" t="s">
        <v>539</v>
      </c>
      <c r="DH8" s="1019"/>
      <c r="DI8" s="1019"/>
      <c r="DJ8" s="1019"/>
      <c r="DK8" s="1020"/>
      <c r="DL8" s="1018" t="s">
        <v>539</v>
      </c>
      <c r="DM8" s="1019"/>
      <c r="DN8" s="1019"/>
      <c r="DO8" s="1019"/>
      <c r="DP8" s="1020"/>
      <c r="DQ8" s="1018" t="s">
        <v>539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363</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364</v>
      </c>
      <c r="B23" s="973" t="s">
        <v>365</v>
      </c>
      <c r="C23" s="974"/>
      <c r="D23" s="974"/>
      <c r="E23" s="974"/>
      <c r="F23" s="974"/>
      <c r="G23" s="974"/>
      <c r="H23" s="974"/>
      <c r="I23" s="974"/>
      <c r="J23" s="974"/>
      <c r="K23" s="974"/>
      <c r="L23" s="974"/>
      <c r="M23" s="974"/>
      <c r="N23" s="974"/>
      <c r="O23" s="974"/>
      <c r="P23" s="975"/>
      <c r="Q23" s="1097">
        <v>10177</v>
      </c>
      <c r="R23" s="1098"/>
      <c r="S23" s="1098"/>
      <c r="T23" s="1098"/>
      <c r="U23" s="1098"/>
      <c r="V23" s="1098">
        <v>9962</v>
      </c>
      <c r="W23" s="1098"/>
      <c r="X23" s="1098"/>
      <c r="Y23" s="1098"/>
      <c r="Z23" s="1098"/>
      <c r="AA23" s="1098">
        <v>214</v>
      </c>
      <c r="AB23" s="1098"/>
      <c r="AC23" s="1098"/>
      <c r="AD23" s="1098"/>
      <c r="AE23" s="1099"/>
      <c r="AF23" s="1100">
        <v>165</v>
      </c>
      <c r="AG23" s="1098"/>
      <c r="AH23" s="1098"/>
      <c r="AI23" s="1098"/>
      <c r="AJ23" s="1101"/>
      <c r="AK23" s="1102"/>
      <c r="AL23" s="1103"/>
      <c r="AM23" s="1103"/>
      <c r="AN23" s="1103"/>
      <c r="AO23" s="1103"/>
      <c r="AP23" s="1098">
        <v>11879</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345</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8" t="s">
        <v>371</v>
      </c>
      <c r="AG26" s="1037"/>
      <c r="AH26" s="1037"/>
      <c r="AI26" s="1037"/>
      <c r="AJ26" s="1089"/>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352</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376</v>
      </c>
      <c r="C28" s="1080"/>
      <c r="D28" s="1080"/>
      <c r="E28" s="1080"/>
      <c r="F28" s="1080"/>
      <c r="G28" s="1080"/>
      <c r="H28" s="1080"/>
      <c r="I28" s="1080"/>
      <c r="J28" s="1080"/>
      <c r="K28" s="1080"/>
      <c r="L28" s="1080"/>
      <c r="M28" s="1080"/>
      <c r="N28" s="1080"/>
      <c r="O28" s="1080"/>
      <c r="P28" s="1081"/>
      <c r="Q28" s="1082">
        <v>3457</v>
      </c>
      <c r="R28" s="1083"/>
      <c r="S28" s="1083"/>
      <c r="T28" s="1083"/>
      <c r="U28" s="1083"/>
      <c r="V28" s="1083">
        <v>3217</v>
      </c>
      <c r="W28" s="1083"/>
      <c r="X28" s="1083"/>
      <c r="Y28" s="1083"/>
      <c r="Z28" s="1083"/>
      <c r="AA28" s="1083">
        <v>239</v>
      </c>
      <c r="AB28" s="1083"/>
      <c r="AC28" s="1083"/>
      <c r="AD28" s="1083"/>
      <c r="AE28" s="1084"/>
      <c r="AF28" s="1085">
        <v>239</v>
      </c>
      <c r="AG28" s="1083"/>
      <c r="AH28" s="1083"/>
      <c r="AI28" s="1083"/>
      <c r="AJ28" s="1086"/>
      <c r="AK28" s="1087">
        <v>380316</v>
      </c>
      <c r="AL28" s="1075"/>
      <c r="AM28" s="1075"/>
      <c r="AN28" s="1075"/>
      <c r="AO28" s="1075"/>
      <c r="AP28" s="1075" t="s">
        <v>538</v>
      </c>
      <c r="AQ28" s="1075"/>
      <c r="AR28" s="1075"/>
      <c r="AS28" s="1075"/>
      <c r="AT28" s="1075"/>
      <c r="AU28" s="1075" t="s">
        <v>538</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377</v>
      </c>
      <c r="C29" s="1067"/>
      <c r="D29" s="1067"/>
      <c r="E29" s="1067"/>
      <c r="F29" s="1067"/>
      <c r="G29" s="1067"/>
      <c r="H29" s="1067"/>
      <c r="I29" s="1067"/>
      <c r="J29" s="1067"/>
      <c r="K29" s="1067"/>
      <c r="L29" s="1067"/>
      <c r="M29" s="1067"/>
      <c r="N29" s="1067"/>
      <c r="O29" s="1067"/>
      <c r="P29" s="1068"/>
      <c r="Q29" s="1072">
        <v>2324</v>
      </c>
      <c r="R29" s="1073"/>
      <c r="S29" s="1073"/>
      <c r="T29" s="1073"/>
      <c r="U29" s="1073"/>
      <c r="V29" s="1073">
        <v>2246</v>
      </c>
      <c r="W29" s="1073"/>
      <c r="X29" s="1073"/>
      <c r="Y29" s="1073"/>
      <c r="Z29" s="1073"/>
      <c r="AA29" s="1073">
        <v>78</v>
      </c>
      <c r="AB29" s="1073"/>
      <c r="AC29" s="1073"/>
      <c r="AD29" s="1073"/>
      <c r="AE29" s="1074"/>
      <c r="AF29" s="1048">
        <v>78</v>
      </c>
      <c r="AG29" s="1049"/>
      <c r="AH29" s="1049"/>
      <c r="AI29" s="1049"/>
      <c r="AJ29" s="1050"/>
      <c r="AK29" s="1009">
        <v>355</v>
      </c>
      <c r="AL29" s="1000"/>
      <c r="AM29" s="1000"/>
      <c r="AN29" s="1000"/>
      <c r="AO29" s="1000"/>
      <c r="AP29" s="1000" t="s">
        <v>538</v>
      </c>
      <c r="AQ29" s="1000"/>
      <c r="AR29" s="1000"/>
      <c r="AS29" s="1000"/>
      <c r="AT29" s="1000"/>
      <c r="AU29" s="1000" t="s">
        <v>538</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378</v>
      </c>
      <c r="C30" s="1067"/>
      <c r="D30" s="1067"/>
      <c r="E30" s="1067"/>
      <c r="F30" s="1067"/>
      <c r="G30" s="1067"/>
      <c r="H30" s="1067"/>
      <c r="I30" s="1067"/>
      <c r="J30" s="1067"/>
      <c r="K30" s="1067"/>
      <c r="L30" s="1067"/>
      <c r="M30" s="1067"/>
      <c r="N30" s="1067"/>
      <c r="O30" s="1067"/>
      <c r="P30" s="1068"/>
      <c r="Q30" s="1072">
        <v>267</v>
      </c>
      <c r="R30" s="1073"/>
      <c r="S30" s="1073"/>
      <c r="T30" s="1073"/>
      <c r="U30" s="1073"/>
      <c r="V30" s="1073">
        <v>266</v>
      </c>
      <c r="W30" s="1073"/>
      <c r="X30" s="1073"/>
      <c r="Y30" s="1073"/>
      <c r="Z30" s="1073"/>
      <c r="AA30" s="1073">
        <v>1</v>
      </c>
      <c r="AB30" s="1073"/>
      <c r="AC30" s="1073"/>
      <c r="AD30" s="1073"/>
      <c r="AE30" s="1074"/>
      <c r="AF30" s="1048">
        <v>1</v>
      </c>
      <c r="AG30" s="1049"/>
      <c r="AH30" s="1049"/>
      <c r="AI30" s="1049"/>
      <c r="AJ30" s="1050"/>
      <c r="AK30" s="1009">
        <v>92</v>
      </c>
      <c r="AL30" s="1000"/>
      <c r="AM30" s="1000"/>
      <c r="AN30" s="1000"/>
      <c r="AO30" s="1000"/>
      <c r="AP30" s="1000" t="s">
        <v>538</v>
      </c>
      <c r="AQ30" s="1000"/>
      <c r="AR30" s="1000"/>
      <c r="AS30" s="1000"/>
      <c r="AT30" s="1000"/>
      <c r="AU30" s="1000" t="s">
        <v>538</v>
      </c>
      <c r="AV30" s="1000"/>
      <c r="AW30" s="1000"/>
      <c r="AX30" s="1000"/>
      <c r="AY30" s="1000"/>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379</v>
      </c>
      <c r="C31" s="1067"/>
      <c r="D31" s="1067"/>
      <c r="E31" s="1067"/>
      <c r="F31" s="1067"/>
      <c r="G31" s="1067"/>
      <c r="H31" s="1067"/>
      <c r="I31" s="1067"/>
      <c r="J31" s="1067"/>
      <c r="K31" s="1067"/>
      <c r="L31" s="1067"/>
      <c r="M31" s="1067"/>
      <c r="N31" s="1067"/>
      <c r="O31" s="1067"/>
      <c r="P31" s="1068"/>
      <c r="Q31" s="1072">
        <v>689</v>
      </c>
      <c r="R31" s="1073"/>
      <c r="S31" s="1073"/>
      <c r="T31" s="1073"/>
      <c r="U31" s="1073"/>
      <c r="V31" s="1073">
        <v>687</v>
      </c>
      <c r="W31" s="1073"/>
      <c r="X31" s="1073"/>
      <c r="Y31" s="1073"/>
      <c r="Z31" s="1073"/>
      <c r="AA31" s="1073">
        <v>2</v>
      </c>
      <c r="AB31" s="1073"/>
      <c r="AC31" s="1073"/>
      <c r="AD31" s="1073"/>
      <c r="AE31" s="1074"/>
      <c r="AF31" s="1048">
        <v>394</v>
      </c>
      <c r="AG31" s="1049"/>
      <c r="AH31" s="1049"/>
      <c r="AI31" s="1049"/>
      <c r="AJ31" s="1050"/>
      <c r="AK31" s="1009">
        <v>17</v>
      </c>
      <c r="AL31" s="1000"/>
      <c r="AM31" s="1000"/>
      <c r="AN31" s="1000"/>
      <c r="AO31" s="1000"/>
      <c r="AP31" s="1000">
        <v>3613</v>
      </c>
      <c r="AQ31" s="1000"/>
      <c r="AR31" s="1000"/>
      <c r="AS31" s="1000"/>
      <c r="AT31" s="1000"/>
      <c r="AU31" s="1000">
        <v>90</v>
      </c>
      <c r="AV31" s="1000"/>
      <c r="AW31" s="1000"/>
      <c r="AX31" s="1000"/>
      <c r="AY31" s="1000"/>
      <c r="AZ31" s="1071" t="s">
        <v>539</v>
      </c>
      <c r="BA31" s="1071"/>
      <c r="BB31" s="1071"/>
      <c r="BC31" s="1071"/>
      <c r="BD31" s="1071"/>
      <c r="BE31" s="1061" t="s">
        <v>380</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381</v>
      </c>
      <c r="C32" s="1067"/>
      <c r="D32" s="1067"/>
      <c r="E32" s="1067"/>
      <c r="F32" s="1067"/>
      <c r="G32" s="1067"/>
      <c r="H32" s="1067"/>
      <c r="I32" s="1067"/>
      <c r="J32" s="1067"/>
      <c r="K32" s="1067"/>
      <c r="L32" s="1067"/>
      <c r="M32" s="1067"/>
      <c r="N32" s="1067"/>
      <c r="O32" s="1067"/>
      <c r="P32" s="1068"/>
      <c r="Q32" s="1072">
        <v>680</v>
      </c>
      <c r="R32" s="1073"/>
      <c r="S32" s="1073"/>
      <c r="T32" s="1073"/>
      <c r="U32" s="1073"/>
      <c r="V32" s="1073">
        <v>695</v>
      </c>
      <c r="W32" s="1073"/>
      <c r="X32" s="1073"/>
      <c r="Y32" s="1073"/>
      <c r="Z32" s="1073"/>
      <c r="AA32" s="1073">
        <v>-15</v>
      </c>
      <c r="AB32" s="1073"/>
      <c r="AC32" s="1073"/>
      <c r="AD32" s="1073"/>
      <c r="AE32" s="1074"/>
      <c r="AF32" s="1048">
        <v>263</v>
      </c>
      <c r="AG32" s="1049"/>
      <c r="AH32" s="1049"/>
      <c r="AI32" s="1049"/>
      <c r="AJ32" s="1050"/>
      <c r="AK32" s="1009">
        <v>231</v>
      </c>
      <c r="AL32" s="1000"/>
      <c r="AM32" s="1000"/>
      <c r="AN32" s="1000"/>
      <c r="AO32" s="1000"/>
      <c r="AP32" s="1000">
        <v>638</v>
      </c>
      <c r="AQ32" s="1000"/>
      <c r="AR32" s="1000"/>
      <c r="AS32" s="1000"/>
      <c r="AT32" s="1000"/>
      <c r="AU32" s="1000">
        <v>397</v>
      </c>
      <c r="AV32" s="1000"/>
      <c r="AW32" s="1000"/>
      <c r="AX32" s="1000"/>
      <c r="AY32" s="1000"/>
      <c r="AZ32" s="1071" t="s">
        <v>540</v>
      </c>
      <c r="BA32" s="1071"/>
      <c r="BB32" s="1071"/>
      <c r="BC32" s="1071"/>
      <c r="BD32" s="1071"/>
      <c r="BE32" s="1061" t="s">
        <v>380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382</v>
      </c>
      <c r="C33" s="1067"/>
      <c r="D33" s="1067"/>
      <c r="E33" s="1067"/>
      <c r="F33" s="1067"/>
      <c r="G33" s="1067"/>
      <c r="H33" s="1067"/>
      <c r="I33" s="1067"/>
      <c r="J33" s="1067"/>
      <c r="K33" s="1067"/>
      <c r="L33" s="1067"/>
      <c r="M33" s="1067"/>
      <c r="N33" s="1067"/>
      <c r="O33" s="1067"/>
      <c r="P33" s="1068"/>
      <c r="Q33" s="1072">
        <v>446</v>
      </c>
      <c r="R33" s="1073"/>
      <c r="S33" s="1073"/>
      <c r="T33" s="1073"/>
      <c r="U33" s="1073"/>
      <c r="V33" s="1073">
        <v>451</v>
      </c>
      <c r="W33" s="1073"/>
      <c r="X33" s="1073"/>
      <c r="Y33" s="1073"/>
      <c r="Z33" s="1073"/>
      <c r="AA33" s="1073">
        <v>-5</v>
      </c>
      <c r="AB33" s="1073"/>
      <c r="AC33" s="1073"/>
      <c r="AD33" s="1073"/>
      <c r="AE33" s="1074"/>
      <c r="AF33" s="1048">
        <v>46</v>
      </c>
      <c r="AG33" s="1049"/>
      <c r="AH33" s="1049"/>
      <c r="AI33" s="1049"/>
      <c r="AJ33" s="1050"/>
      <c r="AK33" s="1009">
        <v>212</v>
      </c>
      <c r="AL33" s="1000"/>
      <c r="AM33" s="1000"/>
      <c r="AN33" s="1000"/>
      <c r="AO33" s="1000"/>
      <c r="AP33" s="1000">
        <v>4378</v>
      </c>
      <c r="AQ33" s="1000"/>
      <c r="AR33" s="1000"/>
      <c r="AS33" s="1000"/>
      <c r="AT33" s="1000"/>
      <c r="AU33" s="1000">
        <v>4059</v>
      </c>
      <c r="AV33" s="1000"/>
      <c r="AW33" s="1000"/>
      <c r="AX33" s="1000"/>
      <c r="AY33" s="1000"/>
      <c r="AZ33" s="1071" t="s">
        <v>539</v>
      </c>
      <c r="BA33" s="1071"/>
      <c r="BB33" s="1071"/>
      <c r="BC33" s="1071"/>
      <c r="BD33" s="1071"/>
      <c r="BE33" s="1061" t="s">
        <v>380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383</v>
      </c>
      <c r="C34" s="1067"/>
      <c r="D34" s="1067"/>
      <c r="E34" s="1067"/>
      <c r="F34" s="1067"/>
      <c r="G34" s="1067"/>
      <c r="H34" s="1067"/>
      <c r="I34" s="1067"/>
      <c r="J34" s="1067"/>
      <c r="K34" s="1067"/>
      <c r="L34" s="1067"/>
      <c r="M34" s="1067"/>
      <c r="N34" s="1067"/>
      <c r="O34" s="1067"/>
      <c r="P34" s="1068"/>
      <c r="Q34" s="1072">
        <v>540</v>
      </c>
      <c r="R34" s="1073"/>
      <c r="S34" s="1073"/>
      <c r="T34" s="1073"/>
      <c r="U34" s="1073"/>
      <c r="V34" s="1073">
        <v>528</v>
      </c>
      <c r="W34" s="1073"/>
      <c r="X34" s="1073"/>
      <c r="Y34" s="1073"/>
      <c r="Z34" s="1073"/>
      <c r="AA34" s="1073">
        <v>12</v>
      </c>
      <c r="AB34" s="1073"/>
      <c r="AC34" s="1073"/>
      <c r="AD34" s="1073"/>
      <c r="AE34" s="1074"/>
      <c r="AF34" s="1048">
        <v>56</v>
      </c>
      <c r="AG34" s="1049"/>
      <c r="AH34" s="1049"/>
      <c r="AI34" s="1049"/>
      <c r="AJ34" s="1050"/>
      <c r="AK34" s="1009">
        <v>235</v>
      </c>
      <c r="AL34" s="1000"/>
      <c r="AM34" s="1000"/>
      <c r="AN34" s="1000"/>
      <c r="AO34" s="1000"/>
      <c r="AP34" s="1000">
        <v>2570</v>
      </c>
      <c r="AQ34" s="1000"/>
      <c r="AR34" s="1000"/>
      <c r="AS34" s="1000"/>
      <c r="AT34" s="1000"/>
      <c r="AU34" s="1000">
        <v>2510</v>
      </c>
      <c r="AV34" s="1000"/>
      <c r="AW34" s="1000"/>
      <c r="AX34" s="1000"/>
      <c r="AY34" s="1000"/>
      <c r="AZ34" s="1071" t="s">
        <v>541</v>
      </c>
      <c r="BA34" s="1071"/>
      <c r="BB34" s="1071"/>
      <c r="BC34" s="1071"/>
      <c r="BD34" s="1071"/>
      <c r="BE34" s="1061" t="s">
        <v>380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364</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1077</v>
      </c>
      <c r="AG63" s="988"/>
      <c r="AH63" s="988"/>
      <c r="AI63" s="988"/>
      <c r="AJ63" s="1059"/>
      <c r="AK63" s="1060"/>
      <c r="AL63" s="992"/>
      <c r="AM63" s="992"/>
      <c r="AN63" s="992"/>
      <c r="AO63" s="992"/>
      <c r="AP63" s="988">
        <v>11199</v>
      </c>
      <c r="AQ63" s="988"/>
      <c r="AR63" s="988"/>
      <c r="AS63" s="988"/>
      <c r="AT63" s="988"/>
      <c r="AU63" s="988">
        <v>7056</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368</v>
      </c>
      <c r="R66" s="1031"/>
      <c r="S66" s="1031"/>
      <c r="T66" s="1031"/>
      <c r="U66" s="1032"/>
      <c r="V66" s="1030" t="s">
        <v>369</v>
      </c>
      <c r="W66" s="1031"/>
      <c r="X66" s="1031"/>
      <c r="Y66" s="1031"/>
      <c r="Z66" s="1032"/>
      <c r="AA66" s="1030" t="s">
        <v>370</v>
      </c>
      <c r="AB66" s="1031"/>
      <c r="AC66" s="1031"/>
      <c r="AD66" s="1031"/>
      <c r="AE66" s="1032"/>
      <c r="AF66" s="1036" t="s">
        <v>371</v>
      </c>
      <c r="AG66" s="1037"/>
      <c r="AH66" s="1037"/>
      <c r="AI66" s="1037"/>
      <c r="AJ66" s="1038"/>
      <c r="AK66" s="1030" t="s">
        <v>372</v>
      </c>
      <c r="AL66" s="1025"/>
      <c r="AM66" s="1025"/>
      <c r="AN66" s="1025"/>
      <c r="AO66" s="1026"/>
      <c r="AP66" s="1030" t="s">
        <v>373</v>
      </c>
      <c r="AQ66" s="1031"/>
      <c r="AR66" s="1031"/>
      <c r="AS66" s="1031"/>
      <c r="AT66" s="1032"/>
      <c r="AU66" s="1030" t="s">
        <v>388</v>
      </c>
      <c r="AV66" s="1031"/>
      <c r="AW66" s="1031"/>
      <c r="AX66" s="1031"/>
      <c r="AY66" s="1032"/>
      <c r="AZ66" s="1030" t="s">
        <v>352</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15360</v>
      </c>
      <c r="R68" s="1011"/>
      <c r="S68" s="1011"/>
      <c r="T68" s="1011"/>
      <c r="U68" s="1011"/>
      <c r="V68" s="1011">
        <v>14634</v>
      </c>
      <c r="W68" s="1011"/>
      <c r="X68" s="1011"/>
      <c r="Y68" s="1011"/>
      <c r="Z68" s="1011"/>
      <c r="AA68" s="1011">
        <v>726</v>
      </c>
      <c r="AB68" s="1011"/>
      <c r="AC68" s="1011"/>
      <c r="AD68" s="1011"/>
      <c r="AE68" s="1011"/>
      <c r="AF68" s="1011">
        <v>726</v>
      </c>
      <c r="AG68" s="1011"/>
      <c r="AH68" s="1011"/>
      <c r="AI68" s="1011"/>
      <c r="AJ68" s="1011"/>
      <c r="AK68" s="1011" t="s">
        <v>539</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968</v>
      </c>
      <c r="R69" s="1000"/>
      <c r="S69" s="1000"/>
      <c r="T69" s="1000"/>
      <c r="U69" s="1000"/>
      <c r="V69" s="1000">
        <v>965</v>
      </c>
      <c r="W69" s="1000"/>
      <c r="X69" s="1000"/>
      <c r="Y69" s="1000"/>
      <c r="Z69" s="1000"/>
      <c r="AA69" s="1000">
        <v>2</v>
      </c>
      <c r="AB69" s="1000"/>
      <c r="AC69" s="1000"/>
      <c r="AD69" s="1000"/>
      <c r="AE69" s="1000"/>
      <c r="AF69" s="1000">
        <v>2</v>
      </c>
      <c r="AG69" s="1000"/>
      <c r="AH69" s="1000"/>
      <c r="AI69" s="1000"/>
      <c r="AJ69" s="1000"/>
      <c r="AK69" s="1000">
        <v>3</v>
      </c>
      <c r="AL69" s="1000"/>
      <c r="AM69" s="1000"/>
      <c r="AN69" s="1000"/>
      <c r="AO69" s="1000"/>
      <c r="AP69" s="1000" t="s">
        <v>539</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8745</v>
      </c>
      <c r="R70" s="1000"/>
      <c r="S70" s="1000"/>
      <c r="T70" s="1000"/>
      <c r="U70" s="1000"/>
      <c r="V70" s="1000">
        <v>8631</v>
      </c>
      <c r="W70" s="1000"/>
      <c r="X70" s="1000"/>
      <c r="Y70" s="1000"/>
      <c r="Z70" s="1000"/>
      <c r="AA70" s="1000">
        <v>114</v>
      </c>
      <c r="AB70" s="1000"/>
      <c r="AC70" s="1000"/>
      <c r="AD70" s="1000"/>
      <c r="AE70" s="1000"/>
      <c r="AF70" s="1000">
        <v>114</v>
      </c>
      <c r="AG70" s="1000"/>
      <c r="AH70" s="1000"/>
      <c r="AI70" s="1000"/>
      <c r="AJ70" s="1000"/>
      <c r="AK70" s="1000">
        <v>1396</v>
      </c>
      <c r="AL70" s="1000"/>
      <c r="AM70" s="1000"/>
      <c r="AN70" s="1000"/>
      <c r="AO70" s="1000"/>
      <c r="AP70" s="1000">
        <v>3367</v>
      </c>
      <c r="AQ70" s="1000"/>
      <c r="AR70" s="1000"/>
      <c r="AS70" s="1000"/>
      <c r="AT70" s="1000"/>
      <c r="AU70" s="1000">
        <v>128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162</v>
      </c>
      <c r="R71" s="1000"/>
      <c r="S71" s="1000"/>
      <c r="T71" s="1000"/>
      <c r="U71" s="1000"/>
      <c r="V71" s="1000">
        <v>155</v>
      </c>
      <c r="W71" s="1000"/>
      <c r="X71" s="1000"/>
      <c r="Y71" s="1000"/>
      <c r="Z71" s="1000"/>
      <c r="AA71" s="1000">
        <v>7</v>
      </c>
      <c r="AB71" s="1000"/>
      <c r="AC71" s="1000"/>
      <c r="AD71" s="1000"/>
      <c r="AE71" s="1000"/>
      <c r="AF71" s="1000">
        <v>7</v>
      </c>
      <c r="AG71" s="1000"/>
      <c r="AH71" s="1000"/>
      <c r="AI71" s="1000"/>
      <c r="AJ71" s="1000"/>
      <c r="AK71" s="1000" t="s">
        <v>539</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239</v>
      </c>
      <c r="R72" s="1000"/>
      <c r="S72" s="1000"/>
      <c r="T72" s="1000"/>
      <c r="U72" s="1000"/>
      <c r="V72" s="1000">
        <v>177</v>
      </c>
      <c r="W72" s="1000"/>
      <c r="X72" s="1000"/>
      <c r="Y72" s="1000"/>
      <c r="Z72" s="1000"/>
      <c r="AA72" s="1000">
        <v>62</v>
      </c>
      <c r="AB72" s="1000"/>
      <c r="AC72" s="1000"/>
      <c r="AD72" s="1000"/>
      <c r="AE72" s="1000"/>
      <c r="AF72" s="1000">
        <v>62</v>
      </c>
      <c r="AG72" s="1000"/>
      <c r="AH72" s="1000"/>
      <c r="AI72" s="1000"/>
      <c r="AJ72" s="1000"/>
      <c r="AK72" s="1000">
        <v>10</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364</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911</v>
      </c>
      <c r="AG88" s="988"/>
      <c r="AH88" s="988"/>
      <c r="AI88" s="988"/>
      <c r="AJ88" s="988"/>
      <c r="AK88" s="992"/>
      <c r="AL88" s="992"/>
      <c r="AM88" s="992"/>
      <c r="AN88" s="992"/>
      <c r="AO88" s="992"/>
      <c r="AP88" s="988">
        <v>3367</v>
      </c>
      <c r="AQ88" s="988"/>
      <c r="AR88" s="988"/>
      <c r="AS88" s="988"/>
      <c r="AT88" s="988"/>
      <c r="AU88" s="988">
        <v>128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364</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15</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284</v>
      </c>
      <c r="AG109" s="923"/>
      <c r="AH109" s="923"/>
      <c r="AI109" s="923"/>
      <c r="AJ109" s="924"/>
      <c r="AK109" s="925" t="s">
        <v>283</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284</v>
      </c>
      <c r="BW109" s="923"/>
      <c r="BX109" s="923"/>
      <c r="BY109" s="923"/>
      <c r="BZ109" s="924"/>
      <c r="CA109" s="925" t="s">
        <v>283</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284</v>
      </c>
      <c r="DM109" s="923"/>
      <c r="DN109" s="923"/>
      <c r="DO109" s="923"/>
      <c r="DP109" s="924"/>
      <c r="DQ109" s="925" t="s">
        <v>283</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1477756</v>
      </c>
      <c r="AB110" s="916"/>
      <c r="AC110" s="916"/>
      <c r="AD110" s="916"/>
      <c r="AE110" s="917"/>
      <c r="AF110" s="918">
        <v>1386896</v>
      </c>
      <c r="AG110" s="916"/>
      <c r="AH110" s="916"/>
      <c r="AI110" s="916"/>
      <c r="AJ110" s="917"/>
      <c r="AK110" s="918">
        <v>1399782</v>
      </c>
      <c r="AL110" s="916"/>
      <c r="AM110" s="916"/>
      <c r="AN110" s="916"/>
      <c r="AO110" s="917"/>
      <c r="AP110" s="919">
        <v>23.8</v>
      </c>
      <c r="AQ110" s="920"/>
      <c r="AR110" s="920"/>
      <c r="AS110" s="920"/>
      <c r="AT110" s="921"/>
      <c r="AU110" s="955" t="s">
        <v>61</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13102540</v>
      </c>
      <c r="BR110" s="863"/>
      <c r="BS110" s="863"/>
      <c r="BT110" s="863"/>
      <c r="BU110" s="863"/>
      <c r="BV110" s="863">
        <v>12661841</v>
      </c>
      <c r="BW110" s="863"/>
      <c r="BX110" s="863"/>
      <c r="BY110" s="863"/>
      <c r="BZ110" s="863"/>
      <c r="CA110" s="863">
        <v>11878818</v>
      </c>
      <c r="CB110" s="863"/>
      <c r="CC110" s="863"/>
      <c r="CD110" s="863"/>
      <c r="CE110" s="863"/>
      <c r="CF110" s="887">
        <v>202.3</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406</v>
      </c>
      <c r="AB111" s="944"/>
      <c r="AC111" s="944"/>
      <c r="AD111" s="944"/>
      <c r="AE111" s="945"/>
      <c r="AF111" s="946" t="s">
        <v>406</v>
      </c>
      <c r="AG111" s="944"/>
      <c r="AH111" s="944"/>
      <c r="AI111" s="944"/>
      <c r="AJ111" s="945"/>
      <c r="AK111" s="946" t="s">
        <v>406</v>
      </c>
      <c r="AL111" s="944"/>
      <c r="AM111" s="944"/>
      <c r="AN111" s="944"/>
      <c r="AO111" s="945"/>
      <c r="AP111" s="947" t="s">
        <v>406</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v>51305</v>
      </c>
      <c r="BR111" s="835"/>
      <c r="BS111" s="835"/>
      <c r="BT111" s="835"/>
      <c r="BU111" s="835"/>
      <c r="BV111" s="835">
        <v>7623</v>
      </c>
      <c r="BW111" s="835"/>
      <c r="BX111" s="835"/>
      <c r="BY111" s="835"/>
      <c r="BZ111" s="835"/>
      <c r="CA111" s="835">
        <v>5082</v>
      </c>
      <c r="CB111" s="835"/>
      <c r="CC111" s="835"/>
      <c r="CD111" s="835"/>
      <c r="CE111" s="835"/>
      <c r="CF111" s="896">
        <v>0.1</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409</v>
      </c>
      <c r="DH111" s="835"/>
      <c r="DI111" s="835"/>
      <c r="DJ111" s="835"/>
      <c r="DK111" s="835"/>
      <c r="DL111" s="835" t="s">
        <v>409</v>
      </c>
      <c r="DM111" s="835"/>
      <c r="DN111" s="835"/>
      <c r="DO111" s="835"/>
      <c r="DP111" s="835"/>
      <c r="DQ111" s="835" t="s">
        <v>409</v>
      </c>
      <c r="DR111" s="835"/>
      <c r="DS111" s="835"/>
      <c r="DT111" s="835"/>
      <c r="DU111" s="835"/>
      <c r="DV111" s="812" t="s">
        <v>409</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406</v>
      </c>
      <c r="AB112" s="798"/>
      <c r="AC112" s="798"/>
      <c r="AD112" s="798"/>
      <c r="AE112" s="799"/>
      <c r="AF112" s="800" t="s">
        <v>406</v>
      </c>
      <c r="AG112" s="798"/>
      <c r="AH112" s="798"/>
      <c r="AI112" s="798"/>
      <c r="AJ112" s="799"/>
      <c r="AK112" s="800" t="s">
        <v>406</v>
      </c>
      <c r="AL112" s="798"/>
      <c r="AM112" s="798"/>
      <c r="AN112" s="798"/>
      <c r="AO112" s="799"/>
      <c r="AP112" s="845" t="s">
        <v>406</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7104811</v>
      </c>
      <c r="BR112" s="835"/>
      <c r="BS112" s="835"/>
      <c r="BT112" s="835"/>
      <c r="BU112" s="835"/>
      <c r="BV112" s="835">
        <v>7040379</v>
      </c>
      <c r="BW112" s="835"/>
      <c r="BX112" s="835"/>
      <c r="BY112" s="835"/>
      <c r="BZ112" s="835"/>
      <c r="CA112" s="835">
        <v>7056526</v>
      </c>
      <c r="CB112" s="835"/>
      <c r="CC112" s="835"/>
      <c r="CD112" s="835"/>
      <c r="CE112" s="835"/>
      <c r="CF112" s="896">
        <v>120.2</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406</v>
      </c>
      <c r="DH112" s="835"/>
      <c r="DI112" s="835"/>
      <c r="DJ112" s="835"/>
      <c r="DK112" s="835"/>
      <c r="DL112" s="835" t="s">
        <v>406</v>
      </c>
      <c r="DM112" s="835"/>
      <c r="DN112" s="835"/>
      <c r="DO112" s="835"/>
      <c r="DP112" s="835"/>
      <c r="DQ112" s="835" t="s">
        <v>406</v>
      </c>
      <c r="DR112" s="835"/>
      <c r="DS112" s="835"/>
      <c r="DT112" s="835"/>
      <c r="DU112" s="835"/>
      <c r="DV112" s="812" t="s">
        <v>406</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444923</v>
      </c>
      <c r="AB113" s="944"/>
      <c r="AC113" s="944"/>
      <c r="AD113" s="944"/>
      <c r="AE113" s="945"/>
      <c r="AF113" s="946">
        <v>437234</v>
      </c>
      <c r="AG113" s="944"/>
      <c r="AH113" s="944"/>
      <c r="AI113" s="944"/>
      <c r="AJ113" s="945"/>
      <c r="AK113" s="946">
        <v>455880</v>
      </c>
      <c r="AL113" s="944"/>
      <c r="AM113" s="944"/>
      <c r="AN113" s="944"/>
      <c r="AO113" s="945"/>
      <c r="AP113" s="947">
        <v>7.8</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144177</v>
      </c>
      <c r="BR113" s="835"/>
      <c r="BS113" s="835"/>
      <c r="BT113" s="835"/>
      <c r="BU113" s="835"/>
      <c r="BV113" s="835">
        <v>115015</v>
      </c>
      <c r="BW113" s="835"/>
      <c r="BX113" s="835"/>
      <c r="BY113" s="835"/>
      <c r="BZ113" s="835"/>
      <c r="CA113" s="835">
        <v>127952</v>
      </c>
      <c r="CB113" s="835"/>
      <c r="CC113" s="835"/>
      <c r="CD113" s="835"/>
      <c r="CE113" s="835"/>
      <c r="CF113" s="896">
        <v>2.2000000000000002</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406</v>
      </c>
      <c r="DH113" s="798"/>
      <c r="DI113" s="798"/>
      <c r="DJ113" s="798"/>
      <c r="DK113" s="799"/>
      <c r="DL113" s="800" t="s">
        <v>406</v>
      </c>
      <c r="DM113" s="798"/>
      <c r="DN113" s="798"/>
      <c r="DO113" s="798"/>
      <c r="DP113" s="799"/>
      <c r="DQ113" s="800" t="s">
        <v>406</v>
      </c>
      <c r="DR113" s="798"/>
      <c r="DS113" s="798"/>
      <c r="DT113" s="798"/>
      <c r="DU113" s="799"/>
      <c r="DV113" s="845" t="s">
        <v>406</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15656</v>
      </c>
      <c r="AB114" s="798"/>
      <c r="AC114" s="798"/>
      <c r="AD114" s="798"/>
      <c r="AE114" s="799"/>
      <c r="AF114" s="800">
        <v>21389</v>
      </c>
      <c r="AG114" s="798"/>
      <c r="AH114" s="798"/>
      <c r="AI114" s="798"/>
      <c r="AJ114" s="799"/>
      <c r="AK114" s="800">
        <v>29677</v>
      </c>
      <c r="AL114" s="798"/>
      <c r="AM114" s="798"/>
      <c r="AN114" s="798"/>
      <c r="AO114" s="799"/>
      <c r="AP114" s="845">
        <v>0.5</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2740808</v>
      </c>
      <c r="BR114" s="835"/>
      <c r="BS114" s="835"/>
      <c r="BT114" s="835"/>
      <c r="BU114" s="835"/>
      <c r="BV114" s="835">
        <v>2476649</v>
      </c>
      <c r="BW114" s="835"/>
      <c r="BX114" s="835"/>
      <c r="BY114" s="835"/>
      <c r="BZ114" s="835"/>
      <c r="CA114" s="835">
        <v>2372568</v>
      </c>
      <c r="CB114" s="835"/>
      <c r="CC114" s="835"/>
      <c r="CD114" s="835"/>
      <c r="CE114" s="835"/>
      <c r="CF114" s="896">
        <v>40.4</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406</v>
      </c>
      <c r="DH114" s="798"/>
      <c r="DI114" s="798"/>
      <c r="DJ114" s="798"/>
      <c r="DK114" s="799"/>
      <c r="DL114" s="800" t="s">
        <v>406</v>
      </c>
      <c r="DM114" s="798"/>
      <c r="DN114" s="798"/>
      <c r="DO114" s="798"/>
      <c r="DP114" s="799"/>
      <c r="DQ114" s="800" t="s">
        <v>406</v>
      </c>
      <c r="DR114" s="798"/>
      <c r="DS114" s="798"/>
      <c r="DT114" s="798"/>
      <c r="DU114" s="799"/>
      <c r="DV114" s="845" t="s">
        <v>406</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52849</v>
      </c>
      <c r="AB115" s="944"/>
      <c r="AC115" s="944"/>
      <c r="AD115" s="944"/>
      <c r="AE115" s="945"/>
      <c r="AF115" s="946">
        <v>47150</v>
      </c>
      <c r="AG115" s="944"/>
      <c r="AH115" s="944"/>
      <c r="AI115" s="944"/>
      <c r="AJ115" s="945"/>
      <c r="AK115" s="946">
        <v>3653</v>
      </c>
      <c r="AL115" s="944"/>
      <c r="AM115" s="944"/>
      <c r="AN115" s="944"/>
      <c r="AO115" s="945"/>
      <c r="AP115" s="947">
        <v>0.1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406</v>
      </c>
      <c r="BR115" s="835"/>
      <c r="BS115" s="835"/>
      <c r="BT115" s="835"/>
      <c r="BU115" s="835"/>
      <c r="BV115" s="835">
        <v>215</v>
      </c>
      <c r="BW115" s="835"/>
      <c r="BX115" s="835"/>
      <c r="BY115" s="835"/>
      <c r="BZ115" s="835"/>
      <c r="CA115" s="835" t="s">
        <v>406</v>
      </c>
      <c r="CB115" s="835"/>
      <c r="CC115" s="835"/>
      <c r="CD115" s="835"/>
      <c r="CE115" s="835"/>
      <c r="CF115" s="896" t="s">
        <v>406</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406</v>
      </c>
      <c r="DH115" s="798"/>
      <c r="DI115" s="798"/>
      <c r="DJ115" s="798"/>
      <c r="DK115" s="799"/>
      <c r="DL115" s="800" t="s">
        <v>406</v>
      </c>
      <c r="DM115" s="798"/>
      <c r="DN115" s="798"/>
      <c r="DO115" s="798"/>
      <c r="DP115" s="799"/>
      <c r="DQ115" s="800" t="s">
        <v>406</v>
      </c>
      <c r="DR115" s="798"/>
      <c r="DS115" s="798"/>
      <c r="DT115" s="798"/>
      <c r="DU115" s="799"/>
      <c r="DV115" s="845" t="s">
        <v>406</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406</v>
      </c>
      <c r="AB116" s="798"/>
      <c r="AC116" s="798"/>
      <c r="AD116" s="798"/>
      <c r="AE116" s="799"/>
      <c r="AF116" s="800" t="s">
        <v>406</v>
      </c>
      <c r="AG116" s="798"/>
      <c r="AH116" s="798"/>
      <c r="AI116" s="798"/>
      <c r="AJ116" s="799"/>
      <c r="AK116" s="800" t="s">
        <v>406</v>
      </c>
      <c r="AL116" s="798"/>
      <c r="AM116" s="798"/>
      <c r="AN116" s="798"/>
      <c r="AO116" s="799"/>
      <c r="AP116" s="845" t="s">
        <v>406</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406</v>
      </c>
      <c r="BR116" s="835"/>
      <c r="BS116" s="835"/>
      <c r="BT116" s="835"/>
      <c r="BU116" s="835"/>
      <c r="BV116" s="835" t="s">
        <v>406</v>
      </c>
      <c r="BW116" s="835"/>
      <c r="BX116" s="835"/>
      <c r="BY116" s="835"/>
      <c r="BZ116" s="835"/>
      <c r="CA116" s="835" t="s">
        <v>406</v>
      </c>
      <c r="CB116" s="835"/>
      <c r="CC116" s="835"/>
      <c r="CD116" s="835"/>
      <c r="CE116" s="835"/>
      <c r="CF116" s="896" t="s">
        <v>406</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39141</v>
      </c>
      <c r="DH116" s="798"/>
      <c r="DI116" s="798"/>
      <c r="DJ116" s="798"/>
      <c r="DK116" s="799"/>
      <c r="DL116" s="800" t="s">
        <v>406</v>
      </c>
      <c r="DM116" s="798"/>
      <c r="DN116" s="798"/>
      <c r="DO116" s="798"/>
      <c r="DP116" s="799"/>
      <c r="DQ116" s="800" t="s">
        <v>406</v>
      </c>
      <c r="DR116" s="798"/>
      <c r="DS116" s="798"/>
      <c r="DT116" s="798"/>
      <c r="DU116" s="799"/>
      <c r="DV116" s="845" t="s">
        <v>406</v>
      </c>
      <c r="DW116" s="846"/>
      <c r="DX116" s="846"/>
      <c r="DY116" s="846"/>
      <c r="DZ116" s="847"/>
    </row>
    <row r="117" spans="1:130" s="199" customFormat="1" ht="26.25" customHeight="1" x14ac:dyDescent="0.15">
      <c r="A117" s="922" t="s">
        <v>167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1991184</v>
      </c>
      <c r="AB117" s="930"/>
      <c r="AC117" s="930"/>
      <c r="AD117" s="930"/>
      <c r="AE117" s="931"/>
      <c r="AF117" s="932">
        <v>1892669</v>
      </c>
      <c r="AG117" s="930"/>
      <c r="AH117" s="930"/>
      <c r="AI117" s="930"/>
      <c r="AJ117" s="931"/>
      <c r="AK117" s="932">
        <v>1888992</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284</v>
      </c>
      <c r="AG118" s="923"/>
      <c r="AH118" s="923"/>
      <c r="AI118" s="923"/>
      <c r="AJ118" s="924"/>
      <c r="AK118" s="925" t="s">
        <v>283</v>
      </c>
      <c r="AL118" s="923"/>
      <c r="AM118" s="923"/>
      <c r="AN118" s="923"/>
      <c r="AO118" s="924"/>
      <c r="AP118" s="926" t="s">
        <v>399</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167</v>
      </c>
      <c r="BA119" s="230"/>
      <c r="BB119" s="230"/>
      <c r="BC119" s="230"/>
      <c r="BD119" s="230"/>
      <c r="BE119" s="230"/>
      <c r="BF119" s="230"/>
      <c r="BG119" s="230"/>
      <c r="BH119" s="230"/>
      <c r="BI119" s="230"/>
      <c r="BJ119" s="230"/>
      <c r="BK119" s="230"/>
      <c r="BL119" s="230"/>
      <c r="BM119" s="230"/>
      <c r="BN119" s="230"/>
      <c r="BO119" s="898" t="s">
        <v>431</v>
      </c>
      <c r="BP119" s="899"/>
      <c r="BQ119" s="903">
        <v>23143641</v>
      </c>
      <c r="BR119" s="866"/>
      <c r="BS119" s="866"/>
      <c r="BT119" s="866"/>
      <c r="BU119" s="866"/>
      <c r="BV119" s="866">
        <v>22301722</v>
      </c>
      <c r="BW119" s="866"/>
      <c r="BX119" s="866"/>
      <c r="BY119" s="866"/>
      <c r="BZ119" s="866"/>
      <c r="CA119" s="866">
        <v>21440946</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12164</v>
      </c>
      <c r="DH119" s="781"/>
      <c r="DI119" s="781"/>
      <c r="DJ119" s="781"/>
      <c r="DK119" s="782"/>
      <c r="DL119" s="783">
        <v>7623</v>
      </c>
      <c r="DM119" s="781"/>
      <c r="DN119" s="781"/>
      <c r="DO119" s="781"/>
      <c r="DP119" s="782"/>
      <c r="DQ119" s="783">
        <v>5082</v>
      </c>
      <c r="DR119" s="781"/>
      <c r="DS119" s="781"/>
      <c r="DT119" s="781"/>
      <c r="DU119" s="782"/>
      <c r="DV119" s="869">
        <v>0.1</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3247341</v>
      </c>
      <c r="BR120" s="863"/>
      <c r="BS120" s="863"/>
      <c r="BT120" s="863"/>
      <c r="BU120" s="863"/>
      <c r="BV120" s="863">
        <v>3154248</v>
      </c>
      <c r="BW120" s="863"/>
      <c r="BX120" s="863"/>
      <c r="BY120" s="863"/>
      <c r="BZ120" s="863"/>
      <c r="CA120" s="863">
        <v>2914982</v>
      </c>
      <c r="CB120" s="863"/>
      <c r="CC120" s="863"/>
      <c r="CD120" s="863"/>
      <c r="CE120" s="863"/>
      <c r="CF120" s="887">
        <v>49.6</v>
      </c>
      <c r="CG120" s="888"/>
      <c r="CH120" s="888"/>
      <c r="CI120" s="888"/>
      <c r="CJ120" s="888"/>
      <c r="CK120" s="889" t="s">
        <v>435</v>
      </c>
      <c r="CL120" s="873"/>
      <c r="CM120" s="873"/>
      <c r="CN120" s="873"/>
      <c r="CO120" s="874"/>
      <c r="CP120" s="893" t="s">
        <v>436</v>
      </c>
      <c r="CQ120" s="894"/>
      <c r="CR120" s="894"/>
      <c r="CS120" s="894"/>
      <c r="CT120" s="894"/>
      <c r="CU120" s="894"/>
      <c r="CV120" s="894"/>
      <c r="CW120" s="894"/>
      <c r="CX120" s="894"/>
      <c r="CY120" s="894"/>
      <c r="CZ120" s="894"/>
      <c r="DA120" s="894"/>
      <c r="DB120" s="894"/>
      <c r="DC120" s="894"/>
      <c r="DD120" s="894"/>
      <c r="DE120" s="894"/>
      <c r="DF120" s="895"/>
      <c r="DG120" s="882" t="s">
        <v>110</v>
      </c>
      <c r="DH120" s="863"/>
      <c r="DI120" s="863"/>
      <c r="DJ120" s="863"/>
      <c r="DK120" s="863"/>
      <c r="DL120" s="863" t="s">
        <v>110</v>
      </c>
      <c r="DM120" s="863"/>
      <c r="DN120" s="863"/>
      <c r="DO120" s="863"/>
      <c r="DP120" s="863"/>
      <c r="DQ120" s="863">
        <v>4058814</v>
      </c>
      <c r="DR120" s="863"/>
      <c r="DS120" s="863"/>
      <c r="DT120" s="863"/>
      <c r="DU120" s="863"/>
      <c r="DV120" s="864">
        <v>69.099999999999994</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2161700</v>
      </c>
      <c r="BR121" s="835"/>
      <c r="BS121" s="835"/>
      <c r="BT121" s="835"/>
      <c r="BU121" s="835"/>
      <c r="BV121" s="835">
        <v>2221942</v>
      </c>
      <c r="BW121" s="835"/>
      <c r="BX121" s="835"/>
      <c r="BY121" s="835"/>
      <c r="BZ121" s="835"/>
      <c r="CA121" s="835">
        <v>1893811</v>
      </c>
      <c r="CB121" s="835"/>
      <c r="CC121" s="835"/>
      <c r="CD121" s="835"/>
      <c r="CE121" s="835"/>
      <c r="CF121" s="896">
        <v>32.200000000000003</v>
      </c>
      <c r="CG121" s="897"/>
      <c r="CH121" s="897"/>
      <c r="CI121" s="897"/>
      <c r="CJ121" s="897"/>
      <c r="CK121" s="890"/>
      <c r="CL121" s="876"/>
      <c r="CM121" s="876"/>
      <c r="CN121" s="876"/>
      <c r="CO121" s="877"/>
      <c r="CP121" s="856" t="s">
        <v>439</v>
      </c>
      <c r="CQ121" s="857"/>
      <c r="CR121" s="857"/>
      <c r="CS121" s="857"/>
      <c r="CT121" s="857"/>
      <c r="CU121" s="857"/>
      <c r="CV121" s="857"/>
      <c r="CW121" s="857"/>
      <c r="CX121" s="857"/>
      <c r="CY121" s="857"/>
      <c r="CZ121" s="857"/>
      <c r="DA121" s="857"/>
      <c r="DB121" s="857"/>
      <c r="DC121" s="857"/>
      <c r="DD121" s="857"/>
      <c r="DE121" s="857"/>
      <c r="DF121" s="858"/>
      <c r="DG121" s="834" t="s">
        <v>110</v>
      </c>
      <c r="DH121" s="835"/>
      <c r="DI121" s="835"/>
      <c r="DJ121" s="835"/>
      <c r="DK121" s="835"/>
      <c r="DL121" s="835" t="s">
        <v>110</v>
      </c>
      <c r="DM121" s="835"/>
      <c r="DN121" s="835"/>
      <c r="DO121" s="835"/>
      <c r="DP121" s="835"/>
      <c r="DQ121" s="835">
        <v>2510454</v>
      </c>
      <c r="DR121" s="835"/>
      <c r="DS121" s="835"/>
      <c r="DT121" s="835"/>
      <c r="DU121" s="835"/>
      <c r="DV121" s="812">
        <v>42.8</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13476717</v>
      </c>
      <c r="BR122" s="866"/>
      <c r="BS122" s="866"/>
      <c r="BT122" s="866"/>
      <c r="BU122" s="866"/>
      <c r="BV122" s="866">
        <v>13290791</v>
      </c>
      <c r="BW122" s="866"/>
      <c r="BX122" s="866"/>
      <c r="BY122" s="866"/>
      <c r="BZ122" s="866"/>
      <c r="CA122" s="866">
        <v>12825739</v>
      </c>
      <c r="CB122" s="866"/>
      <c r="CC122" s="866"/>
      <c r="CD122" s="866"/>
      <c r="CE122" s="866"/>
      <c r="CF122" s="867">
        <v>218.4</v>
      </c>
      <c r="CG122" s="868"/>
      <c r="CH122" s="868"/>
      <c r="CI122" s="868"/>
      <c r="CJ122" s="868"/>
      <c r="CK122" s="890"/>
      <c r="CL122" s="876"/>
      <c r="CM122" s="876"/>
      <c r="CN122" s="876"/>
      <c r="CO122" s="877"/>
      <c r="CP122" s="856" t="s">
        <v>441</v>
      </c>
      <c r="CQ122" s="857"/>
      <c r="CR122" s="857"/>
      <c r="CS122" s="857"/>
      <c r="CT122" s="857"/>
      <c r="CU122" s="857"/>
      <c r="CV122" s="857"/>
      <c r="CW122" s="857"/>
      <c r="CX122" s="857"/>
      <c r="CY122" s="857"/>
      <c r="CZ122" s="857"/>
      <c r="DA122" s="857"/>
      <c r="DB122" s="857"/>
      <c r="DC122" s="857"/>
      <c r="DD122" s="857"/>
      <c r="DE122" s="857"/>
      <c r="DF122" s="858"/>
      <c r="DG122" s="834">
        <v>439856</v>
      </c>
      <c r="DH122" s="835"/>
      <c r="DI122" s="835"/>
      <c r="DJ122" s="835"/>
      <c r="DK122" s="835"/>
      <c r="DL122" s="835">
        <v>398592</v>
      </c>
      <c r="DM122" s="835"/>
      <c r="DN122" s="835"/>
      <c r="DO122" s="835"/>
      <c r="DP122" s="835"/>
      <c r="DQ122" s="835">
        <v>396941</v>
      </c>
      <c r="DR122" s="835"/>
      <c r="DS122" s="835"/>
      <c r="DT122" s="835"/>
      <c r="DU122" s="835"/>
      <c r="DV122" s="812">
        <v>6.8</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44935</v>
      </c>
      <c r="AB123" s="798"/>
      <c r="AC123" s="798"/>
      <c r="AD123" s="798"/>
      <c r="AE123" s="799"/>
      <c r="AF123" s="800">
        <v>39141</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167</v>
      </c>
      <c r="BA123" s="230"/>
      <c r="BB123" s="230"/>
      <c r="BC123" s="230"/>
      <c r="BD123" s="230"/>
      <c r="BE123" s="230"/>
      <c r="BF123" s="230"/>
      <c r="BG123" s="230"/>
      <c r="BH123" s="230"/>
      <c r="BI123" s="230"/>
      <c r="BJ123" s="230"/>
      <c r="BK123" s="230"/>
      <c r="BL123" s="230"/>
      <c r="BM123" s="230"/>
      <c r="BN123" s="230"/>
      <c r="BO123" s="898" t="s">
        <v>442</v>
      </c>
      <c r="BP123" s="899"/>
      <c r="BQ123" s="853">
        <v>18885758</v>
      </c>
      <c r="BR123" s="854"/>
      <c r="BS123" s="854"/>
      <c r="BT123" s="854"/>
      <c r="BU123" s="854"/>
      <c r="BV123" s="854">
        <v>18666981</v>
      </c>
      <c r="BW123" s="854"/>
      <c r="BX123" s="854"/>
      <c r="BY123" s="854"/>
      <c r="BZ123" s="854"/>
      <c r="CA123" s="854">
        <v>17634532</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v>126165</v>
      </c>
      <c r="DH123" s="798"/>
      <c r="DI123" s="798"/>
      <c r="DJ123" s="798"/>
      <c r="DK123" s="799"/>
      <c r="DL123" s="800">
        <v>107763</v>
      </c>
      <c r="DM123" s="798"/>
      <c r="DN123" s="798"/>
      <c r="DO123" s="798"/>
      <c r="DP123" s="799"/>
      <c r="DQ123" s="800">
        <v>90317</v>
      </c>
      <c r="DR123" s="798"/>
      <c r="DS123" s="798"/>
      <c r="DT123" s="798"/>
      <c r="DU123" s="799"/>
      <c r="DV123" s="845">
        <v>1.5</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406</v>
      </c>
      <c r="AB124" s="798"/>
      <c r="AC124" s="798"/>
      <c r="AD124" s="798"/>
      <c r="AE124" s="799"/>
      <c r="AF124" s="800" t="s">
        <v>406</v>
      </c>
      <c r="AG124" s="798"/>
      <c r="AH124" s="798"/>
      <c r="AI124" s="798"/>
      <c r="AJ124" s="799"/>
      <c r="AK124" s="800" t="s">
        <v>406</v>
      </c>
      <c r="AL124" s="798"/>
      <c r="AM124" s="798"/>
      <c r="AN124" s="798"/>
      <c r="AO124" s="799"/>
      <c r="AP124" s="845" t="s">
        <v>406</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71.400000000000006</v>
      </c>
      <c r="BR124" s="852"/>
      <c r="BS124" s="852"/>
      <c r="BT124" s="852"/>
      <c r="BU124" s="852"/>
      <c r="BV124" s="852">
        <v>60.6</v>
      </c>
      <c r="BW124" s="852"/>
      <c r="BX124" s="852"/>
      <c r="BY124" s="852"/>
      <c r="BZ124" s="852"/>
      <c r="CA124" s="852">
        <v>64.8</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6538790</v>
      </c>
      <c r="DH124" s="781"/>
      <c r="DI124" s="781"/>
      <c r="DJ124" s="781"/>
      <c r="DK124" s="782"/>
      <c r="DL124" s="783">
        <v>6534024</v>
      </c>
      <c r="DM124" s="781"/>
      <c r="DN124" s="781"/>
      <c r="DO124" s="781"/>
      <c r="DP124" s="782"/>
      <c r="DQ124" s="783" t="s">
        <v>406</v>
      </c>
      <c r="DR124" s="781"/>
      <c r="DS124" s="781"/>
      <c r="DT124" s="781"/>
      <c r="DU124" s="782"/>
      <c r="DV124" s="869" t="s">
        <v>406</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406</v>
      </c>
      <c r="AB125" s="798"/>
      <c r="AC125" s="798"/>
      <c r="AD125" s="798"/>
      <c r="AE125" s="799"/>
      <c r="AF125" s="800" t="s">
        <v>406</v>
      </c>
      <c r="AG125" s="798"/>
      <c r="AH125" s="798"/>
      <c r="AI125" s="798"/>
      <c r="AJ125" s="799"/>
      <c r="AK125" s="800" t="s">
        <v>406</v>
      </c>
      <c r="AL125" s="798"/>
      <c r="AM125" s="798"/>
      <c r="AN125" s="798"/>
      <c r="AO125" s="799"/>
      <c r="AP125" s="845" t="s">
        <v>406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406</v>
      </c>
      <c r="DH125" s="863"/>
      <c r="DI125" s="863"/>
      <c r="DJ125" s="863"/>
      <c r="DK125" s="863"/>
      <c r="DL125" s="863" t="s">
        <v>406</v>
      </c>
      <c r="DM125" s="863"/>
      <c r="DN125" s="863"/>
      <c r="DO125" s="863"/>
      <c r="DP125" s="863"/>
      <c r="DQ125" s="863" t="s">
        <v>406</v>
      </c>
      <c r="DR125" s="863"/>
      <c r="DS125" s="863"/>
      <c r="DT125" s="863"/>
      <c r="DU125" s="863"/>
      <c r="DV125" s="864" t="s">
        <v>406</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4541</v>
      </c>
      <c r="AB126" s="798"/>
      <c r="AC126" s="798"/>
      <c r="AD126" s="798"/>
      <c r="AE126" s="799"/>
      <c r="AF126" s="800">
        <v>4541</v>
      </c>
      <c r="AG126" s="798"/>
      <c r="AH126" s="798"/>
      <c r="AI126" s="798"/>
      <c r="AJ126" s="799"/>
      <c r="AK126" s="800">
        <v>2541</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406</v>
      </c>
      <c r="DH126" s="835"/>
      <c r="DI126" s="835"/>
      <c r="DJ126" s="835"/>
      <c r="DK126" s="835"/>
      <c r="DL126" s="835" t="s">
        <v>406</v>
      </c>
      <c r="DM126" s="835"/>
      <c r="DN126" s="835"/>
      <c r="DO126" s="835"/>
      <c r="DP126" s="835"/>
      <c r="DQ126" s="835" t="s">
        <v>406</v>
      </c>
      <c r="DR126" s="835"/>
      <c r="DS126" s="835"/>
      <c r="DT126" s="835"/>
      <c r="DU126" s="835"/>
      <c r="DV126" s="812" t="s">
        <v>406</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3373</v>
      </c>
      <c r="AB127" s="798"/>
      <c r="AC127" s="798"/>
      <c r="AD127" s="798"/>
      <c r="AE127" s="799"/>
      <c r="AF127" s="800">
        <v>3468</v>
      </c>
      <c r="AG127" s="798"/>
      <c r="AH127" s="798"/>
      <c r="AI127" s="798"/>
      <c r="AJ127" s="799"/>
      <c r="AK127" s="800">
        <v>1112</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406</v>
      </c>
      <c r="DH127" s="835"/>
      <c r="DI127" s="835"/>
      <c r="DJ127" s="835"/>
      <c r="DK127" s="835"/>
      <c r="DL127" s="835" t="s">
        <v>406</v>
      </c>
      <c r="DM127" s="835"/>
      <c r="DN127" s="835"/>
      <c r="DO127" s="835"/>
      <c r="DP127" s="835"/>
      <c r="DQ127" s="835" t="s">
        <v>406</v>
      </c>
      <c r="DR127" s="835"/>
      <c r="DS127" s="835"/>
      <c r="DT127" s="835"/>
      <c r="DU127" s="835"/>
      <c r="DV127" s="812" t="s">
        <v>406</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138616</v>
      </c>
      <c r="AB128" s="819"/>
      <c r="AC128" s="819"/>
      <c r="AD128" s="819"/>
      <c r="AE128" s="820"/>
      <c r="AF128" s="821">
        <v>121252</v>
      </c>
      <c r="AG128" s="819"/>
      <c r="AH128" s="819"/>
      <c r="AI128" s="819"/>
      <c r="AJ128" s="820"/>
      <c r="AK128" s="821">
        <v>139557</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110</v>
      </c>
      <c r="BG128" s="805"/>
      <c r="BH128" s="805"/>
      <c r="BI128" s="805"/>
      <c r="BJ128" s="805"/>
      <c r="BK128" s="805"/>
      <c r="BL128" s="828"/>
      <c r="BM128" s="804">
        <v>14.02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v>215</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7163954</v>
      </c>
      <c r="AB129" s="798"/>
      <c r="AC129" s="798"/>
      <c r="AD129" s="798"/>
      <c r="AE129" s="799"/>
      <c r="AF129" s="800">
        <v>7175476</v>
      </c>
      <c r="AG129" s="798"/>
      <c r="AH129" s="798"/>
      <c r="AI129" s="798"/>
      <c r="AJ129" s="799"/>
      <c r="AK129" s="800">
        <v>7069028</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110</v>
      </c>
      <c r="BG129" s="788"/>
      <c r="BH129" s="788"/>
      <c r="BI129" s="788"/>
      <c r="BJ129" s="788"/>
      <c r="BK129" s="788"/>
      <c r="BL129" s="789"/>
      <c r="BM129" s="787">
        <v>19.02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1208637</v>
      </c>
      <c r="AB130" s="798"/>
      <c r="AC130" s="798"/>
      <c r="AD130" s="798"/>
      <c r="AE130" s="799"/>
      <c r="AF130" s="800">
        <v>1177589</v>
      </c>
      <c r="AG130" s="798"/>
      <c r="AH130" s="798"/>
      <c r="AI130" s="798"/>
      <c r="AJ130" s="799"/>
      <c r="AK130" s="800">
        <v>1196724</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5955317</v>
      </c>
      <c r="AB131" s="781"/>
      <c r="AC131" s="781"/>
      <c r="AD131" s="781"/>
      <c r="AE131" s="782"/>
      <c r="AF131" s="783">
        <v>5997887</v>
      </c>
      <c r="AG131" s="781"/>
      <c r="AH131" s="781"/>
      <c r="AI131" s="781"/>
      <c r="AJ131" s="782"/>
      <c r="AK131" s="783">
        <v>5872304</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64.8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10.81270737</v>
      </c>
      <c r="AB132" s="761"/>
      <c r="AC132" s="761"/>
      <c r="AD132" s="761"/>
      <c r="AE132" s="762"/>
      <c r="AF132" s="763">
        <v>9.9006200020000001</v>
      </c>
      <c r="AG132" s="761"/>
      <c r="AH132" s="761"/>
      <c r="AI132" s="761"/>
      <c r="AJ132" s="762"/>
      <c r="AK132" s="763">
        <v>9.4121659910000002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12.8</v>
      </c>
      <c r="AB133" s="740"/>
      <c r="AC133" s="740"/>
      <c r="AD133" s="740"/>
      <c r="AE133" s="741"/>
      <c r="AF133" s="739">
        <v>11.2</v>
      </c>
      <c r="AG133" s="740"/>
      <c r="AH133" s="740"/>
      <c r="AI133" s="740"/>
      <c r="AJ133" s="741"/>
      <c r="AK133" s="739">
        <v>10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1829521</v>
      </c>
      <c r="L9" s="266">
        <v>73254</v>
      </c>
      <c r="M9" s="267">
        <v>55845</v>
      </c>
      <c r="N9" s="268">
        <v>31.2</v>
      </c>
    </row>
    <row r="10" spans="1:16" x14ac:dyDescent="0.15">
      <c r="A10" s="250"/>
      <c r="B10" s="246"/>
      <c r="C10" s="246"/>
      <c r="D10" s="246"/>
      <c r="E10" s="246"/>
      <c r="F10" s="246"/>
      <c r="G10" s="1166" t="s">
        <v>476</v>
      </c>
      <c r="H10" s="1167"/>
      <c r="I10" s="1167"/>
      <c r="J10" s="1168"/>
      <c r="K10" s="269">
        <v>236106</v>
      </c>
      <c r="L10" s="270">
        <v>9454</v>
      </c>
      <c r="M10" s="271">
        <v>5607</v>
      </c>
      <c r="N10" s="272">
        <v>68.599999999999994</v>
      </c>
    </row>
    <row r="11" spans="1:16" ht="13.5" customHeight="1" x14ac:dyDescent="0.15">
      <c r="A11" s="250"/>
      <c r="B11" s="246"/>
      <c r="C11" s="246"/>
      <c r="D11" s="246"/>
      <c r="E11" s="246"/>
      <c r="F11" s="246"/>
      <c r="G11" s="1166" t="s">
        <v>477</v>
      </c>
      <c r="H11" s="1167"/>
      <c r="I11" s="1167"/>
      <c r="J11" s="1168"/>
      <c r="K11" s="269">
        <v>249615</v>
      </c>
      <c r="L11" s="270">
        <v>9995</v>
      </c>
      <c r="M11" s="271">
        <v>8384</v>
      </c>
      <c r="N11" s="272">
        <v>19.2</v>
      </c>
    </row>
    <row r="12" spans="1:16" ht="13.5" customHeight="1" x14ac:dyDescent="0.15">
      <c r="A12" s="250"/>
      <c r="B12" s="246"/>
      <c r="C12" s="246"/>
      <c r="D12" s="246"/>
      <c r="E12" s="246"/>
      <c r="F12" s="246"/>
      <c r="G12" s="1166" t="s">
        <v>478</v>
      </c>
      <c r="H12" s="1167"/>
      <c r="I12" s="1167"/>
      <c r="J12" s="1168"/>
      <c r="K12" s="269">
        <v>89056</v>
      </c>
      <c r="L12" s="270">
        <v>3566</v>
      </c>
      <c r="M12" s="271">
        <v>147</v>
      </c>
      <c r="N12" s="272">
        <v>2325.9</v>
      </c>
    </row>
    <row r="13" spans="1:16" ht="13.5" customHeight="1" x14ac:dyDescent="0.15">
      <c r="A13" s="250"/>
      <c r="B13" s="246"/>
      <c r="C13" s="246"/>
      <c r="D13" s="246"/>
      <c r="E13" s="246"/>
      <c r="F13" s="246"/>
      <c r="G13" s="1166" t="s">
        <v>479</v>
      </c>
      <c r="H13" s="1167"/>
      <c r="I13" s="1167"/>
      <c r="J13" s="1168"/>
      <c r="K13" s="269" t="s">
        <v>480</v>
      </c>
      <c r="L13" s="270" t="s">
        <v>480</v>
      </c>
      <c r="M13" s="271">
        <v>6</v>
      </c>
      <c r="N13" s="272" t="s">
        <v>480</v>
      </c>
    </row>
    <row r="14" spans="1:16" ht="13.5" customHeight="1" x14ac:dyDescent="0.15">
      <c r="A14" s="250"/>
      <c r="B14" s="246"/>
      <c r="C14" s="246"/>
      <c r="D14" s="246"/>
      <c r="E14" s="246"/>
      <c r="F14" s="246"/>
      <c r="G14" s="1166" t="s">
        <v>481</v>
      </c>
      <c r="H14" s="1167"/>
      <c r="I14" s="1167"/>
      <c r="J14" s="1168"/>
      <c r="K14" s="269">
        <v>76049</v>
      </c>
      <c r="L14" s="270">
        <v>3045</v>
      </c>
      <c r="M14" s="271">
        <v>2653</v>
      </c>
      <c r="N14" s="272">
        <v>14.8</v>
      </c>
    </row>
    <row r="15" spans="1:16" ht="13.5" customHeight="1" x14ac:dyDescent="0.15">
      <c r="A15" s="250"/>
      <c r="B15" s="246"/>
      <c r="C15" s="246"/>
      <c r="D15" s="246"/>
      <c r="E15" s="246"/>
      <c r="F15" s="246"/>
      <c r="G15" s="1166" t="s">
        <v>482</v>
      </c>
      <c r="H15" s="1167"/>
      <c r="I15" s="1167"/>
      <c r="J15" s="1168"/>
      <c r="K15" s="269">
        <v>13147</v>
      </c>
      <c r="L15" s="270">
        <v>526</v>
      </c>
      <c r="M15" s="271">
        <v>1240</v>
      </c>
      <c r="N15" s="272">
        <v>-57.6</v>
      </c>
    </row>
    <row r="16" spans="1:16" x14ac:dyDescent="0.15">
      <c r="A16" s="250"/>
      <c r="B16" s="246"/>
      <c r="C16" s="246"/>
      <c r="D16" s="246"/>
      <c r="E16" s="246"/>
      <c r="F16" s="246"/>
      <c r="G16" s="1169" t="s">
        <v>483</v>
      </c>
      <c r="H16" s="1170"/>
      <c r="I16" s="1170"/>
      <c r="J16" s="1171"/>
      <c r="K16" s="270">
        <v>-271642</v>
      </c>
      <c r="L16" s="270">
        <v>-10877</v>
      </c>
      <c r="M16" s="271">
        <v>-5294</v>
      </c>
      <c r="N16" s="272">
        <v>105.5</v>
      </c>
    </row>
    <row r="17" spans="1:16" x14ac:dyDescent="0.15">
      <c r="A17" s="250"/>
      <c r="B17" s="246"/>
      <c r="C17" s="246"/>
      <c r="D17" s="246"/>
      <c r="E17" s="246"/>
      <c r="F17" s="246"/>
      <c r="G17" s="1169" t="s">
        <v>167</v>
      </c>
      <c r="H17" s="1170"/>
      <c r="I17" s="1170"/>
      <c r="J17" s="1171"/>
      <c r="K17" s="270">
        <v>2221852</v>
      </c>
      <c r="L17" s="270">
        <v>88963</v>
      </c>
      <c r="M17" s="271">
        <v>68586</v>
      </c>
      <c r="N17" s="272">
        <v>29.7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8.0500000000000007</v>
      </c>
      <c r="L21" s="283">
        <v>6.42</v>
      </c>
      <c r="M21" s="284">
        <v>1.63</v>
      </c>
      <c r="N21" s="251"/>
      <c r="O21" s="285"/>
      <c r="P21" s="281"/>
    </row>
    <row r="22" spans="1:16" s="286" customFormat="1" x14ac:dyDescent="0.15">
      <c r="A22" s="281"/>
      <c r="B22" s="251"/>
      <c r="C22" s="251"/>
      <c r="D22" s="251"/>
      <c r="E22" s="251"/>
      <c r="F22" s="251"/>
      <c r="G22" s="1163" t="s">
        <v>489</v>
      </c>
      <c r="H22" s="1164"/>
      <c r="I22" s="1164"/>
      <c r="J22" s="1165"/>
      <c r="K22" s="287">
        <v>94.3</v>
      </c>
      <c r="L22" s="288">
        <v>97.3</v>
      </c>
      <c r="M22" s="289">
        <v>-3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1399782</v>
      </c>
      <c r="L32" s="296">
        <v>56047</v>
      </c>
      <c r="M32" s="297">
        <v>31128</v>
      </c>
      <c r="N32" s="298">
        <v>80.099999999999994</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t="s">
        <v>480</v>
      </c>
      <c r="N34" s="298" t="s">
        <v>480</v>
      </c>
    </row>
    <row r="35" spans="1:16" ht="27" customHeight="1" x14ac:dyDescent="0.15">
      <c r="A35" s="250"/>
      <c r="B35" s="246"/>
      <c r="C35" s="246"/>
      <c r="D35" s="246"/>
      <c r="E35" s="246"/>
      <c r="F35" s="246"/>
      <c r="G35" s="1154" t="s">
        <v>496</v>
      </c>
      <c r="H35" s="1155"/>
      <c r="I35" s="1155"/>
      <c r="J35" s="1156"/>
      <c r="K35" s="296">
        <v>455880</v>
      </c>
      <c r="L35" s="296">
        <v>18253</v>
      </c>
      <c r="M35" s="297">
        <v>9784</v>
      </c>
      <c r="N35" s="298">
        <v>86.6</v>
      </c>
    </row>
    <row r="36" spans="1:16" ht="27" customHeight="1" x14ac:dyDescent="0.15">
      <c r="A36" s="250"/>
      <c r="B36" s="246"/>
      <c r="C36" s="246"/>
      <c r="D36" s="246"/>
      <c r="E36" s="246"/>
      <c r="F36" s="246"/>
      <c r="G36" s="1154" t="s">
        <v>497</v>
      </c>
      <c r="H36" s="1155"/>
      <c r="I36" s="1155"/>
      <c r="J36" s="1156"/>
      <c r="K36" s="296">
        <v>29677</v>
      </c>
      <c r="L36" s="296">
        <v>1188</v>
      </c>
      <c r="M36" s="297">
        <v>2611</v>
      </c>
      <c r="N36" s="298">
        <v>-54.5</v>
      </c>
    </row>
    <row r="37" spans="1:16" ht="13.5" customHeight="1" x14ac:dyDescent="0.15">
      <c r="A37" s="250"/>
      <c r="B37" s="246"/>
      <c r="C37" s="246"/>
      <c r="D37" s="246"/>
      <c r="E37" s="246"/>
      <c r="F37" s="246"/>
      <c r="G37" s="1154" t="s">
        <v>498</v>
      </c>
      <c r="H37" s="1155"/>
      <c r="I37" s="1155"/>
      <c r="J37" s="1156"/>
      <c r="K37" s="296">
        <v>3653</v>
      </c>
      <c r="L37" s="296">
        <v>146</v>
      </c>
      <c r="M37" s="297">
        <v>1177</v>
      </c>
      <c r="N37" s="298">
        <v>-87.6</v>
      </c>
    </row>
    <row r="38" spans="1:16" ht="27" customHeight="1" x14ac:dyDescent="0.15">
      <c r="A38" s="250"/>
      <c r="B38" s="246"/>
      <c r="C38" s="246"/>
      <c r="D38" s="246"/>
      <c r="E38" s="246"/>
      <c r="F38" s="246"/>
      <c r="G38" s="1157" t="s">
        <v>499</v>
      </c>
      <c r="H38" s="1158"/>
      <c r="I38" s="1158"/>
      <c r="J38" s="1159"/>
      <c r="K38" s="299" t="s">
        <v>480</v>
      </c>
      <c r="L38" s="299" t="s">
        <v>480</v>
      </c>
      <c r="M38" s="300">
        <v>1</v>
      </c>
      <c r="N38" s="301" t="s">
        <v>480</v>
      </c>
      <c r="O38" s="295"/>
    </row>
    <row r="39" spans="1:16" x14ac:dyDescent="0.15">
      <c r="A39" s="250"/>
      <c r="B39" s="246"/>
      <c r="C39" s="246"/>
      <c r="D39" s="246"/>
      <c r="E39" s="246"/>
      <c r="F39" s="246"/>
      <c r="G39" s="1157" t="s">
        <v>500</v>
      </c>
      <c r="H39" s="1158"/>
      <c r="I39" s="1158"/>
      <c r="J39" s="1159"/>
      <c r="K39" s="302">
        <v>-139557</v>
      </c>
      <c r="L39" s="302">
        <v>-5588</v>
      </c>
      <c r="M39" s="303">
        <v>-3247</v>
      </c>
      <c r="N39" s="304">
        <v>72.099999999999994</v>
      </c>
      <c r="O39" s="295"/>
    </row>
    <row r="40" spans="1:16" ht="27" customHeight="1" x14ac:dyDescent="0.15">
      <c r="A40" s="250"/>
      <c r="B40" s="246"/>
      <c r="C40" s="246"/>
      <c r="D40" s="246"/>
      <c r="E40" s="246"/>
      <c r="F40" s="246"/>
      <c r="G40" s="1154" t="s">
        <v>501</v>
      </c>
      <c r="H40" s="1155"/>
      <c r="I40" s="1155"/>
      <c r="J40" s="1156"/>
      <c r="K40" s="302">
        <v>-1196724</v>
      </c>
      <c r="L40" s="302">
        <v>-47917</v>
      </c>
      <c r="M40" s="303">
        <v>-28558</v>
      </c>
      <c r="N40" s="304">
        <v>67.8</v>
      </c>
      <c r="O40" s="295"/>
    </row>
    <row r="41" spans="1:16" x14ac:dyDescent="0.15">
      <c r="A41" s="250"/>
      <c r="B41" s="246"/>
      <c r="C41" s="246"/>
      <c r="D41" s="246"/>
      <c r="E41" s="246"/>
      <c r="F41" s="246"/>
      <c r="G41" s="1160" t="s">
        <v>278</v>
      </c>
      <c r="H41" s="1161"/>
      <c r="I41" s="1161"/>
      <c r="J41" s="1162"/>
      <c r="K41" s="296">
        <v>552711</v>
      </c>
      <c r="L41" s="302">
        <v>22131</v>
      </c>
      <c r="M41" s="303">
        <v>12895</v>
      </c>
      <c r="N41" s="304">
        <v>71.599999999999994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1701051</v>
      </c>
      <c r="J51" s="322">
        <v>67307</v>
      </c>
      <c r="K51" s="323">
        <v>140.69999999999999</v>
      </c>
      <c r="L51" s="324">
        <v>46819</v>
      </c>
      <c r="M51" s="325">
        <v>9.3000000000000007</v>
      </c>
      <c r="N51" s="326">
        <v>131.4</v>
      </c>
    </row>
    <row r="52" spans="1:14" x14ac:dyDescent="0.15">
      <c r="A52" s="250"/>
      <c r="B52" s="246"/>
      <c r="C52" s="246"/>
      <c r="D52" s="246"/>
      <c r="E52" s="246"/>
      <c r="F52" s="246"/>
      <c r="G52" s="327"/>
      <c r="H52" s="328" t="s">
        <v>512</v>
      </c>
      <c r="I52" s="329">
        <v>874972</v>
      </c>
      <c r="J52" s="330">
        <v>34621</v>
      </c>
      <c r="K52" s="331">
        <v>83.3</v>
      </c>
      <c r="L52" s="332">
        <v>24121</v>
      </c>
      <c r="M52" s="333">
        <v>9.5</v>
      </c>
      <c r="N52" s="334">
        <v>73.8</v>
      </c>
    </row>
    <row r="53" spans="1:14" x14ac:dyDescent="0.15">
      <c r="A53" s="250"/>
      <c r="B53" s="246"/>
      <c r="C53" s="246"/>
      <c r="D53" s="246"/>
      <c r="E53" s="246"/>
      <c r="F53" s="246"/>
      <c r="G53" s="312" t="s">
        <v>513</v>
      </c>
      <c r="H53" s="313"/>
      <c r="I53" s="321">
        <v>1467096</v>
      </c>
      <c r="J53" s="322">
        <v>58133</v>
      </c>
      <c r="K53" s="323">
        <v>-13.6</v>
      </c>
      <c r="L53" s="324">
        <v>53270</v>
      </c>
      <c r="M53" s="325">
        <v>13.8</v>
      </c>
      <c r="N53" s="326">
        <v>-27.4</v>
      </c>
    </row>
    <row r="54" spans="1:14" x14ac:dyDescent="0.15">
      <c r="A54" s="250"/>
      <c r="B54" s="246"/>
      <c r="C54" s="246"/>
      <c r="D54" s="246"/>
      <c r="E54" s="246"/>
      <c r="F54" s="246"/>
      <c r="G54" s="327"/>
      <c r="H54" s="328" t="s">
        <v>512</v>
      </c>
      <c r="I54" s="329">
        <v>621408</v>
      </c>
      <c r="J54" s="330">
        <v>24623</v>
      </c>
      <c r="K54" s="331">
        <v>-28.9</v>
      </c>
      <c r="L54" s="332">
        <v>24316</v>
      </c>
      <c r="M54" s="333">
        <v>0.8</v>
      </c>
      <c r="N54" s="334">
        <v>-29.7</v>
      </c>
    </row>
    <row r="55" spans="1:14" x14ac:dyDescent="0.15">
      <c r="A55" s="250"/>
      <c r="B55" s="246"/>
      <c r="C55" s="246"/>
      <c r="D55" s="246"/>
      <c r="E55" s="246"/>
      <c r="F55" s="246"/>
      <c r="G55" s="312" t="s">
        <v>514</v>
      </c>
      <c r="H55" s="313"/>
      <c r="I55" s="321">
        <v>796058</v>
      </c>
      <c r="J55" s="322">
        <v>31512</v>
      </c>
      <c r="K55" s="323">
        <v>-45.8</v>
      </c>
      <c r="L55" s="324">
        <v>53292</v>
      </c>
      <c r="M55" s="325">
        <v>0</v>
      </c>
      <c r="N55" s="326">
        <v>-45.8</v>
      </c>
    </row>
    <row r="56" spans="1:14" x14ac:dyDescent="0.15">
      <c r="A56" s="250"/>
      <c r="B56" s="246"/>
      <c r="C56" s="246"/>
      <c r="D56" s="246"/>
      <c r="E56" s="246"/>
      <c r="F56" s="246"/>
      <c r="G56" s="327"/>
      <c r="H56" s="328" t="s">
        <v>512</v>
      </c>
      <c r="I56" s="329">
        <v>341281</v>
      </c>
      <c r="J56" s="330">
        <v>13510</v>
      </c>
      <c r="K56" s="331">
        <v>-45.1</v>
      </c>
      <c r="L56" s="332">
        <v>28900</v>
      </c>
      <c r="M56" s="333">
        <v>18.899999999999999</v>
      </c>
      <c r="N56" s="334">
        <v>-64</v>
      </c>
    </row>
    <row r="57" spans="1:14" x14ac:dyDescent="0.15">
      <c r="A57" s="250"/>
      <c r="B57" s="246"/>
      <c r="C57" s="246"/>
      <c r="D57" s="246"/>
      <c r="E57" s="246"/>
      <c r="F57" s="246"/>
      <c r="G57" s="312" t="s">
        <v>515</v>
      </c>
      <c r="H57" s="313"/>
      <c r="I57" s="321">
        <v>688455</v>
      </c>
      <c r="J57" s="322">
        <v>27336</v>
      </c>
      <c r="K57" s="323">
        <v>-13.3</v>
      </c>
      <c r="L57" s="324">
        <v>49919</v>
      </c>
      <c r="M57" s="325">
        <v>-6.3</v>
      </c>
      <c r="N57" s="326">
        <v>-7</v>
      </c>
    </row>
    <row r="58" spans="1:14" x14ac:dyDescent="0.15">
      <c r="A58" s="250"/>
      <c r="B58" s="246"/>
      <c r="C58" s="246"/>
      <c r="D58" s="246"/>
      <c r="E58" s="246"/>
      <c r="F58" s="246"/>
      <c r="G58" s="327"/>
      <c r="H58" s="328" t="s">
        <v>512</v>
      </c>
      <c r="I58" s="329">
        <v>285465</v>
      </c>
      <c r="J58" s="330">
        <v>11335</v>
      </c>
      <c r="K58" s="331">
        <v>-16.100000000000001</v>
      </c>
      <c r="L58" s="332">
        <v>26398</v>
      </c>
      <c r="M58" s="333">
        <v>-8.6999999999999993</v>
      </c>
      <c r="N58" s="334">
        <v>-7.4</v>
      </c>
    </row>
    <row r="59" spans="1:14" x14ac:dyDescent="0.15">
      <c r="A59" s="250"/>
      <c r="B59" s="246"/>
      <c r="C59" s="246"/>
      <c r="D59" s="246"/>
      <c r="E59" s="246"/>
      <c r="F59" s="246"/>
      <c r="G59" s="312" t="s">
        <v>516</v>
      </c>
      <c r="H59" s="313"/>
      <c r="I59" s="321">
        <v>523225</v>
      </c>
      <c r="J59" s="322">
        <v>20950</v>
      </c>
      <c r="K59" s="323">
        <v>-23.4</v>
      </c>
      <c r="L59" s="324">
        <v>47738</v>
      </c>
      <c r="M59" s="325">
        <v>-4.4000000000000004</v>
      </c>
      <c r="N59" s="326">
        <v>-19</v>
      </c>
    </row>
    <row r="60" spans="1:14" x14ac:dyDescent="0.15">
      <c r="A60" s="250"/>
      <c r="B60" s="246"/>
      <c r="C60" s="246"/>
      <c r="D60" s="246"/>
      <c r="E60" s="246"/>
      <c r="F60" s="246"/>
      <c r="G60" s="327"/>
      <c r="H60" s="328" t="s">
        <v>512</v>
      </c>
      <c r="I60" s="335">
        <v>371011</v>
      </c>
      <c r="J60" s="330">
        <v>14855</v>
      </c>
      <c r="K60" s="331">
        <v>31.1</v>
      </c>
      <c r="L60" s="332">
        <v>24937</v>
      </c>
      <c r="M60" s="333">
        <v>-5.5</v>
      </c>
      <c r="N60" s="334">
        <v>36.6</v>
      </c>
    </row>
    <row r="61" spans="1:14" x14ac:dyDescent="0.15">
      <c r="A61" s="250"/>
      <c r="B61" s="246"/>
      <c r="C61" s="246"/>
      <c r="D61" s="246"/>
      <c r="E61" s="246"/>
      <c r="F61" s="246"/>
      <c r="G61" s="312" t="s">
        <v>517</v>
      </c>
      <c r="H61" s="336"/>
      <c r="I61" s="337">
        <v>1035177</v>
      </c>
      <c r="J61" s="338">
        <v>41048</v>
      </c>
      <c r="K61" s="339">
        <v>8.9</v>
      </c>
      <c r="L61" s="340">
        <v>50208</v>
      </c>
      <c r="M61" s="341">
        <v>2.5</v>
      </c>
      <c r="N61" s="326">
        <v>6.4</v>
      </c>
    </row>
    <row r="62" spans="1:14" x14ac:dyDescent="0.15">
      <c r="A62" s="250"/>
      <c r="B62" s="246"/>
      <c r="C62" s="246"/>
      <c r="D62" s="246"/>
      <c r="E62" s="246"/>
      <c r="F62" s="246"/>
      <c r="G62" s="327"/>
      <c r="H62" s="328" t="s">
        <v>512</v>
      </c>
      <c r="I62" s="329">
        <v>498827</v>
      </c>
      <c r="J62" s="330">
        <v>19789</v>
      </c>
      <c r="K62" s="331">
        <v>4.9000000000000004</v>
      </c>
      <c r="L62" s="332">
        <v>25734</v>
      </c>
      <c r="M62" s="333">
        <v>3</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18.809999999999999</v>
      </c>
      <c r="G47" s="12">
        <v>19.07</v>
      </c>
      <c r="H47" s="12">
        <v>19.63</v>
      </c>
      <c r="I47" s="12">
        <v>18.36</v>
      </c>
      <c r="J47" s="13">
        <v>17.77</v>
      </c>
    </row>
    <row r="48" spans="2:10" ht="57.75" customHeight="1" x14ac:dyDescent="0.15">
      <c r="B48" s="14"/>
      <c r="C48" s="1174" t="s">
        <v>4</v>
      </c>
      <c r="D48" s="1174"/>
      <c r="E48" s="1175"/>
      <c r="F48" s="15">
        <v>2.6</v>
      </c>
      <c r="G48" s="16">
        <v>3.18</v>
      </c>
      <c r="H48" s="16">
        <v>1.7</v>
      </c>
      <c r="I48" s="16">
        <v>2.94</v>
      </c>
      <c r="J48" s="17">
        <v>2.34</v>
      </c>
    </row>
    <row r="49" spans="2:10" ht="57.75" customHeight="1" thickBot="1" x14ac:dyDescent="0.2">
      <c r="B49" s="18"/>
      <c r="C49" s="1176" t="s">
        <v>5</v>
      </c>
      <c r="D49" s="1176"/>
      <c r="E49" s="1177"/>
      <c r="F49" s="19" t="s">
        <v>524</v>
      </c>
      <c r="G49" s="20">
        <v>0.13</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2018-02-27T01:30:05Z</cp:lastPrinted>
  <dcterms:created xsi:type="dcterms:W3CDTF">2018-01-24T03:44:16Z</dcterms:created>
  <dcterms:modified xsi:type="dcterms:W3CDTF">2018-11-06T09:33:32Z</dcterms:modified>
  <cp:category/>
</cp:coreProperties>
</file>