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1一般会計\01_決算統計\00 年度別\H29年度決算\14_財政状況資料集\02_２回目（１０月公表分）※システム不具合により公表時期遅延\03_市町村から\02_最終確認\09 岩沼市★\"/>
    </mc:Choice>
  </mc:AlternateContent>
  <bookViews>
    <workbookView xWindow="0" yWindow="0" windowWidth="20490" windowHeight="76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Mode="manual"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AM36" i="10"/>
  <c r="C36" i="10"/>
  <c r="C35"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c r="BE35" i="10" s="1"/>
  <c r="BE36" i="10" s="1"/>
  <c r="BW34" i="10" l="1"/>
  <c r="BW35" i="10" s="1"/>
  <c r="BW36" i="10" s="1"/>
  <c r="BW37" i="10" s="1"/>
  <c r="BW38" i="10" s="1"/>
  <c r="CO34" i="10" l="1"/>
  <c r="CO35" i="10" s="1"/>
</calcChain>
</file>

<file path=xl/sharedStrings.xml><?xml version="1.0" encoding="utf-8"?>
<sst xmlns="http://schemas.openxmlformats.org/spreadsheetml/2006/main" count="1092" uniqueCount="597">
  <si>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</si>
  <si>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</si>
  <si>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</si>
  <si>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</si>
  <si>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</si>
  <si>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</si>
  <si>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</si>
  <si>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</si>
  <si>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</si>
  <si>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</si>
  <si>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</si>
  <si>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</si>
  <si>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</si>
  <si>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</si>
  <si>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</si>
  <si>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</si>
  <si>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</si>
  <si>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</si>
  <si>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</si>
  <si>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</si>
  <si>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</si>
  <si>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</si>
  <si>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</si>
  <si>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</si>
  <si>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</si>
  <si>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</si>
  <si>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</si>
  <si>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</si>
  <si>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</si>
  <si>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</si>
  <si>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</si>
  <si>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</si>
  <si>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</si>
  <si>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</si>
  <si>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</si>
  <si>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</si>
  <si>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</si>
  <si>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</si>
  <si>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</si>
  <si>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</si>
  <si>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</si>
  <si>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</si>
  <si>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</si>
  <si>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</si>
  <si>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</si>
  <si>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</si>
  <si>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</si>
  <si>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</si>
  <si>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</si>
  <si>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</si>
  <si>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</si>
  <si>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</si>
  <si>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</si>
  <si>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</si>
  <si>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</si>
  <si>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</si>
  <si>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</si>
  <si>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</si>
  <si>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</si>
  <si>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</si>
  <si>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</si>
  <si>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</si>
  <si>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</si>
  <si>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</si>
  <si>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</si>
  <si>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</si>
  <si>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</si>
  <si>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</si>
  <si>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</si>
  <si>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</si>
  <si>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</si>
  <si>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</si>
  <si>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</si>
  <si>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</si>
  <si>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</si>
  <si>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</si>
  <si>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</si>
  <si>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</si>
  <si>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</si>
  <si>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Ⅰ－３</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</si>
  <si>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</si>
  <si>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</si>
  <si>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</si>
  <si>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</si>
  <si>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</si>
  <si>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</si>
  <si>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</si>
  <si>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</si>
  <si>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</si>
  <si>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</si>
  <si>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</si>
  <si>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</si>
  <si>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岩沼市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</si>
  <si>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</si>
  <si>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</si>
  <si>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</si>
  <si>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</si>
  <si>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</si>
  <si>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</si>
  <si>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</si>
  <si>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</si>
  <si>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</si>
  <si>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</si>
  <si>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</si>
  <si>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</si>
  <si>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</si>
  <si>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</si>
  <si>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</si>
  <si>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</si>
  <si>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</si>
  <si>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</si>
  <si>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</si>
  <si>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</si>
  <si>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</si>
  <si>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</si>
  <si>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</si>
  <si>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</si>
  <si>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</si>
  <si>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</si>
  <si>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</si>
  <si>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</si>
  <si>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</si>
  <si>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</si>
  <si>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</si>
  <si>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</si>
  <si>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</si>
  <si>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</si>
  <si>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</si>
  <si>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</si>
  <si>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</si>
  <si>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</si>
  <si>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</si>
  <si>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</si>
  <si>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</si>
  <si>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</si>
  <si>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</si>
  <si>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</si>
  <si>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</si>
  <si>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</si>
  <si>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</si>
  <si>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</si>
  <si>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</si>
  <si>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</si>
  <si>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</si>
  <si>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</si>
  <si>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0"/>
  </si>
  <si>
    <t>うち日本人(％)</t>
    <phoneticPr fontId="5"/>
  </si>
  <si>
    <t>-0.3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</si>
  <si>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</si>
  <si>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</si>
  <si>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</si>
  <si>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</si>
  <si>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</si>
  <si>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</si>
  <si>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</si>
  <si>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</si>
  <si>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</si>
  <si>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</si>
  <si>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</si>
  <si>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</si>
  <si>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</si>
  <si>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</si>
  <si>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</si>
  <si>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</si>
  <si>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</si>
  <si>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</si>
  <si>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</si>
  <si>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</si>
  <si>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</si>
  <si>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</si>
  <si>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</si>
  <si>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</si>
  <si>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</si>
  <si>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</si>
  <si>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</si>
  <si>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</si>
  <si>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</si>
  <si>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</si>
  <si>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</si>
  <si>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</si>
  <si>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</si>
  <si>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</si>
  <si>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</si>
  <si>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</si>
  <si>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</si>
  <si>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</si>
  <si>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</si>
  <si>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</si>
  <si>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</si>
  <si>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</si>
  <si>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</si>
  <si>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</si>
  <si>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</si>
  <si>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</si>
  <si>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</si>
  <si>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</si>
  <si>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</si>
  <si>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</si>
  <si>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</si>
  <si>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</si>
  <si>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</si>
  <si>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</si>
  <si>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</si>
  <si>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</si>
  <si>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</si>
  <si>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</si>
  <si>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</si>
  <si>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</si>
  <si>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</si>
  <si>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</si>
  <si>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</si>
  <si>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宮城県岩沼市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</si>
  <si>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</si>
  <si>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</si>
  <si>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</si>
  <si>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</si>
  <si>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</si>
  <si>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</si>
  <si>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</si>
  <si>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</si>
  <si>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</si>
  <si>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</si>
  <si>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</si>
  <si>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</si>
  <si>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</si>
  <si>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</si>
  <si>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</si>
  <si>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</si>
  <si>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</si>
  <si>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</si>
  <si>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</si>
  <si>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</si>
  <si>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</si>
  <si>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</si>
  <si>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</si>
  <si>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</si>
  <si>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</si>
  <si>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</si>
  <si>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</si>
  <si>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</si>
  <si>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</si>
  <si>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</si>
  <si>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</si>
  <si>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</si>
  <si>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</si>
  <si>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</si>
  <si>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</si>
  <si>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</si>
  <si>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</si>
  <si>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</si>
  <si>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</si>
  <si>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</si>
  <si>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</si>
  <si>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</si>
  <si>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</si>
  <si>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</si>
  <si>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</si>
  <si>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</si>
  <si>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</si>
  <si>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</si>
  <si>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</si>
  <si>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</si>
  <si>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</si>
  <si>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</si>
  <si>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</si>
  <si>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</si>
  <si>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</si>
  <si>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</si>
  <si>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</si>
  <si>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</si>
  <si>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</si>
  <si>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</si>
  <si>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</si>
  <si>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</si>
  <si>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</si>
  <si>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</si>
  <si>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</si>
  <si>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</si>
  <si>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</si>
  <si>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</si>
  <si>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</si>
  <si>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</si>
  <si>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</si>
  <si>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</si>
  <si>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</si>
  <si>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</si>
  <si>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</si>
  <si>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</si>
  <si>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</si>
  <si>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</si>
  <si>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</si>
  <si>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</si>
  <si>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</si>
  <si>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</si>
  <si>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</si>
  <si>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</si>
  <si>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</si>
  <si>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</si>
  <si>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</si>
  <si>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</si>
  <si>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</si>
  <si>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</si>
  <si>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</si>
  <si>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</si>
  <si>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</si>
  <si>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</si>
  <si>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</si>
  <si>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</si>
  <si>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</si>
  <si>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</si>
  <si>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</si>
  <si>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</si>
  <si>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</si>
  <si>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</si>
  <si>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</si>
  <si>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</si>
  <si>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</si>
  <si>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</si>
  <si>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</si>
  <si>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</si>
  <si>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</si>
  <si>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</si>
  <si>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</si>
  <si>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</si>
  <si>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</si>
  <si>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</si>
  <si>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</si>
  <si>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</si>
  <si>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</si>
  <si>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</si>
  <si>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</si>
  <si>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</si>
  <si>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</si>
  <si>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宅地造成</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</si>
  <si>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</si>
  <si>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</si>
  <si>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</si>
  <si>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</si>
  <si>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</si>
  <si>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</si>
  <si>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</si>
  <si>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</si>
  <si>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</si>
  <si>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</si>
  <si>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</si>
  <si>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</si>
  <si>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</si>
  <si>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</si>
  <si>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</si>
  <si>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</si>
  <si>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</si>
  <si>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</si>
  <si>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</si>
  <si>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</si>
  <si>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</si>
  <si>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</si>
  <si>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</si>
  <si>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</si>
  <si>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</si>
  <si>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</si>
  <si>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</si>
  <si>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</si>
  <si>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</si>
  <si>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宮城県岩沼市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</si>
  <si>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</si>
  <si>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</si>
  <si>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</si>
  <si>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</si>
  <si>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</si>
  <si>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</si>
  <si>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</si>
  <si>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</si>
  <si>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</si>
  <si>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</si>
  <si>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</si>
  <si>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</si>
  <si>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</si>
  <si>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</si>
  <si>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</si>
  <si>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</si>
  <si>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</si>
  <si>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</si>
  <si>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</si>
  <si>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</si>
  <si>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</si>
  <si>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</si>
  <si>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</si>
  <si>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</si>
  <si>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</si>
  <si>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</si>
  <si>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</si>
  <si>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</si>
  <si>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</si>
  <si>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</si>
  <si>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</si>
  <si>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</si>
  <si>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</si>
  <si>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</si>
  <si>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</si>
  <si>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</si>
  <si>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</si>
  <si>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</si>
  <si>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</si>
  <si>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特定公共下水道事業会計</t>
    <phoneticPr fontId="5"/>
  </si>
  <si>
    <t>公共下水道事業特別会計</t>
    <phoneticPr fontId="5"/>
  </si>
  <si>
    <t>法非適用企業</t>
    <phoneticPr fontId="5"/>
  </si>
  <si>
    <t>農業集落排水事業特別会計</t>
    <phoneticPr fontId="5"/>
  </si>
  <si>
    <t>法非適用企業</t>
    <phoneticPr fontId="5"/>
  </si>
  <si>
    <t>矢野目西地区土地区画整理事業特別会計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</si>
  <si>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</si>
  <si>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</si>
  <si>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</si>
  <si>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</si>
  <si>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</si>
  <si>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</si>
  <si>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</si>
  <si>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</si>
  <si>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</si>
  <si>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</si>
  <si>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</si>
  <si>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</si>
  <si>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</si>
  <si>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</si>
  <si>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</si>
  <si>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</si>
  <si>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</si>
  <si>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</si>
  <si>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</si>
  <si>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</si>
  <si>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</si>
  <si>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</si>
  <si>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</si>
  <si>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</si>
  <si>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</si>
  <si>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</si>
  <si>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</si>
  <si>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</si>
  <si>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</si>
  <si>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</si>
  <si>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</si>
  <si>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</si>
  <si>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</si>
  <si>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</si>
  <si>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</si>
  <si>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</si>
  <si>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</si>
  <si>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</si>
  <si>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</si>
  <si>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</si>
  <si>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</si>
  <si>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</si>
  <si>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</si>
  <si>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</si>
  <si>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</si>
  <si>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</si>
  <si>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</si>
  <si>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</si>
  <si>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</si>
  <si>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</si>
  <si>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</si>
  <si>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</si>
  <si>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</si>
  <si>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</si>
  <si>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</si>
  <si>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</si>
  <si>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公共下水道事業特別会計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</si>
  <si>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</si>
  <si>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</si>
  <si>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</si>
  <si>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</si>
  <si>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</si>
  <si>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</si>
  <si>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</si>
  <si>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</si>
  <si>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</si>
  <si>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</si>
  <si>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</si>
  <si>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</si>
  <si>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</si>
  <si>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</si>
  <si>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</si>
  <si>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</si>
  <si>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</si>
  <si>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</si>
  <si>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</si>
  <si>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</si>
  <si>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</si>
  <si>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</si>
  <si>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</si>
  <si>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</si>
  <si>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</si>
  <si>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</si>
  <si>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</si>
  <si>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</si>
  <si>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</si>
  <si>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</si>
  <si>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</si>
  <si>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</si>
  <si>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</si>
  <si>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</si>
  <si>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</si>
  <si>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</si>
  <si>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</si>
  <si>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</si>
  <si>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</si>
  <si>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</si>
  <si>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</si>
  <si>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</si>
  <si>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</si>
  <si>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</si>
  <si>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</si>
  <si>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</si>
  <si>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</si>
  <si>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</si>
  <si>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</si>
  <si>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</si>
  <si>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</si>
  <si>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</si>
  <si>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</si>
  <si>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</si>
  <si>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</si>
  <si>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</si>
  <si>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</si>
  <si>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</si>
  <si>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</si>
  <si>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</si>
  <si>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</si>
  <si>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</si>
  <si>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</si>
  <si>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</si>
  <si>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</si>
  <si>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</si>
  <si>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</si>
  <si>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</si>
  <si>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</si>
  <si>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</si>
  <si>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</si>
  <si>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</si>
  <si>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</si>
  <si>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</si>
  <si>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</si>
  <si>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</si>
  <si>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</si>
  <si>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</si>
  <si>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</si>
  <si>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</si>
  <si>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</si>
  <si>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</si>
  <si>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</si>
  <si>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</si>
  <si>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</si>
  <si>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</si>
  <si>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</si>
  <si>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</si>
  <si>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7.12</t>
  </si>
  <si>
    <t>▲ 35.73</t>
  </si>
  <si>
    <t>▲ 25.65</t>
  </si>
  <si>
    <t>一般会計</t>
  </si>
  <si>
    <t>特定公共下水道事業会計</t>
  </si>
  <si>
    <t>水道事業会計</t>
  </si>
  <si>
    <t>国民健康保険事業特別会計</t>
  </si>
  <si>
    <t>介護保険事業特別会計</t>
  </si>
  <si>
    <t>公共下水道事業特別会計</t>
  </si>
  <si>
    <t>後期高齢者医療特別会計</t>
  </si>
  <si>
    <t>農業集落排水事業特別会計</t>
  </si>
  <si>
    <t>その他会計（赤字）</t>
  </si>
  <si>
    <t>その他会計（黒字）</t>
  </si>
  <si>
    <t>○</t>
    <phoneticPr fontId="2"/>
  </si>
  <si>
    <t>岩沼土地開発公社</t>
    <rPh sb="0" eb="2">
      <t>イワヌマ</t>
    </rPh>
    <rPh sb="2" eb="4">
      <t>トチ</t>
    </rPh>
    <rPh sb="4" eb="6">
      <t>カイハツ</t>
    </rPh>
    <rPh sb="6" eb="8">
      <t>コウシャ</t>
    </rPh>
    <phoneticPr fontId="2"/>
  </si>
  <si>
    <t>㈱エフエムいわぬま</t>
    <phoneticPr fontId="2"/>
  </si>
  <si>
    <t>-</t>
    <phoneticPr fontId="2"/>
  </si>
  <si>
    <t>-</t>
    <phoneticPr fontId="2"/>
  </si>
  <si>
    <t>-</t>
    <phoneticPr fontId="2"/>
  </si>
  <si>
    <t>亘理名取共立衛生処理組合</t>
    <rPh sb="0" eb="2">
      <t>ワタリ</t>
    </rPh>
    <rPh sb="2" eb="4">
      <t>ナトリ</t>
    </rPh>
    <rPh sb="4" eb="6">
      <t>キョウリツ</t>
    </rPh>
    <rPh sb="6" eb="8">
      <t>エイセイ</t>
    </rPh>
    <rPh sb="8" eb="10">
      <t>ショリ</t>
    </rPh>
    <rPh sb="10" eb="12">
      <t>クミアイ</t>
    </rPh>
    <phoneticPr fontId="2"/>
  </si>
  <si>
    <t>宮城県市町村職員退職手当組合</t>
    <rPh sb="0" eb="3">
      <t>ミヤギケン</t>
    </rPh>
    <rPh sb="3" eb="6">
      <t>シチョウソン</t>
    </rPh>
    <rPh sb="6" eb="8">
      <t>ショクイン</t>
    </rPh>
    <rPh sb="8" eb="10">
      <t>タイショク</t>
    </rPh>
    <rPh sb="10" eb="12">
      <t>テアテ</t>
    </rPh>
    <rPh sb="12" eb="14">
      <t>クミアイ</t>
    </rPh>
    <phoneticPr fontId="2"/>
  </si>
  <si>
    <t>宮城県市町村非常勤消防団員補償報償組合</t>
    <rPh sb="0" eb="3">
      <t>ミヤギケン</t>
    </rPh>
    <rPh sb="3" eb="6">
      <t>シチョウソン</t>
    </rPh>
    <rPh sb="6" eb="9">
      <t>ヒジョウキン</t>
    </rPh>
    <rPh sb="9" eb="11">
      <t>ショウボウ</t>
    </rPh>
    <rPh sb="11" eb="13">
      <t>ダンイン</t>
    </rPh>
    <rPh sb="13" eb="15">
      <t>ホショウ</t>
    </rPh>
    <rPh sb="15" eb="17">
      <t>ホウショウ</t>
    </rPh>
    <rPh sb="17" eb="19">
      <t>クミアイ</t>
    </rPh>
    <phoneticPr fontId="2"/>
  </si>
  <si>
    <t>宮城県市町村自治振興センター</t>
    <rPh sb="0" eb="3">
      <t>ミヤギケン</t>
    </rPh>
    <rPh sb="3" eb="6">
      <t>シチョウソン</t>
    </rPh>
    <rPh sb="6" eb="8">
      <t>ジチ</t>
    </rPh>
    <rPh sb="8" eb="10">
      <t>シンコウ</t>
    </rPh>
    <phoneticPr fontId="2"/>
  </si>
  <si>
    <t>宮城県後期高齢者医療広域連合</t>
    <rPh sb="0" eb="3">
      <t>ミヤギケン</t>
    </rPh>
    <rPh sb="3" eb="5">
      <t>コウキ</t>
    </rPh>
    <rPh sb="5" eb="8">
      <t>コウレイシャ</t>
    </rPh>
    <rPh sb="8" eb="10">
      <t>イリョウ</t>
    </rPh>
    <rPh sb="10" eb="12">
      <t>コウイキ</t>
    </rPh>
    <rPh sb="12" eb="14">
      <t>レンゴウ</t>
    </rPh>
    <phoneticPr fontId="2"/>
  </si>
  <si>
    <t>-</t>
    <phoneticPr fontId="2"/>
  </si>
  <si>
    <t>東日本大震災復興交付金基金</t>
    <rPh sb="0" eb="1">
      <t>ヒガシ</t>
    </rPh>
    <rPh sb="1" eb="3">
      <t>ニホン</t>
    </rPh>
    <rPh sb="3" eb="6">
      <t>ダイシンサイ</t>
    </rPh>
    <rPh sb="6" eb="8">
      <t>フッコウ</t>
    </rPh>
    <rPh sb="8" eb="11">
      <t>コウフキン</t>
    </rPh>
    <rPh sb="11" eb="13">
      <t>キキン</t>
    </rPh>
    <phoneticPr fontId="11"/>
  </si>
  <si>
    <t>施設保全整備基金</t>
    <rPh sb="0" eb="2">
      <t>シセツ</t>
    </rPh>
    <rPh sb="2" eb="4">
      <t>ホゼン</t>
    </rPh>
    <rPh sb="4" eb="6">
      <t>セイビ</t>
    </rPh>
    <rPh sb="6" eb="8">
      <t>キキン</t>
    </rPh>
    <phoneticPr fontId="11"/>
  </si>
  <si>
    <t>震災復興基金</t>
    <rPh sb="0" eb="2">
      <t>シンサイ</t>
    </rPh>
    <rPh sb="2" eb="4">
      <t>フッコウ</t>
    </rPh>
    <rPh sb="4" eb="6">
      <t>キキン</t>
    </rPh>
    <phoneticPr fontId="11"/>
  </si>
  <si>
    <t>福祉基金</t>
    <rPh sb="0" eb="2">
      <t>フクシ</t>
    </rPh>
    <rPh sb="2" eb="4">
      <t>キキン</t>
    </rPh>
    <phoneticPr fontId="11"/>
  </si>
  <si>
    <t>空港周辺環境整備基金</t>
    <rPh sb="0" eb="2">
      <t>クウコウ</t>
    </rPh>
    <rPh sb="2" eb="4">
      <t>シュウヘン</t>
    </rPh>
    <rPh sb="4" eb="6">
      <t>カンキョウ</t>
    </rPh>
    <rPh sb="6" eb="8">
      <t>セイビ</t>
    </rPh>
    <rPh sb="8" eb="10">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</si>
  <si>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</si>
  <si>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</si>
  <si>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</si>
  <si>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</si>
  <si>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</si>
  <si>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</si>
  <si>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</si>
  <si>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</si>
  <si>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</si>
  <si>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</si>
  <si>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</si>
  <si>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将来負担比率は、公営企業債等繰入見込額や退職手当負担金額などの減少のほか、東日本大震災復興交付金を活用した公共施設の新設等の影響で、28年度決算においても、将来負担比率が算出されない状況（マイナス）である。有形固定資産減価償却率が類似団体より低い水準にはあるのは、東日本大震災復興交付金による公共施設の新設に加え、公共施設の更新が続いたことによるものである。今後、公共施設の老朽化の進行を鑑み、個別計画に基づいた公共施設の長寿命化を図る必要がある。</t>
    <phoneticPr fontId="5"/>
  </si>
  <si>
    <t>実質公債費比率は、公債費に準じる債務負担行為額が28年度に引き続きゼロとなったことに加え、公営企業債の元利償還金に対する繰入金も減少したが、一般会計の元利償還金が前年度に比べ増加したため、実質公債費比率の分子がやや増加することとなった。
将来負担比率については、29年度は後年度への投資の年ということで新火葬場建設事業などを行ったことで地方債残高が増加する結果となった。しかしながら、充当可能基金が前年度に比べ増加したことなどにより、引き続き、29年度決算においても将来負担は生じていない状況である。今後も引き続き地方債発行の抑制に努め、将来負担が発生することのないように、健全な財政運営を継続する。</t>
    <rPh sb="26" eb="28">
      <t>ネンド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</si>
</sst>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6"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1"/>
      <color indexed="8"/>
      <name val="Meiryo UI"/>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35" fillId="0" borderId="41" xfId="16" applyFont="1" applyBorder="1" applyAlignment="1" applyProtection="1">
      <alignment horizontal="left" vertical="top" wrapText="1"/>
      <protection locked="0"/>
    </xf>
    <xf numFmtId="0" fontId="35" fillId="0" borderId="12" xfId="16" applyFont="1" applyBorder="1" applyAlignment="1" applyProtection="1">
      <alignment horizontal="left" vertical="top" wrapText="1"/>
      <protection locked="0"/>
    </xf>
    <xf numFmtId="0" fontId="35" fillId="0" borderId="46" xfId="16" applyFont="1" applyBorder="1" applyAlignment="1" applyProtection="1">
      <alignment horizontal="left" vertical="top" wrapText="1"/>
      <protection locked="0"/>
    </xf>
    <xf numFmtId="0" fontId="35" fillId="0" borderId="62" xfId="16" applyFont="1" applyBorder="1" applyAlignment="1" applyProtection="1">
      <alignment horizontal="left" vertical="top" wrapText="1"/>
      <protection locked="0"/>
    </xf>
    <xf numFmtId="0" fontId="35" fillId="0" borderId="0" xfId="16" applyFont="1" applyAlignment="1" applyProtection="1">
      <alignment horizontal="left" vertical="top" wrapText="1"/>
      <protection locked="0"/>
    </xf>
    <xf numFmtId="0" fontId="35" fillId="0" borderId="38" xfId="16" applyFont="1" applyBorder="1" applyAlignment="1" applyProtection="1">
      <alignment horizontal="left" vertical="top" wrapText="1"/>
      <protection locked="0"/>
    </xf>
    <xf numFmtId="0" fontId="35" fillId="0" borderId="37" xfId="16" applyFont="1" applyBorder="1" applyAlignment="1" applyProtection="1">
      <alignment horizontal="left" vertical="top" wrapText="1"/>
      <protection locked="0"/>
    </xf>
    <xf numFmtId="0" fontId="35" fillId="0" borderId="52" xfId="16" applyFont="1" applyBorder="1" applyAlignment="1" applyProtection="1">
      <alignment horizontal="left" vertical="top" wrapText="1"/>
      <protection locked="0"/>
    </xf>
    <xf numFmtId="0" fontId="35"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90961</c:v>
                </c:pt>
                <c:pt idx="1">
                  <c:v>106614</c:v>
                </c:pt>
                <c:pt idx="2">
                  <c:v>63727</c:v>
                </c:pt>
                <c:pt idx="3">
                  <c:v>66954</c:v>
                </c:pt>
                <c:pt idx="4">
                  <c:v>72656</c:v>
                </c:pt>
              </c:numCache>
            </c:numRef>
          </c:val>
          <c:smooth val="0"/>
          <c:extLst>
            <c:ext xmlns:c16="http://schemas.microsoft.com/office/drawing/2014/chart" uri="{C3380CC4-5D6E-409C-BE32-E72D297353CC}">
              <c16:uniqueId val="{00000000-C1F7-4926-AD6C-E15DAC6F331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231177</c:v>
                </c:pt>
                <c:pt idx="1">
                  <c:v>290050</c:v>
                </c:pt>
                <c:pt idx="2">
                  <c:v>148659</c:v>
                </c:pt>
                <c:pt idx="3">
                  <c:v>156373</c:v>
                </c:pt>
                <c:pt idx="4">
                  <c:v>134605</c:v>
                </c:pt>
              </c:numCache>
            </c:numRef>
          </c:val>
          <c:smooth val="0"/>
          <c:extLst>
            <c:ext xmlns:c16="http://schemas.microsoft.com/office/drawing/2014/chart" uri="{C3380CC4-5D6E-409C-BE32-E72D297353CC}">
              <c16:uniqueId val="{00000001-C1F7-4926-AD6C-E15DAC6F3310}"/>
            </c:ext>
          </c:extLst>
        </c:ser>
        <c:dLbls>
          <c:showLegendKey val="0"/>
          <c:showVal val="0"/>
          <c:showCatName val="0"/>
          <c:showSerName val="0"/>
          <c:showPercent val="0"/>
          <c:showBubbleSize val="0"/>
        </c:dLbls>
        <c:marker val="1"/>
        <c:smooth val="0"/>
        <c:axId val="136367104"/>
        <c:axId val="136377472"/>
      </c:lineChart>
      <c:catAx>
        <c:axId val="1363671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6377472"/>
        <c:crosses val="autoZero"/>
        <c:auto val="1"/>
        <c:lblAlgn val="ctr"/>
        <c:lblOffset val="100"/>
        <c:tickLblSkip val="1"/>
        <c:tickMarkSkip val="1"/>
        <c:noMultiLvlLbl val="0"/>
      </c:catAx>
      <c:valAx>
        <c:axId val="136377472"/>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63671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25.37</c:v>
                </c:pt>
                <c:pt idx="1">
                  <c:v>18.329999999999998</c:v>
                </c:pt>
                <c:pt idx="2">
                  <c:v>13.78</c:v>
                </c:pt>
                <c:pt idx="3">
                  <c:v>26.45</c:v>
                </c:pt>
                <c:pt idx="4">
                  <c:v>15.66</c:v>
                </c:pt>
              </c:numCache>
            </c:numRef>
          </c:val>
          <c:extLst>
            <c:ext xmlns:c16="http://schemas.microsoft.com/office/drawing/2014/chart" uri="{C3380CC4-5D6E-409C-BE32-E72D297353CC}">
              <c16:uniqueId val="{00000000-ED9C-4784-916F-F712CAE0856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69.209999999999994</c:v>
                </c:pt>
                <c:pt idx="1">
                  <c:v>77.349999999999994</c:v>
                </c:pt>
                <c:pt idx="2">
                  <c:v>57.88</c:v>
                </c:pt>
                <c:pt idx="3">
                  <c:v>61.34</c:v>
                </c:pt>
                <c:pt idx="4">
                  <c:v>59.09</c:v>
                </c:pt>
              </c:numCache>
            </c:numRef>
          </c:val>
          <c:extLst>
            <c:ext xmlns:c16="http://schemas.microsoft.com/office/drawing/2014/chart" uri="{C3380CC4-5D6E-409C-BE32-E72D297353CC}">
              <c16:uniqueId val="{00000001-ED9C-4784-916F-F712CAE08565}"/>
            </c:ext>
          </c:extLst>
        </c:ser>
        <c:dLbls>
          <c:showLegendKey val="0"/>
          <c:showVal val="0"/>
          <c:showCatName val="0"/>
          <c:showSerName val="0"/>
          <c:showPercent val="0"/>
          <c:showBubbleSize val="0"/>
        </c:dLbls>
        <c:gapWidth val="250"/>
        <c:overlap val="100"/>
        <c:axId val="160012160"/>
        <c:axId val="1600225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9.69</c:v>
                </c:pt>
                <c:pt idx="1">
                  <c:v>-7.12</c:v>
                </c:pt>
                <c:pt idx="2">
                  <c:v>-35.729999999999997</c:v>
                </c:pt>
                <c:pt idx="3">
                  <c:v>7.56</c:v>
                </c:pt>
                <c:pt idx="4">
                  <c:v>-25.65</c:v>
                </c:pt>
              </c:numCache>
            </c:numRef>
          </c:val>
          <c:smooth val="0"/>
          <c:extLst>
            <c:ext xmlns:c16="http://schemas.microsoft.com/office/drawing/2014/chart" uri="{C3380CC4-5D6E-409C-BE32-E72D297353CC}">
              <c16:uniqueId val="{00000002-ED9C-4784-916F-F712CAE08565}"/>
            </c:ext>
          </c:extLst>
        </c:ser>
        <c:dLbls>
          <c:showLegendKey val="0"/>
          <c:showVal val="0"/>
          <c:showCatName val="0"/>
          <c:showSerName val="0"/>
          <c:showPercent val="0"/>
          <c:showBubbleSize val="0"/>
        </c:dLbls>
        <c:marker val="1"/>
        <c:smooth val="0"/>
        <c:axId val="160012160"/>
        <c:axId val="160022528"/>
      </c:lineChart>
      <c:catAx>
        <c:axId val="160012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0022528"/>
        <c:crosses val="autoZero"/>
        <c:auto val="1"/>
        <c:lblAlgn val="ctr"/>
        <c:lblOffset val="100"/>
        <c:tickLblSkip val="1"/>
        <c:tickMarkSkip val="1"/>
        <c:noMultiLvlLbl val="0"/>
      </c:catAx>
      <c:valAx>
        <c:axId val="1600225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0012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#N/A</c:v>
                </c:pt>
                <c:pt idx="9">
                  <c:v>0</c:v>
                </c:pt>
              </c:numCache>
            </c:numRef>
          </c:val>
          <c:extLst>
            <c:ext xmlns:c16="http://schemas.microsoft.com/office/drawing/2014/chart" uri="{C3380CC4-5D6E-409C-BE32-E72D297353CC}">
              <c16:uniqueId val="{00000000-2A34-4493-B86C-E1CF6A2B57F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A34-4493-B86C-E1CF6A2B57FC}"/>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0.14000000000000001</c:v>
                </c:pt>
                <c:pt idx="2">
                  <c:v>#N/A</c:v>
                </c:pt>
                <c:pt idx="3">
                  <c:v>0.04</c:v>
                </c:pt>
                <c:pt idx="4">
                  <c:v>#N/A</c:v>
                </c:pt>
                <c:pt idx="5">
                  <c:v>0.03</c:v>
                </c:pt>
                <c:pt idx="6">
                  <c:v>#N/A</c:v>
                </c:pt>
                <c:pt idx="7">
                  <c:v>0.02</c:v>
                </c:pt>
                <c:pt idx="8">
                  <c:v>#N/A</c:v>
                </c:pt>
                <c:pt idx="9">
                  <c:v>0.03</c:v>
                </c:pt>
              </c:numCache>
            </c:numRef>
          </c:val>
          <c:extLst>
            <c:ext xmlns:c16="http://schemas.microsoft.com/office/drawing/2014/chart" uri="{C3380CC4-5D6E-409C-BE32-E72D297353CC}">
              <c16:uniqueId val="{00000002-2A34-4493-B86C-E1CF6A2B57F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0.18</c:v>
                </c:pt>
                <c:pt idx="2">
                  <c:v>#N/A</c:v>
                </c:pt>
                <c:pt idx="3">
                  <c:v>0.2</c:v>
                </c:pt>
                <c:pt idx="4">
                  <c:v>#N/A</c:v>
                </c:pt>
                <c:pt idx="5">
                  <c:v>0.06</c:v>
                </c:pt>
                <c:pt idx="6">
                  <c:v>#N/A</c:v>
                </c:pt>
                <c:pt idx="7">
                  <c:v>0.09</c:v>
                </c:pt>
                <c:pt idx="8">
                  <c:v>#N/A</c:v>
                </c:pt>
                <c:pt idx="9">
                  <c:v>0.13</c:v>
                </c:pt>
              </c:numCache>
            </c:numRef>
          </c:val>
          <c:extLst>
            <c:ext xmlns:c16="http://schemas.microsoft.com/office/drawing/2014/chart" uri="{C3380CC4-5D6E-409C-BE32-E72D297353CC}">
              <c16:uniqueId val="{00000003-2A34-4493-B86C-E1CF6A2B57FC}"/>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5.15</c:v>
                </c:pt>
                <c:pt idx="2">
                  <c:v>#N/A</c:v>
                </c:pt>
                <c:pt idx="3">
                  <c:v>5.22</c:v>
                </c:pt>
                <c:pt idx="4">
                  <c:v>#N/A</c:v>
                </c:pt>
                <c:pt idx="5">
                  <c:v>4.0999999999999996</c:v>
                </c:pt>
                <c:pt idx="6">
                  <c:v>#N/A</c:v>
                </c:pt>
                <c:pt idx="7">
                  <c:v>7.32</c:v>
                </c:pt>
                <c:pt idx="8">
                  <c:v>#N/A</c:v>
                </c:pt>
                <c:pt idx="9">
                  <c:v>1.1399999999999999</c:v>
                </c:pt>
              </c:numCache>
            </c:numRef>
          </c:val>
          <c:extLst>
            <c:ext xmlns:c16="http://schemas.microsoft.com/office/drawing/2014/chart" uri="{C3380CC4-5D6E-409C-BE32-E72D297353CC}">
              <c16:uniqueId val="{00000004-2A34-4493-B86C-E1CF6A2B57FC}"/>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c:v>
                </c:pt>
                <c:pt idx="2">
                  <c:v>#N/A</c:v>
                </c:pt>
                <c:pt idx="3">
                  <c:v>0.26</c:v>
                </c:pt>
                <c:pt idx="4">
                  <c:v>#N/A</c:v>
                </c:pt>
                <c:pt idx="5">
                  <c:v>0.75</c:v>
                </c:pt>
                <c:pt idx="6">
                  <c:v>#N/A</c:v>
                </c:pt>
                <c:pt idx="7">
                  <c:v>1.43</c:v>
                </c:pt>
                <c:pt idx="8">
                  <c:v>#N/A</c:v>
                </c:pt>
                <c:pt idx="9">
                  <c:v>1.71</c:v>
                </c:pt>
              </c:numCache>
            </c:numRef>
          </c:val>
          <c:extLst>
            <c:ext xmlns:c16="http://schemas.microsoft.com/office/drawing/2014/chart" uri="{C3380CC4-5D6E-409C-BE32-E72D297353CC}">
              <c16:uniqueId val="{00000005-2A34-4493-B86C-E1CF6A2B57FC}"/>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3.26</c:v>
                </c:pt>
                <c:pt idx="2">
                  <c:v>#N/A</c:v>
                </c:pt>
                <c:pt idx="3">
                  <c:v>4.16</c:v>
                </c:pt>
                <c:pt idx="4">
                  <c:v>#N/A</c:v>
                </c:pt>
                <c:pt idx="5">
                  <c:v>4.6100000000000003</c:v>
                </c:pt>
                <c:pt idx="6">
                  <c:v>#N/A</c:v>
                </c:pt>
                <c:pt idx="7">
                  <c:v>4.3600000000000003</c:v>
                </c:pt>
                <c:pt idx="8">
                  <c:v>#N/A</c:v>
                </c:pt>
                <c:pt idx="9">
                  <c:v>6.01</c:v>
                </c:pt>
              </c:numCache>
            </c:numRef>
          </c:val>
          <c:extLst>
            <c:ext xmlns:c16="http://schemas.microsoft.com/office/drawing/2014/chart" uri="{C3380CC4-5D6E-409C-BE32-E72D297353CC}">
              <c16:uniqueId val="{00000006-2A34-4493-B86C-E1CF6A2B57FC}"/>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9.7200000000000006</c:v>
                </c:pt>
                <c:pt idx="2">
                  <c:v>#N/A</c:v>
                </c:pt>
                <c:pt idx="3">
                  <c:v>9.5299999999999994</c:v>
                </c:pt>
                <c:pt idx="4">
                  <c:v>#N/A</c:v>
                </c:pt>
                <c:pt idx="5">
                  <c:v>10.9</c:v>
                </c:pt>
                <c:pt idx="6">
                  <c:v>#N/A</c:v>
                </c:pt>
                <c:pt idx="7">
                  <c:v>11.48</c:v>
                </c:pt>
                <c:pt idx="8">
                  <c:v>#N/A</c:v>
                </c:pt>
                <c:pt idx="9">
                  <c:v>10.19</c:v>
                </c:pt>
              </c:numCache>
            </c:numRef>
          </c:val>
          <c:extLst>
            <c:ext xmlns:c16="http://schemas.microsoft.com/office/drawing/2014/chart" uri="{C3380CC4-5D6E-409C-BE32-E72D297353CC}">
              <c16:uniqueId val="{00000007-2A34-4493-B86C-E1CF6A2B57FC}"/>
            </c:ext>
          </c:extLst>
        </c:ser>
        <c:ser>
          <c:idx val="8"/>
          <c:order val="8"/>
          <c:tx>
            <c:strRef>
              <c:f>データシート!$A$35</c:f>
              <c:strCache>
                <c:ptCount val="1"/>
                <c:pt idx="0">
                  <c:v>特定公共下水道事業会計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9.0299999999999994</c:v>
                </c:pt>
                <c:pt idx="2">
                  <c:v>#N/A</c:v>
                </c:pt>
                <c:pt idx="3">
                  <c:v>9.3800000000000008</c:v>
                </c:pt>
                <c:pt idx="4">
                  <c:v>#N/A</c:v>
                </c:pt>
                <c:pt idx="5">
                  <c:v>10.56</c:v>
                </c:pt>
                <c:pt idx="6">
                  <c:v>#N/A</c:v>
                </c:pt>
                <c:pt idx="7">
                  <c:v>11.54</c:v>
                </c:pt>
                <c:pt idx="8">
                  <c:v>#N/A</c:v>
                </c:pt>
                <c:pt idx="9">
                  <c:v>12.1</c:v>
                </c:pt>
              </c:numCache>
            </c:numRef>
          </c:val>
          <c:extLst>
            <c:ext xmlns:c16="http://schemas.microsoft.com/office/drawing/2014/chart" uri="{C3380CC4-5D6E-409C-BE32-E72D297353CC}">
              <c16:uniqueId val="{00000008-2A34-4493-B86C-E1CF6A2B57F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25.37</c:v>
                </c:pt>
                <c:pt idx="2">
                  <c:v>#N/A</c:v>
                </c:pt>
                <c:pt idx="3">
                  <c:v>18.32</c:v>
                </c:pt>
                <c:pt idx="4">
                  <c:v>#N/A</c:v>
                </c:pt>
                <c:pt idx="5">
                  <c:v>13.78</c:v>
                </c:pt>
                <c:pt idx="6">
                  <c:v>#N/A</c:v>
                </c:pt>
                <c:pt idx="7">
                  <c:v>26.45</c:v>
                </c:pt>
                <c:pt idx="8">
                  <c:v>#N/A</c:v>
                </c:pt>
                <c:pt idx="9">
                  <c:v>15.65</c:v>
                </c:pt>
              </c:numCache>
            </c:numRef>
          </c:val>
          <c:extLst>
            <c:ext xmlns:c16="http://schemas.microsoft.com/office/drawing/2014/chart" uri="{C3380CC4-5D6E-409C-BE32-E72D297353CC}">
              <c16:uniqueId val="{00000009-2A34-4493-B86C-E1CF6A2B57FC}"/>
            </c:ext>
          </c:extLst>
        </c:ser>
        <c:dLbls>
          <c:showLegendKey val="0"/>
          <c:showVal val="0"/>
          <c:showCatName val="0"/>
          <c:showSerName val="0"/>
          <c:showPercent val="0"/>
          <c:showBubbleSize val="0"/>
        </c:dLbls>
        <c:gapWidth val="150"/>
        <c:overlap val="100"/>
        <c:axId val="157212672"/>
        <c:axId val="157214208"/>
      </c:barChart>
      <c:catAx>
        <c:axId val="157212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7214208"/>
        <c:crosses val="autoZero"/>
        <c:auto val="1"/>
        <c:lblAlgn val="ctr"/>
        <c:lblOffset val="100"/>
        <c:tickLblSkip val="1"/>
        <c:tickMarkSkip val="1"/>
        <c:noMultiLvlLbl val="0"/>
      </c:catAx>
      <c:valAx>
        <c:axId val="1572142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72126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1341</c:v>
                </c:pt>
                <c:pt idx="5">
                  <c:v>1374</c:v>
                </c:pt>
                <c:pt idx="8">
                  <c:v>1289</c:v>
                </c:pt>
                <c:pt idx="11">
                  <c:v>1397</c:v>
                </c:pt>
                <c:pt idx="14">
                  <c:v>1333</c:v>
                </c:pt>
              </c:numCache>
            </c:numRef>
          </c:val>
          <c:extLst>
            <c:ext xmlns:c16="http://schemas.microsoft.com/office/drawing/2014/chart" uri="{C3380CC4-5D6E-409C-BE32-E72D297353CC}">
              <c16:uniqueId val="{00000000-7FA5-403E-A45E-060DFA15E8B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FA5-403E-A45E-060DFA15E8B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24</c:v>
                </c:pt>
                <c:pt idx="3">
                  <c:v>2</c:v>
                </c:pt>
                <c:pt idx="6">
                  <c:v>14</c:v>
                </c:pt>
                <c:pt idx="9">
                  <c:v>0</c:v>
                </c:pt>
                <c:pt idx="12">
                  <c:v>0</c:v>
                </c:pt>
              </c:numCache>
            </c:numRef>
          </c:val>
          <c:extLst>
            <c:ext xmlns:c16="http://schemas.microsoft.com/office/drawing/2014/chart" uri="{C3380CC4-5D6E-409C-BE32-E72D297353CC}">
              <c16:uniqueId val="{00000002-7FA5-403E-A45E-060DFA15E8B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8</c:v>
                </c:pt>
                <c:pt idx="3">
                  <c:v>7</c:v>
                </c:pt>
                <c:pt idx="6">
                  <c:v>6</c:v>
                </c:pt>
                <c:pt idx="9">
                  <c:v>11</c:v>
                </c:pt>
                <c:pt idx="12">
                  <c:v>12</c:v>
                </c:pt>
              </c:numCache>
            </c:numRef>
          </c:val>
          <c:extLst>
            <c:ext xmlns:c16="http://schemas.microsoft.com/office/drawing/2014/chart" uri="{C3380CC4-5D6E-409C-BE32-E72D297353CC}">
              <c16:uniqueId val="{00000003-7FA5-403E-A45E-060DFA15E8B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274</c:v>
                </c:pt>
                <c:pt idx="3">
                  <c:v>120</c:v>
                </c:pt>
                <c:pt idx="6">
                  <c:v>120</c:v>
                </c:pt>
                <c:pt idx="9">
                  <c:v>265</c:v>
                </c:pt>
                <c:pt idx="12">
                  <c:v>77</c:v>
                </c:pt>
              </c:numCache>
            </c:numRef>
          </c:val>
          <c:extLst>
            <c:ext xmlns:c16="http://schemas.microsoft.com/office/drawing/2014/chart" uri="{C3380CC4-5D6E-409C-BE32-E72D297353CC}">
              <c16:uniqueId val="{00000004-7FA5-403E-A45E-060DFA15E8B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10</c:v>
                </c:pt>
                <c:pt idx="3">
                  <c:v>0</c:v>
                </c:pt>
                <c:pt idx="6">
                  <c:v>0</c:v>
                </c:pt>
                <c:pt idx="9">
                  <c:v>0</c:v>
                </c:pt>
                <c:pt idx="12">
                  <c:v>0</c:v>
                </c:pt>
              </c:numCache>
            </c:numRef>
          </c:val>
          <c:extLst>
            <c:ext xmlns:c16="http://schemas.microsoft.com/office/drawing/2014/chart" uri="{C3380CC4-5D6E-409C-BE32-E72D297353CC}">
              <c16:uniqueId val="{00000005-7FA5-403E-A45E-060DFA15E8B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FA5-403E-A45E-060DFA15E8B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1159</c:v>
                </c:pt>
                <c:pt idx="3">
                  <c:v>1141</c:v>
                </c:pt>
                <c:pt idx="6">
                  <c:v>1006</c:v>
                </c:pt>
                <c:pt idx="9">
                  <c:v>991</c:v>
                </c:pt>
                <c:pt idx="12">
                  <c:v>1175</c:v>
                </c:pt>
              </c:numCache>
            </c:numRef>
          </c:val>
          <c:extLst>
            <c:ext xmlns:c16="http://schemas.microsoft.com/office/drawing/2014/chart" uri="{C3380CC4-5D6E-409C-BE32-E72D297353CC}">
              <c16:uniqueId val="{00000007-7FA5-403E-A45E-060DFA15E8B8}"/>
            </c:ext>
          </c:extLst>
        </c:ser>
        <c:dLbls>
          <c:showLegendKey val="0"/>
          <c:showVal val="0"/>
          <c:showCatName val="0"/>
          <c:showSerName val="0"/>
          <c:showPercent val="0"/>
          <c:showBubbleSize val="0"/>
        </c:dLbls>
        <c:gapWidth val="100"/>
        <c:overlap val="100"/>
        <c:axId val="136199168"/>
        <c:axId val="1362013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134</c:v>
                </c:pt>
                <c:pt idx="2">
                  <c:v>#N/A</c:v>
                </c:pt>
                <c:pt idx="3">
                  <c:v>#N/A</c:v>
                </c:pt>
                <c:pt idx="4">
                  <c:v>-104</c:v>
                </c:pt>
                <c:pt idx="5">
                  <c:v>#N/A</c:v>
                </c:pt>
                <c:pt idx="6">
                  <c:v>#N/A</c:v>
                </c:pt>
                <c:pt idx="7">
                  <c:v>-143</c:v>
                </c:pt>
                <c:pt idx="8">
                  <c:v>#N/A</c:v>
                </c:pt>
                <c:pt idx="9">
                  <c:v>#N/A</c:v>
                </c:pt>
                <c:pt idx="10">
                  <c:v>-130</c:v>
                </c:pt>
                <c:pt idx="11">
                  <c:v>#N/A</c:v>
                </c:pt>
                <c:pt idx="12">
                  <c:v>#N/A</c:v>
                </c:pt>
                <c:pt idx="13">
                  <c:v>-69</c:v>
                </c:pt>
                <c:pt idx="14">
                  <c:v>#N/A</c:v>
                </c:pt>
              </c:numCache>
            </c:numRef>
          </c:val>
          <c:smooth val="0"/>
          <c:extLst>
            <c:ext xmlns:c16="http://schemas.microsoft.com/office/drawing/2014/chart" uri="{C3380CC4-5D6E-409C-BE32-E72D297353CC}">
              <c16:uniqueId val="{00000008-7FA5-403E-A45E-060DFA15E8B8}"/>
            </c:ext>
          </c:extLst>
        </c:ser>
        <c:dLbls>
          <c:showLegendKey val="0"/>
          <c:showVal val="0"/>
          <c:showCatName val="0"/>
          <c:showSerName val="0"/>
          <c:showPercent val="0"/>
          <c:showBubbleSize val="0"/>
        </c:dLbls>
        <c:marker val="1"/>
        <c:smooth val="0"/>
        <c:axId val="136199168"/>
        <c:axId val="136201344"/>
      </c:lineChart>
      <c:catAx>
        <c:axId val="136199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6201344"/>
        <c:crosses val="autoZero"/>
        <c:auto val="1"/>
        <c:lblAlgn val="ctr"/>
        <c:lblOffset val="100"/>
        <c:tickLblSkip val="1"/>
        <c:tickMarkSkip val="1"/>
        <c:noMultiLvlLbl val="0"/>
      </c:catAx>
      <c:valAx>
        <c:axId val="1362013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199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13142</c:v>
                </c:pt>
                <c:pt idx="5">
                  <c:v>13280</c:v>
                </c:pt>
                <c:pt idx="8">
                  <c:v>12560</c:v>
                </c:pt>
                <c:pt idx="11">
                  <c:v>12393</c:v>
                </c:pt>
                <c:pt idx="14">
                  <c:v>12297</c:v>
                </c:pt>
              </c:numCache>
            </c:numRef>
          </c:val>
          <c:extLst>
            <c:ext xmlns:c16="http://schemas.microsoft.com/office/drawing/2014/chart" uri="{C3380CC4-5D6E-409C-BE32-E72D297353CC}">
              <c16:uniqueId val="{00000000-498E-4970-A2FC-5F183C304D1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2490</c:v>
                </c:pt>
                <c:pt idx="5">
                  <c:v>2200</c:v>
                </c:pt>
                <c:pt idx="8">
                  <c:v>1827</c:v>
                </c:pt>
                <c:pt idx="11">
                  <c:v>2366</c:v>
                </c:pt>
                <c:pt idx="14">
                  <c:v>1941</c:v>
                </c:pt>
              </c:numCache>
            </c:numRef>
          </c:val>
          <c:extLst>
            <c:ext xmlns:c16="http://schemas.microsoft.com/office/drawing/2014/chart" uri="{C3380CC4-5D6E-409C-BE32-E72D297353CC}">
              <c16:uniqueId val="{00000001-498E-4970-A2FC-5F183C304D1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10235</c:v>
                </c:pt>
                <c:pt idx="5">
                  <c:v>11590</c:v>
                </c:pt>
                <c:pt idx="8">
                  <c:v>10330</c:v>
                </c:pt>
                <c:pt idx="11">
                  <c:v>10724</c:v>
                </c:pt>
                <c:pt idx="14">
                  <c:v>11800</c:v>
                </c:pt>
              </c:numCache>
            </c:numRef>
          </c:val>
          <c:extLst>
            <c:ext xmlns:c16="http://schemas.microsoft.com/office/drawing/2014/chart" uri="{C3380CC4-5D6E-409C-BE32-E72D297353CC}">
              <c16:uniqueId val="{00000002-498E-4970-A2FC-5F183C304D1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98E-4970-A2FC-5F183C304D1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98E-4970-A2FC-5F183C304D1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462</c:v>
                </c:pt>
                <c:pt idx="3">
                  <c:v>449</c:v>
                </c:pt>
                <c:pt idx="6">
                  <c:v>442</c:v>
                </c:pt>
                <c:pt idx="9">
                  <c:v>445</c:v>
                </c:pt>
                <c:pt idx="12">
                  <c:v>448</c:v>
                </c:pt>
              </c:numCache>
            </c:numRef>
          </c:val>
          <c:extLst>
            <c:ext xmlns:c16="http://schemas.microsoft.com/office/drawing/2014/chart" uri="{C3380CC4-5D6E-409C-BE32-E72D297353CC}">
              <c16:uniqueId val="{00000005-498E-4970-A2FC-5F183C304D1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2817</c:v>
                </c:pt>
                <c:pt idx="3">
                  <c:v>2564</c:v>
                </c:pt>
                <c:pt idx="6">
                  <c:v>2370</c:v>
                </c:pt>
                <c:pt idx="9">
                  <c:v>2303</c:v>
                </c:pt>
                <c:pt idx="12">
                  <c:v>2211</c:v>
                </c:pt>
              </c:numCache>
            </c:numRef>
          </c:val>
          <c:extLst>
            <c:ext xmlns:c16="http://schemas.microsoft.com/office/drawing/2014/chart" uri="{C3380CC4-5D6E-409C-BE32-E72D297353CC}">
              <c16:uniqueId val="{00000006-498E-4970-A2FC-5F183C304D1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69</c:v>
                </c:pt>
                <c:pt idx="3">
                  <c:v>168</c:v>
                </c:pt>
                <c:pt idx="6">
                  <c:v>386</c:v>
                </c:pt>
                <c:pt idx="9">
                  <c:v>322</c:v>
                </c:pt>
                <c:pt idx="12">
                  <c:v>287</c:v>
                </c:pt>
              </c:numCache>
            </c:numRef>
          </c:val>
          <c:extLst>
            <c:ext xmlns:c16="http://schemas.microsoft.com/office/drawing/2014/chart" uri="{C3380CC4-5D6E-409C-BE32-E72D297353CC}">
              <c16:uniqueId val="{00000007-498E-4970-A2FC-5F183C304D1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6320</c:v>
                </c:pt>
                <c:pt idx="3">
                  <c:v>3701</c:v>
                </c:pt>
                <c:pt idx="6">
                  <c:v>1609</c:v>
                </c:pt>
                <c:pt idx="9">
                  <c:v>1539</c:v>
                </c:pt>
                <c:pt idx="12">
                  <c:v>1352</c:v>
                </c:pt>
              </c:numCache>
            </c:numRef>
          </c:val>
          <c:extLst>
            <c:ext xmlns:c16="http://schemas.microsoft.com/office/drawing/2014/chart" uri="{C3380CC4-5D6E-409C-BE32-E72D297353CC}">
              <c16:uniqueId val="{00000008-498E-4970-A2FC-5F183C304D1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98E-4970-A2FC-5F183C304D1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10690</c:v>
                </c:pt>
                <c:pt idx="3">
                  <c:v>10218</c:v>
                </c:pt>
                <c:pt idx="6">
                  <c:v>10144</c:v>
                </c:pt>
                <c:pt idx="9">
                  <c:v>9998</c:v>
                </c:pt>
                <c:pt idx="12">
                  <c:v>10596</c:v>
                </c:pt>
              </c:numCache>
            </c:numRef>
          </c:val>
          <c:extLst>
            <c:ext xmlns:c16="http://schemas.microsoft.com/office/drawing/2014/chart" uri="{C3380CC4-5D6E-409C-BE32-E72D297353CC}">
              <c16:uniqueId val="{0000000A-498E-4970-A2FC-5F183C304D17}"/>
            </c:ext>
          </c:extLst>
        </c:ser>
        <c:dLbls>
          <c:showLegendKey val="0"/>
          <c:showVal val="0"/>
          <c:showCatName val="0"/>
          <c:showSerName val="0"/>
          <c:showPercent val="0"/>
          <c:showBubbleSize val="0"/>
        </c:dLbls>
        <c:gapWidth val="100"/>
        <c:overlap val="100"/>
        <c:axId val="160132480"/>
        <c:axId val="1601387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98E-4970-A2FC-5F183C304D17}"/>
            </c:ext>
          </c:extLst>
        </c:ser>
        <c:dLbls>
          <c:showLegendKey val="0"/>
          <c:showVal val="0"/>
          <c:showCatName val="0"/>
          <c:showSerName val="0"/>
          <c:showPercent val="0"/>
          <c:showBubbleSize val="0"/>
        </c:dLbls>
        <c:marker val="1"/>
        <c:smooth val="0"/>
        <c:axId val="160132480"/>
        <c:axId val="160138752"/>
      </c:lineChart>
      <c:catAx>
        <c:axId val="160132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0138752"/>
        <c:crosses val="autoZero"/>
        <c:auto val="1"/>
        <c:lblAlgn val="ctr"/>
        <c:lblOffset val="100"/>
        <c:tickLblSkip val="1"/>
        <c:tickMarkSkip val="1"/>
        <c:noMultiLvlLbl val="0"/>
      </c:catAx>
      <c:valAx>
        <c:axId val="1601387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0132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5411</c:v>
                </c:pt>
                <c:pt idx="1">
                  <c:v>5658</c:v>
                </c:pt>
                <c:pt idx="2">
                  <c:v>5490</c:v>
                </c:pt>
              </c:numCache>
            </c:numRef>
          </c:val>
          <c:extLst>
            <c:ext xmlns:c16="http://schemas.microsoft.com/office/drawing/2014/chart" uri="{C3380CC4-5D6E-409C-BE32-E72D297353CC}">
              <c16:uniqueId val="{00000000-6BED-4D04-8657-90E542C0FE1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635</c:v>
                </c:pt>
                <c:pt idx="1">
                  <c:v>636</c:v>
                </c:pt>
                <c:pt idx="2">
                  <c:v>637</c:v>
                </c:pt>
              </c:numCache>
            </c:numRef>
          </c:val>
          <c:extLst>
            <c:ext xmlns:c16="http://schemas.microsoft.com/office/drawing/2014/chart" uri="{C3380CC4-5D6E-409C-BE32-E72D297353CC}">
              <c16:uniqueId val="{00000001-6BED-4D04-8657-90E542C0FE1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16407</c:v>
                </c:pt>
                <c:pt idx="1">
                  <c:v>14805</c:v>
                </c:pt>
                <c:pt idx="2">
                  <c:v>13493</c:v>
                </c:pt>
              </c:numCache>
            </c:numRef>
          </c:val>
          <c:extLst>
            <c:ext xmlns:c16="http://schemas.microsoft.com/office/drawing/2014/chart" uri="{C3380CC4-5D6E-409C-BE32-E72D297353CC}">
              <c16:uniqueId val="{00000002-6BED-4D04-8657-90E542C0FE14}"/>
            </c:ext>
          </c:extLst>
        </c:ser>
        <c:dLbls>
          <c:showLegendKey val="0"/>
          <c:showVal val="0"/>
          <c:showCatName val="0"/>
          <c:showSerName val="0"/>
          <c:showPercent val="0"/>
          <c:showBubbleSize val="0"/>
        </c:dLbls>
        <c:gapWidth val="120"/>
        <c:overlap val="100"/>
        <c:axId val="160294016"/>
        <c:axId val="160295552"/>
      </c:barChart>
      <c:catAx>
        <c:axId val="160294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60295552"/>
        <c:crosses val="autoZero"/>
        <c:auto val="1"/>
        <c:lblAlgn val="ctr"/>
        <c:lblOffset val="100"/>
        <c:tickLblSkip val="1"/>
        <c:tickMarkSkip val="1"/>
        <c:noMultiLvlLbl val="0"/>
      </c:catAx>
      <c:valAx>
        <c:axId val="1602955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60294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{57E0F983-5424-4630-9FEE-6EA013F3DC48}</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F56B-4A02-947B-35C41889EED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{FD14A9BF-4D35-4142-9601-F9251443A449}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56B-4A02-947B-35C41889EED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{13867CFA-F378-473C-AB99-F1027036CBB1}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56B-4A02-947B-35C41889EED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{3D8E2611-6FB0-4E6C-9F38-82D6591537E6}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56B-4A02-947B-35C41889EED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{2228AC2C-188E-4CAF-A49D-7BD5580849B2}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56B-4A02-947B-35C41889EED5}"/>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{B7EA04B1-FE76-4C75-B54F-39A0267B35CD}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F56B-4A02-947B-35C41889EED5}"/>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{41E10283-86B9-4802-81B1-BAB80BE647C9}</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F56B-4A02-947B-35C41889EED5}"/>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{EF575621-218F-483C-9C70-415E834A72C0}</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F56B-4A02-947B-35C41889EED5}"/>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{599B1FBD-BB3A-4D5D-8430-05691BC6FA0F}</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F56B-4A02-947B-35C41889EED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33.5</c:v>
                </c:pt>
                <c:pt idx="24">
                  <c:v>53.6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F56B-4A02-947B-35C41889EED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{2BF8D820-8141-4913-AD37-7FBDEC3E8468}</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F56B-4A02-947B-35C41889EED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{2A78CAB7-7328-42A0-9DDB-2B7DA53F2F98}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56B-4A02-947B-35C41889EED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{25807040-6349-45A1-9021-1519873451E2}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56B-4A02-947B-35C41889EED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{1EAECBAE-C702-4E7C-8843-367818BBC266}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56B-4A02-947B-35C41889EED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{07094BC3-6636-42AE-B241-F6D60855591A}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56B-4A02-947B-35C41889EED5}"/>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{11316297-60BA-44B3-B19C-4C6EBD17C7C9}</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F56B-4A02-947B-35C41889EED5}"/>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{75C84959-0295-4561-B141-B96F11FCFC5A}</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F56B-4A02-947B-35C41889EED5}"/>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{3F77C85A-1006-427B-B0B6-879A65B31B9D}</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F56B-4A02-947B-35C41889EED5}"/>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{73DF0689-0906-4AB0-AB5D-B5B86CD1AA33}</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F56B-4A02-947B-35C41889EED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56.4</c:v>
                </c:pt>
                <c:pt idx="24">
                  <c:v>58.8</c:v>
                </c:pt>
              </c:numCache>
            </c:numRef>
          </c:xVal>
          <c:yVal>
            <c:numRef>
              <c:f>公会計指標分析・財政指標組合せ分析表!$BP$55:$DC$55</c:f>
              <c:numCache>
                <c:formatCode>#,##0.0;"▲ "#,##0.0</c:formatCode>
                <c:ptCount val="40"/>
                <c:pt idx="16">
                  <c:v>41.5</c:v>
                </c:pt>
                <c:pt idx="24">
                  <c:v>36.6</c:v>
                </c:pt>
              </c:numCache>
            </c:numRef>
          </c:yVal>
          <c:smooth val="0"/>
          <c:extLst>
            <c:ext xmlns:c16="http://schemas.microsoft.com/office/drawing/2014/chart" uri="{C3380CC4-5D6E-409C-BE32-E72D297353CC}">
              <c16:uniqueId val="{00000013-F56B-4A02-947B-35C41889EED5}"/>
            </c:ext>
          </c:extLst>
        </c:ser>
        <c:dLbls>
          <c:showLegendKey val="0"/>
          <c:showVal val="1"/>
          <c:showCatName val="0"/>
          <c:showSerName val="0"/>
          <c:showPercent val="0"/>
          <c:showBubbleSize val="0"/>
        </c:dLbls>
        <c:axId val="160330880"/>
        <c:axId val="160332800"/>
      </c:scatterChart>
      <c:valAx>
        <c:axId val="160330880"/>
        <c:scaling>
          <c:orientation val="minMax"/>
          <c:max val="59"/>
          <c:min val="56.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0332800"/>
        <c:crosses val="autoZero"/>
        <c:crossBetween val="midCat"/>
      </c:valAx>
      <c:valAx>
        <c:axId val="160332800"/>
        <c:scaling>
          <c:orientation val="minMax"/>
          <c:max val="42.4"/>
          <c:min val="3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033088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{0A14D652-C43A-4973-B1E5-FB8FFEF1C3F3}</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A246-4B3E-8AAF-0C84AECAF0E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{AAD54E9F-DFA7-43CC-AB0B-2CBCB2A3F300}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246-4B3E-8AAF-0C84AECAF0E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{4D8F5BEB-E94D-4465-8331-8E1BE40D5E60}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246-4B3E-8AAF-0C84AECAF0E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{4B039F20-E271-422C-91DA-BA52B6F7B919}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246-4B3E-8AAF-0C84AECAF0E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{392294C8-460C-4CBF-9926-B01C4F29396D}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246-4B3E-8AAF-0C84AECAF0EF}"/>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{463196C1-6F7B-44DD-8968-E918A8641A3F}</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A246-4B3E-8AAF-0C84AECAF0EF}"/>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{B76C1F19-32C8-4F4D-B503-CA21A0F79944}</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A246-4B3E-8AAF-0C84AECAF0EF}"/>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{C2AF7931-2DFB-4B66-93D2-F6355C2D86F1}</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A246-4B3E-8AAF-0C84AECAF0EF}"/>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{4D651754-331E-4A25-894C-D05BC6B6F7CF}</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A246-4B3E-8AAF-0C84AECAF0E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6.1</c:v>
                </c:pt>
                <c:pt idx="8">
                  <c:v>2.8</c:v>
                </c:pt>
                <c:pt idx="16">
                  <c:v>-0.4</c:v>
                </c:pt>
                <c:pt idx="24">
                  <c:v>-1.5</c:v>
                </c:pt>
                <c:pt idx="32">
                  <c:v>-1.4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A246-4B3E-8AAF-0C84AECAF0E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{A64AC18B-ADF3-4993-9EC8-3B00B9BD522F}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A246-4B3E-8AAF-0C84AECAF0E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{9535CE5B-EB6D-457D-9530-3666522E0A05}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246-4B3E-8AAF-0C84AECAF0E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{0D0C0641-92CF-4360-8D9F-DFA617BD9185}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246-4B3E-8AAF-0C84AECAF0E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{11CDB8D1-034B-4172-9034-1CDCD97D4B79}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246-4B3E-8AAF-0C84AECAF0E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{51775EC3-6AE2-4D79-9A2C-48B155FFCC67}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246-4B3E-8AAF-0C84AECAF0EF}"/>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{15F08C5A-523C-40C9-8403-F1FE264051AF}</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A246-4B3E-8AAF-0C84AECAF0EF}"/>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{664165CA-ED6F-4C5B-BC29-10D491179A53}</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A246-4B3E-8AAF-0C84AECAF0EF}"/>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{E68F0520-2F71-4C73-BD37-4A75CA58E95E}</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A246-4B3E-8AAF-0C84AECAF0EF}"/>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{B86D5ADC-C836-4FFB-AD80-608A7901C700}</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A246-4B3E-8AAF-0C84AECAF0E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c:v>
                </c:pt>
                <c:pt idx="8">
                  <c:v>11.1</c:v>
                </c:pt>
                <c:pt idx="16">
                  <c:v>9.6</c:v>
                </c:pt>
                <c:pt idx="24">
                  <c:v>9.1999999999999993</c:v>
                </c:pt>
                <c:pt idx="32">
                  <c:v>8.9</c:v>
                </c:pt>
              </c:numCache>
            </c:numRef>
          </c:xVal>
          <c:yVal>
            <c:numRef>
              <c:f>公会計指標分析・財政指標組合せ分析表!$BP$77:$DC$77</c:f>
              <c:numCache>
                <c:formatCode>#,##0.0;"▲ "#,##0.0</c:formatCode>
                <c:ptCount val="40"/>
                <c:pt idx="0">
                  <c:v>65.3</c:v>
                </c:pt>
                <c:pt idx="8">
                  <c:v>60.8</c:v>
                </c:pt>
                <c:pt idx="16">
                  <c:v>41.5</c:v>
                </c:pt>
                <c:pt idx="24">
                  <c:v>36.6</c:v>
                </c:pt>
                <c:pt idx="32">
                  <c:v>37.700000000000003</c:v>
                </c:pt>
              </c:numCache>
            </c:numRef>
          </c:yVal>
          <c:smooth val="0"/>
          <c:extLst>
            <c:ext xmlns:c16="http://schemas.microsoft.com/office/drawing/2014/chart" uri="{C3380CC4-5D6E-409C-BE32-E72D297353CC}">
              <c16:uniqueId val="{00000013-A246-4B3E-8AAF-0C84AECAF0EF}"/>
            </c:ext>
          </c:extLst>
        </c:ser>
        <c:dLbls>
          <c:showLegendKey val="0"/>
          <c:showVal val="1"/>
          <c:showCatName val="0"/>
          <c:showSerName val="0"/>
          <c:showPercent val="0"/>
          <c:showBubbleSize val="0"/>
        </c:dLbls>
        <c:axId val="160498432"/>
        <c:axId val="160500352"/>
      </c:scatterChart>
      <c:valAx>
        <c:axId val="160498432"/>
        <c:scaling>
          <c:orientation val="minMax"/>
          <c:max val="12.299999999999999"/>
          <c:min val="8.6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0500352"/>
        <c:crosses val="autoZero"/>
        <c:crossBetween val="midCat"/>
      </c:valAx>
      <c:valAx>
        <c:axId val="160500352"/>
        <c:scaling>
          <c:orientation val="minMax"/>
          <c:max val="71"/>
          <c:min val="3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049843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宮城県岩沼市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公債費に準じる債務負担行為額が</a:t>
          </a:r>
          <a:r>
            <a:rPr kumimoji="1" lang="en-US" altLang="ja-JP" sz="1400">
              <a:latin typeface="ＭＳ ゴシック" pitchFamily="49" charset="-128"/>
              <a:ea typeface="ＭＳ ゴシック" pitchFamily="49" charset="-128"/>
            </a:rPr>
            <a:t>H28</a:t>
          </a:r>
          <a:r>
            <a:rPr kumimoji="1" lang="ja-JP" altLang="en-US" sz="1400">
              <a:latin typeface="ＭＳ ゴシック" pitchFamily="49" charset="-128"/>
              <a:ea typeface="ＭＳ ゴシック" pitchFamily="49" charset="-128"/>
            </a:rPr>
            <a:t>に引き続きゼロとなったことに加え公営企業債の元利償還金に対する繰入金も減少したが、一般会計の元利償還金が前年度に比べ増加したため、実質公債費比率の分子が増加することとなった。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宮城県岩沼市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これまで一般会計における地方債残高は、借入抑制措置の効果などもあり、着実に減少してきたが、平成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年度は後年度への投資の年ということで新火葬場建設事業などを行ったことで地方債残高が増加する結果となった。しかしながら、充当可能基金が前年度に比べ増加したことなどにより、引き続き、</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年度決算においても将来負担は生じていない状況である。今後も引き続き地方債発行の抑制に努め、将来負担が発生することのないように、健全な財政運営を継続する。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宮城県岩沼市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年度にかけて基金全体額が減少している。これは復興事業の進捗により、復興関連基金が減少していることが理由として挙げられる。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今後は、公共施設等総合管理計画に基づく各公共施設の長寿命化が控えており、多額の費用となることが推計されていることから、施設保全整備基金への積み増しに努める。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東日本大震災復興交付金基金：東日本大震災からの復旧・復興に係るハード面の整備等に対応するための基金。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震災復興基金：東日本大震災からの復旧・復興に係るソフト面に対応するための基金。（平成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年度からはソフト事業に使途を限定しない旨の方針転換があった）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施設保全整備基金：施設整備や維持管理経費に対応するための基金。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東日本大震災復興交付金基金・震災復興基金：震災関連事業の減少に伴い基金残高が減少。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施設保全整備基金：今後の施設の長寿命化や維持管理に対応するために積み増しを行っている。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日本大震災復興交付金基金や震災復興基金については、震災関連事業の減少に伴い基金残高は減少していく一方で、施設保全整備基金については、今後多額の施設更新費用が必要となることが推計されているので、できる限り積立を行い、基金残高の増加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景気の動向による法人税等の減や社会保障経費の増大などにより、前年度比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景気の動向などにより市税収入が減となった場合など、その財源不足を財政調整基金で補う必要性があることから、ある程度の基金残高を確保している。基金残高の目安としては、標準財政規模の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％程度確保することを一つの指針としている。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百万円増加しているのは、運用利子の積立によるものである。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運用効率の高い手段により基金を運用していく。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宮城県岩沼市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44,221
43,994
60.45
28,995,640
27,469,731
1,454,836
9,290,509
10,596,370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4" name="正方形/長方形 4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有形固定資産減価償却率が類似団体より低い水準にあるのは、近年、公共施設等の更新又は東日本大震災復興交付金を活用した公共施設等の新設が続いたことによるものである。今後、公共施設の老朽化の進行を鑑み、個別計画に基づいた公共施設等の長寿命化及び最適化を図る必要がある。</a:t>
          </a:r>
          <a:endParaRPr lang="ja-JP" altLang="ja-JP">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8" name="直線コネクタ 57"/>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9" name="テキスト ボックス 58"/>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0" name="直線コネクタ 59"/>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1" name="テキスト ボックス 60"/>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2" name="直線コネクタ 61"/>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3" name="テキスト ボックス 62"/>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4" name="直線コネクタ 63"/>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5" name="テキスト ボックス 64"/>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6" name="直線コネクタ 65"/>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7" name="テキスト ボックス 66"/>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8" name="直線コネクタ 67"/>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9" name="テキスト ボックス 68"/>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124732</xdr:rowOff>
    </xdr:from>
    <xdr:to>
      <xdr:col>23</xdr:col>
      <xdr:colOff>85090</xdr:colOff>
      <xdr:row>33</xdr:row>
      <xdr:rowOff>7167</xdr:rowOff>
    </xdr:to>
    <xdr:cxnSp macro="">
      <xdr:nvCxnSpPr>
        <xdr:cNvPr id="73" name="直線コネクタ 72"/>
        <xdr:cNvCxnSpPr/>
      </xdr:nvCxnSpPr>
      <xdr:spPr>
        <a:xfrm flipV="1">
          <a:off x="4760595" y="5353957"/>
          <a:ext cx="1270" cy="1082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10994</xdr:rowOff>
    </xdr:from>
    <xdr:ext cx="405111" cy="259045"/>
    <xdr:sp macro="" textlink="">
      <xdr:nvSpPr>
        <xdr:cNvPr id="74" name="有形固定資産減価償却率最小値テキスト"/>
        <xdr:cNvSpPr txBox="1"/>
      </xdr:nvSpPr>
      <xdr:spPr>
        <a:xfrm>
          <a:off x="4813300" y="6440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7167</xdr:rowOff>
    </xdr:from>
    <xdr:to>
      <xdr:col>23</xdr:col>
      <xdr:colOff>174625</xdr:colOff>
      <xdr:row>33</xdr:row>
      <xdr:rowOff>7167</xdr:rowOff>
    </xdr:to>
    <xdr:cxnSp macro="">
      <xdr:nvCxnSpPr>
        <xdr:cNvPr id="75" name="直線コネクタ 74"/>
        <xdr:cNvCxnSpPr/>
      </xdr:nvCxnSpPr>
      <xdr:spPr>
        <a:xfrm>
          <a:off x="4673600" y="6436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71409</xdr:rowOff>
    </xdr:from>
    <xdr:ext cx="405111" cy="259045"/>
    <xdr:sp macro="" textlink="">
      <xdr:nvSpPr>
        <xdr:cNvPr id="76" name="有形固定資産減価償却率最大値テキスト"/>
        <xdr:cNvSpPr txBox="1"/>
      </xdr:nvSpPr>
      <xdr:spPr>
        <a:xfrm>
          <a:off x="4813300" y="5129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124732</xdr:rowOff>
    </xdr:from>
    <xdr:to>
      <xdr:col>23</xdr:col>
      <xdr:colOff>174625</xdr:colOff>
      <xdr:row>26</xdr:row>
      <xdr:rowOff>124732</xdr:rowOff>
    </xdr:to>
    <xdr:cxnSp macro="">
      <xdr:nvCxnSpPr>
        <xdr:cNvPr id="77" name="直線コネクタ 76"/>
        <xdr:cNvCxnSpPr/>
      </xdr:nvCxnSpPr>
      <xdr:spPr>
        <a:xfrm>
          <a:off x="4673600" y="5353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99349</xdr:rowOff>
    </xdr:from>
    <xdr:ext cx="405111" cy="259045"/>
    <xdr:sp macro="" textlink="">
      <xdr:nvSpPr>
        <xdr:cNvPr id="78" name="有形固定資産減価償却率平均値テキスト"/>
        <xdr:cNvSpPr txBox="1"/>
      </xdr:nvSpPr>
      <xdr:spPr>
        <a:xfrm>
          <a:off x="4813300" y="58429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120922</xdr:rowOff>
    </xdr:from>
    <xdr:to>
      <xdr:col>23</xdr:col>
      <xdr:colOff>136525</xdr:colOff>
      <xdr:row>30</xdr:row>
      <xdr:rowOff>51072</xdr:rowOff>
    </xdr:to>
    <xdr:sp macro="" textlink="">
      <xdr:nvSpPr>
        <xdr:cNvPr id="79" name="フローチャート: 判断 78"/>
        <xdr:cNvSpPr/>
      </xdr:nvSpPr>
      <xdr:spPr>
        <a:xfrm>
          <a:off x="4711700" y="586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120922</xdr:rowOff>
    </xdr:from>
    <xdr:to>
      <xdr:col>19</xdr:col>
      <xdr:colOff>187325</xdr:colOff>
      <xdr:row>30</xdr:row>
      <xdr:rowOff>51072</xdr:rowOff>
    </xdr:to>
    <xdr:sp macro="" textlink="">
      <xdr:nvSpPr>
        <xdr:cNvPr id="80" name="フローチャート: 判断 79"/>
        <xdr:cNvSpPr/>
      </xdr:nvSpPr>
      <xdr:spPr>
        <a:xfrm>
          <a:off x="4000500" y="586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23495</xdr:rowOff>
    </xdr:from>
    <xdr:to>
      <xdr:col>15</xdr:col>
      <xdr:colOff>187325</xdr:colOff>
      <xdr:row>30</xdr:row>
      <xdr:rowOff>125095</xdr:rowOff>
    </xdr:to>
    <xdr:sp macro="" textlink="">
      <xdr:nvSpPr>
        <xdr:cNvPr id="81" name="フローチャート: 判断 80"/>
        <xdr:cNvSpPr/>
      </xdr:nvSpPr>
      <xdr:spPr>
        <a:xfrm>
          <a:off x="3238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109855</xdr:rowOff>
    </xdr:from>
    <xdr:to>
      <xdr:col>19</xdr:col>
      <xdr:colOff>187325</xdr:colOff>
      <xdr:row>31</xdr:row>
      <xdr:rowOff>40005</xdr:rowOff>
    </xdr:to>
    <xdr:sp macro="" textlink="">
      <xdr:nvSpPr>
        <xdr:cNvPr id="87" name="楕円 86"/>
        <xdr:cNvSpPr/>
      </xdr:nvSpPr>
      <xdr:spPr>
        <a:xfrm>
          <a:off x="4000500" y="602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34</xdr:row>
      <xdr:rowOff>43997</xdr:rowOff>
    </xdr:from>
    <xdr:to>
      <xdr:col>15</xdr:col>
      <xdr:colOff>187325</xdr:colOff>
      <xdr:row>34</xdr:row>
      <xdr:rowOff>145597</xdr:rowOff>
    </xdr:to>
    <xdr:sp macro="" textlink="">
      <xdr:nvSpPr>
        <xdr:cNvPr id="88" name="楕円 87"/>
        <xdr:cNvSpPr/>
      </xdr:nvSpPr>
      <xdr:spPr>
        <a:xfrm>
          <a:off x="3238500" y="664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160655</xdr:rowOff>
    </xdr:from>
    <xdr:to>
      <xdr:col>19</xdr:col>
      <xdr:colOff>136525</xdr:colOff>
      <xdr:row>34</xdr:row>
      <xdr:rowOff>94797</xdr:rowOff>
    </xdr:to>
    <xdr:cxnSp macro="">
      <xdr:nvCxnSpPr>
        <xdr:cNvPr id="89" name="直線コネクタ 88"/>
        <xdr:cNvCxnSpPr/>
      </xdr:nvCxnSpPr>
      <xdr:spPr>
        <a:xfrm flipV="1">
          <a:off x="3289300" y="6075680"/>
          <a:ext cx="762000" cy="619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67599</xdr:rowOff>
    </xdr:from>
    <xdr:ext cx="405111" cy="259045"/>
    <xdr:sp macro="" textlink="">
      <xdr:nvSpPr>
        <xdr:cNvPr id="90" name="n_1aveValue有形固定資産減価償却率"/>
        <xdr:cNvSpPr txBox="1"/>
      </xdr:nvSpPr>
      <xdr:spPr>
        <a:xfrm>
          <a:off x="3836044" y="5639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141622</xdr:rowOff>
    </xdr:from>
    <xdr:ext cx="405111" cy="259045"/>
    <xdr:sp macro="" textlink="">
      <xdr:nvSpPr>
        <xdr:cNvPr id="91" name="n_2aveValue有形固定資産減価償却率"/>
        <xdr:cNvSpPr txBox="1"/>
      </xdr:nvSpPr>
      <xdr:spPr>
        <a:xfrm>
          <a:off x="30867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31132</xdr:rowOff>
    </xdr:from>
    <xdr:ext cx="405111" cy="259045"/>
    <xdr:sp macro="" textlink="">
      <xdr:nvSpPr>
        <xdr:cNvPr id="92" name="n_1mainValue有形固定資産減価償却率"/>
        <xdr:cNvSpPr txBox="1"/>
      </xdr:nvSpPr>
      <xdr:spPr>
        <a:xfrm>
          <a:off x="38360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136724</xdr:rowOff>
    </xdr:from>
    <xdr:ext cx="405111" cy="259045"/>
    <xdr:sp macro="" textlink="">
      <xdr:nvSpPr>
        <xdr:cNvPr id="93" name="n_2mainValue有形固定資産減価償却率"/>
        <xdr:cNvSpPr txBox="1"/>
      </xdr:nvSpPr>
      <xdr:spPr>
        <a:xfrm>
          <a:off x="3086744" y="6737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5" name="正方形/長方形 9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6" name="正方形/長方形 95"/>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債務償還可能年数</a:t>
          </a:r>
          <a:r>
            <a:rPr kumimoji="1" lang="ja-JP"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が類似団体</a:t>
          </a:r>
          <a:r>
            <a:rPr kumimoji="1" lang="ja-JP" altLang="en-US"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内平均値より下回っている</a:t>
          </a:r>
          <a:r>
            <a:rPr kumimoji="1" lang="ja-JP"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のは、近年、</a:t>
          </a:r>
          <a:r>
            <a:rPr kumimoji="1" lang="ja-JP" altLang="en-US"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震災復興特別交付税</a:t>
          </a:r>
          <a:r>
            <a:rPr kumimoji="1" lang="ja-JP"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を活用した公共施設等の新設が続いたことによるものである。今後、公共施設の老朽化の進行を鑑み、個別計画に基づいた公共施設等の長寿命化及び最適化を図る必要がある。</a:t>
          </a:r>
          <a:endParaRPr lang="ja-JP" altLang="ja-JP">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9" name="直線コネクタ 10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0" name="テキスト ボックス 109"/>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1" name="直線コネクタ 11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2" name="テキスト ボックス 111"/>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3" name="直線コネクタ 11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4" name="テキスト ボックス 113"/>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5" name="直線コネクタ 11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6" name="テキスト ボックス 115"/>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7" name="直線コネクタ 11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8" name="テキスト ボックス 117"/>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107597</xdr:rowOff>
    </xdr:from>
    <xdr:to>
      <xdr:col>76</xdr:col>
      <xdr:colOff>21589</xdr:colOff>
      <xdr:row>34</xdr:row>
      <xdr:rowOff>79375</xdr:rowOff>
    </xdr:to>
    <xdr:cxnSp macro="">
      <xdr:nvCxnSpPr>
        <xdr:cNvPr id="122" name="直線コネクタ 121"/>
        <xdr:cNvCxnSpPr/>
      </xdr:nvCxnSpPr>
      <xdr:spPr>
        <a:xfrm flipV="1">
          <a:off x="14793595" y="5336822"/>
          <a:ext cx="1269" cy="1343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83202</xdr:rowOff>
    </xdr:from>
    <xdr:ext cx="340478" cy="259045"/>
    <xdr:sp macro="" textlink="">
      <xdr:nvSpPr>
        <xdr:cNvPr id="123" name="債務償還可能年数最小値テキスト"/>
        <xdr:cNvSpPr txBox="1"/>
      </xdr:nvSpPr>
      <xdr:spPr>
        <a:xfrm>
          <a:off x="14846300" y="6684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24" name="直線コネクタ 123"/>
        <xdr:cNvCxnSpPr/>
      </xdr:nvCxnSpPr>
      <xdr:spPr>
        <a:xfrm>
          <a:off x="14706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54274</xdr:rowOff>
    </xdr:from>
    <xdr:ext cx="405111" cy="259045"/>
    <xdr:sp macro="" textlink="">
      <xdr:nvSpPr>
        <xdr:cNvPr id="125" name="債務償還可能年数最大値テキスト"/>
        <xdr:cNvSpPr txBox="1"/>
      </xdr:nvSpPr>
      <xdr:spPr>
        <a:xfrm>
          <a:off x="14846300" y="5112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107597</xdr:rowOff>
    </xdr:from>
    <xdr:to>
      <xdr:col>76</xdr:col>
      <xdr:colOff>111125</xdr:colOff>
      <xdr:row>26</xdr:row>
      <xdr:rowOff>107597</xdr:rowOff>
    </xdr:to>
    <xdr:cxnSp macro="">
      <xdr:nvCxnSpPr>
        <xdr:cNvPr id="126" name="直線コネクタ 125"/>
        <xdr:cNvCxnSpPr/>
      </xdr:nvCxnSpPr>
      <xdr:spPr>
        <a:xfrm>
          <a:off x="14706600" y="5336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5591</xdr:rowOff>
    </xdr:from>
    <xdr:ext cx="340478" cy="259045"/>
    <xdr:sp macro="" textlink="">
      <xdr:nvSpPr>
        <xdr:cNvPr id="127" name="債務償還可能年数平均値テキスト"/>
        <xdr:cNvSpPr txBox="1"/>
      </xdr:nvSpPr>
      <xdr:spPr>
        <a:xfrm>
          <a:off x="14846300" y="5749166"/>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154164</xdr:rowOff>
    </xdr:from>
    <xdr:to>
      <xdr:col>76</xdr:col>
      <xdr:colOff>73025</xdr:colOff>
      <xdr:row>30</xdr:row>
      <xdr:rowOff>84314</xdr:rowOff>
    </xdr:to>
    <xdr:sp macro="" textlink="">
      <xdr:nvSpPr>
        <xdr:cNvPr id="128" name="フローチャート: 判断 127"/>
        <xdr:cNvSpPr/>
      </xdr:nvSpPr>
      <xdr:spPr>
        <a:xfrm>
          <a:off x="14744700" y="589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28575</xdr:rowOff>
    </xdr:from>
    <xdr:to>
      <xdr:col>76</xdr:col>
      <xdr:colOff>73025</xdr:colOff>
      <xdr:row>34</xdr:row>
      <xdr:rowOff>130175</xdr:rowOff>
    </xdr:to>
    <xdr:sp macro="" textlink="">
      <xdr:nvSpPr>
        <xdr:cNvPr id="134" name="楕円 133"/>
        <xdr:cNvSpPr/>
      </xdr:nvSpPr>
      <xdr:spPr>
        <a:xfrm>
          <a:off x="147447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114952</xdr:rowOff>
    </xdr:from>
    <xdr:ext cx="340478" cy="259045"/>
    <xdr:sp macro="" textlink="">
      <xdr:nvSpPr>
        <xdr:cNvPr id="135" name="債務償還可能年数該当値テキスト"/>
        <xdr:cNvSpPr txBox="1"/>
      </xdr:nvSpPr>
      <xdr:spPr>
        <a:xfrm>
          <a:off x="14846300" y="65443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宮城県岩沼市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44,221
43,994
60.45
28,995,640
27,469,731
1,454,836
9,290,509
10,596,370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81915</xdr:rowOff>
    </xdr:from>
    <xdr:to>
      <xdr:col>24</xdr:col>
      <xdr:colOff>62865</xdr:colOff>
      <xdr:row>41</xdr:row>
      <xdr:rowOff>142875</xdr:rowOff>
    </xdr:to>
    <xdr:cxnSp macro="">
      <xdr:nvCxnSpPr>
        <xdr:cNvPr id="56" name="直線コネクタ 55"/>
        <xdr:cNvCxnSpPr/>
      </xdr:nvCxnSpPr>
      <xdr:spPr>
        <a:xfrm flipV="1">
          <a:off x="4634865" y="5739765"/>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146702</xdr:rowOff>
    </xdr:from>
    <xdr:ext cx="405111" cy="259045"/>
    <xdr:sp macro="" textlink="">
      <xdr:nvSpPr>
        <xdr:cNvPr id="57" name="【道路】&#10;有形固定資産減価償却率最小値テキスト"/>
        <xdr:cNvSpPr txBox="1"/>
      </xdr:nvSpPr>
      <xdr:spPr>
        <a:xfrm>
          <a:off x="4673600" y="717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142875</xdr:rowOff>
    </xdr:from>
    <xdr:to>
      <xdr:col>24</xdr:col>
      <xdr:colOff>152400</xdr:colOff>
      <xdr:row>41</xdr:row>
      <xdr:rowOff>142875</xdr:rowOff>
    </xdr:to>
    <xdr:cxnSp macro="">
      <xdr:nvCxnSpPr>
        <xdr:cNvPr id="58" name="直線コネクタ 57"/>
        <xdr:cNvCxnSpPr/>
      </xdr:nvCxnSpPr>
      <xdr:spPr>
        <a:xfrm>
          <a:off x="4546600" y="717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28592</xdr:rowOff>
    </xdr:from>
    <xdr:ext cx="405111" cy="259045"/>
    <xdr:sp macro="" textlink="">
      <xdr:nvSpPr>
        <xdr:cNvPr id="59" name="【道路】&#10;有形固定資産減価償却率最大値テキスト"/>
        <xdr:cNvSpPr txBox="1"/>
      </xdr:nvSpPr>
      <xdr:spPr>
        <a:xfrm>
          <a:off x="4673600" y="551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81915</xdr:rowOff>
    </xdr:from>
    <xdr:to>
      <xdr:col>24</xdr:col>
      <xdr:colOff>152400</xdr:colOff>
      <xdr:row>33</xdr:row>
      <xdr:rowOff>81915</xdr:rowOff>
    </xdr:to>
    <xdr:cxnSp macro="">
      <xdr:nvCxnSpPr>
        <xdr:cNvPr id="60" name="直線コネクタ 59"/>
        <xdr:cNvCxnSpPr/>
      </xdr:nvCxnSpPr>
      <xdr:spPr>
        <a:xfrm>
          <a:off x="4546600" y="573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144797</xdr:rowOff>
    </xdr:from>
    <xdr:ext cx="405111" cy="259045"/>
    <xdr:sp macro="" textlink="">
      <xdr:nvSpPr>
        <xdr:cNvPr id="61" name="【道路】&#10;有形固定資産減価償却率平均値テキスト"/>
        <xdr:cNvSpPr txBox="1"/>
      </xdr:nvSpPr>
      <xdr:spPr>
        <a:xfrm>
          <a:off x="4673600" y="6488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166370</xdr:rowOff>
    </xdr:from>
    <xdr:to>
      <xdr:col>24</xdr:col>
      <xdr:colOff>114300</xdr:colOff>
      <xdr:row>38</xdr:row>
      <xdr:rowOff>96520</xdr:rowOff>
    </xdr:to>
    <xdr:sp macro="" textlink="">
      <xdr:nvSpPr>
        <xdr:cNvPr id="62" name="フローチャート: 判断 61"/>
        <xdr:cNvSpPr/>
      </xdr:nvSpPr>
      <xdr:spPr>
        <a:xfrm>
          <a:off x="45847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8255</xdr:rowOff>
    </xdr:from>
    <xdr:to>
      <xdr:col>20</xdr:col>
      <xdr:colOff>38100</xdr:colOff>
      <xdr:row>38</xdr:row>
      <xdr:rowOff>109855</xdr:rowOff>
    </xdr:to>
    <xdr:sp macro="" textlink="">
      <xdr:nvSpPr>
        <xdr:cNvPr id="63" name="フローチャート: 判断 62"/>
        <xdr:cNvSpPr/>
      </xdr:nvSpPr>
      <xdr:spPr>
        <a:xfrm>
          <a:off x="3746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21590</xdr:rowOff>
    </xdr:from>
    <xdr:to>
      <xdr:col>15</xdr:col>
      <xdr:colOff>101600</xdr:colOff>
      <xdr:row>38</xdr:row>
      <xdr:rowOff>123190</xdr:rowOff>
    </xdr:to>
    <xdr:sp macro="" textlink="">
      <xdr:nvSpPr>
        <xdr:cNvPr id="64" name="フローチャート: 判断 63"/>
        <xdr:cNvSpPr/>
      </xdr:nvSpPr>
      <xdr:spPr>
        <a:xfrm>
          <a:off x="2857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48260</xdr:rowOff>
    </xdr:from>
    <xdr:to>
      <xdr:col>20</xdr:col>
      <xdr:colOff>38100</xdr:colOff>
      <xdr:row>34</xdr:row>
      <xdr:rowOff>149860</xdr:rowOff>
    </xdr:to>
    <xdr:sp macro="" textlink="">
      <xdr:nvSpPr>
        <xdr:cNvPr id="70" name="楕円 69"/>
        <xdr:cNvSpPr/>
      </xdr:nvSpPr>
      <xdr:spPr>
        <a:xfrm>
          <a:off x="3746500" y="587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34</xdr:row>
      <xdr:rowOff>44450</xdr:rowOff>
    </xdr:from>
    <xdr:to>
      <xdr:col>15</xdr:col>
      <xdr:colOff>101600</xdr:colOff>
      <xdr:row>34</xdr:row>
      <xdr:rowOff>146050</xdr:rowOff>
    </xdr:to>
    <xdr:sp macro="" textlink="">
      <xdr:nvSpPr>
        <xdr:cNvPr id="71" name="楕円 70"/>
        <xdr:cNvSpPr/>
      </xdr:nvSpPr>
      <xdr:spPr>
        <a:xfrm>
          <a:off x="2857500" y="58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95250</xdr:rowOff>
    </xdr:from>
    <xdr:to>
      <xdr:col>19</xdr:col>
      <xdr:colOff>177800</xdr:colOff>
      <xdr:row>34</xdr:row>
      <xdr:rowOff>99060</xdr:rowOff>
    </xdr:to>
    <xdr:cxnSp macro="">
      <xdr:nvCxnSpPr>
        <xdr:cNvPr id="72" name="直線コネクタ 71"/>
        <xdr:cNvCxnSpPr/>
      </xdr:nvCxnSpPr>
      <xdr:spPr>
        <a:xfrm>
          <a:off x="2908300" y="59245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100982</xdr:rowOff>
    </xdr:from>
    <xdr:ext cx="405111" cy="259045"/>
    <xdr:sp macro="" textlink="">
      <xdr:nvSpPr>
        <xdr:cNvPr id="73" name="n_1aveValue【道路】&#10;有形固定資産減価償却率"/>
        <xdr:cNvSpPr txBox="1"/>
      </xdr:nvSpPr>
      <xdr:spPr>
        <a:xfrm>
          <a:off x="35820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114317</xdr:rowOff>
    </xdr:from>
    <xdr:ext cx="405111" cy="259045"/>
    <xdr:sp macro="" textlink="">
      <xdr:nvSpPr>
        <xdr:cNvPr id="74" name="n_2aveValue【道路】&#10;有形固定資産減価償却率"/>
        <xdr:cNvSpPr txBox="1"/>
      </xdr:nvSpPr>
      <xdr:spPr>
        <a:xfrm>
          <a:off x="27057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166387</xdr:rowOff>
    </xdr:from>
    <xdr:ext cx="405111" cy="259045"/>
    <xdr:sp macro="" textlink="">
      <xdr:nvSpPr>
        <xdr:cNvPr id="75" name="n_1mainValue【道路】&#10;有形固定資産減価償却率"/>
        <xdr:cNvSpPr txBox="1"/>
      </xdr:nvSpPr>
      <xdr:spPr>
        <a:xfrm>
          <a:off x="3582044" y="565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162577</xdr:rowOff>
    </xdr:from>
    <xdr:ext cx="405111" cy="259045"/>
    <xdr:sp macro="" textlink="">
      <xdr:nvSpPr>
        <xdr:cNvPr id="76" name="n_2mainValue【道路】&#10;有形固定資産減価償却率"/>
        <xdr:cNvSpPr txBox="1"/>
      </xdr:nvSpPr>
      <xdr:spPr>
        <a:xfrm>
          <a:off x="27057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0" name="テキスト ボックス 89"/>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2" name="テキスト ボックス 91"/>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4" name="テキスト ボックス 93"/>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6" name="テキスト ボックス 95"/>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8" name="テキスト ボックス 9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29261</xdr:rowOff>
    </xdr:from>
    <xdr:to>
      <xdr:col>54</xdr:col>
      <xdr:colOff>189865</xdr:colOff>
      <xdr:row>41</xdr:row>
      <xdr:rowOff>94317</xdr:rowOff>
    </xdr:to>
    <xdr:cxnSp macro="">
      <xdr:nvCxnSpPr>
        <xdr:cNvPr id="100" name="直線コネクタ 99"/>
        <xdr:cNvCxnSpPr/>
      </xdr:nvCxnSpPr>
      <xdr:spPr>
        <a:xfrm flipV="1">
          <a:off x="10476865" y="5858561"/>
          <a:ext cx="0" cy="1265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98144</xdr:rowOff>
    </xdr:from>
    <xdr:ext cx="469744" cy="259045"/>
    <xdr:sp macro="" textlink="">
      <xdr:nvSpPr>
        <xdr:cNvPr id="101" name="【道路】&#10;一人当たり延長最小値テキスト"/>
        <xdr:cNvSpPr txBox="1"/>
      </xdr:nvSpPr>
      <xdr:spPr>
        <a:xfrm>
          <a:off x="10515600" y="7127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94317</xdr:rowOff>
    </xdr:from>
    <xdr:to>
      <xdr:col>55</xdr:col>
      <xdr:colOff>88900</xdr:colOff>
      <xdr:row>41</xdr:row>
      <xdr:rowOff>94317</xdr:rowOff>
    </xdr:to>
    <xdr:cxnSp macro="">
      <xdr:nvCxnSpPr>
        <xdr:cNvPr id="102" name="直線コネクタ 101"/>
        <xdr:cNvCxnSpPr/>
      </xdr:nvCxnSpPr>
      <xdr:spPr>
        <a:xfrm>
          <a:off x="10388600" y="7123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147388</xdr:rowOff>
    </xdr:from>
    <xdr:ext cx="534377" cy="259045"/>
    <xdr:sp macro="" textlink="">
      <xdr:nvSpPr>
        <xdr:cNvPr id="103" name="【道路】&#10;一人当たり延長最大値テキスト"/>
        <xdr:cNvSpPr txBox="1"/>
      </xdr:nvSpPr>
      <xdr:spPr>
        <a:xfrm>
          <a:off x="10515600" y="5633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29261</xdr:rowOff>
    </xdr:from>
    <xdr:to>
      <xdr:col>55</xdr:col>
      <xdr:colOff>88900</xdr:colOff>
      <xdr:row>34</xdr:row>
      <xdr:rowOff>29261</xdr:rowOff>
    </xdr:to>
    <xdr:cxnSp macro="">
      <xdr:nvCxnSpPr>
        <xdr:cNvPr id="104" name="直線コネクタ 103"/>
        <xdr:cNvCxnSpPr/>
      </xdr:nvCxnSpPr>
      <xdr:spPr>
        <a:xfrm>
          <a:off x="10388600" y="585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170552</xdr:rowOff>
    </xdr:from>
    <xdr:ext cx="534377" cy="259045"/>
    <xdr:sp macro="" textlink="">
      <xdr:nvSpPr>
        <xdr:cNvPr id="105" name="【道路】&#10;一人当たり延長平均値テキスト"/>
        <xdr:cNvSpPr txBox="1"/>
      </xdr:nvSpPr>
      <xdr:spPr>
        <a:xfrm>
          <a:off x="10515600" y="6857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20675</xdr:rowOff>
    </xdr:from>
    <xdr:to>
      <xdr:col>55</xdr:col>
      <xdr:colOff>50800</xdr:colOff>
      <xdr:row>40</xdr:row>
      <xdr:rowOff>122275</xdr:rowOff>
    </xdr:to>
    <xdr:sp macro="" textlink="">
      <xdr:nvSpPr>
        <xdr:cNvPr id="106" name="フローチャート: 判断 105"/>
        <xdr:cNvSpPr/>
      </xdr:nvSpPr>
      <xdr:spPr>
        <a:xfrm>
          <a:off x="10426700" y="687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34296</xdr:rowOff>
    </xdr:from>
    <xdr:to>
      <xdr:col>50</xdr:col>
      <xdr:colOff>165100</xdr:colOff>
      <xdr:row>40</xdr:row>
      <xdr:rowOff>135896</xdr:rowOff>
    </xdr:to>
    <xdr:sp macro="" textlink="">
      <xdr:nvSpPr>
        <xdr:cNvPr id="107" name="フローチャート: 判断 106"/>
        <xdr:cNvSpPr/>
      </xdr:nvSpPr>
      <xdr:spPr>
        <a:xfrm>
          <a:off x="9588500" y="689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73882</xdr:rowOff>
    </xdr:from>
    <xdr:to>
      <xdr:col>46</xdr:col>
      <xdr:colOff>38100</xdr:colOff>
      <xdr:row>41</xdr:row>
      <xdr:rowOff>4032</xdr:rowOff>
    </xdr:to>
    <xdr:sp macro="" textlink="">
      <xdr:nvSpPr>
        <xdr:cNvPr id="108" name="フローチャート: 判断 107"/>
        <xdr:cNvSpPr/>
      </xdr:nvSpPr>
      <xdr:spPr>
        <a:xfrm>
          <a:off x="8699500" y="6931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112992</xdr:rowOff>
    </xdr:from>
    <xdr:to>
      <xdr:col>50</xdr:col>
      <xdr:colOff>165100</xdr:colOff>
      <xdr:row>41</xdr:row>
      <xdr:rowOff>43142</xdr:rowOff>
    </xdr:to>
    <xdr:sp macro="" textlink="">
      <xdr:nvSpPr>
        <xdr:cNvPr id="114" name="楕円 113"/>
        <xdr:cNvSpPr/>
      </xdr:nvSpPr>
      <xdr:spPr>
        <a:xfrm>
          <a:off x="9588500" y="69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115545</xdr:rowOff>
    </xdr:from>
    <xdr:to>
      <xdr:col>46</xdr:col>
      <xdr:colOff>38100</xdr:colOff>
      <xdr:row>41</xdr:row>
      <xdr:rowOff>45695</xdr:rowOff>
    </xdr:to>
    <xdr:sp macro="" textlink="">
      <xdr:nvSpPr>
        <xdr:cNvPr id="115" name="楕円 114"/>
        <xdr:cNvSpPr/>
      </xdr:nvSpPr>
      <xdr:spPr>
        <a:xfrm>
          <a:off x="8699500" y="697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163792</xdr:rowOff>
    </xdr:from>
    <xdr:to>
      <xdr:col>50</xdr:col>
      <xdr:colOff>114300</xdr:colOff>
      <xdr:row>40</xdr:row>
      <xdr:rowOff>166345</xdr:rowOff>
    </xdr:to>
    <xdr:cxnSp macro="">
      <xdr:nvCxnSpPr>
        <xdr:cNvPr id="116" name="直線コネクタ 115"/>
        <xdr:cNvCxnSpPr/>
      </xdr:nvCxnSpPr>
      <xdr:spPr>
        <a:xfrm flipV="1">
          <a:off x="8750300" y="7021792"/>
          <a:ext cx="889000" cy="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152423</xdr:rowOff>
    </xdr:from>
    <xdr:ext cx="534377" cy="259045"/>
    <xdr:sp macro="" textlink="">
      <xdr:nvSpPr>
        <xdr:cNvPr id="117" name="n_1aveValue【道路】&#10;一人当たり延長"/>
        <xdr:cNvSpPr txBox="1"/>
      </xdr:nvSpPr>
      <xdr:spPr>
        <a:xfrm>
          <a:off x="9359411" y="666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20559</xdr:rowOff>
    </xdr:from>
    <xdr:ext cx="534377" cy="259045"/>
    <xdr:sp macro="" textlink="">
      <xdr:nvSpPr>
        <xdr:cNvPr id="118" name="n_2aveValue【道路】&#10;一人当たり延長"/>
        <xdr:cNvSpPr txBox="1"/>
      </xdr:nvSpPr>
      <xdr:spPr>
        <a:xfrm>
          <a:off x="8483111" y="670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34269</xdr:rowOff>
    </xdr:from>
    <xdr:ext cx="534377" cy="259045"/>
    <xdr:sp macro="" textlink="">
      <xdr:nvSpPr>
        <xdr:cNvPr id="119" name="n_1mainValue【道路】&#10;一人当たり延長"/>
        <xdr:cNvSpPr txBox="1"/>
      </xdr:nvSpPr>
      <xdr:spPr>
        <a:xfrm>
          <a:off x="9359411" y="706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36822</xdr:rowOff>
    </xdr:from>
    <xdr:ext cx="534377" cy="259045"/>
    <xdr:sp macro="" textlink="">
      <xdr:nvSpPr>
        <xdr:cNvPr id="120" name="n_2mainValue【道路】&#10;一人当たり延長"/>
        <xdr:cNvSpPr txBox="1"/>
      </xdr:nvSpPr>
      <xdr:spPr>
        <a:xfrm>
          <a:off x="8483111" y="7066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1" name="テキスト ボックス 13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2" name="直線コネクタ 13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3" name="テキスト ボックス 13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4" name="直線コネクタ 13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5" name="テキスト ボックス 13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6" name="直線コネクタ 13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7" name="テキスト ボックス 13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8" name="直線コネクタ 13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39" name="テキスト ボックス 138"/>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1" name="テキスト ボックス 14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125730</xdr:rowOff>
    </xdr:from>
    <xdr:to>
      <xdr:col>24</xdr:col>
      <xdr:colOff>62865</xdr:colOff>
      <xdr:row>63</xdr:row>
      <xdr:rowOff>41148</xdr:rowOff>
    </xdr:to>
    <xdr:cxnSp macro="">
      <xdr:nvCxnSpPr>
        <xdr:cNvPr id="143" name="直線コネクタ 142"/>
        <xdr:cNvCxnSpPr/>
      </xdr:nvCxnSpPr>
      <xdr:spPr>
        <a:xfrm flipV="1">
          <a:off x="4634865" y="9555480"/>
          <a:ext cx="0" cy="1287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44975</xdr:rowOff>
    </xdr:from>
    <xdr:ext cx="405111" cy="259045"/>
    <xdr:sp macro="" textlink="">
      <xdr:nvSpPr>
        <xdr:cNvPr id="144" name="【橋りょう・トンネル】&#10;有形固定資産減価償却率最小値テキスト"/>
        <xdr:cNvSpPr txBox="1"/>
      </xdr:nvSpPr>
      <xdr:spPr>
        <a:xfrm>
          <a:off x="4673600" y="10846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41148</xdr:rowOff>
    </xdr:from>
    <xdr:to>
      <xdr:col>24</xdr:col>
      <xdr:colOff>152400</xdr:colOff>
      <xdr:row>63</xdr:row>
      <xdr:rowOff>41148</xdr:rowOff>
    </xdr:to>
    <xdr:cxnSp macro="">
      <xdr:nvCxnSpPr>
        <xdr:cNvPr id="145" name="直線コネクタ 144"/>
        <xdr:cNvCxnSpPr/>
      </xdr:nvCxnSpPr>
      <xdr:spPr>
        <a:xfrm>
          <a:off x="4546600" y="1084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72407</xdr:rowOff>
    </xdr:from>
    <xdr:ext cx="405111" cy="259045"/>
    <xdr:sp macro="" textlink="">
      <xdr:nvSpPr>
        <xdr:cNvPr id="146" name="【橋りょう・トンネル】&#10;有形固定資産減価償却率最大値テキスト"/>
        <xdr:cNvSpPr txBox="1"/>
      </xdr:nvSpPr>
      <xdr:spPr>
        <a:xfrm>
          <a:off x="4673600" y="933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125730</xdr:rowOff>
    </xdr:from>
    <xdr:to>
      <xdr:col>24</xdr:col>
      <xdr:colOff>152400</xdr:colOff>
      <xdr:row>55</xdr:row>
      <xdr:rowOff>125730</xdr:rowOff>
    </xdr:to>
    <xdr:cxnSp macro="">
      <xdr:nvCxnSpPr>
        <xdr:cNvPr id="147" name="直線コネクタ 146"/>
        <xdr:cNvCxnSpPr/>
      </xdr:nvCxnSpPr>
      <xdr:spPr>
        <a:xfrm>
          <a:off x="4546600" y="955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131081</xdr:rowOff>
    </xdr:from>
    <xdr:ext cx="405111" cy="259045"/>
    <xdr:sp macro="" textlink="">
      <xdr:nvSpPr>
        <xdr:cNvPr id="148" name="【橋りょう・トンネル】&#10;有形固定資産減価償却率平均値テキスト"/>
        <xdr:cNvSpPr txBox="1"/>
      </xdr:nvSpPr>
      <xdr:spPr>
        <a:xfrm>
          <a:off x="4673600" y="100751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152654</xdr:rowOff>
    </xdr:from>
    <xdr:to>
      <xdr:col>24</xdr:col>
      <xdr:colOff>114300</xdr:colOff>
      <xdr:row>59</xdr:row>
      <xdr:rowOff>82804</xdr:rowOff>
    </xdr:to>
    <xdr:sp macro="" textlink="">
      <xdr:nvSpPr>
        <xdr:cNvPr id="149" name="フローチャート: 判断 148"/>
        <xdr:cNvSpPr/>
      </xdr:nvSpPr>
      <xdr:spPr>
        <a:xfrm>
          <a:off x="4584700" y="1009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152654</xdr:rowOff>
    </xdr:from>
    <xdr:to>
      <xdr:col>20</xdr:col>
      <xdr:colOff>38100</xdr:colOff>
      <xdr:row>59</xdr:row>
      <xdr:rowOff>82804</xdr:rowOff>
    </xdr:to>
    <xdr:sp macro="" textlink="">
      <xdr:nvSpPr>
        <xdr:cNvPr id="150" name="フローチャート: 判断 149"/>
        <xdr:cNvSpPr/>
      </xdr:nvSpPr>
      <xdr:spPr>
        <a:xfrm>
          <a:off x="3746500" y="1009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31496</xdr:rowOff>
    </xdr:from>
    <xdr:to>
      <xdr:col>15</xdr:col>
      <xdr:colOff>101600</xdr:colOff>
      <xdr:row>59</xdr:row>
      <xdr:rowOff>133096</xdr:rowOff>
    </xdr:to>
    <xdr:sp macro="" textlink="">
      <xdr:nvSpPr>
        <xdr:cNvPr id="151" name="フローチャート: 判断 150"/>
        <xdr:cNvSpPr/>
      </xdr:nvSpPr>
      <xdr:spPr>
        <a:xfrm>
          <a:off x="2857500" y="1014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2" name="テキスト ボックス 15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3" name="テキスト ボックス 15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4" name="テキスト ボックス 15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5" name="テキスト ボックス 15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6" name="テキスト ボックス 15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161798</xdr:rowOff>
    </xdr:from>
    <xdr:to>
      <xdr:col>20</xdr:col>
      <xdr:colOff>38100</xdr:colOff>
      <xdr:row>60</xdr:row>
      <xdr:rowOff>91948</xdr:rowOff>
    </xdr:to>
    <xdr:sp macro="" textlink="">
      <xdr:nvSpPr>
        <xdr:cNvPr id="157" name="楕円 156"/>
        <xdr:cNvSpPr/>
      </xdr:nvSpPr>
      <xdr:spPr>
        <a:xfrm>
          <a:off x="3746500" y="1027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81788</xdr:rowOff>
    </xdr:from>
    <xdr:to>
      <xdr:col>15</xdr:col>
      <xdr:colOff>101600</xdr:colOff>
      <xdr:row>60</xdr:row>
      <xdr:rowOff>11938</xdr:rowOff>
    </xdr:to>
    <xdr:sp macro="" textlink="">
      <xdr:nvSpPr>
        <xdr:cNvPr id="158" name="楕円 157"/>
        <xdr:cNvSpPr/>
      </xdr:nvSpPr>
      <xdr:spPr>
        <a:xfrm>
          <a:off x="2857500" y="1019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132588</xdr:rowOff>
    </xdr:from>
    <xdr:to>
      <xdr:col>19</xdr:col>
      <xdr:colOff>177800</xdr:colOff>
      <xdr:row>60</xdr:row>
      <xdr:rowOff>41148</xdr:rowOff>
    </xdr:to>
    <xdr:cxnSp macro="">
      <xdr:nvCxnSpPr>
        <xdr:cNvPr id="159" name="直線コネクタ 158"/>
        <xdr:cNvCxnSpPr/>
      </xdr:nvCxnSpPr>
      <xdr:spPr>
        <a:xfrm>
          <a:off x="2908300" y="10248138"/>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99331</xdr:rowOff>
    </xdr:from>
    <xdr:ext cx="405111" cy="259045"/>
    <xdr:sp macro="" textlink="">
      <xdr:nvSpPr>
        <xdr:cNvPr id="160" name="n_1aveValue【橋りょう・トンネル】&#10;有形固定資産減価償却率"/>
        <xdr:cNvSpPr txBox="1"/>
      </xdr:nvSpPr>
      <xdr:spPr>
        <a:xfrm>
          <a:off x="3582044" y="9871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149623</xdr:rowOff>
    </xdr:from>
    <xdr:ext cx="405111" cy="259045"/>
    <xdr:sp macro="" textlink="">
      <xdr:nvSpPr>
        <xdr:cNvPr id="161" name="n_2aveValue【橋りょう・トンネル】&#10;有形固定資産減価償却率"/>
        <xdr:cNvSpPr txBox="1"/>
      </xdr:nvSpPr>
      <xdr:spPr>
        <a:xfrm>
          <a:off x="2705744" y="9922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83075</xdr:rowOff>
    </xdr:from>
    <xdr:ext cx="405111" cy="259045"/>
    <xdr:sp macro="" textlink="">
      <xdr:nvSpPr>
        <xdr:cNvPr id="162" name="n_1mainValue【橋りょう・トンネル】&#10;有形固定資産減価償却率"/>
        <xdr:cNvSpPr txBox="1"/>
      </xdr:nvSpPr>
      <xdr:spPr>
        <a:xfrm>
          <a:off x="3582044" y="10370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3065</xdr:rowOff>
    </xdr:from>
    <xdr:ext cx="405111" cy="259045"/>
    <xdr:sp macro="" textlink="">
      <xdr:nvSpPr>
        <xdr:cNvPr id="163" name="n_2mainValue【橋りょう・トンネル】&#10;有形固定資産減価償却率"/>
        <xdr:cNvSpPr txBox="1"/>
      </xdr:nvSpPr>
      <xdr:spPr>
        <a:xfrm>
          <a:off x="2705744" y="10290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4" name="正方形/長方形 16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5" name="正方形/長方形 16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6" name="正方形/長方形 16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7" name="正方形/長方形 16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8" name="正方形/長方形 16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9" name="正方形/長方形 16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0" name="正方形/長方形 16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1" name="正方形/長方形 17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2" name="テキスト ボックス 17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3" name="直線コネクタ 17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4" name="直線コネクタ 17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5" name="テキスト ボックス 174"/>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6" name="直線コネクタ 17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77" name="テキスト ボックス 176"/>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8" name="直線コネクタ 17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79" name="テキスト ボックス 178"/>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0" name="直線コネクタ 17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1" name="テキスト ボックス 180"/>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2" name="直線コネクタ 18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83" name="テキスト ボックス 182"/>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4" name="直線コネクタ 18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5" name="テキスト ボックス 184"/>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154572</xdr:rowOff>
    </xdr:from>
    <xdr:to>
      <xdr:col>54</xdr:col>
      <xdr:colOff>189865</xdr:colOff>
      <xdr:row>64</xdr:row>
      <xdr:rowOff>31865</xdr:rowOff>
    </xdr:to>
    <xdr:cxnSp macro="">
      <xdr:nvCxnSpPr>
        <xdr:cNvPr id="187" name="直線コネクタ 186"/>
        <xdr:cNvCxnSpPr/>
      </xdr:nvCxnSpPr>
      <xdr:spPr>
        <a:xfrm flipV="1">
          <a:off x="10476865" y="9412872"/>
          <a:ext cx="0" cy="1591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35692</xdr:rowOff>
    </xdr:from>
    <xdr:ext cx="534377" cy="259045"/>
    <xdr:sp macro="" textlink="">
      <xdr:nvSpPr>
        <xdr:cNvPr id="188" name="【橋りょう・トンネル】&#10;一人当たり有形固定資産（償却資産）額最小値テキスト"/>
        <xdr:cNvSpPr txBox="1"/>
      </xdr:nvSpPr>
      <xdr:spPr>
        <a:xfrm>
          <a:off x="10515600" y="1100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31865</xdr:rowOff>
    </xdr:from>
    <xdr:to>
      <xdr:col>55</xdr:col>
      <xdr:colOff>88900</xdr:colOff>
      <xdr:row>64</xdr:row>
      <xdr:rowOff>31865</xdr:rowOff>
    </xdr:to>
    <xdr:cxnSp macro="">
      <xdr:nvCxnSpPr>
        <xdr:cNvPr id="189" name="直線コネクタ 188"/>
        <xdr:cNvCxnSpPr/>
      </xdr:nvCxnSpPr>
      <xdr:spPr>
        <a:xfrm>
          <a:off x="10388600" y="11004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101249</xdr:rowOff>
    </xdr:from>
    <xdr:ext cx="599010" cy="259045"/>
    <xdr:sp macro="" textlink="">
      <xdr:nvSpPr>
        <xdr:cNvPr id="190" name="【橋りょう・トンネル】&#10;一人当たり有形固定資産（償却資産）額最大値テキスト"/>
        <xdr:cNvSpPr txBox="1"/>
      </xdr:nvSpPr>
      <xdr:spPr>
        <a:xfrm>
          <a:off x="10515600" y="9188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154572</xdr:rowOff>
    </xdr:from>
    <xdr:to>
      <xdr:col>55</xdr:col>
      <xdr:colOff>88900</xdr:colOff>
      <xdr:row>54</xdr:row>
      <xdr:rowOff>154572</xdr:rowOff>
    </xdr:to>
    <xdr:cxnSp macro="">
      <xdr:nvCxnSpPr>
        <xdr:cNvPr id="191" name="直線コネクタ 190"/>
        <xdr:cNvCxnSpPr/>
      </xdr:nvCxnSpPr>
      <xdr:spPr>
        <a:xfrm>
          <a:off x="10388600" y="9412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153630</xdr:rowOff>
    </xdr:from>
    <xdr:ext cx="599010" cy="259045"/>
    <xdr:sp macro="" textlink="">
      <xdr:nvSpPr>
        <xdr:cNvPr id="192" name="【橋りょう・トンネル】&#10;一人当たり有形固定資産（償却資産）額平均値テキスト"/>
        <xdr:cNvSpPr txBox="1"/>
      </xdr:nvSpPr>
      <xdr:spPr>
        <a:xfrm>
          <a:off x="10515600" y="104406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3753</xdr:rowOff>
    </xdr:from>
    <xdr:to>
      <xdr:col>55</xdr:col>
      <xdr:colOff>50800</xdr:colOff>
      <xdr:row>61</xdr:row>
      <xdr:rowOff>105353</xdr:rowOff>
    </xdr:to>
    <xdr:sp macro="" textlink="">
      <xdr:nvSpPr>
        <xdr:cNvPr id="193" name="フローチャート: 判断 192"/>
        <xdr:cNvSpPr/>
      </xdr:nvSpPr>
      <xdr:spPr>
        <a:xfrm>
          <a:off x="10426700" y="104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54308</xdr:rowOff>
    </xdr:from>
    <xdr:to>
      <xdr:col>50</xdr:col>
      <xdr:colOff>165100</xdr:colOff>
      <xdr:row>61</xdr:row>
      <xdr:rowOff>155908</xdr:rowOff>
    </xdr:to>
    <xdr:sp macro="" textlink="">
      <xdr:nvSpPr>
        <xdr:cNvPr id="194" name="フローチャート: 判断 193"/>
        <xdr:cNvSpPr/>
      </xdr:nvSpPr>
      <xdr:spPr>
        <a:xfrm>
          <a:off x="9588500" y="1051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72065</xdr:rowOff>
    </xdr:from>
    <xdr:to>
      <xdr:col>46</xdr:col>
      <xdr:colOff>38100</xdr:colOff>
      <xdr:row>62</xdr:row>
      <xdr:rowOff>2215</xdr:rowOff>
    </xdr:to>
    <xdr:sp macro="" textlink="">
      <xdr:nvSpPr>
        <xdr:cNvPr id="195" name="フローチャート: 判断 194"/>
        <xdr:cNvSpPr/>
      </xdr:nvSpPr>
      <xdr:spPr>
        <a:xfrm>
          <a:off x="8699500" y="1053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6" name="テキスト ボックス 19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7" name="テキスト ボックス 19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8" name="テキスト ボックス 19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9" name="テキスト ボックス 19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0" name="テキスト ボックス 19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55111</xdr:rowOff>
    </xdr:from>
    <xdr:to>
      <xdr:col>50</xdr:col>
      <xdr:colOff>165100</xdr:colOff>
      <xdr:row>62</xdr:row>
      <xdr:rowOff>156711</xdr:rowOff>
    </xdr:to>
    <xdr:sp macro="" textlink="">
      <xdr:nvSpPr>
        <xdr:cNvPr id="201" name="楕円 200"/>
        <xdr:cNvSpPr/>
      </xdr:nvSpPr>
      <xdr:spPr>
        <a:xfrm>
          <a:off x="9588500" y="1068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57777</xdr:rowOff>
    </xdr:from>
    <xdr:to>
      <xdr:col>46</xdr:col>
      <xdr:colOff>38100</xdr:colOff>
      <xdr:row>62</xdr:row>
      <xdr:rowOff>159377</xdr:rowOff>
    </xdr:to>
    <xdr:sp macro="" textlink="">
      <xdr:nvSpPr>
        <xdr:cNvPr id="202" name="楕円 201"/>
        <xdr:cNvSpPr/>
      </xdr:nvSpPr>
      <xdr:spPr>
        <a:xfrm>
          <a:off x="8699500" y="1068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105911</xdr:rowOff>
    </xdr:from>
    <xdr:to>
      <xdr:col>50</xdr:col>
      <xdr:colOff>114300</xdr:colOff>
      <xdr:row>62</xdr:row>
      <xdr:rowOff>108577</xdr:rowOff>
    </xdr:to>
    <xdr:cxnSp macro="">
      <xdr:nvCxnSpPr>
        <xdr:cNvPr id="203" name="直線コネクタ 202"/>
        <xdr:cNvCxnSpPr/>
      </xdr:nvCxnSpPr>
      <xdr:spPr>
        <a:xfrm flipV="1">
          <a:off x="8750300" y="10735811"/>
          <a:ext cx="8890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985</xdr:rowOff>
    </xdr:from>
    <xdr:ext cx="599010" cy="259045"/>
    <xdr:sp macro="" textlink="">
      <xdr:nvSpPr>
        <xdr:cNvPr id="204" name="n_1aveValue【橋りょう・トンネル】&#10;一人当たり有形固定資産（償却資産）額"/>
        <xdr:cNvSpPr txBox="1"/>
      </xdr:nvSpPr>
      <xdr:spPr>
        <a:xfrm>
          <a:off x="9327095" y="10287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18742</xdr:rowOff>
    </xdr:from>
    <xdr:ext cx="599010" cy="259045"/>
    <xdr:sp macro="" textlink="">
      <xdr:nvSpPr>
        <xdr:cNvPr id="205" name="n_2aveValue【橋りょう・トンネル】&#10;一人当たり有形固定資産（償却資産）額"/>
        <xdr:cNvSpPr txBox="1"/>
      </xdr:nvSpPr>
      <xdr:spPr>
        <a:xfrm>
          <a:off x="8450795" y="1030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147838</xdr:rowOff>
    </xdr:from>
    <xdr:ext cx="599010" cy="259045"/>
    <xdr:sp macro="" textlink="">
      <xdr:nvSpPr>
        <xdr:cNvPr id="206" name="n_1mainValue【橋りょう・トンネル】&#10;一人当たり有形固定資産（償却資産）額"/>
        <xdr:cNvSpPr txBox="1"/>
      </xdr:nvSpPr>
      <xdr:spPr>
        <a:xfrm>
          <a:off x="9327095" y="10777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150504</xdr:rowOff>
    </xdr:from>
    <xdr:ext cx="599010" cy="259045"/>
    <xdr:sp macro="" textlink="">
      <xdr:nvSpPr>
        <xdr:cNvPr id="207" name="n_2mainValue【橋りょう・トンネル】&#10;一人当たり有形固定資産（償却資産）額"/>
        <xdr:cNvSpPr txBox="1"/>
      </xdr:nvSpPr>
      <xdr:spPr>
        <a:xfrm>
          <a:off x="8450795" y="10780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8" name="正方形/長方形 20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9" name="正方形/長方形 20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0" name="正方形/長方形 20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1" name="正方形/長方形 21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2" name="正方形/長方形 21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3" name="正方形/長方形 21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4" name="正方形/長方形 21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5" name="正方形/長方形 21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6" name="テキスト ボックス 21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7" name="直線コネクタ 21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8" name="テキスト ボックス 21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9" name="直線コネクタ 21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0" name="テキスト ボックス 21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1" name="直線コネクタ 22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2" name="テキスト ボックス 22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3" name="直線コネクタ 22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4" name="テキスト ボックス 22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5" name="直線コネクタ 22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6" name="テキスト ボックス 22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7" name="直線コネクタ 22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8" name="テキスト ボックス 227"/>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9" name="直線コネクタ 22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0" name="テキスト ボックス 22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34289</xdr:rowOff>
    </xdr:from>
    <xdr:to>
      <xdr:col>24</xdr:col>
      <xdr:colOff>62865</xdr:colOff>
      <xdr:row>86</xdr:row>
      <xdr:rowOff>163830</xdr:rowOff>
    </xdr:to>
    <xdr:cxnSp macro="">
      <xdr:nvCxnSpPr>
        <xdr:cNvPr id="232" name="直線コネクタ 231"/>
        <xdr:cNvCxnSpPr/>
      </xdr:nvCxnSpPr>
      <xdr:spPr>
        <a:xfrm flipV="1">
          <a:off x="4634865" y="13407389"/>
          <a:ext cx="0" cy="1501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167657</xdr:rowOff>
    </xdr:from>
    <xdr:ext cx="405111" cy="259045"/>
    <xdr:sp macro="" textlink="">
      <xdr:nvSpPr>
        <xdr:cNvPr id="233" name="【公営住宅】&#10;有形固定資産減価償却率最小値テキスト"/>
        <xdr:cNvSpPr txBox="1"/>
      </xdr:nvSpPr>
      <xdr:spPr>
        <a:xfrm>
          <a:off x="4673600" y="1491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163830</xdr:rowOff>
    </xdr:from>
    <xdr:to>
      <xdr:col>24</xdr:col>
      <xdr:colOff>152400</xdr:colOff>
      <xdr:row>86</xdr:row>
      <xdr:rowOff>163830</xdr:rowOff>
    </xdr:to>
    <xdr:cxnSp macro="">
      <xdr:nvCxnSpPr>
        <xdr:cNvPr id="234" name="直線コネクタ 233"/>
        <xdr:cNvCxnSpPr/>
      </xdr:nvCxnSpPr>
      <xdr:spPr>
        <a:xfrm>
          <a:off x="4546600" y="1490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152416</xdr:rowOff>
    </xdr:from>
    <xdr:ext cx="405111" cy="259045"/>
    <xdr:sp macro="" textlink="">
      <xdr:nvSpPr>
        <xdr:cNvPr id="235" name="【公営住宅】&#10;有形固定資産減価償却率最大値テキスト"/>
        <xdr:cNvSpPr txBox="1"/>
      </xdr:nvSpPr>
      <xdr:spPr>
        <a:xfrm>
          <a:off x="4673600" y="13182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34289</xdr:rowOff>
    </xdr:from>
    <xdr:to>
      <xdr:col>24</xdr:col>
      <xdr:colOff>152400</xdr:colOff>
      <xdr:row>78</xdr:row>
      <xdr:rowOff>34289</xdr:rowOff>
    </xdr:to>
    <xdr:cxnSp macro="">
      <xdr:nvCxnSpPr>
        <xdr:cNvPr id="236" name="直線コネクタ 235"/>
        <xdr:cNvCxnSpPr/>
      </xdr:nvCxnSpPr>
      <xdr:spPr>
        <a:xfrm>
          <a:off x="4546600" y="1340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154322</xdr:rowOff>
    </xdr:from>
    <xdr:ext cx="405111" cy="259045"/>
    <xdr:sp macro="" textlink="">
      <xdr:nvSpPr>
        <xdr:cNvPr id="237" name="【公営住宅】&#10;有形固定資産減価償却率平均値テキスト"/>
        <xdr:cNvSpPr txBox="1"/>
      </xdr:nvSpPr>
      <xdr:spPr>
        <a:xfrm>
          <a:off x="4673600" y="13870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4445</xdr:rowOff>
    </xdr:from>
    <xdr:to>
      <xdr:col>24</xdr:col>
      <xdr:colOff>114300</xdr:colOff>
      <xdr:row>81</xdr:row>
      <xdr:rowOff>106045</xdr:rowOff>
    </xdr:to>
    <xdr:sp macro="" textlink="">
      <xdr:nvSpPr>
        <xdr:cNvPr id="238" name="フローチャート: 判断 237"/>
        <xdr:cNvSpPr/>
      </xdr:nvSpPr>
      <xdr:spPr>
        <a:xfrm>
          <a:off x="45847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156845</xdr:rowOff>
    </xdr:from>
    <xdr:to>
      <xdr:col>20</xdr:col>
      <xdr:colOff>38100</xdr:colOff>
      <xdr:row>81</xdr:row>
      <xdr:rowOff>86995</xdr:rowOff>
    </xdr:to>
    <xdr:sp macro="" textlink="">
      <xdr:nvSpPr>
        <xdr:cNvPr id="239" name="フローチャート: 判断 238"/>
        <xdr:cNvSpPr/>
      </xdr:nvSpPr>
      <xdr:spPr>
        <a:xfrm>
          <a:off x="3746500" y="1387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50164</xdr:rowOff>
    </xdr:from>
    <xdr:to>
      <xdr:col>15</xdr:col>
      <xdr:colOff>101600</xdr:colOff>
      <xdr:row>81</xdr:row>
      <xdr:rowOff>151764</xdr:rowOff>
    </xdr:to>
    <xdr:sp macro="" textlink="">
      <xdr:nvSpPr>
        <xdr:cNvPr id="240" name="フローチャート: 判断 239"/>
        <xdr:cNvSpPr/>
      </xdr:nvSpPr>
      <xdr:spPr>
        <a:xfrm>
          <a:off x="2857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1" name="テキスト ボックス 24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2" name="テキスト ボックス 24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3" name="テキスト ボックス 24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4" name="テキスト ボックス 24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5" name="テキスト ボックス 24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78739</xdr:rowOff>
    </xdr:from>
    <xdr:to>
      <xdr:col>20</xdr:col>
      <xdr:colOff>38100</xdr:colOff>
      <xdr:row>86</xdr:row>
      <xdr:rowOff>8889</xdr:rowOff>
    </xdr:to>
    <xdr:sp macro="" textlink="">
      <xdr:nvSpPr>
        <xdr:cNvPr id="246" name="楕円 245"/>
        <xdr:cNvSpPr/>
      </xdr:nvSpPr>
      <xdr:spPr>
        <a:xfrm>
          <a:off x="37465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85</xdr:row>
      <xdr:rowOff>78739</xdr:rowOff>
    </xdr:from>
    <xdr:to>
      <xdr:col>15</xdr:col>
      <xdr:colOff>101600</xdr:colOff>
      <xdr:row>86</xdr:row>
      <xdr:rowOff>8889</xdr:rowOff>
    </xdr:to>
    <xdr:sp macro="" textlink="">
      <xdr:nvSpPr>
        <xdr:cNvPr id="247" name="楕円 246"/>
        <xdr:cNvSpPr/>
      </xdr:nvSpPr>
      <xdr:spPr>
        <a:xfrm>
          <a:off x="28575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129539</xdr:rowOff>
    </xdr:from>
    <xdr:to>
      <xdr:col>19</xdr:col>
      <xdr:colOff>177800</xdr:colOff>
      <xdr:row>85</xdr:row>
      <xdr:rowOff>129539</xdr:rowOff>
    </xdr:to>
    <xdr:cxnSp macro="">
      <xdr:nvCxnSpPr>
        <xdr:cNvPr id="248" name="直線コネクタ 247"/>
        <xdr:cNvCxnSpPr/>
      </xdr:nvCxnSpPr>
      <xdr:spPr>
        <a:xfrm>
          <a:off x="2908300" y="147027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103522</xdr:rowOff>
    </xdr:from>
    <xdr:ext cx="405111" cy="259045"/>
    <xdr:sp macro="" textlink="">
      <xdr:nvSpPr>
        <xdr:cNvPr id="249" name="n_1aveValue【公営住宅】&#10;有形固定資産減価償却率"/>
        <xdr:cNvSpPr txBox="1"/>
      </xdr:nvSpPr>
      <xdr:spPr>
        <a:xfrm>
          <a:off x="3582044" y="1364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168291</xdr:rowOff>
    </xdr:from>
    <xdr:ext cx="405111" cy="259045"/>
    <xdr:sp macro="" textlink="">
      <xdr:nvSpPr>
        <xdr:cNvPr id="250" name="n_2aveValue【公営住宅】&#10;有形固定資産減価償却率"/>
        <xdr:cNvSpPr txBox="1"/>
      </xdr:nvSpPr>
      <xdr:spPr>
        <a:xfrm>
          <a:off x="2705744"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16</xdr:rowOff>
    </xdr:from>
    <xdr:ext cx="405111" cy="259045"/>
    <xdr:sp macro="" textlink="">
      <xdr:nvSpPr>
        <xdr:cNvPr id="251" name="n_1mainValue【公営住宅】&#10;有形固定資産減価償却率"/>
        <xdr:cNvSpPr txBox="1"/>
      </xdr:nvSpPr>
      <xdr:spPr>
        <a:xfrm>
          <a:off x="3582044" y="1474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16</xdr:rowOff>
    </xdr:from>
    <xdr:ext cx="405111" cy="259045"/>
    <xdr:sp macro="" textlink="">
      <xdr:nvSpPr>
        <xdr:cNvPr id="252" name="n_2mainValue【公営住宅】&#10;有形固定資産減価償却率"/>
        <xdr:cNvSpPr txBox="1"/>
      </xdr:nvSpPr>
      <xdr:spPr>
        <a:xfrm>
          <a:off x="2705744" y="1474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3" name="正方形/長方形 25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4" name="正方形/長方形 25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5" name="正方形/長方形 25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6" name="正方形/長方形 25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7" name="正方形/長方形 25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8" name="正方形/長方形 25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9" name="正方形/長方形 25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0" name="正方形/長方形 25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1" name="テキスト ボックス 26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2" name="直線コネクタ 26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3" name="直線コネクタ 26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4" name="テキスト ボックス 26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5" name="直線コネクタ 26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266" name="テキスト ボックス 265"/>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67" name="直線コネクタ 26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268" name="テキスト ボックス 267"/>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69" name="直線コネクタ 26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270" name="テキスト ボックス 269"/>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1" name="直線コネクタ 27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2" name="テキスト ボックス 271"/>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131254</xdr:rowOff>
    </xdr:from>
    <xdr:to>
      <xdr:col>54</xdr:col>
      <xdr:colOff>189865</xdr:colOff>
      <xdr:row>86</xdr:row>
      <xdr:rowOff>32041</xdr:rowOff>
    </xdr:to>
    <xdr:cxnSp macro="">
      <xdr:nvCxnSpPr>
        <xdr:cNvPr id="274" name="直線コネクタ 273"/>
        <xdr:cNvCxnSpPr/>
      </xdr:nvCxnSpPr>
      <xdr:spPr>
        <a:xfrm flipV="1">
          <a:off x="10476865" y="13504354"/>
          <a:ext cx="0" cy="1272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36467</xdr:rowOff>
    </xdr:from>
    <xdr:ext cx="469744" cy="259045"/>
    <xdr:sp macro="" textlink="">
      <xdr:nvSpPr>
        <xdr:cNvPr id="275" name="【公営住宅】&#10;一人当たり面積最小値テキスト"/>
        <xdr:cNvSpPr txBox="1"/>
      </xdr:nvSpPr>
      <xdr:spPr>
        <a:xfrm>
          <a:off x="10515600" y="14781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32041</xdr:rowOff>
    </xdr:from>
    <xdr:to>
      <xdr:col>55</xdr:col>
      <xdr:colOff>88900</xdr:colOff>
      <xdr:row>86</xdr:row>
      <xdr:rowOff>32041</xdr:rowOff>
    </xdr:to>
    <xdr:cxnSp macro="">
      <xdr:nvCxnSpPr>
        <xdr:cNvPr id="276" name="直線コネクタ 275"/>
        <xdr:cNvCxnSpPr/>
      </xdr:nvCxnSpPr>
      <xdr:spPr>
        <a:xfrm>
          <a:off x="10388600" y="14776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77931</xdr:rowOff>
    </xdr:from>
    <xdr:ext cx="534377" cy="259045"/>
    <xdr:sp macro="" textlink="">
      <xdr:nvSpPr>
        <xdr:cNvPr id="277" name="【公営住宅】&#10;一人当たり面積最大値テキスト"/>
        <xdr:cNvSpPr txBox="1"/>
      </xdr:nvSpPr>
      <xdr:spPr>
        <a:xfrm>
          <a:off x="10515600" y="1327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131254</xdr:rowOff>
    </xdr:from>
    <xdr:to>
      <xdr:col>55</xdr:col>
      <xdr:colOff>88900</xdr:colOff>
      <xdr:row>78</xdr:row>
      <xdr:rowOff>131254</xdr:rowOff>
    </xdr:to>
    <xdr:cxnSp macro="">
      <xdr:nvCxnSpPr>
        <xdr:cNvPr id="278" name="直線コネクタ 277"/>
        <xdr:cNvCxnSpPr/>
      </xdr:nvCxnSpPr>
      <xdr:spPr>
        <a:xfrm>
          <a:off x="10388600" y="13504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80918</xdr:rowOff>
    </xdr:from>
    <xdr:ext cx="469744" cy="259045"/>
    <xdr:sp macro="" textlink="">
      <xdr:nvSpPr>
        <xdr:cNvPr id="279" name="【公営住宅】&#10;一人当たり面積平均値テキスト"/>
        <xdr:cNvSpPr txBox="1"/>
      </xdr:nvSpPr>
      <xdr:spPr>
        <a:xfrm>
          <a:off x="10515600" y="146541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102491</xdr:rowOff>
    </xdr:from>
    <xdr:to>
      <xdr:col>55</xdr:col>
      <xdr:colOff>50800</xdr:colOff>
      <xdr:row>86</xdr:row>
      <xdr:rowOff>32641</xdr:rowOff>
    </xdr:to>
    <xdr:sp macro="" textlink="">
      <xdr:nvSpPr>
        <xdr:cNvPr id="280" name="フローチャート: 判断 279"/>
        <xdr:cNvSpPr/>
      </xdr:nvSpPr>
      <xdr:spPr>
        <a:xfrm>
          <a:off x="10426700" y="14675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94376</xdr:rowOff>
    </xdr:from>
    <xdr:to>
      <xdr:col>50</xdr:col>
      <xdr:colOff>165100</xdr:colOff>
      <xdr:row>86</xdr:row>
      <xdr:rowOff>24526</xdr:rowOff>
    </xdr:to>
    <xdr:sp macro="" textlink="">
      <xdr:nvSpPr>
        <xdr:cNvPr id="281" name="フローチャート: 判断 280"/>
        <xdr:cNvSpPr/>
      </xdr:nvSpPr>
      <xdr:spPr>
        <a:xfrm>
          <a:off x="9588500" y="1466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85781</xdr:rowOff>
    </xdr:from>
    <xdr:to>
      <xdr:col>46</xdr:col>
      <xdr:colOff>38100</xdr:colOff>
      <xdr:row>86</xdr:row>
      <xdr:rowOff>15931</xdr:rowOff>
    </xdr:to>
    <xdr:sp macro="" textlink="">
      <xdr:nvSpPr>
        <xdr:cNvPr id="282" name="フローチャート: 判断 281"/>
        <xdr:cNvSpPr/>
      </xdr:nvSpPr>
      <xdr:spPr>
        <a:xfrm>
          <a:off x="8699500" y="1465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3" name="テキスト ボックス 28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4" name="テキスト ボックス 28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5" name="テキスト ボックス 28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6" name="テキスト ボックス 28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7" name="テキスト ボックス 28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141308</xdr:rowOff>
    </xdr:from>
    <xdr:to>
      <xdr:col>50</xdr:col>
      <xdr:colOff>165100</xdr:colOff>
      <xdr:row>86</xdr:row>
      <xdr:rowOff>71458</xdr:rowOff>
    </xdr:to>
    <xdr:sp macro="" textlink="">
      <xdr:nvSpPr>
        <xdr:cNvPr id="288" name="楕円 287"/>
        <xdr:cNvSpPr/>
      </xdr:nvSpPr>
      <xdr:spPr>
        <a:xfrm>
          <a:off x="9588500" y="1471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141284</xdr:rowOff>
    </xdr:from>
    <xdr:to>
      <xdr:col>46</xdr:col>
      <xdr:colOff>38100</xdr:colOff>
      <xdr:row>86</xdr:row>
      <xdr:rowOff>71434</xdr:rowOff>
    </xdr:to>
    <xdr:sp macro="" textlink="">
      <xdr:nvSpPr>
        <xdr:cNvPr id="289" name="楕円 288"/>
        <xdr:cNvSpPr/>
      </xdr:nvSpPr>
      <xdr:spPr>
        <a:xfrm>
          <a:off x="8699500" y="1471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20634</xdr:rowOff>
    </xdr:from>
    <xdr:to>
      <xdr:col>50</xdr:col>
      <xdr:colOff>114300</xdr:colOff>
      <xdr:row>86</xdr:row>
      <xdr:rowOff>20658</xdr:rowOff>
    </xdr:to>
    <xdr:cxnSp macro="">
      <xdr:nvCxnSpPr>
        <xdr:cNvPr id="290" name="直線コネクタ 289"/>
        <xdr:cNvCxnSpPr/>
      </xdr:nvCxnSpPr>
      <xdr:spPr>
        <a:xfrm>
          <a:off x="8750300" y="14765334"/>
          <a:ext cx="889000" cy="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41053</xdr:rowOff>
    </xdr:from>
    <xdr:ext cx="469744" cy="259045"/>
    <xdr:sp macro="" textlink="">
      <xdr:nvSpPr>
        <xdr:cNvPr id="291" name="n_1aveValue【公営住宅】&#10;一人当たり面積"/>
        <xdr:cNvSpPr txBox="1"/>
      </xdr:nvSpPr>
      <xdr:spPr>
        <a:xfrm>
          <a:off x="9391727" y="1444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32458</xdr:rowOff>
    </xdr:from>
    <xdr:ext cx="469744" cy="259045"/>
    <xdr:sp macro="" textlink="">
      <xdr:nvSpPr>
        <xdr:cNvPr id="292" name="n_2aveValue【公営住宅】&#10;一人当たり面積"/>
        <xdr:cNvSpPr txBox="1"/>
      </xdr:nvSpPr>
      <xdr:spPr>
        <a:xfrm>
          <a:off x="8515427" y="14434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62585</xdr:rowOff>
    </xdr:from>
    <xdr:ext cx="469744" cy="259045"/>
    <xdr:sp macro="" textlink="">
      <xdr:nvSpPr>
        <xdr:cNvPr id="293" name="n_1mainValue【公営住宅】&#10;一人当たり面積"/>
        <xdr:cNvSpPr txBox="1"/>
      </xdr:nvSpPr>
      <xdr:spPr>
        <a:xfrm>
          <a:off x="9391727" y="1480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62561</xdr:rowOff>
    </xdr:from>
    <xdr:ext cx="469744" cy="259045"/>
    <xdr:sp macro="" textlink="">
      <xdr:nvSpPr>
        <xdr:cNvPr id="294" name="n_2mainValue【公営住宅】&#10;一人当たり面積"/>
        <xdr:cNvSpPr txBox="1"/>
      </xdr:nvSpPr>
      <xdr:spPr>
        <a:xfrm>
          <a:off x="8515427" y="14807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5" name="正方形/長方形 29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6" name="正方形/長方形 29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7" name="正方形/長方形 29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8" name="正方形/長方形 29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9" name="正方形/長方形 29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0" name="正方形/長方形 29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1" name="正方形/長方形 30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2" name="正方形/長方形 30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3" name="正方形/長方形 30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4" name="正方形/長方形 30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5" name="正方形/長方形 30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6" name="正方形/長方形 30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7" name="正方形/長方形 30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8" name="正方形/長方形 30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9" name="正方形/長方形 30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0" name="正方形/長方形 30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1" name="正方形/長方形 31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2" name="正方形/長方形 31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3" name="正方形/長方形 31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4" name="正方形/長方形 31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5" name="正方形/長方形 31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6" name="正方形/長方形 31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7" name="正方形/長方形 31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8" name="正方形/長方形 31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19" name="テキスト ボックス 31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0" name="直線コネクタ 31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1" name="テキスト ボックス 32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2" name="直線コネクタ 32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3" name="テキスト ボックス 32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4" name="直線コネクタ 32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25" name="テキスト ボックス 32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26" name="直線コネクタ 32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27" name="テキスト ボックス 32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28" name="直線コネクタ 32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29" name="テキスト ボックス 32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0" name="直線コネクタ 32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1" name="テキスト ボックス 33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2" name="直線コネクタ 33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3" name="テキスト ボックス 33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85725</xdr:rowOff>
    </xdr:to>
    <xdr:cxnSp macro="">
      <xdr:nvCxnSpPr>
        <xdr:cNvPr id="335" name="直線コネクタ 334"/>
        <xdr:cNvCxnSpPr/>
      </xdr:nvCxnSpPr>
      <xdr:spPr>
        <a:xfrm flipV="1">
          <a:off x="16318864" y="571500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89552</xdr:rowOff>
    </xdr:from>
    <xdr:ext cx="405111" cy="259045"/>
    <xdr:sp macro="" textlink="">
      <xdr:nvSpPr>
        <xdr:cNvPr id="336" name="【認定こども園・幼稚園・保育所】&#10;有形固定資産減価償却率最小値テキスト"/>
        <xdr:cNvSpPr txBox="1"/>
      </xdr:nvSpPr>
      <xdr:spPr>
        <a:xfrm>
          <a:off x="16357600" y="711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85725</xdr:rowOff>
    </xdr:from>
    <xdr:to>
      <xdr:col>86</xdr:col>
      <xdr:colOff>25400</xdr:colOff>
      <xdr:row>41</xdr:row>
      <xdr:rowOff>85725</xdr:rowOff>
    </xdr:to>
    <xdr:cxnSp macro="">
      <xdr:nvCxnSpPr>
        <xdr:cNvPr id="337" name="直線コネクタ 336"/>
        <xdr:cNvCxnSpPr/>
      </xdr:nvCxnSpPr>
      <xdr:spPr>
        <a:xfrm>
          <a:off x="16230600" y="711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38"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39" name="直線コネクタ 338"/>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34307</xdr:rowOff>
    </xdr:from>
    <xdr:ext cx="405111" cy="259045"/>
    <xdr:sp macro="" textlink="">
      <xdr:nvSpPr>
        <xdr:cNvPr id="340" name="【認定こども園・幼稚園・保育所】&#10;有形固定資産減価償却率平均値テキスト"/>
        <xdr:cNvSpPr txBox="1"/>
      </xdr:nvSpPr>
      <xdr:spPr>
        <a:xfrm>
          <a:off x="16357600" y="6549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55880</xdr:rowOff>
    </xdr:from>
    <xdr:to>
      <xdr:col>85</xdr:col>
      <xdr:colOff>177800</xdr:colOff>
      <xdr:row>38</xdr:row>
      <xdr:rowOff>157480</xdr:rowOff>
    </xdr:to>
    <xdr:sp macro="" textlink="">
      <xdr:nvSpPr>
        <xdr:cNvPr id="341" name="フローチャート: 判断 340"/>
        <xdr:cNvSpPr/>
      </xdr:nvSpPr>
      <xdr:spPr>
        <a:xfrm>
          <a:off x="162687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78740</xdr:rowOff>
    </xdr:from>
    <xdr:to>
      <xdr:col>81</xdr:col>
      <xdr:colOff>101600</xdr:colOff>
      <xdr:row>39</xdr:row>
      <xdr:rowOff>8890</xdr:rowOff>
    </xdr:to>
    <xdr:sp macro="" textlink="">
      <xdr:nvSpPr>
        <xdr:cNvPr id="342" name="フローチャート: 判断 341"/>
        <xdr:cNvSpPr/>
      </xdr:nvSpPr>
      <xdr:spPr>
        <a:xfrm>
          <a:off x="154305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137795</xdr:rowOff>
    </xdr:from>
    <xdr:to>
      <xdr:col>76</xdr:col>
      <xdr:colOff>165100</xdr:colOff>
      <xdr:row>39</xdr:row>
      <xdr:rowOff>67945</xdr:rowOff>
    </xdr:to>
    <xdr:sp macro="" textlink="">
      <xdr:nvSpPr>
        <xdr:cNvPr id="343" name="フローチャート: 判断 342"/>
        <xdr:cNvSpPr/>
      </xdr:nvSpPr>
      <xdr:spPr>
        <a:xfrm>
          <a:off x="14541500" y="665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4" name="テキスト ボックス 34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5" name="テキスト ボックス 34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6" name="テキスト ボックス 34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7" name="テキスト ボックス 34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48" name="テキスト ボックス 34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19685</xdr:rowOff>
    </xdr:from>
    <xdr:to>
      <xdr:col>81</xdr:col>
      <xdr:colOff>101600</xdr:colOff>
      <xdr:row>35</xdr:row>
      <xdr:rowOff>121285</xdr:rowOff>
    </xdr:to>
    <xdr:sp macro="" textlink="">
      <xdr:nvSpPr>
        <xdr:cNvPr id="349" name="楕円 348"/>
        <xdr:cNvSpPr/>
      </xdr:nvSpPr>
      <xdr:spPr>
        <a:xfrm>
          <a:off x="15430500" y="602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19685</xdr:rowOff>
    </xdr:from>
    <xdr:to>
      <xdr:col>76</xdr:col>
      <xdr:colOff>165100</xdr:colOff>
      <xdr:row>35</xdr:row>
      <xdr:rowOff>121285</xdr:rowOff>
    </xdr:to>
    <xdr:sp macro="" textlink="">
      <xdr:nvSpPr>
        <xdr:cNvPr id="350" name="楕円 349"/>
        <xdr:cNvSpPr/>
      </xdr:nvSpPr>
      <xdr:spPr>
        <a:xfrm>
          <a:off x="14541500" y="602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70485</xdr:rowOff>
    </xdr:from>
    <xdr:to>
      <xdr:col>81</xdr:col>
      <xdr:colOff>50800</xdr:colOff>
      <xdr:row>35</xdr:row>
      <xdr:rowOff>70485</xdr:rowOff>
    </xdr:to>
    <xdr:cxnSp macro="">
      <xdr:nvCxnSpPr>
        <xdr:cNvPr id="351" name="直線コネクタ 350"/>
        <xdr:cNvCxnSpPr/>
      </xdr:nvCxnSpPr>
      <xdr:spPr>
        <a:xfrm>
          <a:off x="14592300" y="60712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17</xdr:rowOff>
    </xdr:from>
    <xdr:ext cx="405111" cy="259045"/>
    <xdr:sp macro="" textlink="">
      <xdr:nvSpPr>
        <xdr:cNvPr id="352" name="n_1aveValue【認定こども園・幼稚園・保育所】&#10;有形固定資産減価償却率"/>
        <xdr:cNvSpPr txBox="1"/>
      </xdr:nvSpPr>
      <xdr:spPr>
        <a:xfrm>
          <a:off x="15266044" y="668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59072</xdr:rowOff>
    </xdr:from>
    <xdr:ext cx="405111" cy="259045"/>
    <xdr:sp macro="" textlink="">
      <xdr:nvSpPr>
        <xdr:cNvPr id="353" name="n_2aveValue【認定こども園・幼稚園・保育所】&#10;有形固定資産減価償却率"/>
        <xdr:cNvSpPr txBox="1"/>
      </xdr:nvSpPr>
      <xdr:spPr>
        <a:xfrm>
          <a:off x="14389744" y="674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137812</xdr:rowOff>
    </xdr:from>
    <xdr:ext cx="405111" cy="259045"/>
    <xdr:sp macro="" textlink="">
      <xdr:nvSpPr>
        <xdr:cNvPr id="354" name="n_1mainValue【認定こども園・幼稚園・保育所】&#10;有形固定資産減価償却率"/>
        <xdr:cNvSpPr txBox="1"/>
      </xdr:nvSpPr>
      <xdr:spPr>
        <a:xfrm>
          <a:off x="15266044" y="579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137812</xdr:rowOff>
    </xdr:from>
    <xdr:ext cx="405111" cy="259045"/>
    <xdr:sp macro="" textlink="">
      <xdr:nvSpPr>
        <xdr:cNvPr id="355" name="n_2mainValue【認定こども園・幼稚園・保育所】&#10;有形固定資産減価償却率"/>
        <xdr:cNvSpPr txBox="1"/>
      </xdr:nvSpPr>
      <xdr:spPr>
        <a:xfrm>
          <a:off x="14389744" y="579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6" name="正方形/長方形 3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7" name="正方形/長方形 3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8" name="正方形/長方形 3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9" name="正方形/長方形 3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0" name="正方形/長方形 3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1" name="正方形/長方形 3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2" name="正方形/長方形 3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3" name="正方形/長方形 36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4" name="テキスト ボックス 3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5" name="直線コネクタ 3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66" name="直線コネクタ 365"/>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67" name="テキスト ボックス 366"/>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68" name="直線コネクタ 367"/>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69" name="テキスト ボックス 368"/>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70" name="直線コネクタ 369"/>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71" name="テキスト ボックス 370"/>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72" name="直線コネクタ 371"/>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73" name="テキスト ボックス 372"/>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4" name="直線コネクタ 373"/>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75" name="テキスト ボックス 374"/>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76" name="直線コネクタ 375"/>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77" name="テキスト ボックス 376"/>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8" name="直線コネクタ 37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9" name="テキスト ボックス 37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28847</xdr:rowOff>
    </xdr:from>
    <xdr:to>
      <xdr:col>116</xdr:col>
      <xdr:colOff>62864</xdr:colOff>
      <xdr:row>42</xdr:row>
      <xdr:rowOff>40277</xdr:rowOff>
    </xdr:to>
    <xdr:cxnSp macro="">
      <xdr:nvCxnSpPr>
        <xdr:cNvPr id="381" name="直線コネクタ 380"/>
        <xdr:cNvCxnSpPr/>
      </xdr:nvCxnSpPr>
      <xdr:spPr>
        <a:xfrm flipV="1">
          <a:off x="22160864" y="5686697"/>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44104</xdr:rowOff>
    </xdr:from>
    <xdr:ext cx="469744" cy="259045"/>
    <xdr:sp macro="" textlink="">
      <xdr:nvSpPr>
        <xdr:cNvPr id="382" name="【認定こども園・幼稚園・保育所】&#10;一人当たり面積最小値テキスト"/>
        <xdr:cNvSpPr txBox="1"/>
      </xdr:nvSpPr>
      <xdr:spPr>
        <a:xfrm>
          <a:off x="22199600" y="724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40277</xdr:rowOff>
    </xdr:from>
    <xdr:to>
      <xdr:col>116</xdr:col>
      <xdr:colOff>152400</xdr:colOff>
      <xdr:row>42</xdr:row>
      <xdr:rowOff>40277</xdr:rowOff>
    </xdr:to>
    <xdr:cxnSp macro="">
      <xdr:nvCxnSpPr>
        <xdr:cNvPr id="383" name="直線コネクタ 382"/>
        <xdr:cNvCxnSpPr/>
      </xdr:nvCxnSpPr>
      <xdr:spPr>
        <a:xfrm>
          <a:off x="22072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146974</xdr:rowOff>
    </xdr:from>
    <xdr:ext cx="469744" cy="259045"/>
    <xdr:sp macro="" textlink="">
      <xdr:nvSpPr>
        <xdr:cNvPr id="384" name="【認定こども園・幼稚園・保育所】&#10;一人当たり面積最大値テキスト"/>
        <xdr:cNvSpPr txBox="1"/>
      </xdr:nvSpPr>
      <xdr:spPr>
        <a:xfrm>
          <a:off x="22199600" y="5461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28847</xdr:rowOff>
    </xdr:from>
    <xdr:to>
      <xdr:col>116</xdr:col>
      <xdr:colOff>152400</xdr:colOff>
      <xdr:row>33</xdr:row>
      <xdr:rowOff>28847</xdr:rowOff>
    </xdr:to>
    <xdr:cxnSp macro="">
      <xdr:nvCxnSpPr>
        <xdr:cNvPr id="385" name="直線コネクタ 384"/>
        <xdr:cNvCxnSpPr/>
      </xdr:nvCxnSpPr>
      <xdr:spPr>
        <a:xfrm>
          <a:off x="22072600" y="568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150784</xdr:rowOff>
    </xdr:from>
    <xdr:ext cx="469744" cy="259045"/>
    <xdr:sp macro="" textlink="">
      <xdr:nvSpPr>
        <xdr:cNvPr id="386" name="【認定こども園・幼稚園・保育所】&#10;一人当たり面積平均値テキスト"/>
        <xdr:cNvSpPr txBox="1"/>
      </xdr:nvSpPr>
      <xdr:spPr>
        <a:xfrm>
          <a:off x="22199600" y="6665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907</xdr:rowOff>
    </xdr:from>
    <xdr:to>
      <xdr:col>116</xdr:col>
      <xdr:colOff>114300</xdr:colOff>
      <xdr:row>39</xdr:row>
      <xdr:rowOff>102507</xdr:rowOff>
    </xdr:to>
    <xdr:sp macro="" textlink="">
      <xdr:nvSpPr>
        <xdr:cNvPr id="387" name="フローチャート: 判断 386"/>
        <xdr:cNvSpPr/>
      </xdr:nvSpPr>
      <xdr:spPr>
        <a:xfrm>
          <a:off x="22110700" y="668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69487</xdr:rowOff>
    </xdr:from>
    <xdr:to>
      <xdr:col>112</xdr:col>
      <xdr:colOff>38100</xdr:colOff>
      <xdr:row>39</xdr:row>
      <xdr:rowOff>171087</xdr:rowOff>
    </xdr:to>
    <xdr:sp macro="" textlink="">
      <xdr:nvSpPr>
        <xdr:cNvPr id="388" name="フローチャート: 判断 387"/>
        <xdr:cNvSpPr/>
      </xdr:nvSpPr>
      <xdr:spPr>
        <a:xfrm>
          <a:off x="21272500" y="675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33</xdr:row>
      <xdr:rowOff>102144</xdr:rowOff>
    </xdr:from>
    <xdr:to>
      <xdr:col>107</xdr:col>
      <xdr:colOff>101600</xdr:colOff>
      <xdr:row>34</xdr:row>
      <xdr:rowOff>32294</xdr:rowOff>
    </xdr:to>
    <xdr:sp macro="" textlink="">
      <xdr:nvSpPr>
        <xdr:cNvPr id="389" name="フローチャート: 判断 388"/>
        <xdr:cNvSpPr/>
      </xdr:nvSpPr>
      <xdr:spPr>
        <a:xfrm>
          <a:off x="20383500" y="575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0" name="テキスト ボックス 3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1" name="テキスト ボックス 3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2" name="テキスト ボックス 3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3" name="テキスト ボックス 3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4" name="テキスト ボックス 3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105410</xdr:rowOff>
    </xdr:from>
    <xdr:to>
      <xdr:col>112</xdr:col>
      <xdr:colOff>38100</xdr:colOff>
      <xdr:row>42</xdr:row>
      <xdr:rowOff>35560</xdr:rowOff>
    </xdr:to>
    <xdr:sp macro="" textlink="">
      <xdr:nvSpPr>
        <xdr:cNvPr id="395" name="楕円 394"/>
        <xdr:cNvSpPr/>
      </xdr:nvSpPr>
      <xdr:spPr>
        <a:xfrm>
          <a:off x="21272500" y="713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105410</xdr:rowOff>
    </xdr:from>
    <xdr:to>
      <xdr:col>107</xdr:col>
      <xdr:colOff>101600</xdr:colOff>
      <xdr:row>42</xdr:row>
      <xdr:rowOff>35560</xdr:rowOff>
    </xdr:to>
    <xdr:sp macro="" textlink="">
      <xdr:nvSpPr>
        <xdr:cNvPr id="396" name="楕円 395"/>
        <xdr:cNvSpPr/>
      </xdr:nvSpPr>
      <xdr:spPr>
        <a:xfrm>
          <a:off x="20383500" y="713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156210</xdr:rowOff>
    </xdr:from>
    <xdr:to>
      <xdr:col>111</xdr:col>
      <xdr:colOff>177800</xdr:colOff>
      <xdr:row>41</xdr:row>
      <xdr:rowOff>156210</xdr:rowOff>
    </xdr:to>
    <xdr:cxnSp macro="">
      <xdr:nvCxnSpPr>
        <xdr:cNvPr id="397" name="直線コネクタ 396"/>
        <xdr:cNvCxnSpPr/>
      </xdr:nvCxnSpPr>
      <xdr:spPr>
        <a:xfrm>
          <a:off x="20434300" y="7185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16164</xdr:rowOff>
    </xdr:from>
    <xdr:ext cx="469744" cy="259045"/>
    <xdr:sp macro="" textlink="">
      <xdr:nvSpPr>
        <xdr:cNvPr id="398" name="n_1aveValue【認定こども園・幼稚園・保育所】&#10;一人当たり面積"/>
        <xdr:cNvSpPr txBox="1"/>
      </xdr:nvSpPr>
      <xdr:spPr>
        <a:xfrm>
          <a:off x="21075727" y="653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32</xdr:row>
      <xdr:rowOff>48821</xdr:rowOff>
    </xdr:from>
    <xdr:ext cx="469744" cy="259045"/>
    <xdr:sp macro="" textlink="">
      <xdr:nvSpPr>
        <xdr:cNvPr id="399" name="n_2aveValue【認定こども園・幼稚園・保育所】&#10;一人当たり面積"/>
        <xdr:cNvSpPr txBox="1"/>
      </xdr:nvSpPr>
      <xdr:spPr>
        <a:xfrm>
          <a:off x="20199427" y="553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26687</xdr:rowOff>
    </xdr:from>
    <xdr:ext cx="469744" cy="259045"/>
    <xdr:sp macro="" textlink="">
      <xdr:nvSpPr>
        <xdr:cNvPr id="400" name="n_1mainValue【認定こども園・幼稚園・保育所】&#10;一人当たり面積"/>
        <xdr:cNvSpPr txBox="1"/>
      </xdr:nvSpPr>
      <xdr:spPr>
        <a:xfrm>
          <a:off x="21075727"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26687</xdr:rowOff>
    </xdr:from>
    <xdr:ext cx="469744" cy="259045"/>
    <xdr:sp macro="" textlink="">
      <xdr:nvSpPr>
        <xdr:cNvPr id="401" name="n_2mainValue【認定こども園・幼稚園・保育所】&#10;一人当たり面積"/>
        <xdr:cNvSpPr txBox="1"/>
      </xdr:nvSpPr>
      <xdr:spPr>
        <a:xfrm>
          <a:off x="20199427"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2" name="正方形/長方形 4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3" name="正方形/長方形 4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4" name="正方形/長方形 4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5" name="正方形/長方形 4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6" name="正方形/長方形 4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7" name="正方形/長方形 4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8" name="正方形/長方形 4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9" name="正方形/長方形 4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0" name="テキスト ボックス 4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1" name="直線コネクタ 4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12" name="テキスト ボックス 41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3" name="直線コネクタ 41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14" name="テキスト ボックス 41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5" name="直線コネクタ 41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6" name="テキスト ボックス 41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17" name="直線コネクタ 41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18" name="テキスト ボックス 41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19" name="直線コネクタ 41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0" name="テキスト ボックス 41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1" name="直線コネクタ 42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2" name="テキスト ボックス 42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3" name="直線コネクタ 42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24" name="テキスト ボックス 42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5" name="直線コネクタ 4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6" name="テキスト ボックス 42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52251</xdr:rowOff>
    </xdr:from>
    <xdr:to>
      <xdr:col>85</xdr:col>
      <xdr:colOff>126364</xdr:colOff>
      <xdr:row>64</xdr:row>
      <xdr:rowOff>160020</xdr:rowOff>
    </xdr:to>
    <xdr:cxnSp macro="">
      <xdr:nvCxnSpPr>
        <xdr:cNvPr id="428" name="直線コネクタ 427"/>
        <xdr:cNvCxnSpPr/>
      </xdr:nvCxnSpPr>
      <xdr:spPr>
        <a:xfrm flipV="1">
          <a:off x="16318864" y="9653451"/>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163847</xdr:rowOff>
    </xdr:from>
    <xdr:ext cx="405111" cy="259045"/>
    <xdr:sp macro="" textlink="">
      <xdr:nvSpPr>
        <xdr:cNvPr id="429" name="【学校施設】&#10;有形固定資産減価償却率最小値テキスト"/>
        <xdr:cNvSpPr txBox="1"/>
      </xdr:nvSpPr>
      <xdr:spPr>
        <a:xfrm>
          <a:off x="16357600" y="1113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160020</xdr:rowOff>
    </xdr:from>
    <xdr:to>
      <xdr:col>86</xdr:col>
      <xdr:colOff>25400</xdr:colOff>
      <xdr:row>64</xdr:row>
      <xdr:rowOff>160020</xdr:rowOff>
    </xdr:to>
    <xdr:cxnSp macro="">
      <xdr:nvCxnSpPr>
        <xdr:cNvPr id="430" name="直線コネクタ 429"/>
        <xdr:cNvCxnSpPr/>
      </xdr:nvCxnSpPr>
      <xdr:spPr>
        <a:xfrm>
          <a:off x="16230600" y="1113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170378</xdr:rowOff>
    </xdr:from>
    <xdr:ext cx="405111" cy="259045"/>
    <xdr:sp macro="" textlink="">
      <xdr:nvSpPr>
        <xdr:cNvPr id="431" name="【学校施設】&#10;有形固定資産減価償却率最大値テキスト"/>
        <xdr:cNvSpPr txBox="1"/>
      </xdr:nvSpPr>
      <xdr:spPr>
        <a:xfrm>
          <a:off x="16357600" y="942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52251</xdr:rowOff>
    </xdr:from>
    <xdr:to>
      <xdr:col>86</xdr:col>
      <xdr:colOff>25400</xdr:colOff>
      <xdr:row>56</xdr:row>
      <xdr:rowOff>52251</xdr:rowOff>
    </xdr:to>
    <xdr:cxnSp macro="">
      <xdr:nvCxnSpPr>
        <xdr:cNvPr id="432" name="直線コネクタ 431"/>
        <xdr:cNvCxnSpPr/>
      </xdr:nvCxnSpPr>
      <xdr:spPr>
        <a:xfrm>
          <a:off x="16230600" y="965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68053</xdr:rowOff>
    </xdr:from>
    <xdr:ext cx="405111" cy="259045"/>
    <xdr:sp macro="" textlink="">
      <xdr:nvSpPr>
        <xdr:cNvPr id="433" name="【学校施設】&#10;有形固定資産減価償却率平均値テキスト"/>
        <xdr:cNvSpPr txBox="1"/>
      </xdr:nvSpPr>
      <xdr:spPr>
        <a:xfrm>
          <a:off x="16357600" y="103550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89626</xdr:rowOff>
    </xdr:from>
    <xdr:to>
      <xdr:col>85</xdr:col>
      <xdr:colOff>177800</xdr:colOff>
      <xdr:row>61</xdr:row>
      <xdr:rowOff>19776</xdr:rowOff>
    </xdr:to>
    <xdr:sp macro="" textlink="">
      <xdr:nvSpPr>
        <xdr:cNvPr id="434" name="フローチャート: 判断 433"/>
        <xdr:cNvSpPr/>
      </xdr:nvSpPr>
      <xdr:spPr>
        <a:xfrm>
          <a:off x="16268700" y="1037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115751</xdr:rowOff>
    </xdr:from>
    <xdr:to>
      <xdr:col>81</xdr:col>
      <xdr:colOff>101600</xdr:colOff>
      <xdr:row>61</xdr:row>
      <xdr:rowOff>45901</xdr:rowOff>
    </xdr:to>
    <xdr:sp macro="" textlink="">
      <xdr:nvSpPr>
        <xdr:cNvPr id="435" name="フローチャート: 判断 434"/>
        <xdr:cNvSpPr/>
      </xdr:nvSpPr>
      <xdr:spPr>
        <a:xfrm>
          <a:off x="15430500" y="104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436" name="フローチャート: 判断 435"/>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7" name="テキスト ボックス 4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8" name="テキスト ボックス 4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9" name="テキスト ボックス 4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0" name="テキスト ボックス 4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1" name="テキスト ボックス 4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60234</xdr:rowOff>
    </xdr:from>
    <xdr:to>
      <xdr:col>81</xdr:col>
      <xdr:colOff>101600</xdr:colOff>
      <xdr:row>60</xdr:row>
      <xdr:rowOff>161834</xdr:rowOff>
    </xdr:to>
    <xdr:sp macro="" textlink="">
      <xdr:nvSpPr>
        <xdr:cNvPr id="442" name="楕円 441"/>
        <xdr:cNvSpPr/>
      </xdr:nvSpPr>
      <xdr:spPr>
        <a:xfrm>
          <a:off x="15430500" y="1034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60234</xdr:rowOff>
    </xdr:from>
    <xdr:to>
      <xdr:col>76</xdr:col>
      <xdr:colOff>165100</xdr:colOff>
      <xdr:row>60</xdr:row>
      <xdr:rowOff>161834</xdr:rowOff>
    </xdr:to>
    <xdr:sp macro="" textlink="">
      <xdr:nvSpPr>
        <xdr:cNvPr id="443" name="楕円 442"/>
        <xdr:cNvSpPr/>
      </xdr:nvSpPr>
      <xdr:spPr>
        <a:xfrm>
          <a:off x="14541500" y="1034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111034</xdr:rowOff>
    </xdr:from>
    <xdr:to>
      <xdr:col>81</xdr:col>
      <xdr:colOff>50800</xdr:colOff>
      <xdr:row>60</xdr:row>
      <xdr:rowOff>111034</xdr:rowOff>
    </xdr:to>
    <xdr:cxnSp macro="">
      <xdr:nvCxnSpPr>
        <xdr:cNvPr id="444" name="直線コネクタ 443"/>
        <xdr:cNvCxnSpPr/>
      </xdr:nvCxnSpPr>
      <xdr:spPr>
        <a:xfrm>
          <a:off x="14592300" y="103980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37028</xdr:rowOff>
    </xdr:from>
    <xdr:ext cx="405111" cy="259045"/>
    <xdr:sp macro="" textlink="">
      <xdr:nvSpPr>
        <xdr:cNvPr id="445" name="n_1aveValue【学校施設】&#10;有形固定資産減価償却率"/>
        <xdr:cNvSpPr txBox="1"/>
      </xdr:nvSpPr>
      <xdr:spPr>
        <a:xfrm>
          <a:off x="15266044" y="1049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158767</xdr:rowOff>
    </xdr:from>
    <xdr:ext cx="405111" cy="259045"/>
    <xdr:sp macro="" textlink="">
      <xdr:nvSpPr>
        <xdr:cNvPr id="446" name="n_2aveValue【学校施設】&#10;有形固定資産減価償却率"/>
        <xdr:cNvSpPr txBox="1"/>
      </xdr:nvSpPr>
      <xdr:spPr>
        <a:xfrm>
          <a:off x="14389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6911</xdr:rowOff>
    </xdr:from>
    <xdr:ext cx="405111" cy="259045"/>
    <xdr:sp macro="" textlink="">
      <xdr:nvSpPr>
        <xdr:cNvPr id="447" name="n_1mainValue【学校施設】&#10;有形固定資産減価償却率"/>
        <xdr:cNvSpPr txBox="1"/>
      </xdr:nvSpPr>
      <xdr:spPr>
        <a:xfrm>
          <a:off x="15266044" y="1012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152961</xdr:rowOff>
    </xdr:from>
    <xdr:ext cx="405111" cy="259045"/>
    <xdr:sp macro="" textlink="">
      <xdr:nvSpPr>
        <xdr:cNvPr id="448" name="n_2mainValue【学校施設】&#10;有形固定資産減価償却率"/>
        <xdr:cNvSpPr txBox="1"/>
      </xdr:nvSpPr>
      <xdr:spPr>
        <a:xfrm>
          <a:off x="14389744" y="1043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9" name="正方形/長方形 44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0" name="正方形/長方形 44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1" name="正方形/長方形 45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2" name="正方形/長方形 45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3" name="正方形/長方形 45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4" name="正方形/長方形 45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5" name="正方形/長方形 45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6" name="正方形/長方形 45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7" name="テキスト ボックス 45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8" name="直線コネクタ 45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9" name="テキスト ボックス 45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60" name="直線コネクタ 45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61" name="テキスト ボックス 46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62" name="直線コネクタ 46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3" name="テキスト ボックス 46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4" name="直線コネクタ 46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5" name="テキスト ボックス 46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6" name="直線コネクタ 46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7" name="テキスト ボックス 46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8" name="直線コネクタ 46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9" name="テキスト ボックス 46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457</xdr:rowOff>
    </xdr:from>
    <xdr:to>
      <xdr:col>116</xdr:col>
      <xdr:colOff>62864</xdr:colOff>
      <xdr:row>63</xdr:row>
      <xdr:rowOff>45720</xdr:rowOff>
    </xdr:to>
    <xdr:cxnSp macro="">
      <xdr:nvCxnSpPr>
        <xdr:cNvPr id="471" name="直線コネクタ 470"/>
        <xdr:cNvCxnSpPr/>
      </xdr:nvCxnSpPr>
      <xdr:spPr>
        <a:xfrm flipV="1">
          <a:off x="22160864" y="9773107"/>
          <a:ext cx="0" cy="1073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49547</xdr:rowOff>
    </xdr:from>
    <xdr:ext cx="469744" cy="259045"/>
    <xdr:sp macro="" textlink="">
      <xdr:nvSpPr>
        <xdr:cNvPr id="472" name="【学校施設】&#10;一人当たり面積最小値テキスト"/>
        <xdr:cNvSpPr txBox="1"/>
      </xdr:nvSpPr>
      <xdr:spPr>
        <a:xfrm>
          <a:off x="22199600" y="1085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45720</xdr:rowOff>
    </xdr:from>
    <xdr:to>
      <xdr:col>116</xdr:col>
      <xdr:colOff>152400</xdr:colOff>
      <xdr:row>63</xdr:row>
      <xdr:rowOff>45720</xdr:rowOff>
    </xdr:to>
    <xdr:cxnSp macro="">
      <xdr:nvCxnSpPr>
        <xdr:cNvPr id="473" name="直線コネクタ 472"/>
        <xdr:cNvCxnSpPr/>
      </xdr:nvCxnSpPr>
      <xdr:spPr>
        <a:xfrm>
          <a:off x="22072600" y="1084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118584</xdr:rowOff>
    </xdr:from>
    <xdr:ext cx="469744" cy="259045"/>
    <xdr:sp macro="" textlink="">
      <xdr:nvSpPr>
        <xdr:cNvPr id="474" name="【学校施設】&#10;一人当たり面積最大値テキスト"/>
        <xdr:cNvSpPr txBox="1"/>
      </xdr:nvSpPr>
      <xdr:spPr>
        <a:xfrm>
          <a:off x="22199600" y="9548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457</xdr:rowOff>
    </xdr:from>
    <xdr:to>
      <xdr:col>116</xdr:col>
      <xdr:colOff>152400</xdr:colOff>
      <xdr:row>57</xdr:row>
      <xdr:rowOff>457</xdr:rowOff>
    </xdr:to>
    <xdr:cxnSp macro="">
      <xdr:nvCxnSpPr>
        <xdr:cNvPr id="475" name="直線コネクタ 474"/>
        <xdr:cNvCxnSpPr/>
      </xdr:nvCxnSpPr>
      <xdr:spPr>
        <a:xfrm>
          <a:off x="22072600" y="9773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37355</xdr:rowOff>
    </xdr:from>
    <xdr:ext cx="469744" cy="259045"/>
    <xdr:sp macro="" textlink="">
      <xdr:nvSpPr>
        <xdr:cNvPr id="476" name="【学校施設】&#10;一人当たり面積平均値テキスト"/>
        <xdr:cNvSpPr txBox="1"/>
      </xdr:nvSpPr>
      <xdr:spPr>
        <a:xfrm>
          <a:off x="22199600" y="104958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58928</xdr:rowOff>
    </xdr:from>
    <xdr:to>
      <xdr:col>116</xdr:col>
      <xdr:colOff>114300</xdr:colOff>
      <xdr:row>61</xdr:row>
      <xdr:rowOff>160528</xdr:rowOff>
    </xdr:to>
    <xdr:sp macro="" textlink="">
      <xdr:nvSpPr>
        <xdr:cNvPr id="477" name="フローチャート: 判断 476"/>
        <xdr:cNvSpPr/>
      </xdr:nvSpPr>
      <xdr:spPr>
        <a:xfrm>
          <a:off x="221107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48413</xdr:rowOff>
    </xdr:from>
    <xdr:to>
      <xdr:col>112</xdr:col>
      <xdr:colOff>38100</xdr:colOff>
      <xdr:row>61</xdr:row>
      <xdr:rowOff>150013</xdr:rowOff>
    </xdr:to>
    <xdr:sp macro="" textlink="">
      <xdr:nvSpPr>
        <xdr:cNvPr id="478" name="フローチャート: 判断 477"/>
        <xdr:cNvSpPr/>
      </xdr:nvSpPr>
      <xdr:spPr>
        <a:xfrm>
          <a:off x="21272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49784</xdr:rowOff>
    </xdr:from>
    <xdr:to>
      <xdr:col>107</xdr:col>
      <xdr:colOff>101600</xdr:colOff>
      <xdr:row>61</xdr:row>
      <xdr:rowOff>151384</xdr:rowOff>
    </xdr:to>
    <xdr:sp macro="" textlink="">
      <xdr:nvSpPr>
        <xdr:cNvPr id="479" name="フローチャート: 判断 478"/>
        <xdr:cNvSpPr/>
      </xdr:nvSpPr>
      <xdr:spPr>
        <a:xfrm>
          <a:off x="20383500" y="1050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0" name="テキスト ボックス 47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1" name="テキスト ボックス 48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2" name="テキスト ボックス 48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3" name="テキスト ボックス 48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4" name="テキスト ボックス 48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160427</xdr:rowOff>
    </xdr:from>
    <xdr:to>
      <xdr:col>112</xdr:col>
      <xdr:colOff>38100</xdr:colOff>
      <xdr:row>63</xdr:row>
      <xdr:rowOff>90577</xdr:rowOff>
    </xdr:to>
    <xdr:sp macro="" textlink="">
      <xdr:nvSpPr>
        <xdr:cNvPr id="485" name="楕円 484"/>
        <xdr:cNvSpPr/>
      </xdr:nvSpPr>
      <xdr:spPr>
        <a:xfrm>
          <a:off x="21272500" y="1079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159512</xdr:rowOff>
    </xdr:from>
    <xdr:to>
      <xdr:col>107</xdr:col>
      <xdr:colOff>101600</xdr:colOff>
      <xdr:row>63</xdr:row>
      <xdr:rowOff>89662</xdr:rowOff>
    </xdr:to>
    <xdr:sp macro="" textlink="">
      <xdr:nvSpPr>
        <xdr:cNvPr id="486" name="楕円 485"/>
        <xdr:cNvSpPr/>
      </xdr:nvSpPr>
      <xdr:spPr>
        <a:xfrm>
          <a:off x="20383500" y="1078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38862</xdr:rowOff>
    </xdr:from>
    <xdr:to>
      <xdr:col>111</xdr:col>
      <xdr:colOff>177800</xdr:colOff>
      <xdr:row>63</xdr:row>
      <xdr:rowOff>39777</xdr:rowOff>
    </xdr:to>
    <xdr:cxnSp macro="">
      <xdr:nvCxnSpPr>
        <xdr:cNvPr id="487" name="直線コネクタ 486"/>
        <xdr:cNvCxnSpPr/>
      </xdr:nvCxnSpPr>
      <xdr:spPr>
        <a:xfrm>
          <a:off x="20434300" y="10840212"/>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166540</xdr:rowOff>
    </xdr:from>
    <xdr:ext cx="469744" cy="259045"/>
    <xdr:sp macro="" textlink="">
      <xdr:nvSpPr>
        <xdr:cNvPr id="488" name="n_1aveValue【学校施設】&#10;一人当たり面積"/>
        <xdr:cNvSpPr txBox="1"/>
      </xdr:nvSpPr>
      <xdr:spPr>
        <a:xfrm>
          <a:off x="21075727" y="1028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167911</xdr:rowOff>
    </xdr:from>
    <xdr:ext cx="469744" cy="259045"/>
    <xdr:sp macro="" textlink="">
      <xdr:nvSpPr>
        <xdr:cNvPr id="489" name="n_2aveValue【学校施設】&#10;一人当たり面積"/>
        <xdr:cNvSpPr txBox="1"/>
      </xdr:nvSpPr>
      <xdr:spPr>
        <a:xfrm>
          <a:off x="20199427" y="1028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81704</xdr:rowOff>
    </xdr:from>
    <xdr:ext cx="469744" cy="259045"/>
    <xdr:sp macro="" textlink="">
      <xdr:nvSpPr>
        <xdr:cNvPr id="490" name="n_1mainValue【学校施設】&#10;一人当たり面積"/>
        <xdr:cNvSpPr txBox="1"/>
      </xdr:nvSpPr>
      <xdr:spPr>
        <a:xfrm>
          <a:off x="21075727" y="1088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80789</xdr:rowOff>
    </xdr:from>
    <xdr:ext cx="469744" cy="259045"/>
    <xdr:sp macro="" textlink="">
      <xdr:nvSpPr>
        <xdr:cNvPr id="491" name="n_2mainValue【学校施設】&#10;一人当たり面積"/>
        <xdr:cNvSpPr txBox="1"/>
      </xdr:nvSpPr>
      <xdr:spPr>
        <a:xfrm>
          <a:off x="20199427" y="1088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2" name="正方形/長方形 49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3" name="正方形/長方形 49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4" name="正方形/長方形 49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5" name="正方形/長方形 49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6" name="正方形/長方形 49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7" name="正方形/長方形 49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8" name="正方形/長方形 49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9" name="正方形/長方形 49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0" name="テキスト ボックス 49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1" name="直線コネクタ 50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02" name="テキスト ボックス 50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03" name="直線コネクタ 50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04" name="テキスト ボックス 50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5" name="直線コネクタ 50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06" name="テキスト ボックス 50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07" name="直線コネクタ 50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08" name="テキスト ボックス 50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09" name="直線コネクタ 50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0" name="テキスト ボックス 50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1" name="直線コネクタ 51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12" name="テキスト ボックス 511"/>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3" name="直線コネクタ 51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4" name="テキスト ボックス 51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84</xdr:row>
      <xdr:rowOff>38100</xdr:rowOff>
    </xdr:to>
    <xdr:cxnSp macro="">
      <xdr:nvCxnSpPr>
        <xdr:cNvPr id="516" name="直線コネクタ 515"/>
        <xdr:cNvCxnSpPr/>
      </xdr:nvCxnSpPr>
      <xdr:spPr>
        <a:xfrm flipV="1">
          <a:off x="16318864" y="1333500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84</xdr:row>
      <xdr:rowOff>41927</xdr:rowOff>
    </xdr:from>
    <xdr:ext cx="405111" cy="259045"/>
    <xdr:sp macro="" textlink="">
      <xdr:nvSpPr>
        <xdr:cNvPr id="517" name="【児童館】&#10;有形固定資産減価償却率最小値テキスト"/>
        <xdr:cNvSpPr txBox="1"/>
      </xdr:nvSpPr>
      <xdr:spPr>
        <a:xfrm>
          <a:off x="16357600" y="1444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84</xdr:row>
      <xdr:rowOff>38100</xdr:rowOff>
    </xdr:from>
    <xdr:to>
      <xdr:col>86</xdr:col>
      <xdr:colOff>25400</xdr:colOff>
      <xdr:row>84</xdr:row>
      <xdr:rowOff>38100</xdr:rowOff>
    </xdr:to>
    <xdr:cxnSp macro="">
      <xdr:nvCxnSpPr>
        <xdr:cNvPr id="518" name="直線コネクタ 517"/>
        <xdr:cNvCxnSpPr/>
      </xdr:nvCxnSpPr>
      <xdr:spPr>
        <a:xfrm>
          <a:off x="16230600" y="1443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19"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20" name="直線コネクタ 519"/>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139082</xdr:rowOff>
    </xdr:from>
    <xdr:ext cx="405111" cy="259045"/>
    <xdr:sp macro="" textlink="">
      <xdr:nvSpPr>
        <xdr:cNvPr id="521" name="【児童館】&#10;有形固定資産減価償却率平均値テキスト"/>
        <xdr:cNvSpPr txBox="1"/>
      </xdr:nvSpPr>
      <xdr:spPr>
        <a:xfrm>
          <a:off x="16357600" y="13855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160655</xdr:rowOff>
    </xdr:from>
    <xdr:to>
      <xdr:col>85</xdr:col>
      <xdr:colOff>177800</xdr:colOff>
      <xdr:row>81</xdr:row>
      <xdr:rowOff>90805</xdr:rowOff>
    </xdr:to>
    <xdr:sp macro="" textlink="">
      <xdr:nvSpPr>
        <xdr:cNvPr id="522" name="フローチャート: 判断 521"/>
        <xdr:cNvSpPr/>
      </xdr:nvSpPr>
      <xdr:spPr>
        <a:xfrm>
          <a:off x="16268700" y="1387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166370</xdr:rowOff>
    </xdr:from>
    <xdr:to>
      <xdr:col>81</xdr:col>
      <xdr:colOff>101600</xdr:colOff>
      <xdr:row>81</xdr:row>
      <xdr:rowOff>96520</xdr:rowOff>
    </xdr:to>
    <xdr:sp macro="" textlink="">
      <xdr:nvSpPr>
        <xdr:cNvPr id="523" name="フローチャート: 判断 522"/>
        <xdr:cNvSpPr/>
      </xdr:nvSpPr>
      <xdr:spPr>
        <a:xfrm>
          <a:off x="154305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38736</xdr:rowOff>
    </xdr:from>
    <xdr:to>
      <xdr:col>76</xdr:col>
      <xdr:colOff>165100</xdr:colOff>
      <xdr:row>81</xdr:row>
      <xdr:rowOff>140336</xdr:rowOff>
    </xdr:to>
    <xdr:sp macro="" textlink="">
      <xdr:nvSpPr>
        <xdr:cNvPr id="524" name="フローチャート: 判断 523"/>
        <xdr:cNvSpPr/>
      </xdr:nvSpPr>
      <xdr:spPr>
        <a:xfrm>
          <a:off x="14541500" y="1392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5" name="テキスト ボックス 52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6" name="テキスト ボックス 52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7" name="テキスト ボックス 52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8" name="テキスト ボックス 52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9" name="テキスト ボックス 52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143511</xdr:rowOff>
    </xdr:from>
    <xdr:to>
      <xdr:col>81</xdr:col>
      <xdr:colOff>101600</xdr:colOff>
      <xdr:row>86</xdr:row>
      <xdr:rowOff>73661</xdr:rowOff>
    </xdr:to>
    <xdr:sp macro="" textlink="">
      <xdr:nvSpPr>
        <xdr:cNvPr id="530" name="楕円 529"/>
        <xdr:cNvSpPr/>
      </xdr:nvSpPr>
      <xdr:spPr>
        <a:xfrm>
          <a:off x="15430500" y="1471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85</xdr:row>
      <xdr:rowOff>116839</xdr:rowOff>
    </xdr:from>
    <xdr:to>
      <xdr:col>76</xdr:col>
      <xdr:colOff>165100</xdr:colOff>
      <xdr:row>86</xdr:row>
      <xdr:rowOff>46989</xdr:rowOff>
    </xdr:to>
    <xdr:sp macro="" textlink="">
      <xdr:nvSpPr>
        <xdr:cNvPr id="531" name="楕円 530"/>
        <xdr:cNvSpPr/>
      </xdr:nvSpPr>
      <xdr:spPr>
        <a:xfrm>
          <a:off x="14541500" y="1469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167639</xdr:rowOff>
    </xdr:from>
    <xdr:to>
      <xdr:col>81</xdr:col>
      <xdr:colOff>50800</xdr:colOff>
      <xdr:row>86</xdr:row>
      <xdr:rowOff>22861</xdr:rowOff>
    </xdr:to>
    <xdr:cxnSp macro="">
      <xdr:nvCxnSpPr>
        <xdr:cNvPr id="532" name="直線コネクタ 531"/>
        <xdr:cNvCxnSpPr/>
      </xdr:nvCxnSpPr>
      <xdr:spPr>
        <a:xfrm>
          <a:off x="14592300" y="1474088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113047</xdr:rowOff>
    </xdr:from>
    <xdr:ext cx="405111" cy="259045"/>
    <xdr:sp macro="" textlink="">
      <xdr:nvSpPr>
        <xdr:cNvPr id="533" name="n_1aveValue【児童館】&#10;有形固定資産減価償却率"/>
        <xdr:cNvSpPr txBox="1"/>
      </xdr:nvSpPr>
      <xdr:spPr>
        <a:xfrm>
          <a:off x="15266044"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156863</xdr:rowOff>
    </xdr:from>
    <xdr:ext cx="405111" cy="259045"/>
    <xdr:sp macro="" textlink="">
      <xdr:nvSpPr>
        <xdr:cNvPr id="534" name="n_2aveValue【児童館】&#10;有形固定資産減価償却率"/>
        <xdr:cNvSpPr txBox="1"/>
      </xdr:nvSpPr>
      <xdr:spPr>
        <a:xfrm>
          <a:off x="14389744" y="13701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64788</xdr:rowOff>
    </xdr:from>
    <xdr:ext cx="405111" cy="259045"/>
    <xdr:sp macro="" textlink="">
      <xdr:nvSpPr>
        <xdr:cNvPr id="535" name="n_1mainValue【児童館】&#10;有形固定資産減価償却率"/>
        <xdr:cNvSpPr txBox="1"/>
      </xdr:nvSpPr>
      <xdr:spPr>
        <a:xfrm>
          <a:off x="15266044"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38116</xdr:rowOff>
    </xdr:from>
    <xdr:ext cx="405111" cy="259045"/>
    <xdr:sp macro="" textlink="">
      <xdr:nvSpPr>
        <xdr:cNvPr id="536" name="n_2mainValue【児童館】&#10;有形固定資産減価償却率"/>
        <xdr:cNvSpPr txBox="1"/>
      </xdr:nvSpPr>
      <xdr:spPr>
        <a:xfrm>
          <a:off x="14389744" y="1478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7" name="正方形/長方形 53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8" name="正方形/長方形 53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9" name="正方形/長方形 53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0" name="正方形/長方形 53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1" name="正方形/長方形 54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2" name="正方形/長方形 54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3" name="正方形/長方形 54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4" name="正方形/長方形 54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5" name="テキスト ボックス 54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6" name="直線コネクタ 54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47" name="直線コネクタ 54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48" name="テキスト ボックス 54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49" name="直線コネクタ 54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50" name="テキスト ボックス 54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51" name="直線コネクタ 55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52" name="テキスト ボックス 55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3" name="直線コネクタ 55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4" name="テキスト ボックス 55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5" name="直線コネクタ 55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6" name="テキスト ボックス 55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7" name="直線コネクタ 55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8" name="テキスト ボックス 55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11430</xdr:rowOff>
    </xdr:from>
    <xdr:to>
      <xdr:col>116</xdr:col>
      <xdr:colOff>62864</xdr:colOff>
      <xdr:row>86</xdr:row>
      <xdr:rowOff>60961</xdr:rowOff>
    </xdr:to>
    <xdr:cxnSp macro="">
      <xdr:nvCxnSpPr>
        <xdr:cNvPr id="560" name="直線コネクタ 559"/>
        <xdr:cNvCxnSpPr/>
      </xdr:nvCxnSpPr>
      <xdr:spPr>
        <a:xfrm flipV="1">
          <a:off x="22160864" y="13555980"/>
          <a:ext cx="0" cy="1249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64788</xdr:rowOff>
    </xdr:from>
    <xdr:ext cx="469744" cy="259045"/>
    <xdr:sp macro="" textlink="">
      <xdr:nvSpPr>
        <xdr:cNvPr id="561" name="【児童館】&#10;一人当たり面積最小値テキスト"/>
        <xdr:cNvSpPr txBox="1"/>
      </xdr:nvSpPr>
      <xdr:spPr>
        <a:xfrm>
          <a:off x="22199600" y="1480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60961</xdr:rowOff>
    </xdr:from>
    <xdr:to>
      <xdr:col>116</xdr:col>
      <xdr:colOff>152400</xdr:colOff>
      <xdr:row>86</xdr:row>
      <xdr:rowOff>60961</xdr:rowOff>
    </xdr:to>
    <xdr:cxnSp macro="">
      <xdr:nvCxnSpPr>
        <xdr:cNvPr id="562" name="直線コネクタ 561"/>
        <xdr:cNvCxnSpPr/>
      </xdr:nvCxnSpPr>
      <xdr:spPr>
        <a:xfrm>
          <a:off x="22072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129557</xdr:rowOff>
    </xdr:from>
    <xdr:ext cx="469744" cy="259045"/>
    <xdr:sp macro="" textlink="">
      <xdr:nvSpPr>
        <xdr:cNvPr id="563" name="【児童館】&#10;一人当たり面積最大値テキスト"/>
        <xdr:cNvSpPr txBox="1"/>
      </xdr:nvSpPr>
      <xdr:spPr>
        <a:xfrm>
          <a:off x="22199600" y="1333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11430</xdr:rowOff>
    </xdr:from>
    <xdr:to>
      <xdr:col>116</xdr:col>
      <xdr:colOff>152400</xdr:colOff>
      <xdr:row>79</xdr:row>
      <xdr:rowOff>11430</xdr:rowOff>
    </xdr:to>
    <xdr:cxnSp macro="">
      <xdr:nvCxnSpPr>
        <xdr:cNvPr id="564" name="直線コネクタ 563"/>
        <xdr:cNvCxnSpPr/>
      </xdr:nvCxnSpPr>
      <xdr:spPr>
        <a:xfrm>
          <a:off x="22072600" y="1355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125747</xdr:rowOff>
    </xdr:from>
    <xdr:ext cx="469744" cy="259045"/>
    <xdr:sp macro="" textlink="">
      <xdr:nvSpPr>
        <xdr:cNvPr id="565" name="【児童館】&#10;一人当たり面積平均値テキスト"/>
        <xdr:cNvSpPr txBox="1"/>
      </xdr:nvSpPr>
      <xdr:spPr>
        <a:xfrm>
          <a:off x="22199600" y="14527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147320</xdr:rowOff>
    </xdr:from>
    <xdr:to>
      <xdr:col>116</xdr:col>
      <xdr:colOff>114300</xdr:colOff>
      <xdr:row>85</xdr:row>
      <xdr:rowOff>77470</xdr:rowOff>
    </xdr:to>
    <xdr:sp macro="" textlink="">
      <xdr:nvSpPr>
        <xdr:cNvPr id="566" name="フローチャート: 判断 565"/>
        <xdr:cNvSpPr/>
      </xdr:nvSpPr>
      <xdr:spPr>
        <a:xfrm>
          <a:off x="221107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170180</xdr:rowOff>
    </xdr:from>
    <xdr:to>
      <xdr:col>112</xdr:col>
      <xdr:colOff>38100</xdr:colOff>
      <xdr:row>85</xdr:row>
      <xdr:rowOff>100330</xdr:rowOff>
    </xdr:to>
    <xdr:sp macro="" textlink="">
      <xdr:nvSpPr>
        <xdr:cNvPr id="567" name="フローチャート: 判断 566"/>
        <xdr:cNvSpPr/>
      </xdr:nvSpPr>
      <xdr:spPr>
        <a:xfrm>
          <a:off x="21272500" y="1457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21589</xdr:rowOff>
    </xdr:from>
    <xdr:to>
      <xdr:col>107</xdr:col>
      <xdr:colOff>101600</xdr:colOff>
      <xdr:row>85</xdr:row>
      <xdr:rowOff>123189</xdr:rowOff>
    </xdr:to>
    <xdr:sp macro="" textlink="">
      <xdr:nvSpPr>
        <xdr:cNvPr id="568" name="フローチャート: 判断 567"/>
        <xdr:cNvSpPr/>
      </xdr:nvSpPr>
      <xdr:spPr>
        <a:xfrm>
          <a:off x="20383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9" name="テキスト ボックス 56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0" name="テキスト ボックス 56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1" name="テキスト ボックス 57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2" name="テキスト ボックス 57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3" name="テキスト ボックス 57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25400</xdr:rowOff>
    </xdr:from>
    <xdr:to>
      <xdr:col>112</xdr:col>
      <xdr:colOff>38100</xdr:colOff>
      <xdr:row>84</xdr:row>
      <xdr:rowOff>127000</xdr:rowOff>
    </xdr:to>
    <xdr:sp macro="" textlink="">
      <xdr:nvSpPr>
        <xdr:cNvPr id="574" name="楕円 573"/>
        <xdr:cNvSpPr/>
      </xdr:nvSpPr>
      <xdr:spPr>
        <a:xfrm>
          <a:off x="21272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71120</xdr:rowOff>
    </xdr:from>
    <xdr:to>
      <xdr:col>107</xdr:col>
      <xdr:colOff>101600</xdr:colOff>
      <xdr:row>85</xdr:row>
      <xdr:rowOff>1270</xdr:rowOff>
    </xdr:to>
    <xdr:sp macro="" textlink="">
      <xdr:nvSpPr>
        <xdr:cNvPr id="575" name="楕円 574"/>
        <xdr:cNvSpPr/>
      </xdr:nvSpPr>
      <xdr:spPr>
        <a:xfrm>
          <a:off x="20383500" y="1447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76200</xdr:rowOff>
    </xdr:from>
    <xdr:to>
      <xdr:col>111</xdr:col>
      <xdr:colOff>177800</xdr:colOff>
      <xdr:row>84</xdr:row>
      <xdr:rowOff>121920</xdr:rowOff>
    </xdr:to>
    <xdr:cxnSp macro="">
      <xdr:nvCxnSpPr>
        <xdr:cNvPr id="576" name="直線コネクタ 575"/>
        <xdr:cNvCxnSpPr/>
      </xdr:nvCxnSpPr>
      <xdr:spPr>
        <a:xfrm flipV="1">
          <a:off x="20434300" y="144780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91457</xdr:rowOff>
    </xdr:from>
    <xdr:ext cx="469744" cy="259045"/>
    <xdr:sp macro="" textlink="">
      <xdr:nvSpPr>
        <xdr:cNvPr id="577" name="n_1aveValue【児童館】&#10;一人当たり面積"/>
        <xdr:cNvSpPr txBox="1"/>
      </xdr:nvSpPr>
      <xdr:spPr>
        <a:xfrm>
          <a:off x="210757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114316</xdr:rowOff>
    </xdr:from>
    <xdr:ext cx="469744" cy="259045"/>
    <xdr:sp macro="" textlink="">
      <xdr:nvSpPr>
        <xdr:cNvPr id="578" name="n_2aveValue【児童館】&#10;一人当たり面積"/>
        <xdr:cNvSpPr txBox="1"/>
      </xdr:nvSpPr>
      <xdr:spPr>
        <a:xfrm>
          <a:off x="20199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143527</xdr:rowOff>
    </xdr:from>
    <xdr:ext cx="469744" cy="259045"/>
    <xdr:sp macro="" textlink="">
      <xdr:nvSpPr>
        <xdr:cNvPr id="579" name="n_1mainValue【児童館】&#10;一人当たり面積"/>
        <xdr:cNvSpPr txBox="1"/>
      </xdr:nvSpPr>
      <xdr:spPr>
        <a:xfrm>
          <a:off x="210757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17797</xdr:rowOff>
    </xdr:from>
    <xdr:ext cx="469744" cy="259045"/>
    <xdr:sp macro="" textlink="">
      <xdr:nvSpPr>
        <xdr:cNvPr id="580" name="n_2mainValue【児童館】&#10;一人当たり面積"/>
        <xdr:cNvSpPr txBox="1"/>
      </xdr:nvSpPr>
      <xdr:spPr>
        <a:xfrm>
          <a:off x="20199427" y="1424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1" name="正方形/長方形 58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2" name="正方形/長方形 58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3" name="正方形/長方形 58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4" name="正方形/長方形 58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5" name="正方形/長方形 58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6" name="正方形/長方形 58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7" name="正方形/長方形 58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8" name="正方形/長方形 58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9" name="テキスト ボックス 58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0" name="直線コネクタ 58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91" name="テキスト ボックス 590"/>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92" name="直線コネクタ 591"/>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93" name="テキスト ボックス 592"/>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94" name="直線コネクタ 593"/>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95" name="テキスト ボックス 594"/>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96" name="直線コネクタ 595"/>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97" name="テキスト ボックス 596"/>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98" name="直線コネクタ 597"/>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99" name="テキスト ボックス 598"/>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0" name="直線コネクタ 59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1" name="テキスト ボックス 60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23622</xdr:rowOff>
    </xdr:from>
    <xdr:to>
      <xdr:col>85</xdr:col>
      <xdr:colOff>126364</xdr:colOff>
      <xdr:row>108</xdr:row>
      <xdr:rowOff>85344</xdr:rowOff>
    </xdr:to>
    <xdr:cxnSp macro="">
      <xdr:nvCxnSpPr>
        <xdr:cNvPr id="603" name="直線コネクタ 602"/>
        <xdr:cNvCxnSpPr/>
      </xdr:nvCxnSpPr>
      <xdr:spPr>
        <a:xfrm flipV="1">
          <a:off x="16318864" y="17340072"/>
          <a:ext cx="0" cy="1261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89171</xdr:rowOff>
    </xdr:from>
    <xdr:ext cx="405111" cy="259045"/>
    <xdr:sp macro="" textlink="">
      <xdr:nvSpPr>
        <xdr:cNvPr id="604" name="【公民館】&#10;有形固定資産減価償却率最小値テキスト"/>
        <xdr:cNvSpPr txBox="1"/>
      </xdr:nvSpPr>
      <xdr:spPr>
        <a:xfrm>
          <a:off x="16357600" y="18605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85344</xdr:rowOff>
    </xdr:from>
    <xdr:to>
      <xdr:col>86</xdr:col>
      <xdr:colOff>25400</xdr:colOff>
      <xdr:row>108</xdr:row>
      <xdr:rowOff>85344</xdr:rowOff>
    </xdr:to>
    <xdr:cxnSp macro="">
      <xdr:nvCxnSpPr>
        <xdr:cNvPr id="605" name="直線コネクタ 604"/>
        <xdr:cNvCxnSpPr/>
      </xdr:nvCxnSpPr>
      <xdr:spPr>
        <a:xfrm>
          <a:off x="16230600" y="1860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141749</xdr:rowOff>
    </xdr:from>
    <xdr:ext cx="405111" cy="259045"/>
    <xdr:sp macro="" textlink="">
      <xdr:nvSpPr>
        <xdr:cNvPr id="606" name="【公民館】&#10;有形固定資産減価償却率最大値テキスト"/>
        <xdr:cNvSpPr txBox="1"/>
      </xdr:nvSpPr>
      <xdr:spPr>
        <a:xfrm>
          <a:off x="16357600" y="17115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23622</xdr:rowOff>
    </xdr:from>
    <xdr:to>
      <xdr:col>86</xdr:col>
      <xdr:colOff>25400</xdr:colOff>
      <xdr:row>101</xdr:row>
      <xdr:rowOff>23622</xdr:rowOff>
    </xdr:to>
    <xdr:cxnSp macro="">
      <xdr:nvCxnSpPr>
        <xdr:cNvPr id="607" name="直線コネクタ 606"/>
        <xdr:cNvCxnSpPr/>
      </xdr:nvCxnSpPr>
      <xdr:spPr>
        <a:xfrm>
          <a:off x="16230600" y="1734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97553</xdr:rowOff>
    </xdr:from>
    <xdr:ext cx="405111" cy="259045"/>
    <xdr:sp macro="" textlink="">
      <xdr:nvSpPr>
        <xdr:cNvPr id="608" name="【公民館】&#10;有形固定資産減価償却率平均値テキスト"/>
        <xdr:cNvSpPr txBox="1"/>
      </xdr:nvSpPr>
      <xdr:spPr>
        <a:xfrm>
          <a:off x="16357600" y="17928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119126</xdr:rowOff>
    </xdr:from>
    <xdr:to>
      <xdr:col>85</xdr:col>
      <xdr:colOff>177800</xdr:colOff>
      <xdr:row>105</xdr:row>
      <xdr:rowOff>49276</xdr:rowOff>
    </xdr:to>
    <xdr:sp macro="" textlink="">
      <xdr:nvSpPr>
        <xdr:cNvPr id="609" name="フローチャート: 判断 608"/>
        <xdr:cNvSpPr/>
      </xdr:nvSpPr>
      <xdr:spPr>
        <a:xfrm>
          <a:off x="16268700" y="1794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146558</xdr:rowOff>
    </xdr:from>
    <xdr:to>
      <xdr:col>81</xdr:col>
      <xdr:colOff>101600</xdr:colOff>
      <xdr:row>105</xdr:row>
      <xdr:rowOff>76708</xdr:rowOff>
    </xdr:to>
    <xdr:sp macro="" textlink="">
      <xdr:nvSpPr>
        <xdr:cNvPr id="610" name="フローチャート: 判断 609"/>
        <xdr:cNvSpPr/>
      </xdr:nvSpPr>
      <xdr:spPr>
        <a:xfrm>
          <a:off x="15430500" y="1797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100837</xdr:rowOff>
    </xdr:from>
    <xdr:to>
      <xdr:col>76</xdr:col>
      <xdr:colOff>165100</xdr:colOff>
      <xdr:row>106</xdr:row>
      <xdr:rowOff>30987</xdr:rowOff>
    </xdr:to>
    <xdr:sp macro="" textlink="">
      <xdr:nvSpPr>
        <xdr:cNvPr id="611" name="フローチャート: 判断 610"/>
        <xdr:cNvSpPr/>
      </xdr:nvSpPr>
      <xdr:spPr>
        <a:xfrm>
          <a:off x="14541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2" name="テキスト ボックス 61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3" name="テキスト ボックス 61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4" name="テキスト ボックス 61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5" name="テキスト ボックス 61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6" name="テキスト ボックス 61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29972</xdr:rowOff>
    </xdr:from>
    <xdr:to>
      <xdr:col>81</xdr:col>
      <xdr:colOff>101600</xdr:colOff>
      <xdr:row>105</xdr:row>
      <xdr:rowOff>131572</xdr:rowOff>
    </xdr:to>
    <xdr:sp macro="" textlink="">
      <xdr:nvSpPr>
        <xdr:cNvPr id="617" name="楕円 616"/>
        <xdr:cNvSpPr/>
      </xdr:nvSpPr>
      <xdr:spPr>
        <a:xfrm>
          <a:off x="15430500" y="1803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29972</xdr:rowOff>
    </xdr:from>
    <xdr:to>
      <xdr:col>76</xdr:col>
      <xdr:colOff>165100</xdr:colOff>
      <xdr:row>105</xdr:row>
      <xdr:rowOff>131572</xdr:rowOff>
    </xdr:to>
    <xdr:sp macro="" textlink="">
      <xdr:nvSpPr>
        <xdr:cNvPr id="618" name="楕円 617"/>
        <xdr:cNvSpPr/>
      </xdr:nvSpPr>
      <xdr:spPr>
        <a:xfrm>
          <a:off x="14541500" y="1803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80772</xdr:rowOff>
    </xdr:from>
    <xdr:to>
      <xdr:col>81</xdr:col>
      <xdr:colOff>50800</xdr:colOff>
      <xdr:row>105</xdr:row>
      <xdr:rowOff>80772</xdr:rowOff>
    </xdr:to>
    <xdr:cxnSp macro="">
      <xdr:nvCxnSpPr>
        <xdr:cNvPr id="619" name="直線コネクタ 618"/>
        <xdr:cNvCxnSpPr/>
      </xdr:nvCxnSpPr>
      <xdr:spPr>
        <a:xfrm>
          <a:off x="14592300" y="180830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93235</xdr:rowOff>
    </xdr:from>
    <xdr:ext cx="405111" cy="259045"/>
    <xdr:sp macro="" textlink="">
      <xdr:nvSpPr>
        <xdr:cNvPr id="620" name="n_1aveValue【公民館】&#10;有形固定資産減価償却率"/>
        <xdr:cNvSpPr txBox="1"/>
      </xdr:nvSpPr>
      <xdr:spPr>
        <a:xfrm>
          <a:off x="15266044" y="17752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22114</xdr:rowOff>
    </xdr:from>
    <xdr:ext cx="405111" cy="259045"/>
    <xdr:sp macro="" textlink="">
      <xdr:nvSpPr>
        <xdr:cNvPr id="621" name="n_2aveValue【公民館】&#10;有形固定資産減価償却率"/>
        <xdr:cNvSpPr txBox="1"/>
      </xdr:nvSpPr>
      <xdr:spPr>
        <a:xfrm>
          <a:off x="14389744" y="18195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122699</xdr:rowOff>
    </xdr:from>
    <xdr:ext cx="405111" cy="259045"/>
    <xdr:sp macro="" textlink="">
      <xdr:nvSpPr>
        <xdr:cNvPr id="622" name="n_1mainValue【公民館】&#10;有形固定資産減価償却率"/>
        <xdr:cNvSpPr txBox="1"/>
      </xdr:nvSpPr>
      <xdr:spPr>
        <a:xfrm>
          <a:off x="15266044" y="18124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148099</xdr:rowOff>
    </xdr:from>
    <xdr:ext cx="405111" cy="259045"/>
    <xdr:sp macro="" textlink="">
      <xdr:nvSpPr>
        <xdr:cNvPr id="623" name="n_2mainValue【公民館】&#10;有形固定資産減価償却率"/>
        <xdr:cNvSpPr txBox="1"/>
      </xdr:nvSpPr>
      <xdr:spPr>
        <a:xfrm>
          <a:off x="14389744" y="1780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4" name="正方形/長方形 62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5" name="正方形/長方形 62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6" name="正方形/長方形 62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7" name="正方形/長方形 62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8" name="正方形/長方形 62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9" name="正方形/長方形 62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0" name="正方形/長方形 62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1" name="正方形/長方形 63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2" name="テキスト ボックス 63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3" name="直線コネクタ 63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34" name="直線コネクタ 63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35" name="テキスト ボックス 63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36" name="直線コネクタ 63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37" name="テキスト ボックス 63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38" name="直線コネクタ 63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39" name="テキスト ボックス 63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40" name="直線コネクタ 63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41" name="テキスト ボックス 64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2" name="直線コネクタ 64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43" name="テキスト ボックス 64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4" name="直線コネクタ 64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5" name="テキスト ボックス 64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148589</xdr:rowOff>
    </xdr:from>
    <xdr:to>
      <xdr:col>116</xdr:col>
      <xdr:colOff>62864</xdr:colOff>
      <xdr:row>108</xdr:row>
      <xdr:rowOff>81914</xdr:rowOff>
    </xdr:to>
    <xdr:cxnSp macro="">
      <xdr:nvCxnSpPr>
        <xdr:cNvPr id="647" name="直線コネクタ 646"/>
        <xdr:cNvCxnSpPr/>
      </xdr:nvCxnSpPr>
      <xdr:spPr>
        <a:xfrm flipV="1">
          <a:off x="22160864" y="17293589"/>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85741</xdr:rowOff>
    </xdr:from>
    <xdr:ext cx="469744" cy="259045"/>
    <xdr:sp macro="" textlink="">
      <xdr:nvSpPr>
        <xdr:cNvPr id="648" name="【公民館】&#10;一人当たり面積最小値テキスト"/>
        <xdr:cNvSpPr txBox="1"/>
      </xdr:nvSpPr>
      <xdr:spPr>
        <a:xfrm>
          <a:off x="22199600" y="18602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81914</xdr:rowOff>
    </xdr:from>
    <xdr:to>
      <xdr:col>116</xdr:col>
      <xdr:colOff>152400</xdr:colOff>
      <xdr:row>108</xdr:row>
      <xdr:rowOff>81914</xdr:rowOff>
    </xdr:to>
    <xdr:cxnSp macro="">
      <xdr:nvCxnSpPr>
        <xdr:cNvPr id="649" name="直線コネクタ 648"/>
        <xdr:cNvCxnSpPr/>
      </xdr:nvCxnSpPr>
      <xdr:spPr>
        <a:xfrm>
          <a:off x="22072600" y="18598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95266</xdr:rowOff>
    </xdr:from>
    <xdr:ext cx="469744" cy="259045"/>
    <xdr:sp macro="" textlink="">
      <xdr:nvSpPr>
        <xdr:cNvPr id="650" name="【公民館】&#10;一人当たり面積最大値テキスト"/>
        <xdr:cNvSpPr txBox="1"/>
      </xdr:nvSpPr>
      <xdr:spPr>
        <a:xfrm>
          <a:off x="22199600" y="17068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148589</xdr:rowOff>
    </xdr:from>
    <xdr:to>
      <xdr:col>116</xdr:col>
      <xdr:colOff>152400</xdr:colOff>
      <xdr:row>100</xdr:row>
      <xdr:rowOff>148589</xdr:rowOff>
    </xdr:to>
    <xdr:cxnSp macro="">
      <xdr:nvCxnSpPr>
        <xdr:cNvPr id="651" name="直線コネクタ 650"/>
        <xdr:cNvCxnSpPr/>
      </xdr:nvCxnSpPr>
      <xdr:spPr>
        <a:xfrm>
          <a:off x="22072600" y="172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161941</xdr:rowOff>
    </xdr:from>
    <xdr:ext cx="469744" cy="259045"/>
    <xdr:sp macro="" textlink="">
      <xdr:nvSpPr>
        <xdr:cNvPr id="652" name="【公民館】&#10;一人当たり面積平均値テキスト"/>
        <xdr:cNvSpPr txBox="1"/>
      </xdr:nvSpPr>
      <xdr:spPr>
        <a:xfrm>
          <a:off x="22199600" y="181641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12064</xdr:rowOff>
    </xdr:from>
    <xdr:to>
      <xdr:col>116</xdr:col>
      <xdr:colOff>114300</xdr:colOff>
      <xdr:row>106</xdr:row>
      <xdr:rowOff>113664</xdr:rowOff>
    </xdr:to>
    <xdr:sp macro="" textlink="">
      <xdr:nvSpPr>
        <xdr:cNvPr id="653" name="フローチャート: 判断 652"/>
        <xdr:cNvSpPr/>
      </xdr:nvSpPr>
      <xdr:spPr>
        <a:xfrm>
          <a:off x="22110700" y="1818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29211</xdr:rowOff>
    </xdr:from>
    <xdr:to>
      <xdr:col>112</xdr:col>
      <xdr:colOff>38100</xdr:colOff>
      <xdr:row>106</xdr:row>
      <xdr:rowOff>130811</xdr:rowOff>
    </xdr:to>
    <xdr:sp macro="" textlink="">
      <xdr:nvSpPr>
        <xdr:cNvPr id="654" name="フローチャート: 判断 653"/>
        <xdr:cNvSpPr/>
      </xdr:nvSpPr>
      <xdr:spPr>
        <a:xfrm>
          <a:off x="21272500" y="1820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90170</xdr:rowOff>
    </xdr:from>
    <xdr:to>
      <xdr:col>107</xdr:col>
      <xdr:colOff>101600</xdr:colOff>
      <xdr:row>107</xdr:row>
      <xdr:rowOff>20320</xdr:rowOff>
    </xdr:to>
    <xdr:sp macro="" textlink="">
      <xdr:nvSpPr>
        <xdr:cNvPr id="655" name="フローチャート: 判断 654"/>
        <xdr:cNvSpPr/>
      </xdr:nvSpPr>
      <xdr:spPr>
        <a:xfrm>
          <a:off x="20383500" y="1826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6" name="テキスト ボックス 65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7" name="テキスト ボックス 65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8" name="テキスト ボックス 65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9" name="テキスト ボックス 65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0" name="テキスト ボックス 65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2539</xdr:rowOff>
    </xdr:from>
    <xdr:to>
      <xdr:col>112</xdr:col>
      <xdr:colOff>38100</xdr:colOff>
      <xdr:row>108</xdr:row>
      <xdr:rowOff>104139</xdr:rowOff>
    </xdr:to>
    <xdr:sp macro="" textlink="">
      <xdr:nvSpPr>
        <xdr:cNvPr id="661" name="楕円 660"/>
        <xdr:cNvSpPr/>
      </xdr:nvSpPr>
      <xdr:spPr>
        <a:xfrm>
          <a:off x="212725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2539</xdr:rowOff>
    </xdr:from>
    <xdr:to>
      <xdr:col>107</xdr:col>
      <xdr:colOff>101600</xdr:colOff>
      <xdr:row>108</xdr:row>
      <xdr:rowOff>104139</xdr:rowOff>
    </xdr:to>
    <xdr:sp macro="" textlink="">
      <xdr:nvSpPr>
        <xdr:cNvPr id="662" name="楕円 661"/>
        <xdr:cNvSpPr/>
      </xdr:nvSpPr>
      <xdr:spPr>
        <a:xfrm>
          <a:off x="203835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53339</xdr:rowOff>
    </xdr:from>
    <xdr:to>
      <xdr:col>111</xdr:col>
      <xdr:colOff>177800</xdr:colOff>
      <xdr:row>108</xdr:row>
      <xdr:rowOff>53339</xdr:rowOff>
    </xdr:to>
    <xdr:cxnSp macro="">
      <xdr:nvCxnSpPr>
        <xdr:cNvPr id="663" name="直線コネクタ 662"/>
        <xdr:cNvCxnSpPr/>
      </xdr:nvCxnSpPr>
      <xdr:spPr>
        <a:xfrm>
          <a:off x="20434300" y="18569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147338</xdr:rowOff>
    </xdr:from>
    <xdr:ext cx="469744" cy="259045"/>
    <xdr:sp macro="" textlink="">
      <xdr:nvSpPr>
        <xdr:cNvPr id="664" name="n_1aveValue【公民館】&#10;一人当たり面積"/>
        <xdr:cNvSpPr txBox="1"/>
      </xdr:nvSpPr>
      <xdr:spPr>
        <a:xfrm>
          <a:off x="21075727" y="1797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36847</xdr:rowOff>
    </xdr:from>
    <xdr:ext cx="469744" cy="259045"/>
    <xdr:sp macro="" textlink="">
      <xdr:nvSpPr>
        <xdr:cNvPr id="665" name="n_2aveValue【公民館】&#10;一人当たり面積"/>
        <xdr:cNvSpPr txBox="1"/>
      </xdr:nvSpPr>
      <xdr:spPr>
        <a:xfrm>
          <a:off x="20199427" y="1803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95266</xdr:rowOff>
    </xdr:from>
    <xdr:ext cx="469744" cy="259045"/>
    <xdr:sp macro="" textlink="">
      <xdr:nvSpPr>
        <xdr:cNvPr id="666" name="n_1mainValue【公民館】&#10;一人当たり面積"/>
        <xdr:cNvSpPr txBox="1"/>
      </xdr:nvSpPr>
      <xdr:spPr>
        <a:xfrm>
          <a:off x="21075727"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95266</xdr:rowOff>
    </xdr:from>
    <xdr:ext cx="469744" cy="259045"/>
    <xdr:sp macro="" textlink="">
      <xdr:nvSpPr>
        <xdr:cNvPr id="667" name="n_2mainValue【公民館】&#10;一人当たり面積"/>
        <xdr:cNvSpPr txBox="1"/>
      </xdr:nvSpPr>
      <xdr:spPr>
        <a:xfrm>
          <a:off x="20199427"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8" name="正方形/長方形 66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9" name="正方形/長方形 66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0" name="テキスト ボックス 66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類似団体より有形固定資産減価償却率が高い水準にあるのは道路、保育所である。保育所については、東日本大震災復興交付金を活用し、</a:t>
          </a:r>
          <a:r>
            <a:rPr kumimoji="1" lang="en-US"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29</a:t>
          </a:r>
          <a:r>
            <a:rPr kumimoji="1" lang="ja-JP" altLang="en-US"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年度から</a:t>
          </a:r>
          <a:r>
            <a:rPr kumimoji="1" lang="ja-JP"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保育所の建設が始ま</a:t>
          </a:r>
          <a:r>
            <a:rPr kumimoji="1" lang="ja-JP" altLang="en-US"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った（債務負担行為）</a:t>
          </a:r>
          <a:r>
            <a:rPr kumimoji="1" lang="ja-JP"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a:t>
          </a:r>
          <a:endParaRPr lang="ja-JP" altLang="ja-JP" sz="1400">
            <a:effectLst/>
            <a:latin typeface="Meiryo UI" panose="020B0604030504040204" pitchFamily="50" charset="-128"/>
            <a:ea typeface="Meiryo UI" panose="020B0604030504040204" pitchFamily="50" charset="-128"/>
            <a:cs typeface="Meiryo UI" panose="020B0604030504040204" pitchFamily="50" charset="-128"/>
          </a:endParaRPr>
        </a:p>
        <a:p>
          <a:r>
            <a:rPr kumimoji="1" lang="ja-JP"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道路の有形固定資産減価償却率は類似団体内の平均値を大きく上回っているのが、これは取得年が不明のものは道路認定年度を取得年度とみなしていることによるものであり、実際の点検等を踏まえ、状況に応じた計画的な維持管理に努める必要がある。　</a:t>
          </a:r>
          <a:endParaRPr lang="ja-JP" altLang="ja-JP" sz="1400">
            <a:effectLst/>
            <a:latin typeface="Meiryo UI" panose="020B0604030504040204" pitchFamily="50" charset="-128"/>
            <a:ea typeface="Meiryo UI" panose="020B0604030504040204" pitchFamily="50" charset="-128"/>
            <a:cs typeface="Meiryo UI" panose="020B0604030504040204" pitchFamily="50" charset="-128"/>
          </a:endParaRPr>
        </a:p>
        <a:p>
          <a:r>
            <a:rPr kumimoji="1" lang="ja-JP"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公営住宅については、東日本大震災復興交付金を活用した災害公営住宅の整備により、減価償却率の低い施設</a:t>
          </a:r>
          <a:r>
            <a:rPr kumimoji="1" lang="ja-JP" altLang="en-US"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で</a:t>
          </a:r>
          <a:r>
            <a:rPr kumimoji="1" lang="ja-JP"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増となったことによるものである。今後は個別計画に基づき長寿命化を図ることにより、更新費用の平準化を図っていく予定である。　</a:t>
          </a:r>
          <a:endParaRPr lang="ja-JP" altLang="ja-JP" sz="1400">
            <a:effectLst/>
            <a:latin typeface="Meiryo UI" panose="020B0604030504040204" pitchFamily="50" charset="-128"/>
            <a:ea typeface="Meiryo UI" panose="020B0604030504040204" pitchFamily="50" charset="-128"/>
            <a:cs typeface="Meiryo UI" panose="020B0604030504040204" pitchFamily="50" charset="-128"/>
          </a:endParaRPr>
        </a:p>
        <a:p>
          <a:pPr eaLnBrk="1" fontAlgn="auto" latinLnBrk="0" hangingPunct="1"/>
          <a:r>
            <a:rPr kumimoji="1" lang="ja-JP"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児童館については、放課後児童クラブ利用者の需要増により分室の新設が続き、減価償却率が低くなる要因となった。今後は個別計画に基づき長寿命化を図ることにより、更新費用の平準化を図っていく予定である。　</a:t>
          </a:r>
          <a:endParaRPr lang="ja-JP" altLang="ja-JP" sz="1400">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宮城県岩沼市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44,221
43,994
60.45
28,995,640
27,469,731
1,454,836
9,290,509
10,596,370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7620</xdr:rowOff>
    </xdr:from>
    <xdr:to>
      <xdr:col>24</xdr:col>
      <xdr:colOff>62865</xdr:colOff>
      <xdr:row>41</xdr:row>
      <xdr:rowOff>166007</xdr:rowOff>
    </xdr:to>
    <xdr:cxnSp macro="">
      <xdr:nvCxnSpPr>
        <xdr:cNvPr id="57" name="直線コネクタ 56"/>
        <xdr:cNvCxnSpPr/>
      </xdr:nvCxnSpPr>
      <xdr:spPr>
        <a:xfrm flipV="1">
          <a:off x="4634865" y="5836920"/>
          <a:ext cx="0" cy="135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169834</xdr:rowOff>
    </xdr:from>
    <xdr:ext cx="340478" cy="259045"/>
    <xdr:sp macro="" textlink="">
      <xdr:nvSpPr>
        <xdr:cNvPr id="58" name="【図書館】&#10;有形固定資産減価償却率最小値テキスト"/>
        <xdr:cNvSpPr txBox="1"/>
      </xdr:nvSpPr>
      <xdr:spPr>
        <a:xfrm>
          <a:off x="4673600" y="719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166007</xdr:rowOff>
    </xdr:from>
    <xdr:to>
      <xdr:col>24</xdr:col>
      <xdr:colOff>152400</xdr:colOff>
      <xdr:row>41</xdr:row>
      <xdr:rowOff>166007</xdr:rowOff>
    </xdr:to>
    <xdr:cxnSp macro="">
      <xdr:nvCxnSpPr>
        <xdr:cNvPr id="59" name="直線コネクタ 58"/>
        <xdr:cNvCxnSpPr/>
      </xdr:nvCxnSpPr>
      <xdr:spPr>
        <a:xfrm>
          <a:off x="4546600" y="719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125747</xdr:rowOff>
    </xdr:from>
    <xdr:ext cx="405111" cy="259045"/>
    <xdr:sp macro="" textlink="">
      <xdr:nvSpPr>
        <xdr:cNvPr id="60" name="【図書館】&#10;有形固定資産減価償却率最大値テキスト"/>
        <xdr:cNvSpPr txBox="1"/>
      </xdr:nvSpPr>
      <xdr:spPr>
        <a:xfrm>
          <a:off x="46736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7620</xdr:rowOff>
    </xdr:from>
    <xdr:to>
      <xdr:col>24</xdr:col>
      <xdr:colOff>152400</xdr:colOff>
      <xdr:row>34</xdr:row>
      <xdr:rowOff>7620</xdr:rowOff>
    </xdr:to>
    <xdr:cxnSp macro="">
      <xdr:nvCxnSpPr>
        <xdr:cNvPr id="61" name="直線コネクタ 60"/>
        <xdr:cNvCxnSpPr/>
      </xdr:nvCxnSpPr>
      <xdr:spPr>
        <a:xfrm>
          <a:off x="4546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69141</xdr:rowOff>
    </xdr:from>
    <xdr:ext cx="405111" cy="259045"/>
    <xdr:sp macro="" textlink="">
      <xdr:nvSpPr>
        <xdr:cNvPr id="62" name="【図書館】&#10;有形固定資産減価償却率平均値テキスト"/>
        <xdr:cNvSpPr txBox="1"/>
      </xdr:nvSpPr>
      <xdr:spPr>
        <a:xfrm>
          <a:off x="4673600" y="6241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90714</xdr:rowOff>
    </xdr:from>
    <xdr:to>
      <xdr:col>24</xdr:col>
      <xdr:colOff>114300</xdr:colOff>
      <xdr:row>37</xdr:row>
      <xdr:rowOff>20864</xdr:rowOff>
    </xdr:to>
    <xdr:sp macro="" textlink="">
      <xdr:nvSpPr>
        <xdr:cNvPr id="63" name="フローチャート: 判断 62"/>
        <xdr:cNvSpPr/>
      </xdr:nvSpPr>
      <xdr:spPr>
        <a:xfrm>
          <a:off x="4584700" y="626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133169</xdr:rowOff>
    </xdr:from>
    <xdr:to>
      <xdr:col>20</xdr:col>
      <xdr:colOff>38100</xdr:colOff>
      <xdr:row>37</xdr:row>
      <xdr:rowOff>63319</xdr:rowOff>
    </xdr:to>
    <xdr:sp macro="" textlink="">
      <xdr:nvSpPr>
        <xdr:cNvPr id="64" name="フローチャート: 判断 63"/>
        <xdr:cNvSpPr/>
      </xdr:nvSpPr>
      <xdr:spPr>
        <a:xfrm>
          <a:off x="3746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35</xdr:row>
      <xdr:rowOff>79846</xdr:rowOff>
    </xdr:from>
    <xdr:ext cx="405111" cy="259045"/>
    <xdr:sp macro="" textlink="">
      <xdr:nvSpPr>
        <xdr:cNvPr id="65" name="n_1aveValue【図書館】&#10;有形固定資産減価償却率"/>
        <xdr:cNvSpPr txBox="1"/>
      </xdr:nvSpPr>
      <xdr:spPr>
        <a:xfrm>
          <a:off x="3582044" y="608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107043</xdr:rowOff>
    </xdr:from>
    <xdr:to>
      <xdr:col>15</xdr:col>
      <xdr:colOff>101600</xdr:colOff>
      <xdr:row>37</xdr:row>
      <xdr:rowOff>37193</xdr:rowOff>
    </xdr:to>
    <xdr:sp macro="" textlink="">
      <xdr:nvSpPr>
        <xdr:cNvPr id="66" name="フローチャート: 判断 65"/>
        <xdr:cNvSpPr/>
      </xdr:nvSpPr>
      <xdr:spPr>
        <a:xfrm>
          <a:off x="2857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35</xdr:row>
      <xdr:rowOff>53720</xdr:rowOff>
    </xdr:from>
    <xdr:ext cx="405111" cy="259045"/>
    <xdr:sp macro="" textlink="">
      <xdr:nvSpPr>
        <xdr:cNvPr id="67" name="n_2aveValue【図書館】&#10;有形固定資産減価償却率"/>
        <xdr:cNvSpPr txBox="1"/>
      </xdr:nvSpPr>
      <xdr:spPr>
        <a:xfrm>
          <a:off x="2705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164193</xdr:rowOff>
    </xdr:from>
    <xdr:to>
      <xdr:col>20</xdr:col>
      <xdr:colOff>38100</xdr:colOff>
      <xdr:row>41</xdr:row>
      <xdr:rowOff>94343</xdr:rowOff>
    </xdr:to>
    <xdr:sp macro="" textlink="">
      <xdr:nvSpPr>
        <xdr:cNvPr id="73" name="楕円 72"/>
        <xdr:cNvSpPr/>
      </xdr:nvSpPr>
      <xdr:spPr>
        <a:xfrm>
          <a:off x="3746500" y="702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40</xdr:row>
      <xdr:rowOff>164193</xdr:rowOff>
    </xdr:from>
    <xdr:to>
      <xdr:col>15</xdr:col>
      <xdr:colOff>101600</xdr:colOff>
      <xdr:row>41</xdr:row>
      <xdr:rowOff>94343</xdr:rowOff>
    </xdr:to>
    <xdr:sp macro="" textlink="">
      <xdr:nvSpPr>
        <xdr:cNvPr id="74" name="楕円 73"/>
        <xdr:cNvSpPr/>
      </xdr:nvSpPr>
      <xdr:spPr>
        <a:xfrm>
          <a:off x="2857500" y="702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43543</xdr:rowOff>
    </xdr:from>
    <xdr:to>
      <xdr:col>19</xdr:col>
      <xdr:colOff>177800</xdr:colOff>
      <xdr:row>41</xdr:row>
      <xdr:rowOff>43543</xdr:rowOff>
    </xdr:to>
    <xdr:cxnSp macro="">
      <xdr:nvCxnSpPr>
        <xdr:cNvPr id="75" name="直線コネクタ 74"/>
        <xdr:cNvCxnSpPr/>
      </xdr:nvCxnSpPr>
      <xdr:spPr>
        <a:xfrm>
          <a:off x="2908300" y="70729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41</xdr:row>
      <xdr:rowOff>85470</xdr:rowOff>
    </xdr:from>
    <xdr:ext cx="405111" cy="259045"/>
    <xdr:sp macro="" textlink="">
      <xdr:nvSpPr>
        <xdr:cNvPr id="76" name="n_1mainValue【図書館】&#10;有形固定資産減価償却率"/>
        <xdr:cNvSpPr txBox="1"/>
      </xdr:nvSpPr>
      <xdr:spPr>
        <a:xfrm>
          <a:off x="3582044" y="7114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85470</xdr:rowOff>
    </xdr:from>
    <xdr:ext cx="405111" cy="259045"/>
    <xdr:sp macro="" textlink="">
      <xdr:nvSpPr>
        <xdr:cNvPr id="77" name="n_2mainValue【図書館】&#10;有形固定資産減価償却率"/>
        <xdr:cNvSpPr txBox="1"/>
      </xdr:nvSpPr>
      <xdr:spPr>
        <a:xfrm>
          <a:off x="2705744" y="7114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8" name="テキスト ボックス 87"/>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89" name="直線コネクタ 88"/>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0" name="テキスト ボックス 89"/>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1" name="直線コネクタ 90"/>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2" name="テキスト ボックス 91"/>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3" name="直線コネクタ 92"/>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4" name="テキスト ボックス 93"/>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5" name="直線コネクタ 94"/>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6" name="テキスト ボックス 95"/>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7" name="直線コネクタ 96"/>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8" name="テキスト ボックス 97"/>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9" name="直線コネクタ 98"/>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0" name="テキスト ボックス 99"/>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84364</xdr:rowOff>
    </xdr:from>
    <xdr:to>
      <xdr:col>54</xdr:col>
      <xdr:colOff>189865</xdr:colOff>
      <xdr:row>42</xdr:row>
      <xdr:rowOff>108857</xdr:rowOff>
    </xdr:to>
    <xdr:cxnSp macro="">
      <xdr:nvCxnSpPr>
        <xdr:cNvPr id="104" name="直線コネクタ 103"/>
        <xdr:cNvCxnSpPr/>
      </xdr:nvCxnSpPr>
      <xdr:spPr>
        <a:xfrm flipV="1">
          <a:off x="10476865" y="5742214"/>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112684</xdr:rowOff>
    </xdr:from>
    <xdr:ext cx="469744" cy="259045"/>
    <xdr:sp macro="" textlink="">
      <xdr:nvSpPr>
        <xdr:cNvPr id="105" name="【図書館】&#10;一人当たり面積最小値テキスト"/>
        <xdr:cNvSpPr txBox="1"/>
      </xdr:nvSpPr>
      <xdr:spPr>
        <a:xfrm>
          <a:off x="10515600" y="731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108857</xdr:rowOff>
    </xdr:from>
    <xdr:to>
      <xdr:col>55</xdr:col>
      <xdr:colOff>88900</xdr:colOff>
      <xdr:row>42</xdr:row>
      <xdr:rowOff>108857</xdr:rowOff>
    </xdr:to>
    <xdr:cxnSp macro="">
      <xdr:nvCxnSpPr>
        <xdr:cNvPr id="106" name="直線コネクタ 105"/>
        <xdr:cNvCxnSpPr/>
      </xdr:nvCxnSpPr>
      <xdr:spPr>
        <a:xfrm>
          <a:off x="10388600" y="730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31041</xdr:rowOff>
    </xdr:from>
    <xdr:ext cx="469744" cy="259045"/>
    <xdr:sp macro="" textlink="">
      <xdr:nvSpPr>
        <xdr:cNvPr id="107" name="【図書館】&#10;一人当たり面積最大値テキスト"/>
        <xdr:cNvSpPr txBox="1"/>
      </xdr:nvSpPr>
      <xdr:spPr>
        <a:xfrm>
          <a:off x="10515600" y="551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84364</xdr:rowOff>
    </xdr:from>
    <xdr:to>
      <xdr:col>55</xdr:col>
      <xdr:colOff>88900</xdr:colOff>
      <xdr:row>33</xdr:row>
      <xdr:rowOff>84364</xdr:rowOff>
    </xdr:to>
    <xdr:cxnSp macro="">
      <xdr:nvCxnSpPr>
        <xdr:cNvPr id="108" name="直線コネクタ 107"/>
        <xdr:cNvCxnSpPr/>
      </xdr:nvCxnSpPr>
      <xdr:spPr>
        <a:xfrm>
          <a:off x="10388600" y="574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60977</xdr:rowOff>
    </xdr:from>
    <xdr:ext cx="469744" cy="259045"/>
    <xdr:sp macro="" textlink="">
      <xdr:nvSpPr>
        <xdr:cNvPr id="109" name="【図書館】&#10;一人当たり面積平均値テキスト"/>
        <xdr:cNvSpPr txBox="1"/>
      </xdr:nvSpPr>
      <xdr:spPr>
        <a:xfrm>
          <a:off x="10515600" y="674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82550</xdr:rowOff>
    </xdr:from>
    <xdr:to>
      <xdr:col>55</xdr:col>
      <xdr:colOff>50800</xdr:colOff>
      <xdr:row>40</xdr:row>
      <xdr:rowOff>12700</xdr:rowOff>
    </xdr:to>
    <xdr:sp macro="" textlink="">
      <xdr:nvSpPr>
        <xdr:cNvPr id="110" name="フローチャート: 判断 109"/>
        <xdr:cNvSpPr/>
      </xdr:nvSpPr>
      <xdr:spPr>
        <a:xfrm>
          <a:off x="10426700" y="67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9072</xdr:rowOff>
    </xdr:from>
    <xdr:to>
      <xdr:col>50</xdr:col>
      <xdr:colOff>165100</xdr:colOff>
      <xdr:row>40</xdr:row>
      <xdr:rowOff>110672</xdr:rowOff>
    </xdr:to>
    <xdr:sp macro="" textlink="">
      <xdr:nvSpPr>
        <xdr:cNvPr id="111" name="フローチャート: 判断 110"/>
        <xdr:cNvSpPr/>
      </xdr:nvSpPr>
      <xdr:spPr>
        <a:xfrm>
          <a:off x="9588500" y="686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40</xdr:row>
      <xdr:rowOff>101799</xdr:rowOff>
    </xdr:from>
    <xdr:ext cx="469744" cy="259045"/>
    <xdr:sp macro="" textlink="">
      <xdr:nvSpPr>
        <xdr:cNvPr id="112" name="n_1aveValue【図書館】&#10;一人当たり面積"/>
        <xdr:cNvSpPr txBox="1"/>
      </xdr:nvSpPr>
      <xdr:spPr>
        <a:xfrm>
          <a:off x="9391727" y="695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40</xdr:row>
      <xdr:rowOff>90715</xdr:rowOff>
    </xdr:from>
    <xdr:to>
      <xdr:col>46</xdr:col>
      <xdr:colOff>38100</xdr:colOff>
      <xdr:row>41</xdr:row>
      <xdr:rowOff>20865</xdr:rowOff>
    </xdr:to>
    <xdr:sp macro="" textlink="">
      <xdr:nvSpPr>
        <xdr:cNvPr id="113" name="フローチャート: 判断 112"/>
        <xdr:cNvSpPr/>
      </xdr:nvSpPr>
      <xdr:spPr>
        <a:xfrm>
          <a:off x="8699500" y="69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41</xdr:row>
      <xdr:rowOff>11992</xdr:rowOff>
    </xdr:from>
    <xdr:ext cx="469744" cy="259045"/>
    <xdr:sp macro="" textlink="">
      <xdr:nvSpPr>
        <xdr:cNvPr id="114" name="n_2aveValue【図書館】&#10;一人当たり面積"/>
        <xdr:cNvSpPr txBox="1"/>
      </xdr:nvSpPr>
      <xdr:spPr>
        <a:xfrm>
          <a:off x="8515427" y="704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131536</xdr:rowOff>
    </xdr:from>
    <xdr:to>
      <xdr:col>50</xdr:col>
      <xdr:colOff>165100</xdr:colOff>
      <xdr:row>38</xdr:row>
      <xdr:rowOff>61686</xdr:rowOff>
    </xdr:to>
    <xdr:sp macro="" textlink="">
      <xdr:nvSpPr>
        <xdr:cNvPr id="120" name="楕円 119"/>
        <xdr:cNvSpPr/>
      </xdr:nvSpPr>
      <xdr:spPr>
        <a:xfrm>
          <a:off x="9588500" y="647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131536</xdr:rowOff>
    </xdr:from>
    <xdr:to>
      <xdr:col>46</xdr:col>
      <xdr:colOff>38100</xdr:colOff>
      <xdr:row>38</xdr:row>
      <xdr:rowOff>61686</xdr:rowOff>
    </xdr:to>
    <xdr:sp macro="" textlink="">
      <xdr:nvSpPr>
        <xdr:cNvPr id="121" name="楕円 120"/>
        <xdr:cNvSpPr/>
      </xdr:nvSpPr>
      <xdr:spPr>
        <a:xfrm>
          <a:off x="8699500" y="647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10885</xdr:rowOff>
    </xdr:from>
    <xdr:to>
      <xdr:col>50</xdr:col>
      <xdr:colOff>114300</xdr:colOff>
      <xdr:row>38</xdr:row>
      <xdr:rowOff>10885</xdr:rowOff>
    </xdr:to>
    <xdr:cxnSp macro="">
      <xdr:nvCxnSpPr>
        <xdr:cNvPr id="122" name="直線コネクタ 121"/>
        <xdr:cNvCxnSpPr/>
      </xdr:nvCxnSpPr>
      <xdr:spPr>
        <a:xfrm>
          <a:off x="8750300" y="65259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78213</xdr:rowOff>
    </xdr:from>
    <xdr:ext cx="469744" cy="259045"/>
    <xdr:sp macro="" textlink="">
      <xdr:nvSpPr>
        <xdr:cNvPr id="123" name="n_1mainValue【図書館】&#10;一人当たり面積"/>
        <xdr:cNvSpPr txBox="1"/>
      </xdr:nvSpPr>
      <xdr:spPr>
        <a:xfrm>
          <a:off x="9391727" y="625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78213</xdr:rowOff>
    </xdr:from>
    <xdr:ext cx="469744" cy="259045"/>
    <xdr:sp macro="" textlink="">
      <xdr:nvSpPr>
        <xdr:cNvPr id="124" name="n_2mainValue【図書館】&#10;一人当たり面積"/>
        <xdr:cNvSpPr txBox="1"/>
      </xdr:nvSpPr>
      <xdr:spPr>
        <a:xfrm>
          <a:off x="8515427" y="625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5" name="テキスト ボックス 134"/>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6" name="直線コネクタ 135"/>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7" name="テキスト ボックス 136"/>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8" name="直線コネクタ 137"/>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9" name="テキスト ボックス 138"/>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0" name="直線コネクタ 139"/>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1" name="テキスト ボックス 140"/>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2" name="直線コネクタ 141"/>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43" name="テキスト ボックス 142"/>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5" name="テキスト ボックス 14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80010</xdr:rowOff>
    </xdr:to>
    <xdr:cxnSp macro="">
      <xdr:nvCxnSpPr>
        <xdr:cNvPr id="147" name="直線コネクタ 146"/>
        <xdr:cNvCxnSpPr/>
      </xdr:nvCxnSpPr>
      <xdr:spPr>
        <a:xfrm flipV="1">
          <a:off x="4634865" y="960120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83837</xdr:rowOff>
    </xdr:from>
    <xdr:ext cx="405111" cy="259045"/>
    <xdr:sp macro="" textlink="">
      <xdr:nvSpPr>
        <xdr:cNvPr id="148" name="【体育館・プール】&#10;有形固定資産減価償却率最小値テキスト"/>
        <xdr:cNvSpPr txBox="1"/>
      </xdr:nvSpPr>
      <xdr:spPr>
        <a:xfrm>
          <a:off x="4673600" y="1105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80010</xdr:rowOff>
    </xdr:from>
    <xdr:to>
      <xdr:col>24</xdr:col>
      <xdr:colOff>152400</xdr:colOff>
      <xdr:row>64</xdr:row>
      <xdr:rowOff>80010</xdr:rowOff>
    </xdr:to>
    <xdr:cxnSp macro="">
      <xdr:nvCxnSpPr>
        <xdr:cNvPr id="149" name="直線コネクタ 148"/>
        <xdr:cNvCxnSpPr/>
      </xdr:nvCxnSpPr>
      <xdr:spPr>
        <a:xfrm>
          <a:off x="4546600" y="1105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69744" cy="259045"/>
    <xdr:sp macro="" textlink="">
      <xdr:nvSpPr>
        <xdr:cNvPr id="150" name="【体育館・プール】&#10;有形固定資産減価償却率最大値テキスト"/>
        <xdr:cNvSpPr txBox="1"/>
      </xdr:nvSpPr>
      <xdr:spPr>
        <a:xfrm>
          <a:off x="4673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51" name="直線コネクタ 150"/>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94505</xdr:rowOff>
    </xdr:from>
    <xdr:ext cx="405111" cy="259045"/>
    <xdr:sp macro="" textlink="">
      <xdr:nvSpPr>
        <xdr:cNvPr id="152" name="【体育館・プール】&#10;有形固定資産減価償却率平均値テキスト"/>
        <xdr:cNvSpPr txBox="1"/>
      </xdr:nvSpPr>
      <xdr:spPr>
        <a:xfrm>
          <a:off x="4673600" y="103815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116078</xdr:rowOff>
    </xdr:from>
    <xdr:to>
      <xdr:col>24</xdr:col>
      <xdr:colOff>114300</xdr:colOff>
      <xdr:row>61</xdr:row>
      <xdr:rowOff>46228</xdr:rowOff>
    </xdr:to>
    <xdr:sp macro="" textlink="">
      <xdr:nvSpPr>
        <xdr:cNvPr id="153" name="フローチャート: 判断 152"/>
        <xdr:cNvSpPr/>
      </xdr:nvSpPr>
      <xdr:spPr>
        <a:xfrm>
          <a:off x="4584700" y="104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170942</xdr:rowOff>
    </xdr:from>
    <xdr:to>
      <xdr:col>20</xdr:col>
      <xdr:colOff>38100</xdr:colOff>
      <xdr:row>61</xdr:row>
      <xdr:rowOff>101092</xdr:rowOff>
    </xdr:to>
    <xdr:sp macro="" textlink="">
      <xdr:nvSpPr>
        <xdr:cNvPr id="154" name="フローチャート: 判断 153"/>
        <xdr:cNvSpPr/>
      </xdr:nvSpPr>
      <xdr:spPr>
        <a:xfrm>
          <a:off x="3746500" y="1045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117619</xdr:rowOff>
    </xdr:from>
    <xdr:ext cx="405111" cy="259045"/>
    <xdr:sp macro="" textlink="">
      <xdr:nvSpPr>
        <xdr:cNvPr id="155" name="n_1aveValue【体育館・プール】&#10;有形固定資産減価償却率"/>
        <xdr:cNvSpPr txBox="1"/>
      </xdr:nvSpPr>
      <xdr:spPr>
        <a:xfrm>
          <a:off x="3582044" y="1023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61</xdr:row>
      <xdr:rowOff>47498</xdr:rowOff>
    </xdr:from>
    <xdr:to>
      <xdr:col>15</xdr:col>
      <xdr:colOff>101600</xdr:colOff>
      <xdr:row>61</xdr:row>
      <xdr:rowOff>149098</xdr:rowOff>
    </xdr:to>
    <xdr:sp macro="" textlink="">
      <xdr:nvSpPr>
        <xdr:cNvPr id="156" name="フローチャート: 判断 155"/>
        <xdr:cNvSpPr/>
      </xdr:nvSpPr>
      <xdr:spPr>
        <a:xfrm>
          <a:off x="2857500" y="1050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165625</xdr:rowOff>
    </xdr:from>
    <xdr:ext cx="405111" cy="259045"/>
    <xdr:sp macro="" textlink="">
      <xdr:nvSpPr>
        <xdr:cNvPr id="157" name="n_2aveValue【体育館・プール】&#10;有形固定資産減価償却率"/>
        <xdr:cNvSpPr txBox="1"/>
      </xdr:nvSpPr>
      <xdr:spPr>
        <a:xfrm>
          <a:off x="2705744" y="10281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8" name="テキスト ボックス 15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116078</xdr:rowOff>
    </xdr:from>
    <xdr:to>
      <xdr:col>20</xdr:col>
      <xdr:colOff>38100</xdr:colOff>
      <xdr:row>63</xdr:row>
      <xdr:rowOff>46228</xdr:rowOff>
    </xdr:to>
    <xdr:sp macro="" textlink="">
      <xdr:nvSpPr>
        <xdr:cNvPr id="163" name="楕円 162"/>
        <xdr:cNvSpPr/>
      </xdr:nvSpPr>
      <xdr:spPr>
        <a:xfrm>
          <a:off x="3746500" y="1074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116078</xdr:rowOff>
    </xdr:from>
    <xdr:to>
      <xdr:col>15</xdr:col>
      <xdr:colOff>101600</xdr:colOff>
      <xdr:row>63</xdr:row>
      <xdr:rowOff>46228</xdr:rowOff>
    </xdr:to>
    <xdr:sp macro="" textlink="">
      <xdr:nvSpPr>
        <xdr:cNvPr id="164" name="楕円 163"/>
        <xdr:cNvSpPr/>
      </xdr:nvSpPr>
      <xdr:spPr>
        <a:xfrm>
          <a:off x="2857500" y="1074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166878</xdr:rowOff>
    </xdr:from>
    <xdr:to>
      <xdr:col>19</xdr:col>
      <xdr:colOff>177800</xdr:colOff>
      <xdr:row>62</xdr:row>
      <xdr:rowOff>166878</xdr:rowOff>
    </xdr:to>
    <xdr:cxnSp macro="">
      <xdr:nvCxnSpPr>
        <xdr:cNvPr id="165" name="直線コネクタ 164"/>
        <xdr:cNvCxnSpPr/>
      </xdr:nvCxnSpPr>
      <xdr:spPr>
        <a:xfrm>
          <a:off x="2908300" y="10796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63</xdr:row>
      <xdr:rowOff>37355</xdr:rowOff>
    </xdr:from>
    <xdr:ext cx="405111" cy="259045"/>
    <xdr:sp macro="" textlink="">
      <xdr:nvSpPr>
        <xdr:cNvPr id="166" name="n_1mainValue【体育館・プール】&#10;有形固定資産減価償却率"/>
        <xdr:cNvSpPr txBox="1"/>
      </xdr:nvSpPr>
      <xdr:spPr>
        <a:xfrm>
          <a:off x="3582044" y="10838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37355</xdr:rowOff>
    </xdr:from>
    <xdr:ext cx="405111" cy="259045"/>
    <xdr:sp macro="" textlink="">
      <xdr:nvSpPr>
        <xdr:cNvPr id="167" name="n_2mainValue【体育館・プール】&#10;有形固定資産減価償却率"/>
        <xdr:cNvSpPr txBox="1"/>
      </xdr:nvSpPr>
      <xdr:spPr>
        <a:xfrm>
          <a:off x="2705744" y="10838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8" name="正方形/長方形 16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9" name="正方形/長方形 16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0" name="正方形/長方形 16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1" name="正方形/長方形 17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2" name="正方形/長方形 17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3" name="正方形/長方形 17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4" name="正方形/長方形 17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5" name="正方形/長方形 17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6" name="テキスト ボックス 17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7" name="直線コネクタ 17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8" name="直線コネクタ 17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9" name="テキスト ボックス 17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0" name="直線コネクタ 17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1" name="テキスト ボックス 18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2" name="直線コネクタ 18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3" name="テキスト ボックス 18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4" name="直線コネクタ 18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5" name="テキスト ボックス 18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6" name="直線コネクタ 18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7" name="テキスト ボックス 18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8" name="直線コネクタ 18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9" name="テキスト ボックス 18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66675</xdr:rowOff>
    </xdr:from>
    <xdr:to>
      <xdr:col>54</xdr:col>
      <xdr:colOff>189865</xdr:colOff>
      <xdr:row>63</xdr:row>
      <xdr:rowOff>127635</xdr:rowOff>
    </xdr:to>
    <xdr:cxnSp macro="">
      <xdr:nvCxnSpPr>
        <xdr:cNvPr id="191" name="直線コネクタ 190"/>
        <xdr:cNvCxnSpPr/>
      </xdr:nvCxnSpPr>
      <xdr:spPr>
        <a:xfrm flipV="1">
          <a:off x="10476865" y="9667875"/>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131462</xdr:rowOff>
    </xdr:from>
    <xdr:ext cx="469744" cy="259045"/>
    <xdr:sp macro="" textlink="">
      <xdr:nvSpPr>
        <xdr:cNvPr id="192" name="【体育館・プール】&#10;一人当たり面積最小値テキスト"/>
        <xdr:cNvSpPr txBox="1"/>
      </xdr:nvSpPr>
      <xdr:spPr>
        <a:xfrm>
          <a:off x="10515600" y="10932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127635</xdr:rowOff>
    </xdr:from>
    <xdr:to>
      <xdr:col>55</xdr:col>
      <xdr:colOff>88900</xdr:colOff>
      <xdr:row>63</xdr:row>
      <xdr:rowOff>127635</xdr:rowOff>
    </xdr:to>
    <xdr:cxnSp macro="">
      <xdr:nvCxnSpPr>
        <xdr:cNvPr id="193" name="直線コネクタ 192"/>
        <xdr:cNvCxnSpPr/>
      </xdr:nvCxnSpPr>
      <xdr:spPr>
        <a:xfrm>
          <a:off x="10388600" y="1092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13352</xdr:rowOff>
    </xdr:from>
    <xdr:ext cx="469744" cy="259045"/>
    <xdr:sp macro="" textlink="">
      <xdr:nvSpPr>
        <xdr:cNvPr id="194" name="【体育館・プール】&#10;一人当たり面積最大値テキスト"/>
        <xdr:cNvSpPr txBox="1"/>
      </xdr:nvSpPr>
      <xdr:spPr>
        <a:xfrm>
          <a:off x="10515600" y="9443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66675</xdr:rowOff>
    </xdr:from>
    <xdr:to>
      <xdr:col>55</xdr:col>
      <xdr:colOff>88900</xdr:colOff>
      <xdr:row>56</xdr:row>
      <xdr:rowOff>66675</xdr:rowOff>
    </xdr:to>
    <xdr:cxnSp macro="">
      <xdr:nvCxnSpPr>
        <xdr:cNvPr id="195" name="直線コネクタ 194"/>
        <xdr:cNvCxnSpPr/>
      </xdr:nvCxnSpPr>
      <xdr:spPr>
        <a:xfrm>
          <a:off x="10388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32402</xdr:rowOff>
    </xdr:from>
    <xdr:ext cx="469744" cy="259045"/>
    <xdr:sp macro="" textlink="">
      <xdr:nvSpPr>
        <xdr:cNvPr id="196" name="【体育館・プール】&#10;一人当たり面積平均値テキスト"/>
        <xdr:cNvSpPr txBox="1"/>
      </xdr:nvSpPr>
      <xdr:spPr>
        <a:xfrm>
          <a:off x="10515600" y="104908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53975</xdr:rowOff>
    </xdr:from>
    <xdr:to>
      <xdr:col>55</xdr:col>
      <xdr:colOff>50800</xdr:colOff>
      <xdr:row>61</xdr:row>
      <xdr:rowOff>155575</xdr:rowOff>
    </xdr:to>
    <xdr:sp macro="" textlink="">
      <xdr:nvSpPr>
        <xdr:cNvPr id="197" name="フローチャート: 判断 196"/>
        <xdr:cNvSpPr/>
      </xdr:nvSpPr>
      <xdr:spPr>
        <a:xfrm>
          <a:off x="10426700" y="1051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153035</xdr:rowOff>
    </xdr:from>
    <xdr:to>
      <xdr:col>50</xdr:col>
      <xdr:colOff>165100</xdr:colOff>
      <xdr:row>61</xdr:row>
      <xdr:rowOff>83185</xdr:rowOff>
    </xdr:to>
    <xdr:sp macro="" textlink="">
      <xdr:nvSpPr>
        <xdr:cNvPr id="198" name="フローチャート: 判断 197"/>
        <xdr:cNvSpPr/>
      </xdr:nvSpPr>
      <xdr:spPr>
        <a:xfrm>
          <a:off x="95885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74312</xdr:rowOff>
    </xdr:from>
    <xdr:ext cx="469744" cy="259045"/>
    <xdr:sp macro="" textlink="">
      <xdr:nvSpPr>
        <xdr:cNvPr id="199" name="n_1aveValue【体育館・プール】&#10;一人当たり面積"/>
        <xdr:cNvSpPr txBox="1"/>
      </xdr:nvSpPr>
      <xdr:spPr>
        <a:xfrm>
          <a:off x="9391727" y="10532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19685</xdr:rowOff>
    </xdr:from>
    <xdr:to>
      <xdr:col>46</xdr:col>
      <xdr:colOff>38100</xdr:colOff>
      <xdr:row>61</xdr:row>
      <xdr:rowOff>121285</xdr:rowOff>
    </xdr:to>
    <xdr:sp macro="" textlink="">
      <xdr:nvSpPr>
        <xdr:cNvPr id="200" name="フローチャート: 判断 199"/>
        <xdr:cNvSpPr/>
      </xdr:nvSpPr>
      <xdr:spPr>
        <a:xfrm>
          <a:off x="8699500" y="1047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112412</xdr:rowOff>
    </xdr:from>
    <xdr:ext cx="469744" cy="259045"/>
    <xdr:sp macro="" textlink="">
      <xdr:nvSpPr>
        <xdr:cNvPr id="201" name="n_2aveValue【体育館・プール】&#10;一人当たり面積"/>
        <xdr:cNvSpPr txBox="1"/>
      </xdr:nvSpPr>
      <xdr:spPr>
        <a:xfrm>
          <a:off x="8515427" y="10570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02" name="テキスト ボックス 20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3" name="テキスト ボックス 20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4" name="テキスト ボックス 20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5" name="テキスト ボックス 20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6" name="テキスト ボックス 20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130175</xdr:rowOff>
    </xdr:from>
    <xdr:to>
      <xdr:col>50</xdr:col>
      <xdr:colOff>165100</xdr:colOff>
      <xdr:row>61</xdr:row>
      <xdr:rowOff>60325</xdr:rowOff>
    </xdr:to>
    <xdr:sp macro="" textlink="">
      <xdr:nvSpPr>
        <xdr:cNvPr id="207" name="楕円 206"/>
        <xdr:cNvSpPr/>
      </xdr:nvSpPr>
      <xdr:spPr>
        <a:xfrm>
          <a:off x="9588500" y="1041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128270</xdr:rowOff>
    </xdr:from>
    <xdr:to>
      <xdr:col>46</xdr:col>
      <xdr:colOff>38100</xdr:colOff>
      <xdr:row>61</xdr:row>
      <xdr:rowOff>58420</xdr:rowOff>
    </xdr:to>
    <xdr:sp macro="" textlink="">
      <xdr:nvSpPr>
        <xdr:cNvPr id="208" name="楕円 207"/>
        <xdr:cNvSpPr/>
      </xdr:nvSpPr>
      <xdr:spPr>
        <a:xfrm>
          <a:off x="8699500" y="104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7620</xdr:rowOff>
    </xdr:from>
    <xdr:to>
      <xdr:col>50</xdr:col>
      <xdr:colOff>114300</xdr:colOff>
      <xdr:row>61</xdr:row>
      <xdr:rowOff>9525</xdr:rowOff>
    </xdr:to>
    <xdr:cxnSp macro="">
      <xdr:nvCxnSpPr>
        <xdr:cNvPr id="209" name="直線コネクタ 208"/>
        <xdr:cNvCxnSpPr/>
      </xdr:nvCxnSpPr>
      <xdr:spPr>
        <a:xfrm>
          <a:off x="8750300" y="104660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76852</xdr:rowOff>
    </xdr:from>
    <xdr:ext cx="469744" cy="259045"/>
    <xdr:sp macro="" textlink="">
      <xdr:nvSpPr>
        <xdr:cNvPr id="210" name="n_1mainValue【体育館・プール】&#10;一人当たり面積"/>
        <xdr:cNvSpPr txBox="1"/>
      </xdr:nvSpPr>
      <xdr:spPr>
        <a:xfrm>
          <a:off x="9391727" y="10192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74947</xdr:rowOff>
    </xdr:from>
    <xdr:ext cx="469744" cy="259045"/>
    <xdr:sp macro="" textlink="">
      <xdr:nvSpPr>
        <xdr:cNvPr id="211" name="n_2mainValue【体育館・プール】&#10;一人当たり面積"/>
        <xdr:cNvSpPr txBox="1"/>
      </xdr:nvSpPr>
      <xdr:spPr>
        <a:xfrm>
          <a:off x="8515427" y="1019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2" name="正方形/長方形 21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3" name="正方形/長方形 21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4" name="正方形/長方形 21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5" name="正方形/長方形 21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6" name="正方形/長方形 21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7" name="正方形/長方形 21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8" name="正方形/長方形 21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9" name="正方形/長方形 21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0" name="テキスト ボックス 21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1" name="直線コネクタ 22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2" name="テキスト ボックス 22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3" name="直線コネクタ 22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4" name="テキスト ボックス 22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5" name="直線コネクタ 22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6" name="テキスト ボックス 22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7" name="直線コネクタ 22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8" name="テキスト ボックス 22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9" name="直線コネクタ 22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0" name="テキスト ボックス 22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1" name="直線コネクタ 23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2" name="テキスト ボックス 23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3" name="直線コネクタ 23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4" name="テキスト ボックス 23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81914</xdr:rowOff>
    </xdr:from>
    <xdr:to>
      <xdr:col>24</xdr:col>
      <xdr:colOff>62865</xdr:colOff>
      <xdr:row>87</xdr:row>
      <xdr:rowOff>26670</xdr:rowOff>
    </xdr:to>
    <xdr:cxnSp macro="">
      <xdr:nvCxnSpPr>
        <xdr:cNvPr id="236" name="直線コネクタ 235"/>
        <xdr:cNvCxnSpPr/>
      </xdr:nvCxnSpPr>
      <xdr:spPr>
        <a:xfrm flipV="1">
          <a:off x="4634865" y="13455014"/>
          <a:ext cx="0" cy="14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30497</xdr:rowOff>
    </xdr:from>
    <xdr:ext cx="405111" cy="259045"/>
    <xdr:sp macro="" textlink="">
      <xdr:nvSpPr>
        <xdr:cNvPr id="237" name="【福祉施設】&#10;有形固定資産減価償却率最小値テキスト"/>
        <xdr:cNvSpPr txBox="1"/>
      </xdr:nvSpPr>
      <xdr:spPr>
        <a:xfrm>
          <a:off x="4673600" y="1494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26670</xdr:rowOff>
    </xdr:from>
    <xdr:to>
      <xdr:col>24</xdr:col>
      <xdr:colOff>152400</xdr:colOff>
      <xdr:row>87</xdr:row>
      <xdr:rowOff>26670</xdr:rowOff>
    </xdr:to>
    <xdr:cxnSp macro="">
      <xdr:nvCxnSpPr>
        <xdr:cNvPr id="238" name="直線コネクタ 237"/>
        <xdr:cNvCxnSpPr/>
      </xdr:nvCxnSpPr>
      <xdr:spPr>
        <a:xfrm>
          <a:off x="4546600" y="1494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28591</xdr:rowOff>
    </xdr:from>
    <xdr:ext cx="405111" cy="259045"/>
    <xdr:sp macro="" textlink="">
      <xdr:nvSpPr>
        <xdr:cNvPr id="239" name="【福祉施設】&#10;有形固定資産減価償却率最大値テキスト"/>
        <xdr:cNvSpPr txBox="1"/>
      </xdr:nvSpPr>
      <xdr:spPr>
        <a:xfrm>
          <a:off x="4673600" y="13230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81914</xdr:rowOff>
    </xdr:from>
    <xdr:to>
      <xdr:col>24</xdr:col>
      <xdr:colOff>152400</xdr:colOff>
      <xdr:row>78</xdr:row>
      <xdr:rowOff>81914</xdr:rowOff>
    </xdr:to>
    <xdr:cxnSp macro="">
      <xdr:nvCxnSpPr>
        <xdr:cNvPr id="240" name="直線コネクタ 239"/>
        <xdr:cNvCxnSpPr/>
      </xdr:nvCxnSpPr>
      <xdr:spPr>
        <a:xfrm>
          <a:off x="4546600" y="13455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150513</xdr:rowOff>
    </xdr:from>
    <xdr:ext cx="405111" cy="259045"/>
    <xdr:sp macro="" textlink="">
      <xdr:nvSpPr>
        <xdr:cNvPr id="241" name="【福祉施設】&#10;有形固定資産減価償却率平均値テキスト"/>
        <xdr:cNvSpPr txBox="1"/>
      </xdr:nvSpPr>
      <xdr:spPr>
        <a:xfrm>
          <a:off x="4673600" y="140379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636</xdr:rowOff>
    </xdr:from>
    <xdr:to>
      <xdr:col>24</xdr:col>
      <xdr:colOff>114300</xdr:colOff>
      <xdr:row>82</xdr:row>
      <xdr:rowOff>102236</xdr:rowOff>
    </xdr:to>
    <xdr:sp macro="" textlink="">
      <xdr:nvSpPr>
        <xdr:cNvPr id="242" name="フローチャート: 判断 241"/>
        <xdr:cNvSpPr/>
      </xdr:nvSpPr>
      <xdr:spPr>
        <a:xfrm>
          <a:off x="4584700" y="1405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15875</xdr:rowOff>
    </xdr:from>
    <xdr:to>
      <xdr:col>20</xdr:col>
      <xdr:colOff>38100</xdr:colOff>
      <xdr:row>82</xdr:row>
      <xdr:rowOff>117475</xdr:rowOff>
    </xdr:to>
    <xdr:sp macro="" textlink="">
      <xdr:nvSpPr>
        <xdr:cNvPr id="243" name="フローチャート: 判断 242"/>
        <xdr:cNvSpPr/>
      </xdr:nvSpPr>
      <xdr:spPr>
        <a:xfrm>
          <a:off x="3746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134002</xdr:rowOff>
    </xdr:from>
    <xdr:ext cx="405111" cy="259045"/>
    <xdr:sp macro="" textlink="">
      <xdr:nvSpPr>
        <xdr:cNvPr id="244" name="n_1aveValue【福祉施設】&#10;有形固定資産減価償却率"/>
        <xdr:cNvSpPr txBox="1"/>
      </xdr:nvSpPr>
      <xdr:spPr>
        <a:xfrm>
          <a:off x="3582044" y="1385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19686</xdr:rowOff>
    </xdr:from>
    <xdr:to>
      <xdr:col>15</xdr:col>
      <xdr:colOff>101600</xdr:colOff>
      <xdr:row>83</xdr:row>
      <xdr:rowOff>121286</xdr:rowOff>
    </xdr:to>
    <xdr:sp macro="" textlink="">
      <xdr:nvSpPr>
        <xdr:cNvPr id="245" name="フローチャート: 判断 244"/>
        <xdr:cNvSpPr/>
      </xdr:nvSpPr>
      <xdr:spPr>
        <a:xfrm>
          <a:off x="2857500" y="1425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137813</xdr:rowOff>
    </xdr:from>
    <xdr:ext cx="405111" cy="259045"/>
    <xdr:sp macro="" textlink="">
      <xdr:nvSpPr>
        <xdr:cNvPr id="246" name="n_2aveValue【福祉施設】&#10;有形固定資産減価償却率"/>
        <xdr:cNvSpPr txBox="1"/>
      </xdr:nvSpPr>
      <xdr:spPr>
        <a:xfrm>
          <a:off x="2705744" y="14025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7" name="テキスト ボックス 24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8" name="テキスト ボックス 24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9" name="テキスト ボックス 24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0" name="テキスト ボックス 24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1" name="テキスト ボックス 25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42545</xdr:rowOff>
    </xdr:from>
    <xdr:to>
      <xdr:col>20</xdr:col>
      <xdr:colOff>38100</xdr:colOff>
      <xdr:row>84</xdr:row>
      <xdr:rowOff>144145</xdr:rowOff>
    </xdr:to>
    <xdr:sp macro="" textlink="">
      <xdr:nvSpPr>
        <xdr:cNvPr id="252" name="楕円 251"/>
        <xdr:cNvSpPr/>
      </xdr:nvSpPr>
      <xdr:spPr>
        <a:xfrm>
          <a:off x="3746500" y="1444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42545</xdr:rowOff>
    </xdr:from>
    <xdr:to>
      <xdr:col>15</xdr:col>
      <xdr:colOff>101600</xdr:colOff>
      <xdr:row>84</xdr:row>
      <xdr:rowOff>144145</xdr:rowOff>
    </xdr:to>
    <xdr:sp macro="" textlink="">
      <xdr:nvSpPr>
        <xdr:cNvPr id="253" name="楕円 252"/>
        <xdr:cNvSpPr/>
      </xdr:nvSpPr>
      <xdr:spPr>
        <a:xfrm>
          <a:off x="2857500" y="1444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93345</xdr:rowOff>
    </xdr:from>
    <xdr:to>
      <xdr:col>19</xdr:col>
      <xdr:colOff>177800</xdr:colOff>
      <xdr:row>84</xdr:row>
      <xdr:rowOff>93345</xdr:rowOff>
    </xdr:to>
    <xdr:cxnSp macro="">
      <xdr:nvCxnSpPr>
        <xdr:cNvPr id="254" name="直線コネクタ 253"/>
        <xdr:cNvCxnSpPr/>
      </xdr:nvCxnSpPr>
      <xdr:spPr>
        <a:xfrm>
          <a:off x="2908300" y="144951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135272</xdr:rowOff>
    </xdr:from>
    <xdr:ext cx="405111" cy="259045"/>
    <xdr:sp macro="" textlink="">
      <xdr:nvSpPr>
        <xdr:cNvPr id="255" name="n_1mainValue【福祉施設】&#10;有形固定資産減価償却率"/>
        <xdr:cNvSpPr txBox="1"/>
      </xdr:nvSpPr>
      <xdr:spPr>
        <a:xfrm>
          <a:off x="3582044" y="1453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135272</xdr:rowOff>
    </xdr:from>
    <xdr:ext cx="405111" cy="259045"/>
    <xdr:sp macro="" textlink="">
      <xdr:nvSpPr>
        <xdr:cNvPr id="256" name="n_2mainValue【福祉施設】&#10;有形固定資産減価償却率"/>
        <xdr:cNvSpPr txBox="1"/>
      </xdr:nvSpPr>
      <xdr:spPr>
        <a:xfrm>
          <a:off x="2705744" y="1453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7" name="正方形/長方形 25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8" name="正方形/長方形 25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9" name="正方形/長方形 25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0" name="正方形/長方形 25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1" name="正方形/長方形 26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2" name="正方形/長方形 26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3" name="正方形/長方形 26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4" name="正方形/長方形 26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5" name="テキスト ボックス 26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6" name="直線コネクタ 26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7" name="直線コネクタ 26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8" name="テキスト ボックス 26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9" name="直線コネクタ 26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70" name="テキスト ボックス 26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71" name="直線コネクタ 27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72" name="テキスト ボックス 27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73" name="直線コネクタ 27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74" name="テキスト ボックス 27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75" name="直線コネクタ 27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6" name="テキスト ボックス 27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7" name="直線コネクタ 27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78" name="テキスト ボックス 277"/>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9" name="直線コネクタ 27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0" name="テキスト ボックス 27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109945</xdr:rowOff>
    </xdr:from>
    <xdr:to>
      <xdr:col>54</xdr:col>
      <xdr:colOff>189865</xdr:colOff>
      <xdr:row>86</xdr:row>
      <xdr:rowOff>103414</xdr:rowOff>
    </xdr:to>
    <xdr:cxnSp macro="">
      <xdr:nvCxnSpPr>
        <xdr:cNvPr id="282" name="直線コネクタ 281"/>
        <xdr:cNvCxnSpPr/>
      </xdr:nvCxnSpPr>
      <xdr:spPr>
        <a:xfrm flipV="1">
          <a:off x="10476865" y="13483045"/>
          <a:ext cx="0" cy="136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107241</xdr:rowOff>
    </xdr:from>
    <xdr:ext cx="469744" cy="259045"/>
    <xdr:sp macro="" textlink="">
      <xdr:nvSpPr>
        <xdr:cNvPr id="283" name="【福祉施設】&#10;一人当たり面積最小値テキスト"/>
        <xdr:cNvSpPr txBox="1"/>
      </xdr:nvSpPr>
      <xdr:spPr>
        <a:xfrm>
          <a:off x="10515600" y="1485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103414</xdr:rowOff>
    </xdr:from>
    <xdr:to>
      <xdr:col>55</xdr:col>
      <xdr:colOff>88900</xdr:colOff>
      <xdr:row>86</xdr:row>
      <xdr:rowOff>103414</xdr:rowOff>
    </xdr:to>
    <xdr:cxnSp macro="">
      <xdr:nvCxnSpPr>
        <xdr:cNvPr id="284" name="直線コネクタ 283"/>
        <xdr:cNvCxnSpPr/>
      </xdr:nvCxnSpPr>
      <xdr:spPr>
        <a:xfrm>
          <a:off x="10388600" y="148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56622</xdr:rowOff>
    </xdr:from>
    <xdr:ext cx="469744" cy="259045"/>
    <xdr:sp macro="" textlink="">
      <xdr:nvSpPr>
        <xdr:cNvPr id="285" name="【福祉施設】&#10;一人当たり面積最大値テキスト"/>
        <xdr:cNvSpPr txBox="1"/>
      </xdr:nvSpPr>
      <xdr:spPr>
        <a:xfrm>
          <a:off x="10515600" y="1325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109945</xdr:rowOff>
    </xdr:from>
    <xdr:to>
      <xdr:col>55</xdr:col>
      <xdr:colOff>88900</xdr:colOff>
      <xdr:row>78</xdr:row>
      <xdr:rowOff>109945</xdr:rowOff>
    </xdr:to>
    <xdr:cxnSp macro="">
      <xdr:nvCxnSpPr>
        <xdr:cNvPr id="286" name="直線コネクタ 285"/>
        <xdr:cNvCxnSpPr/>
      </xdr:nvCxnSpPr>
      <xdr:spPr>
        <a:xfrm>
          <a:off x="10388600" y="134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93090</xdr:rowOff>
    </xdr:from>
    <xdr:ext cx="469744" cy="259045"/>
    <xdr:sp macro="" textlink="">
      <xdr:nvSpPr>
        <xdr:cNvPr id="287" name="【福祉施設】&#10;一人当たり面積平均値テキスト"/>
        <xdr:cNvSpPr txBox="1"/>
      </xdr:nvSpPr>
      <xdr:spPr>
        <a:xfrm>
          <a:off x="10515600" y="144948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114663</xdr:rowOff>
    </xdr:from>
    <xdr:to>
      <xdr:col>55</xdr:col>
      <xdr:colOff>50800</xdr:colOff>
      <xdr:row>85</xdr:row>
      <xdr:rowOff>44813</xdr:rowOff>
    </xdr:to>
    <xdr:sp macro="" textlink="">
      <xdr:nvSpPr>
        <xdr:cNvPr id="288" name="フローチャート: 判断 287"/>
        <xdr:cNvSpPr/>
      </xdr:nvSpPr>
      <xdr:spPr>
        <a:xfrm>
          <a:off x="10426700" y="1451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95069</xdr:rowOff>
    </xdr:from>
    <xdr:to>
      <xdr:col>50</xdr:col>
      <xdr:colOff>165100</xdr:colOff>
      <xdr:row>85</xdr:row>
      <xdr:rowOff>25219</xdr:rowOff>
    </xdr:to>
    <xdr:sp macro="" textlink="">
      <xdr:nvSpPr>
        <xdr:cNvPr id="289" name="フローチャート: 判断 288"/>
        <xdr:cNvSpPr/>
      </xdr:nvSpPr>
      <xdr:spPr>
        <a:xfrm>
          <a:off x="9588500" y="1449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41746</xdr:rowOff>
    </xdr:from>
    <xdr:ext cx="469744" cy="259045"/>
    <xdr:sp macro="" textlink="">
      <xdr:nvSpPr>
        <xdr:cNvPr id="290" name="n_1aveValue【福祉施設】&#10;一人当たり面積"/>
        <xdr:cNvSpPr txBox="1"/>
      </xdr:nvSpPr>
      <xdr:spPr>
        <a:xfrm>
          <a:off x="9391727" y="1427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82006</xdr:rowOff>
    </xdr:from>
    <xdr:to>
      <xdr:col>46</xdr:col>
      <xdr:colOff>38100</xdr:colOff>
      <xdr:row>85</xdr:row>
      <xdr:rowOff>12156</xdr:rowOff>
    </xdr:to>
    <xdr:sp macro="" textlink="">
      <xdr:nvSpPr>
        <xdr:cNvPr id="291" name="フローチャート: 判断 290"/>
        <xdr:cNvSpPr/>
      </xdr:nvSpPr>
      <xdr:spPr>
        <a:xfrm>
          <a:off x="8699500" y="14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28683</xdr:rowOff>
    </xdr:from>
    <xdr:ext cx="469744" cy="259045"/>
    <xdr:sp macro="" textlink="">
      <xdr:nvSpPr>
        <xdr:cNvPr id="292" name="n_2aveValue【福祉施設】&#10;一人当たり面積"/>
        <xdr:cNvSpPr txBox="1"/>
      </xdr:nvSpPr>
      <xdr:spPr>
        <a:xfrm>
          <a:off x="8515427" y="1425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93" name="テキスト ボックス 29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4" name="テキスト ボックス 29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5" name="テキスト ボックス 29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6" name="テキスト ボックス 29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7" name="テキスト ボックス 29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6894</xdr:rowOff>
    </xdr:from>
    <xdr:to>
      <xdr:col>50</xdr:col>
      <xdr:colOff>165100</xdr:colOff>
      <xdr:row>86</xdr:row>
      <xdr:rowOff>108494</xdr:rowOff>
    </xdr:to>
    <xdr:sp macro="" textlink="">
      <xdr:nvSpPr>
        <xdr:cNvPr id="298" name="楕円 297"/>
        <xdr:cNvSpPr/>
      </xdr:nvSpPr>
      <xdr:spPr>
        <a:xfrm>
          <a:off x="9588500" y="1475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3629</xdr:rowOff>
    </xdr:from>
    <xdr:to>
      <xdr:col>46</xdr:col>
      <xdr:colOff>38100</xdr:colOff>
      <xdr:row>86</xdr:row>
      <xdr:rowOff>105229</xdr:rowOff>
    </xdr:to>
    <xdr:sp macro="" textlink="">
      <xdr:nvSpPr>
        <xdr:cNvPr id="299" name="楕円 298"/>
        <xdr:cNvSpPr/>
      </xdr:nvSpPr>
      <xdr:spPr>
        <a:xfrm>
          <a:off x="8699500" y="1474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54429</xdr:rowOff>
    </xdr:from>
    <xdr:to>
      <xdr:col>50</xdr:col>
      <xdr:colOff>114300</xdr:colOff>
      <xdr:row>86</xdr:row>
      <xdr:rowOff>57694</xdr:rowOff>
    </xdr:to>
    <xdr:cxnSp macro="">
      <xdr:nvCxnSpPr>
        <xdr:cNvPr id="300" name="直線コネクタ 299"/>
        <xdr:cNvCxnSpPr/>
      </xdr:nvCxnSpPr>
      <xdr:spPr>
        <a:xfrm>
          <a:off x="8750300" y="1479912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99621</xdr:rowOff>
    </xdr:from>
    <xdr:ext cx="469744" cy="259045"/>
    <xdr:sp macro="" textlink="">
      <xdr:nvSpPr>
        <xdr:cNvPr id="301" name="n_1mainValue【福祉施設】&#10;一人当たり面積"/>
        <xdr:cNvSpPr txBox="1"/>
      </xdr:nvSpPr>
      <xdr:spPr>
        <a:xfrm>
          <a:off x="9391727" y="1484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96356</xdr:rowOff>
    </xdr:from>
    <xdr:ext cx="469744" cy="259045"/>
    <xdr:sp macro="" textlink="">
      <xdr:nvSpPr>
        <xdr:cNvPr id="302" name="n_2mainValue【福祉施設】&#10;一人当たり面積"/>
        <xdr:cNvSpPr txBox="1"/>
      </xdr:nvSpPr>
      <xdr:spPr>
        <a:xfrm>
          <a:off x="8515427" y="1484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3" name="正方形/長方形 30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4" name="正方形/長方形 30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5" name="正方形/長方形 30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6" name="正方形/長方形 30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7" name="正方形/長方形 30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8" name="正方形/長方形 30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9" name="正方形/長方形 30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0" name="正方形/長方形 30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1" name="テキスト ボックス 31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2" name="直線コネクタ 31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13" name="直線コネクタ 31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14" name="テキスト ボックス 313"/>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5" name="直線コネクタ 31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6" name="テキスト ボックス 31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7" name="直線コネクタ 31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8" name="テキスト ボックス 31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9" name="直線コネクタ 31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20" name="テキスト ボックス 31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21" name="直線コネクタ 32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22" name="テキスト ボックス 32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23" name="直線コネクタ 32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24" name="テキスト ボックス 323"/>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5" name="直線コネクタ 32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6" name="テキスト ボックス 32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133350</xdr:rowOff>
    </xdr:from>
    <xdr:to>
      <xdr:col>24</xdr:col>
      <xdr:colOff>62865</xdr:colOff>
      <xdr:row>108</xdr:row>
      <xdr:rowOff>43543</xdr:rowOff>
    </xdr:to>
    <xdr:cxnSp macro="">
      <xdr:nvCxnSpPr>
        <xdr:cNvPr id="328" name="直線コネクタ 327"/>
        <xdr:cNvCxnSpPr/>
      </xdr:nvCxnSpPr>
      <xdr:spPr>
        <a:xfrm flipV="1">
          <a:off x="4634865" y="17106900"/>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47370</xdr:rowOff>
    </xdr:from>
    <xdr:ext cx="405111" cy="259045"/>
    <xdr:sp macro="" textlink="">
      <xdr:nvSpPr>
        <xdr:cNvPr id="329" name="【市民会館】&#10;有形固定資産減価償却率最小値テキスト"/>
        <xdr:cNvSpPr txBox="1"/>
      </xdr:nvSpPr>
      <xdr:spPr>
        <a:xfrm>
          <a:off x="4673600" y="1856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43543</xdr:rowOff>
    </xdr:from>
    <xdr:to>
      <xdr:col>24</xdr:col>
      <xdr:colOff>152400</xdr:colOff>
      <xdr:row>108</xdr:row>
      <xdr:rowOff>43543</xdr:rowOff>
    </xdr:to>
    <xdr:cxnSp macro="">
      <xdr:nvCxnSpPr>
        <xdr:cNvPr id="330" name="直線コネクタ 329"/>
        <xdr:cNvCxnSpPr/>
      </xdr:nvCxnSpPr>
      <xdr:spPr>
        <a:xfrm>
          <a:off x="4546600" y="1856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80027</xdr:rowOff>
    </xdr:from>
    <xdr:ext cx="405111" cy="259045"/>
    <xdr:sp macro="" textlink="">
      <xdr:nvSpPr>
        <xdr:cNvPr id="331" name="【市民会館】&#10;有形固定資産減価償却率最大値テキスト"/>
        <xdr:cNvSpPr txBox="1"/>
      </xdr:nvSpPr>
      <xdr:spPr>
        <a:xfrm>
          <a:off x="4673600" y="1688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133350</xdr:rowOff>
    </xdr:from>
    <xdr:to>
      <xdr:col>24</xdr:col>
      <xdr:colOff>152400</xdr:colOff>
      <xdr:row>99</xdr:row>
      <xdr:rowOff>133350</xdr:rowOff>
    </xdr:to>
    <xdr:cxnSp macro="">
      <xdr:nvCxnSpPr>
        <xdr:cNvPr id="332" name="直線コネクタ 331"/>
        <xdr:cNvCxnSpPr/>
      </xdr:nvCxnSpPr>
      <xdr:spPr>
        <a:xfrm>
          <a:off x="4546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147519</xdr:rowOff>
    </xdr:from>
    <xdr:ext cx="405111" cy="259045"/>
    <xdr:sp macro="" textlink="">
      <xdr:nvSpPr>
        <xdr:cNvPr id="333" name="【市民会館】&#10;有形固定資産減価償却率平均値テキスト"/>
        <xdr:cNvSpPr txBox="1"/>
      </xdr:nvSpPr>
      <xdr:spPr>
        <a:xfrm>
          <a:off x="4673600" y="178068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169092</xdr:rowOff>
    </xdr:from>
    <xdr:to>
      <xdr:col>24</xdr:col>
      <xdr:colOff>114300</xdr:colOff>
      <xdr:row>104</xdr:row>
      <xdr:rowOff>99242</xdr:rowOff>
    </xdr:to>
    <xdr:sp macro="" textlink="">
      <xdr:nvSpPr>
        <xdr:cNvPr id="334" name="フローチャート: 判断 333"/>
        <xdr:cNvSpPr/>
      </xdr:nvSpPr>
      <xdr:spPr>
        <a:xfrm>
          <a:off x="4584700" y="1782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7438</xdr:rowOff>
    </xdr:from>
    <xdr:to>
      <xdr:col>20</xdr:col>
      <xdr:colOff>38100</xdr:colOff>
      <xdr:row>104</xdr:row>
      <xdr:rowOff>109038</xdr:rowOff>
    </xdr:to>
    <xdr:sp macro="" textlink="">
      <xdr:nvSpPr>
        <xdr:cNvPr id="335" name="フローチャート: 判断 334"/>
        <xdr:cNvSpPr/>
      </xdr:nvSpPr>
      <xdr:spPr>
        <a:xfrm>
          <a:off x="3746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100165</xdr:rowOff>
    </xdr:from>
    <xdr:ext cx="405111" cy="259045"/>
    <xdr:sp macro="" textlink="">
      <xdr:nvSpPr>
        <xdr:cNvPr id="336" name="n_1aveValue【市民会館】&#10;有形固定資産減価償却率"/>
        <xdr:cNvSpPr txBox="1"/>
      </xdr:nvSpPr>
      <xdr:spPr>
        <a:xfrm>
          <a:off x="3582044" y="1793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10705</xdr:rowOff>
    </xdr:from>
    <xdr:to>
      <xdr:col>15</xdr:col>
      <xdr:colOff>101600</xdr:colOff>
      <xdr:row>104</xdr:row>
      <xdr:rowOff>112305</xdr:rowOff>
    </xdr:to>
    <xdr:sp macro="" textlink="">
      <xdr:nvSpPr>
        <xdr:cNvPr id="337" name="フローチャート: 判断 336"/>
        <xdr:cNvSpPr/>
      </xdr:nvSpPr>
      <xdr:spPr>
        <a:xfrm>
          <a:off x="2857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103432</xdr:rowOff>
    </xdr:from>
    <xdr:ext cx="405111" cy="259045"/>
    <xdr:sp macro="" textlink="">
      <xdr:nvSpPr>
        <xdr:cNvPr id="338" name="n_2aveValue【市民会館】&#10;有形固定資産減価償却率"/>
        <xdr:cNvSpPr txBox="1"/>
      </xdr:nvSpPr>
      <xdr:spPr>
        <a:xfrm>
          <a:off x="2705744" y="1793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39" name="テキスト ボックス 33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0" name="テキスト ボックス 33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1" name="テキスト ボックス 34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2" name="テキスト ボックス 34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3" name="テキスト ボックス 34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33564</xdr:rowOff>
    </xdr:from>
    <xdr:to>
      <xdr:col>20</xdr:col>
      <xdr:colOff>38100</xdr:colOff>
      <xdr:row>103</xdr:row>
      <xdr:rowOff>135164</xdr:rowOff>
    </xdr:to>
    <xdr:sp macro="" textlink="">
      <xdr:nvSpPr>
        <xdr:cNvPr id="344" name="楕円 343"/>
        <xdr:cNvSpPr/>
      </xdr:nvSpPr>
      <xdr:spPr>
        <a:xfrm>
          <a:off x="3746500" y="1769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33564</xdr:rowOff>
    </xdr:from>
    <xdr:to>
      <xdr:col>15</xdr:col>
      <xdr:colOff>101600</xdr:colOff>
      <xdr:row>103</xdr:row>
      <xdr:rowOff>135164</xdr:rowOff>
    </xdr:to>
    <xdr:sp macro="" textlink="">
      <xdr:nvSpPr>
        <xdr:cNvPr id="345" name="楕円 344"/>
        <xdr:cNvSpPr/>
      </xdr:nvSpPr>
      <xdr:spPr>
        <a:xfrm>
          <a:off x="2857500" y="1769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84364</xdr:rowOff>
    </xdr:from>
    <xdr:to>
      <xdr:col>19</xdr:col>
      <xdr:colOff>177800</xdr:colOff>
      <xdr:row>103</xdr:row>
      <xdr:rowOff>84364</xdr:rowOff>
    </xdr:to>
    <xdr:cxnSp macro="">
      <xdr:nvCxnSpPr>
        <xdr:cNvPr id="346" name="直線コネクタ 345"/>
        <xdr:cNvCxnSpPr/>
      </xdr:nvCxnSpPr>
      <xdr:spPr>
        <a:xfrm>
          <a:off x="2908300" y="177437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151691</xdr:rowOff>
    </xdr:from>
    <xdr:ext cx="405111" cy="259045"/>
    <xdr:sp macro="" textlink="">
      <xdr:nvSpPr>
        <xdr:cNvPr id="347" name="n_1mainValue【市民会館】&#10;有形固定資産減価償却率"/>
        <xdr:cNvSpPr txBox="1"/>
      </xdr:nvSpPr>
      <xdr:spPr>
        <a:xfrm>
          <a:off x="3582044" y="1746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151691</xdr:rowOff>
    </xdr:from>
    <xdr:ext cx="405111" cy="259045"/>
    <xdr:sp macro="" textlink="">
      <xdr:nvSpPr>
        <xdr:cNvPr id="348" name="n_2mainValue【市民会館】&#10;有形固定資産減価償却率"/>
        <xdr:cNvSpPr txBox="1"/>
      </xdr:nvSpPr>
      <xdr:spPr>
        <a:xfrm>
          <a:off x="2705744" y="1746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9" name="正方形/長方形 34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0" name="正方形/長方形 34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1" name="正方形/長方形 35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2" name="正方形/長方形 35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3" name="正方形/長方形 35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4" name="正方形/長方形 35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5" name="正方形/長方形 35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6" name="正方形/長方形 35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7" name="テキスト ボックス 35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8" name="直線コネクタ 35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59" name="直線コネクタ 358"/>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60" name="テキスト ボックス 359"/>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61" name="直線コネクタ 360"/>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62" name="テキスト ボックス 361"/>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63" name="直線コネクタ 362"/>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64" name="テキスト ボックス 363"/>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65" name="直線コネクタ 364"/>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66" name="テキスト ボックス 365"/>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67" name="直線コネクタ 366"/>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68" name="テキスト ボックス 367"/>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69" name="直線コネクタ 368"/>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70" name="テキスト ボックス 369"/>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1" name="直線コネクタ 37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72" name="テキスト ボックス 37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141514</xdr:rowOff>
    </xdr:from>
    <xdr:to>
      <xdr:col>54</xdr:col>
      <xdr:colOff>189865</xdr:colOff>
      <xdr:row>108</xdr:row>
      <xdr:rowOff>92529</xdr:rowOff>
    </xdr:to>
    <xdr:cxnSp macro="">
      <xdr:nvCxnSpPr>
        <xdr:cNvPr id="374" name="直線コネクタ 373"/>
        <xdr:cNvCxnSpPr/>
      </xdr:nvCxnSpPr>
      <xdr:spPr>
        <a:xfrm flipV="1">
          <a:off x="10476865" y="17286514"/>
          <a:ext cx="0" cy="1322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96356</xdr:rowOff>
    </xdr:from>
    <xdr:ext cx="469744" cy="259045"/>
    <xdr:sp macro="" textlink="">
      <xdr:nvSpPr>
        <xdr:cNvPr id="375" name="【市民会館】&#10;一人当たり面積最小値テキスト"/>
        <xdr:cNvSpPr txBox="1"/>
      </xdr:nvSpPr>
      <xdr:spPr>
        <a:xfrm>
          <a:off x="10515600" y="1861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92529</xdr:rowOff>
    </xdr:from>
    <xdr:to>
      <xdr:col>55</xdr:col>
      <xdr:colOff>88900</xdr:colOff>
      <xdr:row>108</xdr:row>
      <xdr:rowOff>92529</xdr:rowOff>
    </xdr:to>
    <xdr:cxnSp macro="">
      <xdr:nvCxnSpPr>
        <xdr:cNvPr id="376" name="直線コネクタ 375"/>
        <xdr:cNvCxnSpPr/>
      </xdr:nvCxnSpPr>
      <xdr:spPr>
        <a:xfrm>
          <a:off x="10388600" y="1860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88191</xdr:rowOff>
    </xdr:from>
    <xdr:ext cx="469744" cy="259045"/>
    <xdr:sp macro="" textlink="">
      <xdr:nvSpPr>
        <xdr:cNvPr id="377" name="【市民会館】&#10;一人当たり面積最大値テキスト"/>
        <xdr:cNvSpPr txBox="1"/>
      </xdr:nvSpPr>
      <xdr:spPr>
        <a:xfrm>
          <a:off x="10515600" y="1706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141514</xdr:rowOff>
    </xdr:from>
    <xdr:to>
      <xdr:col>55</xdr:col>
      <xdr:colOff>88900</xdr:colOff>
      <xdr:row>100</xdr:row>
      <xdr:rowOff>141514</xdr:rowOff>
    </xdr:to>
    <xdr:cxnSp macro="">
      <xdr:nvCxnSpPr>
        <xdr:cNvPr id="378" name="直線コネクタ 377"/>
        <xdr:cNvCxnSpPr/>
      </xdr:nvCxnSpPr>
      <xdr:spPr>
        <a:xfrm>
          <a:off x="10388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23421</xdr:rowOff>
    </xdr:from>
    <xdr:ext cx="469744" cy="259045"/>
    <xdr:sp macro="" textlink="">
      <xdr:nvSpPr>
        <xdr:cNvPr id="379" name="【市民会館】&#10;一人当たり面積平均値テキスト"/>
        <xdr:cNvSpPr txBox="1"/>
      </xdr:nvSpPr>
      <xdr:spPr>
        <a:xfrm>
          <a:off x="10515600" y="183685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44994</xdr:rowOff>
    </xdr:from>
    <xdr:to>
      <xdr:col>55</xdr:col>
      <xdr:colOff>50800</xdr:colOff>
      <xdr:row>107</xdr:row>
      <xdr:rowOff>146594</xdr:rowOff>
    </xdr:to>
    <xdr:sp macro="" textlink="">
      <xdr:nvSpPr>
        <xdr:cNvPr id="380" name="フローチャート: 判断 379"/>
        <xdr:cNvSpPr/>
      </xdr:nvSpPr>
      <xdr:spPr>
        <a:xfrm>
          <a:off x="10426700" y="1839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25400</xdr:rowOff>
    </xdr:from>
    <xdr:to>
      <xdr:col>50</xdr:col>
      <xdr:colOff>165100</xdr:colOff>
      <xdr:row>107</xdr:row>
      <xdr:rowOff>127000</xdr:rowOff>
    </xdr:to>
    <xdr:sp macro="" textlink="">
      <xdr:nvSpPr>
        <xdr:cNvPr id="381" name="フローチャート: 判断 380"/>
        <xdr:cNvSpPr/>
      </xdr:nvSpPr>
      <xdr:spPr>
        <a:xfrm>
          <a:off x="9588500" y="1837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143527</xdr:rowOff>
    </xdr:from>
    <xdr:ext cx="469744" cy="259045"/>
    <xdr:sp macro="" textlink="">
      <xdr:nvSpPr>
        <xdr:cNvPr id="382" name="n_1aveValue【市民会館】&#10;一人当たり面積"/>
        <xdr:cNvSpPr txBox="1"/>
      </xdr:nvSpPr>
      <xdr:spPr>
        <a:xfrm>
          <a:off x="9391727" y="1814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15602</xdr:rowOff>
    </xdr:from>
    <xdr:to>
      <xdr:col>46</xdr:col>
      <xdr:colOff>38100</xdr:colOff>
      <xdr:row>107</xdr:row>
      <xdr:rowOff>117202</xdr:rowOff>
    </xdr:to>
    <xdr:sp macro="" textlink="">
      <xdr:nvSpPr>
        <xdr:cNvPr id="383" name="フローチャート: 判断 382"/>
        <xdr:cNvSpPr/>
      </xdr:nvSpPr>
      <xdr:spPr>
        <a:xfrm>
          <a:off x="8699500" y="1836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133729</xdr:rowOff>
    </xdr:from>
    <xdr:ext cx="469744" cy="259045"/>
    <xdr:sp macro="" textlink="">
      <xdr:nvSpPr>
        <xdr:cNvPr id="384" name="n_2aveValue【市民会館】&#10;一人当たり面積"/>
        <xdr:cNvSpPr txBox="1"/>
      </xdr:nvSpPr>
      <xdr:spPr>
        <a:xfrm>
          <a:off x="8515427" y="18135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85" name="テキスト ボックス 38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6" name="テキスト ボックス 38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7" name="テキスト ボックス 38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8" name="テキスト ボックス 38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9" name="テキスト ボックス 38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159294</xdr:rowOff>
    </xdr:from>
    <xdr:to>
      <xdr:col>50</xdr:col>
      <xdr:colOff>165100</xdr:colOff>
      <xdr:row>108</xdr:row>
      <xdr:rowOff>89444</xdr:rowOff>
    </xdr:to>
    <xdr:sp macro="" textlink="">
      <xdr:nvSpPr>
        <xdr:cNvPr id="390" name="楕円 389"/>
        <xdr:cNvSpPr/>
      </xdr:nvSpPr>
      <xdr:spPr>
        <a:xfrm>
          <a:off x="9588500" y="1850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159294</xdr:rowOff>
    </xdr:from>
    <xdr:to>
      <xdr:col>46</xdr:col>
      <xdr:colOff>38100</xdr:colOff>
      <xdr:row>108</xdr:row>
      <xdr:rowOff>89444</xdr:rowOff>
    </xdr:to>
    <xdr:sp macro="" textlink="">
      <xdr:nvSpPr>
        <xdr:cNvPr id="391" name="楕円 390"/>
        <xdr:cNvSpPr/>
      </xdr:nvSpPr>
      <xdr:spPr>
        <a:xfrm>
          <a:off x="8699500" y="1850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38644</xdr:rowOff>
    </xdr:from>
    <xdr:to>
      <xdr:col>50</xdr:col>
      <xdr:colOff>114300</xdr:colOff>
      <xdr:row>108</xdr:row>
      <xdr:rowOff>38644</xdr:rowOff>
    </xdr:to>
    <xdr:cxnSp macro="">
      <xdr:nvCxnSpPr>
        <xdr:cNvPr id="392" name="直線コネクタ 391"/>
        <xdr:cNvCxnSpPr/>
      </xdr:nvCxnSpPr>
      <xdr:spPr>
        <a:xfrm>
          <a:off x="8750300" y="185552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108</xdr:row>
      <xdr:rowOff>80571</xdr:rowOff>
    </xdr:from>
    <xdr:ext cx="469744" cy="259045"/>
    <xdr:sp macro="" textlink="">
      <xdr:nvSpPr>
        <xdr:cNvPr id="393" name="n_1mainValue【市民会館】&#10;一人当たり面積"/>
        <xdr:cNvSpPr txBox="1"/>
      </xdr:nvSpPr>
      <xdr:spPr>
        <a:xfrm>
          <a:off x="9391727" y="18597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80571</xdr:rowOff>
    </xdr:from>
    <xdr:ext cx="469744" cy="259045"/>
    <xdr:sp macro="" textlink="">
      <xdr:nvSpPr>
        <xdr:cNvPr id="394" name="n_2mainValue【市民会館】&#10;一人当たり面積"/>
        <xdr:cNvSpPr txBox="1"/>
      </xdr:nvSpPr>
      <xdr:spPr>
        <a:xfrm>
          <a:off x="8515427" y="18597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05" name="テキスト ボックス 40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07" name="テキスト ボックス 40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15" name="テキスト ボックス 41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7" name="テキスト ボックス 41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93345</xdr:rowOff>
    </xdr:from>
    <xdr:to>
      <xdr:col>85</xdr:col>
      <xdr:colOff>126364</xdr:colOff>
      <xdr:row>41</xdr:row>
      <xdr:rowOff>36195</xdr:rowOff>
    </xdr:to>
    <xdr:cxnSp macro="">
      <xdr:nvCxnSpPr>
        <xdr:cNvPr id="419" name="直線コネクタ 418"/>
        <xdr:cNvCxnSpPr/>
      </xdr:nvCxnSpPr>
      <xdr:spPr>
        <a:xfrm flipV="1">
          <a:off x="16318864" y="575119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40022</xdr:rowOff>
    </xdr:from>
    <xdr:ext cx="405111" cy="259045"/>
    <xdr:sp macro="" textlink="">
      <xdr:nvSpPr>
        <xdr:cNvPr id="420" name="【一般廃棄物処理施設】&#10;有形固定資産減価償却率最小値テキスト"/>
        <xdr:cNvSpPr txBox="1"/>
      </xdr:nvSpPr>
      <xdr:spPr>
        <a:xfrm>
          <a:off x="16357600" y="706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36195</xdr:rowOff>
    </xdr:from>
    <xdr:to>
      <xdr:col>86</xdr:col>
      <xdr:colOff>25400</xdr:colOff>
      <xdr:row>41</xdr:row>
      <xdr:rowOff>36195</xdr:rowOff>
    </xdr:to>
    <xdr:cxnSp macro="">
      <xdr:nvCxnSpPr>
        <xdr:cNvPr id="421" name="直線コネクタ 420"/>
        <xdr:cNvCxnSpPr/>
      </xdr:nvCxnSpPr>
      <xdr:spPr>
        <a:xfrm>
          <a:off x="16230600" y="7065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40022</xdr:rowOff>
    </xdr:from>
    <xdr:ext cx="405111" cy="259045"/>
    <xdr:sp macro="" textlink="">
      <xdr:nvSpPr>
        <xdr:cNvPr id="422" name="【一般廃棄物処理施設】&#10;有形固定資産減価償却率最大値テキスト"/>
        <xdr:cNvSpPr txBox="1"/>
      </xdr:nvSpPr>
      <xdr:spPr>
        <a:xfrm>
          <a:off x="16357600" y="5526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93345</xdr:rowOff>
    </xdr:from>
    <xdr:to>
      <xdr:col>86</xdr:col>
      <xdr:colOff>25400</xdr:colOff>
      <xdr:row>33</xdr:row>
      <xdr:rowOff>93345</xdr:rowOff>
    </xdr:to>
    <xdr:cxnSp macro="">
      <xdr:nvCxnSpPr>
        <xdr:cNvPr id="423" name="直線コネクタ 422"/>
        <xdr:cNvCxnSpPr/>
      </xdr:nvCxnSpPr>
      <xdr:spPr>
        <a:xfrm>
          <a:off x="16230600" y="575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131462</xdr:rowOff>
    </xdr:from>
    <xdr:ext cx="405111" cy="259045"/>
    <xdr:sp macro="" textlink="">
      <xdr:nvSpPr>
        <xdr:cNvPr id="424" name="【一般廃棄物処理施設】&#10;有形固定資産減価償却率平均値テキスト"/>
        <xdr:cNvSpPr txBox="1"/>
      </xdr:nvSpPr>
      <xdr:spPr>
        <a:xfrm>
          <a:off x="16357600" y="6475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153035</xdr:rowOff>
    </xdr:from>
    <xdr:to>
      <xdr:col>85</xdr:col>
      <xdr:colOff>177800</xdr:colOff>
      <xdr:row>38</xdr:row>
      <xdr:rowOff>83185</xdr:rowOff>
    </xdr:to>
    <xdr:sp macro="" textlink="">
      <xdr:nvSpPr>
        <xdr:cNvPr id="425" name="フローチャート: 判断 424"/>
        <xdr:cNvSpPr/>
      </xdr:nvSpPr>
      <xdr:spPr>
        <a:xfrm>
          <a:off x="162687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2540</xdr:rowOff>
    </xdr:from>
    <xdr:to>
      <xdr:col>81</xdr:col>
      <xdr:colOff>101600</xdr:colOff>
      <xdr:row>38</xdr:row>
      <xdr:rowOff>104140</xdr:rowOff>
    </xdr:to>
    <xdr:sp macro="" textlink="">
      <xdr:nvSpPr>
        <xdr:cNvPr id="426" name="フローチャート: 判断 425"/>
        <xdr:cNvSpPr/>
      </xdr:nvSpPr>
      <xdr:spPr>
        <a:xfrm>
          <a:off x="15430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120667</xdr:rowOff>
    </xdr:from>
    <xdr:ext cx="405111" cy="259045"/>
    <xdr:sp macro="" textlink="">
      <xdr:nvSpPr>
        <xdr:cNvPr id="427" name="n_1aveValue【一般廃棄物処理施設】&#10;有形固定資産減価償却率"/>
        <xdr:cNvSpPr txBox="1"/>
      </xdr:nvSpPr>
      <xdr:spPr>
        <a:xfrm>
          <a:off x="152660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46355</xdr:rowOff>
    </xdr:from>
    <xdr:to>
      <xdr:col>76</xdr:col>
      <xdr:colOff>165100</xdr:colOff>
      <xdr:row>38</xdr:row>
      <xdr:rowOff>147955</xdr:rowOff>
    </xdr:to>
    <xdr:sp macro="" textlink="">
      <xdr:nvSpPr>
        <xdr:cNvPr id="428" name="フローチャート: 判断 427"/>
        <xdr:cNvSpPr/>
      </xdr:nvSpPr>
      <xdr:spPr>
        <a:xfrm>
          <a:off x="14541500" y="656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164482</xdr:rowOff>
    </xdr:from>
    <xdr:ext cx="405111" cy="259045"/>
    <xdr:sp macro="" textlink="">
      <xdr:nvSpPr>
        <xdr:cNvPr id="429" name="n_2aveValue【一般廃棄物処理施設】&#10;有形固定資産減価償却率"/>
        <xdr:cNvSpPr txBox="1"/>
      </xdr:nvSpPr>
      <xdr:spPr>
        <a:xfrm>
          <a:off x="14389744" y="633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30" name="テキスト ボックス 4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13970</xdr:rowOff>
    </xdr:from>
    <xdr:to>
      <xdr:col>81</xdr:col>
      <xdr:colOff>101600</xdr:colOff>
      <xdr:row>41</xdr:row>
      <xdr:rowOff>115570</xdr:rowOff>
    </xdr:to>
    <xdr:sp macro="" textlink="">
      <xdr:nvSpPr>
        <xdr:cNvPr id="435" name="楕円 434"/>
        <xdr:cNvSpPr/>
      </xdr:nvSpPr>
      <xdr:spPr>
        <a:xfrm>
          <a:off x="15430500" y="70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41</xdr:row>
      <xdr:rowOff>106697</xdr:rowOff>
    </xdr:from>
    <xdr:ext cx="405111" cy="259045"/>
    <xdr:sp macro="" textlink="">
      <xdr:nvSpPr>
        <xdr:cNvPr id="436" name="n_1mainValue【一般廃棄物処理施設】&#10;有形固定資産減価償却率"/>
        <xdr:cNvSpPr txBox="1"/>
      </xdr:nvSpPr>
      <xdr:spPr>
        <a:xfrm>
          <a:off x="15266044" y="713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7" name="正方形/長方形 43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8" name="正方形/長方形 43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9" name="正方形/長方形 43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0" name="正方形/長方形 43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1" name="正方形/長方形 44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2" name="正方形/長方形 44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3" name="正方形/長方形 44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4" name="正方形/長方形 44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5" name="テキスト ボックス 44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6" name="直線コネクタ 44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7" name="直線コネクタ 44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48" name="テキスト ボックス 447"/>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9" name="直線コネクタ 44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50" name="テキスト ボックス 449"/>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51" name="直線コネクタ 45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52" name="テキスト ボックス 451"/>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3" name="直線コネクタ 45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54" name="テキスト ボックス 453"/>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5" name="直線コネクタ 45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6" name="テキスト ボックス 45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27069</xdr:rowOff>
    </xdr:from>
    <xdr:to>
      <xdr:col>116</xdr:col>
      <xdr:colOff>62864</xdr:colOff>
      <xdr:row>41</xdr:row>
      <xdr:rowOff>114806</xdr:rowOff>
    </xdr:to>
    <xdr:cxnSp macro="">
      <xdr:nvCxnSpPr>
        <xdr:cNvPr id="458" name="直線コネクタ 457"/>
        <xdr:cNvCxnSpPr/>
      </xdr:nvCxnSpPr>
      <xdr:spPr>
        <a:xfrm flipV="1">
          <a:off x="22160864" y="5856369"/>
          <a:ext cx="0" cy="1287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118633</xdr:rowOff>
    </xdr:from>
    <xdr:ext cx="469744" cy="259045"/>
    <xdr:sp macro="" textlink="">
      <xdr:nvSpPr>
        <xdr:cNvPr id="459" name="【一般廃棄物処理施設】&#10;一人当たり有形固定資産（償却資産）額最小値テキスト"/>
        <xdr:cNvSpPr txBox="1"/>
      </xdr:nvSpPr>
      <xdr:spPr>
        <a:xfrm>
          <a:off x="22199600" y="7148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114806</xdr:rowOff>
    </xdr:from>
    <xdr:to>
      <xdr:col>116</xdr:col>
      <xdr:colOff>152400</xdr:colOff>
      <xdr:row>41</xdr:row>
      <xdr:rowOff>114806</xdr:rowOff>
    </xdr:to>
    <xdr:cxnSp macro="">
      <xdr:nvCxnSpPr>
        <xdr:cNvPr id="460" name="直線コネクタ 459"/>
        <xdr:cNvCxnSpPr/>
      </xdr:nvCxnSpPr>
      <xdr:spPr>
        <a:xfrm>
          <a:off x="22072600" y="7144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145196</xdr:rowOff>
    </xdr:from>
    <xdr:ext cx="599010" cy="259045"/>
    <xdr:sp macro="" textlink="">
      <xdr:nvSpPr>
        <xdr:cNvPr id="461" name="【一般廃棄物処理施設】&#10;一人当たり有形固定資産（償却資産）額最大値テキスト"/>
        <xdr:cNvSpPr txBox="1"/>
      </xdr:nvSpPr>
      <xdr:spPr>
        <a:xfrm>
          <a:off x="22199600" y="5631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27069</xdr:rowOff>
    </xdr:from>
    <xdr:to>
      <xdr:col>116</xdr:col>
      <xdr:colOff>152400</xdr:colOff>
      <xdr:row>34</xdr:row>
      <xdr:rowOff>27069</xdr:rowOff>
    </xdr:to>
    <xdr:cxnSp macro="">
      <xdr:nvCxnSpPr>
        <xdr:cNvPr id="462" name="直線コネクタ 461"/>
        <xdr:cNvCxnSpPr/>
      </xdr:nvCxnSpPr>
      <xdr:spPr>
        <a:xfrm>
          <a:off x="22072600" y="5856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127376</xdr:rowOff>
    </xdr:from>
    <xdr:ext cx="534377" cy="259045"/>
    <xdr:sp macro="" textlink="">
      <xdr:nvSpPr>
        <xdr:cNvPr id="463" name="【一般廃棄物処理施設】&#10;一人当たり有形固定資産（償却資産）額平均値テキスト"/>
        <xdr:cNvSpPr txBox="1"/>
      </xdr:nvSpPr>
      <xdr:spPr>
        <a:xfrm>
          <a:off x="22199600" y="66424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148949</xdr:rowOff>
    </xdr:from>
    <xdr:to>
      <xdr:col>116</xdr:col>
      <xdr:colOff>114300</xdr:colOff>
      <xdr:row>39</xdr:row>
      <xdr:rowOff>79099</xdr:rowOff>
    </xdr:to>
    <xdr:sp macro="" textlink="">
      <xdr:nvSpPr>
        <xdr:cNvPr id="464" name="フローチャート: 判断 463"/>
        <xdr:cNvSpPr/>
      </xdr:nvSpPr>
      <xdr:spPr>
        <a:xfrm>
          <a:off x="22110700" y="666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159241</xdr:rowOff>
    </xdr:from>
    <xdr:to>
      <xdr:col>112</xdr:col>
      <xdr:colOff>38100</xdr:colOff>
      <xdr:row>39</xdr:row>
      <xdr:rowOff>89391</xdr:rowOff>
    </xdr:to>
    <xdr:sp macro="" textlink="">
      <xdr:nvSpPr>
        <xdr:cNvPr id="465" name="フローチャート: 判断 464"/>
        <xdr:cNvSpPr/>
      </xdr:nvSpPr>
      <xdr:spPr>
        <a:xfrm>
          <a:off x="21272500" y="667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105918</xdr:rowOff>
    </xdr:from>
    <xdr:ext cx="534377" cy="259045"/>
    <xdr:sp macro="" textlink="">
      <xdr:nvSpPr>
        <xdr:cNvPr id="466" name="n_1aveValue【一般廃棄物処理施設】&#10;一人当たり有形固定資産（償却資産）額"/>
        <xdr:cNvSpPr txBox="1"/>
      </xdr:nvSpPr>
      <xdr:spPr>
        <a:xfrm>
          <a:off x="21043411" y="644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23315</xdr:rowOff>
    </xdr:from>
    <xdr:to>
      <xdr:col>107</xdr:col>
      <xdr:colOff>101600</xdr:colOff>
      <xdr:row>39</xdr:row>
      <xdr:rowOff>124915</xdr:rowOff>
    </xdr:to>
    <xdr:sp macro="" textlink="">
      <xdr:nvSpPr>
        <xdr:cNvPr id="467" name="フローチャート: 判断 466"/>
        <xdr:cNvSpPr/>
      </xdr:nvSpPr>
      <xdr:spPr>
        <a:xfrm>
          <a:off x="20383500" y="670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37</xdr:row>
      <xdr:rowOff>141442</xdr:rowOff>
    </xdr:from>
    <xdr:ext cx="534377" cy="259045"/>
    <xdr:sp macro="" textlink="">
      <xdr:nvSpPr>
        <xdr:cNvPr id="468" name="n_2aveValue【一般廃棄物処理施設】&#10;一人当たり有形固定資産（償却資産）額"/>
        <xdr:cNvSpPr txBox="1"/>
      </xdr:nvSpPr>
      <xdr:spPr>
        <a:xfrm>
          <a:off x="20167111" y="648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69" name="テキスト ボックス 46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0" name="テキスト ボックス 46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1" name="テキスト ボックス 47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2" name="テキスト ボックス 47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3" name="テキスト ボックス 47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56993</xdr:rowOff>
    </xdr:from>
    <xdr:to>
      <xdr:col>112</xdr:col>
      <xdr:colOff>38100</xdr:colOff>
      <xdr:row>40</xdr:row>
      <xdr:rowOff>158593</xdr:rowOff>
    </xdr:to>
    <xdr:sp macro="" textlink="">
      <xdr:nvSpPr>
        <xdr:cNvPr id="474" name="楕円 473"/>
        <xdr:cNvSpPr/>
      </xdr:nvSpPr>
      <xdr:spPr>
        <a:xfrm>
          <a:off x="21272500" y="691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40</xdr:row>
      <xdr:rowOff>149720</xdr:rowOff>
    </xdr:from>
    <xdr:ext cx="534377" cy="259045"/>
    <xdr:sp macro="" textlink="">
      <xdr:nvSpPr>
        <xdr:cNvPr id="475" name="n_1mainValue【一般廃棄物処理施設】&#10;一人当たり有形固定資産（償却資産）額"/>
        <xdr:cNvSpPr txBox="1"/>
      </xdr:nvSpPr>
      <xdr:spPr>
        <a:xfrm>
          <a:off x="21043411" y="7007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6" name="正方形/長方形 47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7" name="正方形/長方形 47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8" name="正方形/長方形 47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9" name="正方形/長方形 47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0" name="正方形/長方形 47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1" name="正方形/長方形 48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2" name="正方形/長方形 48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3" name="正方形/長方形 48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4" name="テキスト ボックス 48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5" name="直線コネクタ 48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6" name="テキスト ボックス 48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7" name="直線コネクタ 48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8" name="テキスト ボックス 48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9" name="直線コネクタ 48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0" name="テキスト ボックス 48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1" name="直線コネクタ 49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2" name="テキスト ボックス 49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3" name="直線コネクタ 49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4" name="テキスト ボックス 49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5" name="直線コネクタ 49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96" name="テキスト ボックス 495"/>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7" name="直線コネクタ 49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8" name="テキスト ボックス 49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62</xdr:row>
      <xdr:rowOff>152400</xdr:rowOff>
    </xdr:to>
    <xdr:cxnSp macro="">
      <xdr:nvCxnSpPr>
        <xdr:cNvPr id="500" name="直線コネクタ 499"/>
        <xdr:cNvCxnSpPr/>
      </xdr:nvCxnSpPr>
      <xdr:spPr>
        <a:xfrm flipV="1">
          <a:off x="16318864" y="95250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156227</xdr:rowOff>
    </xdr:from>
    <xdr:ext cx="405111" cy="259045"/>
    <xdr:sp macro="" textlink="">
      <xdr:nvSpPr>
        <xdr:cNvPr id="501" name="【保健センター・保健所】&#10;有形固定資産減価償却率最小値テキスト"/>
        <xdr:cNvSpPr txBox="1"/>
      </xdr:nvSpPr>
      <xdr:spPr>
        <a:xfrm>
          <a:off x="16357600"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152400</xdr:rowOff>
    </xdr:from>
    <xdr:to>
      <xdr:col>86</xdr:col>
      <xdr:colOff>25400</xdr:colOff>
      <xdr:row>62</xdr:row>
      <xdr:rowOff>152400</xdr:rowOff>
    </xdr:to>
    <xdr:cxnSp macro="">
      <xdr:nvCxnSpPr>
        <xdr:cNvPr id="502" name="直線コネクタ 501"/>
        <xdr:cNvCxnSpPr/>
      </xdr:nvCxnSpPr>
      <xdr:spPr>
        <a:xfrm>
          <a:off x="16230600" y="1078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469744" cy="259045"/>
    <xdr:sp macro="" textlink="">
      <xdr:nvSpPr>
        <xdr:cNvPr id="503" name="【保健センター・保健所】&#10;有形固定資産減価償却率最大値テキスト"/>
        <xdr:cNvSpPr txBox="1"/>
      </xdr:nvSpPr>
      <xdr:spPr>
        <a:xfrm>
          <a:off x="16357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504" name="直線コネクタ 503"/>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62882</xdr:rowOff>
    </xdr:from>
    <xdr:ext cx="405111" cy="259045"/>
    <xdr:sp macro="" textlink="">
      <xdr:nvSpPr>
        <xdr:cNvPr id="505" name="【保健センター・保健所】&#10;有形固定資産減価償却率平均値テキスト"/>
        <xdr:cNvSpPr txBox="1"/>
      </xdr:nvSpPr>
      <xdr:spPr>
        <a:xfrm>
          <a:off x="16357600" y="10521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84455</xdr:rowOff>
    </xdr:from>
    <xdr:to>
      <xdr:col>85</xdr:col>
      <xdr:colOff>177800</xdr:colOff>
      <xdr:row>62</xdr:row>
      <xdr:rowOff>14605</xdr:rowOff>
    </xdr:to>
    <xdr:sp macro="" textlink="">
      <xdr:nvSpPr>
        <xdr:cNvPr id="506" name="フローチャート: 判断 505"/>
        <xdr:cNvSpPr/>
      </xdr:nvSpPr>
      <xdr:spPr>
        <a:xfrm>
          <a:off x="162687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92075</xdr:rowOff>
    </xdr:from>
    <xdr:to>
      <xdr:col>81</xdr:col>
      <xdr:colOff>101600</xdr:colOff>
      <xdr:row>62</xdr:row>
      <xdr:rowOff>22225</xdr:rowOff>
    </xdr:to>
    <xdr:sp macro="" textlink="">
      <xdr:nvSpPr>
        <xdr:cNvPr id="507" name="フローチャート: 判断 506"/>
        <xdr:cNvSpPr/>
      </xdr:nvSpPr>
      <xdr:spPr>
        <a:xfrm>
          <a:off x="15430500" y="1055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62</xdr:row>
      <xdr:rowOff>13352</xdr:rowOff>
    </xdr:from>
    <xdr:ext cx="405111" cy="259045"/>
    <xdr:sp macro="" textlink="">
      <xdr:nvSpPr>
        <xdr:cNvPr id="508" name="n_1aveValue【保健センター・保健所】&#10;有形固定資産減価償却率"/>
        <xdr:cNvSpPr txBox="1"/>
      </xdr:nvSpPr>
      <xdr:spPr>
        <a:xfrm>
          <a:off x="15266044" y="1064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46355</xdr:rowOff>
    </xdr:from>
    <xdr:to>
      <xdr:col>76</xdr:col>
      <xdr:colOff>165100</xdr:colOff>
      <xdr:row>61</xdr:row>
      <xdr:rowOff>147955</xdr:rowOff>
    </xdr:to>
    <xdr:sp macro="" textlink="">
      <xdr:nvSpPr>
        <xdr:cNvPr id="509" name="フローチャート: 判断 508"/>
        <xdr:cNvSpPr/>
      </xdr:nvSpPr>
      <xdr:spPr>
        <a:xfrm>
          <a:off x="14541500" y="1050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61</xdr:row>
      <xdr:rowOff>139082</xdr:rowOff>
    </xdr:from>
    <xdr:ext cx="405111" cy="259045"/>
    <xdr:sp macro="" textlink="">
      <xdr:nvSpPr>
        <xdr:cNvPr id="510" name="n_2aveValue【保健センター・保健所】&#10;有形固定資産減価償却率"/>
        <xdr:cNvSpPr txBox="1"/>
      </xdr:nvSpPr>
      <xdr:spPr>
        <a:xfrm>
          <a:off x="14389744" y="1059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11" name="テキスト ボックス 51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2" name="テキスト ボックス 51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3" name="テキスト ボックス 51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4" name="テキスト ボックス 51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5" name="テキスト ボックス 51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44450</xdr:rowOff>
    </xdr:from>
    <xdr:to>
      <xdr:col>81</xdr:col>
      <xdr:colOff>101600</xdr:colOff>
      <xdr:row>59</xdr:row>
      <xdr:rowOff>146050</xdr:rowOff>
    </xdr:to>
    <xdr:sp macro="" textlink="">
      <xdr:nvSpPr>
        <xdr:cNvPr id="516" name="楕円 515"/>
        <xdr:cNvSpPr/>
      </xdr:nvSpPr>
      <xdr:spPr>
        <a:xfrm>
          <a:off x="154305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44450</xdr:rowOff>
    </xdr:from>
    <xdr:to>
      <xdr:col>76</xdr:col>
      <xdr:colOff>165100</xdr:colOff>
      <xdr:row>59</xdr:row>
      <xdr:rowOff>146050</xdr:rowOff>
    </xdr:to>
    <xdr:sp macro="" textlink="">
      <xdr:nvSpPr>
        <xdr:cNvPr id="517" name="楕円 516"/>
        <xdr:cNvSpPr/>
      </xdr:nvSpPr>
      <xdr:spPr>
        <a:xfrm>
          <a:off x="145415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95250</xdr:rowOff>
    </xdr:from>
    <xdr:to>
      <xdr:col>81</xdr:col>
      <xdr:colOff>50800</xdr:colOff>
      <xdr:row>59</xdr:row>
      <xdr:rowOff>95250</xdr:rowOff>
    </xdr:to>
    <xdr:cxnSp macro="">
      <xdr:nvCxnSpPr>
        <xdr:cNvPr id="518" name="直線コネクタ 517"/>
        <xdr:cNvCxnSpPr/>
      </xdr:nvCxnSpPr>
      <xdr:spPr>
        <a:xfrm>
          <a:off x="14592300" y="10210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162577</xdr:rowOff>
    </xdr:from>
    <xdr:ext cx="405111" cy="259045"/>
    <xdr:sp macro="" textlink="">
      <xdr:nvSpPr>
        <xdr:cNvPr id="519" name="n_1mainValue【保健センター・保健所】&#10;有形固定資産減価償却率"/>
        <xdr:cNvSpPr txBox="1"/>
      </xdr:nvSpPr>
      <xdr:spPr>
        <a:xfrm>
          <a:off x="15266044" y="993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162577</xdr:rowOff>
    </xdr:from>
    <xdr:ext cx="405111" cy="259045"/>
    <xdr:sp macro="" textlink="">
      <xdr:nvSpPr>
        <xdr:cNvPr id="520" name="n_2mainValue【保健センター・保健所】&#10;有形固定資産減価償却率"/>
        <xdr:cNvSpPr txBox="1"/>
      </xdr:nvSpPr>
      <xdr:spPr>
        <a:xfrm>
          <a:off x="14389744" y="993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1" name="正方形/長方形 52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2" name="正方形/長方形 52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3" name="正方形/長方形 52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4" name="正方形/長方形 52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5" name="正方形/長方形 52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6" name="正方形/長方形 52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7" name="正方形/長方形 52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8" name="正方形/長方形 52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9" name="テキスト ボックス 52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0" name="直線コネクタ 52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31" name="直線コネクタ 53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2" name="テキスト ボックス 53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3" name="直線コネクタ 53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34" name="テキスト ボックス 53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5" name="直線コネクタ 53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36" name="テキスト ボックス 53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7" name="直線コネクタ 53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38" name="テキスト ボックス 53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9" name="直線コネクタ 53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0" name="テキスト ボックス 53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63</xdr:row>
      <xdr:rowOff>125730</xdr:rowOff>
    </xdr:to>
    <xdr:cxnSp macro="">
      <xdr:nvCxnSpPr>
        <xdr:cNvPr id="542" name="直線コネクタ 541"/>
        <xdr:cNvCxnSpPr/>
      </xdr:nvCxnSpPr>
      <xdr:spPr>
        <a:xfrm flipV="1">
          <a:off x="22160864" y="96012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543" name="【保健センター・保健所】&#10;一人当たり面積最小値テキスト"/>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544" name="直線コネクタ 543"/>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545" name="【保健センター・保健所】&#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546" name="直線コネクタ 545"/>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89933</xdr:rowOff>
    </xdr:from>
    <xdr:ext cx="469744" cy="259045"/>
    <xdr:sp macro="" textlink="">
      <xdr:nvSpPr>
        <xdr:cNvPr id="547" name="【保健センター・保健所】&#10;一人当たり面積平均値テキスト"/>
        <xdr:cNvSpPr txBox="1"/>
      </xdr:nvSpPr>
      <xdr:spPr>
        <a:xfrm>
          <a:off x="22199600" y="10548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111506</xdr:rowOff>
    </xdr:from>
    <xdr:to>
      <xdr:col>116</xdr:col>
      <xdr:colOff>114300</xdr:colOff>
      <xdr:row>62</xdr:row>
      <xdr:rowOff>41656</xdr:rowOff>
    </xdr:to>
    <xdr:sp macro="" textlink="">
      <xdr:nvSpPr>
        <xdr:cNvPr id="548" name="フローチャート: 判断 547"/>
        <xdr:cNvSpPr/>
      </xdr:nvSpPr>
      <xdr:spPr>
        <a:xfrm>
          <a:off x="221107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152654</xdr:rowOff>
    </xdr:from>
    <xdr:to>
      <xdr:col>112</xdr:col>
      <xdr:colOff>38100</xdr:colOff>
      <xdr:row>62</xdr:row>
      <xdr:rowOff>82804</xdr:rowOff>
    </xdr:to>
    <xdr:sp macro="" textlink="">
      <xdr:nvSpPr>
        <xdr:cNvPr id="549" name="フローチャート: 判断 548"/>
        <xdr:cNvSpPr/>
      </xdr:nvSpPr>
      <xdr:spPr>
        <a:xfrm>
          <a:off x="21272500"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99331</xdr:rowOff>
    </xdr:from>
    <xdr:ext cx="469744" cy="259045"/>
    <xdr:sp macro="" textlink="">
      <xdr:nvSpPr>
        <xdr:cNvPr id="550" name="n_1aveValue【保健センター・保健所】&#10;一人当たり面積"/>
        <xdr:cNvSpPr txBox="1"/>
      </xdr:nvSpPr>
      <xdr:spPr>
        <a:xfrm>
          <a:off x="21075727" y="1038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45212</xdr:rowOff>
    </xdr:from>
    <xdr:to>
      <xdr:col>107</xdr:col>
      <xdr:colOff>101600</xdr:colOff>
      <xdr:row>62</xdr:row>
      <xdr:rowOff>146812</xdr:rowOff>
    </xdr:to>
    <xdr:sp macro="" textlink="">
      <xdr:nvSpPr>
        <xdr:cNvPr id="551" name="フローチャート: 判断 550"/>
        <xdr:cNvSpPr/>
      </xdr:nvSpPr>
      <xdr:spPr>
        <a:xfrm>
          <a:off x="20383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163339</xdr:rowOff>
    </xdr:from>
    <xdr:ext cx="469744" cy="259045"/>
    <xdr:sp macro="" textlink="">
      <xdr:nvSpPr>
        <xdr:cNvPr id="552" name="n_2aveValue【保健センター・保健所】&#10;一人当たり面積"/>
        <xdr:cNvSpPr txBox="1"/>
      </xdr:nvSpPr>
      <xdr:spPr>
        <a:xfrm>
          <a:off x="201994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53" name="テキスト ボックス 55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4" name="テキスト ボックス 55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5" name="テキスト ボックス 55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6" name="テキスト ボックス 55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7" name="テキスト ボックス 55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15494</xdr:rowOff>
    </xdr:from>
    <xdr:to>
      <xdr:col>112</xdr:col>
      <xdr:colOff>38100</xdr:colOff>
      <xdr:row>63</xdr:row>
      <xdr:rowOff>117094</xdr:rowOff>
    </xdr:to>
    <xdr:sp macro="" textlink="">
      <xdr:nvSpPr>
        <xdr:cNvPr id="558" name="楕円 557"/>
        <xdr:cNvSpPr/>
      </xdr:nvSpPr>
      <xdr:spPr>
        <a:xfrm>
          <a:off x="21272500" y="1081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15494</xdr:rowOff>
    </xdr:from>
    <xdr:to>
      <xdr:col>107</xdr:col>
      <xdr:colOff>101600</xdr:colOff>
      <xdr:row>63</xdr:row>
      <xdr:rowOff>117094</xdr:rowOff>
    </xdr:to>
    <xdr:sp macro="" textlink="">
      <xdr:nvSpPr>
        <xdr:cNvPr id="559" name="楕円 558"/>
        <xdr:cNvSpPr/>
      </xdr:nvSpPr>
      <xdr:spPr>
        <a:xfrm>
          <a:off x="20383500" y="1081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66294</xdr:rowOff>
    </xdr:from>
    <xdr:to>
      <xdr:col>111</xdr:col>
      <xdr:colOff>177800</xdr:colOff>
      <xdr:row>63</xdr:row>
      <xdr:rowOff>66294</xdr:rowOff>
    </xdr:to>
    <xdr:cxnSp macro="">
      <xdr:nvCxnSpPr>
        <xdr:cNvPr id="560" name="直線コネクタ 559"/>
        <xdr:cNvCxnSpPr/>
      </xdr:nvCxnSpPr>
      <xdr:spPr>
        <a:xfrm>
          <a:off x="20434300" y="108676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108221</xdr:rowOff>
    </xdr:from>
    <xdr:ext cx="469744" cy="259045"/>
    <xdr:sp macro="" textlink="">
      <xdr:nvSpPr>
        <xdr:cNvPr id="561" name="n_1mainValue【保健センター・保健所】&#10;一人当たり面積"/>
        <xdr:cNvSpPr txBox="1"/>
      </xdr:nvSpPr>
      <xdr:spPr>
        <a:xfrm>
          <a:off x="21075727" y="1090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108221</xdr:rowOff>
    </xdr:from>
    <xdr:ext cx="469744" cy="259045"/>
    <xdr:sp macro="" textlink="">
      <xdr:nvSpPr>
        <xdr:cNvPr id="562" name="n_2mainValue【保健センター・保健所】&#10;一人当たり面積"/>
        <xdr:cNvSpPr txBox="1"/>
      </xdr:nvSpPr>
      <xdr:spPr>
        <a:xfrm>
          <a:off x="20199427" y="1090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3" name="正方形/長方形 56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4" name="正方形/長方形 56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5" name="正方形/長方形 56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6" name="正方形/長方形 56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7" name="正方形/長方形 56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8" name="正方形/長方形 56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9" name="正方形/長方形 56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0" name="正方形/長方形 56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1" name="テキスト ボックス 57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2" name="直線コネクタ 57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3" name="直線コネクタ 57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74" name="テキスト ボックス 57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5" name="直線コネクタ 57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6" name="テキスト ボックス 57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7" name="直線コネクタ 57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78" name="テキスト ボックス 57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79" name="直線コネクタ 57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0" name="テキスト ボックス 57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1" name="直線コネクタ 58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2" name="テキスト ボックス 58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3" name="直線コネクタ 58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84" name="テキスト ボックス 58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5" name="直線コネクタ 58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6" name="テキスト ボックス 58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96882</xdr:rowOff>
    </xdr:to>
    <xdr:cxnSp macro="">
      <xdr:nvCxnSpPr>
        <xdr:cNvPr id="588" name="直線コネクタ 587"/>
        <xdr:cNvCxnSpPr/>
      </xdr:nvCxnSpPr>
      <xdr:spPr>
        <a:xfrm flipV="1">
          <a:off x="16318864" y="13280571"/>
          <a:ext cx="0" cy="1389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100709</xdr:rowOff>
    </xdr:from>
    <xdr:ext cx="405111" cy="259045"/>
    <xdr:sp macro="" textlink="">
      <xdr:nvSpPr>
        <xdr:cNvPr id="589" name="【消防施設】&#10;有形固定資産減価償却率最小値テキスト"/>
        <xdr:cNvSpPr txBox="1"/>
      </xdr:nvSpPr>
      <xdr:spPr>
        <a:xfrm>
          <a:off x="16357600" y="14673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96882</xdr:rowOff>
    </xdr:from>
    <xdr:to>
      <xdr:col>86</xdr:col>
      <xdr:colOff>25400</xdr:colOff>
      <xdr:row>85</xdr:row>
      <xdr:rowOff>96882</xdr:rowOff>
    </xdr:to>
    <xdr:cxnSp macro="">
      <xdr:nvCxnSpPr>
        <xdr:cNvPr id="590" name="直線コネクタ 589"/>
        <xdr:cNvCxnSpPr/>
      </xdr:nvCxnSpPr>
      <xdr:spPr>
        <a:xfrm>
          <a:off x="16230600" y="14670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91"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92" name="直線コネクタ 591"/>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122482</xdr:rowOff>
    </xdr:from>
    <xdr:ext cx="405111" cy="259045"/>
    <xdr:sp macro="" textlink="">
      <xdr:nvSpPr>
        <xdr:cNvPr id="593" name="【消防施設】&#10;有形固定資産減価償却率平均値テキスト"/>
        <xdr:cNvSpPr txBox="1"/>
      </xdr:nvSpPr>
      <xdr:spPr>
        <a:xfrm>
          <a:off x="16357600" y="13838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144055</xdr:rowOff>
    </xdr:from>
    <xdr:to>
      <xdr:col>85</xdr:col>
      <xdr:colOff>177800</xdr:colOff>
      <xdr:row>81</xdr:row>
      <xdr:rowOff>74205</xdr:rowOff>
    </xdr:to>
    <xdr:sp macro="" textlink="">
      <xdr:nvSpPr>
        <xdr:cNvPr id="594" name="フローチャート: 判断 593"/>
        <xdr:cNvSpPr/>
      </xdr:nvSpPr>
      <xdr:spPr>
        <a:xfrm>
          <a:off x="16268700" y="1386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55880</xdr:rowOff>
    </xdr:from>
    <xdr:to>
      <xdr:col>81</xdr:col>
      <xdr:colOff>101600</xdr:colOff>
      <xdr:row>81</xdr:row>
      <xdr:rowOff>157480</xdr:rowOff>
    </xdr:to>
    <xdr:sp macro="" textlink="">
      <xdr:nvSpPr>
        <xdr:cNvPr id="595" name="フローチャート: 判断 594"/>
        <xdr:cNvSpPr/>
      </xdr:nvSpPr>
      <xdr:spPr>
        <a:xfrm>
          <a:off x="15430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2557</xdr:rowOff>
    </xdr:from>
    <xdr:ext cx="405111" cy="259045"/>
    <xdr:sp macro="" textlink="">
      <xdr:nvSpPr>
        <xdr:cNvPr id="596" name="n_1aveValue【消防施設】&#10;有形固定資産減価償却率"/>
        <xdr:cNvSpPr txBox="1"/>
      </xdr:nvSpPr>
      <xdr:spPr>
        <a:xfrm>
          <a:off x="152660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168548</xdr:rowOff>
    </xdr:from>
    <xdr:to>
      <xdr:col>76</xdr:col>
      <xdr:colOff>165100</xdr:colOff>
      <xdr:row>81</xdr:row>
      <xdr:rowOff>98698</xdr:rowOff>
    </xdr:to>
    <xdr:sp macro="" textlink="">
      <xdr:nvSpPr>
        <xdr:cNvPr id="597" name="フローチャート: 判断 596"/>
        <xdr:cNvSpPr/>
      </xdr:nvSpPr>
      <xdr:spPr>
        <a:xfrm>
          <a:off x="145415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115225</xdr:rowOff>
    </xdr:from>
    <xdr:ext cx="405111" cy="259045"/>
    <xdr:sp macro="" textlink="">
      <xdr:nvSpPr>
        <xdr:cNvPr id="598" name="n_2aveValue【消防施設】&#10;有形固定資産減価償却率"/>
        <xdr:cNvSpPr txBox="1"/>
      </xdr:nvSpPr>
      <xdr:spPr>
        <a:xfrm>
          <a:off x="14389744" y="1365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99" name="テキスト ボックス 59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0" name="テキスト ボックス 59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1" name="テキスト ボックス 60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2" name="テキスト ボックス 60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3" name="テキスト ボックス 60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142421</xdr:rowOff>
    </xdr:from>
    <xdr:to>
      <xdr:col>81</xdr:col>
      <xdr:colOff>101600</xdr:colOff>
      <xdr:row>85</xdr:row>
      <xdr:rowOff>72571</xdr:rowOff>
    </xdr:to>
    <xdr:sp macro="" textlink="">
      <xdr:nvSpPr>
        <xdr:cNvPr id="604" name="楕円 603"/>
        <xdr:cNvSpPr/>
      </xdr:nvSpPr>
      <xdr:spPr>
        <a:xfrm>
          <a:off x="15430500" y="1454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84</xdr:row>
      <xdr:rowOff>142421</xdr:rowOff>
    </xdr:from>
    <xdr:to>
      <xdr:col>76</xdr:col>
      <xdr:colOff>165100</xdr:colOff>
      <xdr:row>85</xdr:row>
      <xdr:rowOff>72571</xdr:rowOff>
    </xdr:to>
    <xdr:sp macro="" textlink="">
      <xdr:nvSpPr>
        <xdr:cNvPr id="605" name="楕円 604"/>
        <xdr:cNvSpPr/>
      </xdr:nvSpPr>
      <xdr:spPr>
        <a:xfrm>
          <a:off x="14541500" y="1454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21771</xdr:rowOff>
    </xdr:from>
    <xdr:to>
      <xdr:col>81</xdr:col>
      <xdr:colOff>50800</xdr:colOff>
      <xdr:row>85</xdr:row>
      <xdr:rowOff>21771</xdr:rowOff>
    </xdr:to>
    <xdr:cxnSp macro="">
      <xdr:nvCxnSpPr>
        <xdr:cNvPr id="606" name="直線コネクタ 605"/>
        <xdr:cNvCxnSpPr/>
      </xdr:nvCxnSpPr>
      <xdr:spPr>
        <a:xfrm>
          <a:off x="14592300" y="1459502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85</xdr:row>
      <xdr:rowOff>63698</xdr:rowOff>
    </xdr:from>
    <xdr:ext cx="405111" cy="259045"/>
    <xdr:sp macro="" textlink="">
      <xdr:nvSpPr>
        <xdr:cNvPr id="607" name="n_1mainValue【消防施設】&#10;有形固定資産減価償却率"/>
        <xdr:cNvSpPr txBox="1"/>
      </xdr:nvSpPr>
      <xdr:spPr>
        <a:xfrm>
          <a:off x="15266044" y="14636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63698</xdr:rowOff>
    </xdr:from>
    <xdr:ext cx="405111" cy="259045"/>
    <xdr:sp macro="" textlink="">
      <xdr:nvSpPr>
        <xdr:cNvPr id="608" name="n_2mainValue【消防施設】&#10;有形固定資産減価償却率"/>
        <xdr:cNvSpPr txBox="1"/>
      </xdr:nvSpPr>
      <xdr:spPr>
        <a:xfrm>
          <a:off x="14389744" y="14636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9" name="正方形/長方形 60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0" name="正方形/長方形 60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1" name="正方形/長方形 61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2" name="正方形/長方形 61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3" name="正方形/長方形 61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4" name="正方形/長方形 61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5" name="正方形/長方形 61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6" name="正方形/長方形 61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7" name="テキスト ボックス 61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8" name="直線コネクタ 61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19" name="直線コネクタ 61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20" name="テキスト ボックス 61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21" name="直線コネクタ 62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22" name="テキスト ボックス 62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23" name="直線コネクタ 62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24" name="テキスト ボックス 62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25" name="直線コネクタ 62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26" name="テキスト ボックス 62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7" name="直線コネクタ 62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8" name="テキスト ボックス 62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170687</xdr:rowOff>
    </xdr:from>
    <xdr:to>
      <xdr:col>116</xdr:col>
      <xdr:colOff>62864</xdr:colOff>
      <xdr:row>86</xdr:row>
      <xdr:rowOff>26670</xdr:rowOff>
    </xdr:to>
    <xdr:cxnSp macro="">
      <xdr:nvCxnSpPr>
        <xdr:cNvPr id="630" name="直線コネクタ 629"/>
        <xdr:cNvCxnSpPr/>
      </xdr:nvCxnSpPr>
      <xdr:spPr>
        <a:xfrm flipV="1">
          <a:off x="22160864" y="13543787"/>
          <a:ext cx="0" cy="1227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631" name="【消防施設】&#10;一人当たり面積最小値テキスト"/>
        <xdr:cNvSpPr txBox="1"/>
      </xdr:nvSpPr>
      <xdr:spPr>
        <a:xfrm>
          <a:off x="22199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632" name="直線コネクタ 631"/>
        <xdr:cNvCxnSpPr/>
      </xdr:nvCxnSpPr>
      <xdr:spPr>
        <a:xfrm>
          <a:off x="22072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117364</xdr:rowOff>
    </xdr:from>
    <xdr:ext cx="469744" cy="259045"/>
    <xdr:sp macro="" textlink="">
      <xdr:nvSpPr>
        <xdr:cNvPr id="633" name="【消防施設】&#10;一人当たり面積最大値テキスト"/>
        <xdr:cNvSpPr txBox="1"/>
      </xdr:nvSpPr>
      <xdr:spPr>
        <a:xfrm>
          <a:off x="22199600" y="13319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170687</xdr:rowOff>
    </xdr:from>
    <xdr:to>
      <xdr:col>116</xdr:col>
      <xdr:colOff>152400</xdr:colOff>
      <xdr:row>78</xdr:row>
      <xdr:rowOff>170687</xdr:rowOff>
    </xdr:to>
    <xdr:cxnSp macro="">
      <xdr:nvCxnSpPr>
        <xdr:cNvPr id="634" name="直線コネクタ 633"/>
        <xdr:cNvCxnSpPr/>
      </xdr:nvCxnSpPr>
      <xdr:spPr>
        <a:xfrm>
          <a:off x="22072600" y="13543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93742</xdr:rowOff>
    </xdr:from>
    <xdr:ext cx="469744" cy="259045"/>
    <xdr:sp macro="" textlink="">
      <xdr:nvSpPr>
        <xdr:cNvPr id="635" name="【消防施設】&#10;一人当たり面積平均値テキスト"/>
        <xdr:cNvSpPr txBox="1"/>
      </xdr:nvSpPr>
      <xdr:spPr>
        <a:xfrm>
          <a:off x="22199600" y="144955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115315</xdr:rowOff>
    </xdr:from>
    <xdr:to>
      <xdr:col>116</xdr:col>
      <xdr:colOff>114300</xdr:colOff>
      <xdr:row>85</xdr:row>
      <xdr:rowOff>45465</xdr:rowOff>
    </xdr:to>
    <xdr:sp macro="" textlink="">
      <xdr:nvSpPr>
        <xdr:cNvPr id="636" name="フローチャート: 判断 635"/>
        <xdr:cNvSpPr/>
      </xdr:nvSpPr>
      <xdr:spPr>
        <a:xfrm>
          <a:off x="22110700" y="1451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124461</xdr:rowOff>
    </xdr:from>
    <xdr:to>
      <xdr:col>112</xdr:col>
      <xdr:colOff>38100</xdr:colOff>
      <xdr:row>85</xdr:row>
      <xdr:rowOff>54611</xdr:rowOff>
    </xdr:to>
    <xdr:sp macro="" textlink="">
      <xdr:nvSpPr>
        <xdr:cNvPr id="637" name="フローチャート: 判断 636"/>
        <xdr:cNvSpPr/>
      </xdr:nvSpPr>
      <xdr:spPr>
        <a:xfrm>
          <a:off x="212725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71138</xdr:rowOff>
    </xdr:from>
    <xdr:ext cx="469744" cy="259045"/>
    <xdr:sp macro="" textlink="">
      <xdr:nvSpPr>
        <xdr:cNvPr id="638" name="n_1aveValue【消防施設】&#10;一人当たり面積"/>
        <xdr:cNvSpPr txBox="1"/>
      </xdr:nvSpPr>
      <xdr:spPr>
        <a:xfrm>
          <a:off x="21075727" y="1430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138176</xdr:rowOff>
    </xdr:from>
    <xdr:to>
      <xdr:col>107</xdr:col>
      <xdr:colOff>101600</xdr:colOff>
      <xdr:row>85</xdr:row>
      <xdr:rowOff>68326</xdr:rowOff>
    </xdr:to>
    <xdr:sp macro="" textlink="">
      <xdr:nvSpPr>
        <xdr:cNvPr id="639" name="フローチャート: 判断 638"/>
        <xdr:cNvSpPr/>
      </xdr:nvSpPr>
      <xdr:spPr>
        <a:xfrm>
          <a:off x="20383500" y="1453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84853</xdr:rowOff>
    </xdr:from>
    <xdr:ext cx="469744" cy="259045"/>
    <xdr:sp macro="" textlink="">
      <xdr:nvSpPr>
        <xdr:cNvPr id="640" name="n_2aveValue【消防施設】&#10;一人当たり面積"/>
        <xdr:cNvSpPr txBox="1"/>
      </xdr:nvSpPr>
      <xdr:spPr>
        <a:xfrm>
          <a:off x="20199427" y="1431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41" name="テキスト ボックス 64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2" name="テキスト ボックス 64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3" name="テキスト ボックス 64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4" name="テキスト ボックス 64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5" name="テキスト ボックス 64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3302</xdr:rowOff>
    </xdr:from>
    <xdr:to>
      <xdr:col>112</xdr:col>
      <xdr:colOff>38100</xdr:colOff>
      <xdr:row>85</xdr:row>
      <xdr:rowOff>104902</xdr:rowOff>
    </xdr:to>
    <xdr:sp macro="" textlink="">
      <xdr:nvSpPr>
        <xdr:cNvPr id="646" name="楕円 645"/>
        <xdr:cNvSpPr/>
      </xdr:nvSpPr>
      <xdr:spPr>
        <a:xfrm>
          <a:off x="212725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3302</xdr:rowOff>
    </xdr:from>
    <xdr:to>
      <xdr:col>107</xdr:col>
      <xdr:colOff>101600</xdr:colOff>
      <xdr:row>85</xdr:row>
      <xdr:rowOff>104902</xdr:rowOff>
    </xdr:to>
    <xdr:sp macro="" textlink="">
      <xdr:nvSpPr>
        <xdr:cNvPr id="647" name="楕円 646"/>
        <xdr:cNvSpPr/>
      </xdr:nvSpPr>
      <xdr:spPr>
        <a:xfrm>
          <a:off x="203835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54102</xdr:rowOff>
    </xdr:from>
    <xdr:to>
      <xdr:col>111</xdr:col>
      <xdr:colOff>177800</xdr:colOff>
      <xdr:row>85</xdr:row>
      <xdr:rowOff>54102</xdr:rowOff>
    </xdr:to>
    <xdr:cxnSp macro="">
      <xdr:nvCxnSpPr>
        <xdr:cNvPr id="648" name="直線コネクタ 647"/>
        <xdr:cNvCxnSpPr/>
      </xdr:nvCxnSpPr>
      <xdr:spPr>
        <a:xfrm>
          <a:off x="20434300" y="146273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96029</xdr:rowOff>
    </xdr:from>
    <xdr:ext cx="469744" cy="259045"/>
    <xdr:sp macro="" textlink="">
      <xdr:nvSpPr>
        <xdr:cNvPr id="649" name="n_1mainValue【消防施設】&#10;一人当たり面積"/>
        <xdr:cNvSpPr txBox="1"/>
      </xdr:nvSpPr>
      <xdr:spPr>
        <a:xfrm>
          <a:off x="21075727" y="1466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96029</xdr:rowOff>
    </xdr:from>
    <xdr:ext cx="469744" cy="259045"/>
    <xdr:sp macro="" textlink="">
      <xdr:nvSpPr>
        <xdr:cNvPr id="650" name="n_2mainValue【消防施設】&#10;一人当たり面積"/>
        <xdr:cNvSpPr txBox="1"/>
      </xdr:nvSpPr>
      <xdr:spPr>
        <a:xfrm>
          <a:off x="20199427" y="1466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1" name="正方形/長方形 65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2" name="正方形/長方形 65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3" name="正方形/長方形 65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4" name="正方形/長方形 65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5" name="正方形/長方形 65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6" name="正方形/長方形 65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7" name="正方形/長方形 65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8" name="正方形/長方形 65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9" name="テキスト ボックス 65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0" name="直線コネクタ 65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61" name="直線コネクタ 66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62" name="テキスト ボックス 661"/>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3" name="直線コネクタ 66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4" name="テキスト ボックス 66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5" name="直線コネクタ 66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6" name="テキスト ボックス 66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7" name="直線コネクタ 66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8" name="テキスト ボックス 66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9" name="直線コネクタ 66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70" name="テキスト ボックス 66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71" name="直線コネクタ 67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72" name="テキスト ボックス 67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3" name="直線コネクタ 67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4" name="テキスト ボックス 67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156211</xdr:rowOff>
    </xdr:from>
    <xdr:to>
      <xdr:col>85</xdr:col>
      <xdr:colOff>126364</xdr:colOff>
      <xdr:row>108</xdr:row>
      <xdr:rowOff>141514</xdr:rowOff>
    </xdr:to>
    <xdr:cxnSp macro="">
      <xdr:nvCxnSpPr>
        <xdr:cNvPr id="676" name="直線コネクタ 675"/>
        <xdr:cNvCxnSpPr/>
      </xdr:nvCxnSpPr>
      <xdr:spPr>
        <a:xfrm flipV="1">
          <a:off x="16318864" y="17129761"/>
          <a:ext cx="0" cy="1528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145341</xdr:rowOff>
    </xdr:from>
    <xdr:ext cx="340478" cy="259045"/>
    <xdr:sp macro="" textlink="">
      <xdr:nvSpPr>
        <xdr:cNvPr id="677" name="【庁舎】&#10;有形固定資産減価償却率最小値テキスト"/>
        <xdr:cNvSpPr txBox="1"/>
      </xdr:nvSpPr>
      <xdr:spPr>
        <a:xfrm>
          <a:off x="16357600" y="186619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141514</xdr:rowOff>
    </xdr:from>
    <xdr:to>
      <xdr:col>86</xdr:col>
      <xdr:colOff>25400</xdr:colOff>
      <xdr:row>108</xdr:row>
      <xdr:rowOff>141514</xdr:rowOff>
    </xdr:to>
    <xdr:cxnSp macro="">
      <xdr:nvCxnSpPr>
        <xdr:cNvPr id="678" name="直線コネクタ 677"/>
        <xdr:cNvCxnSpPr/>
      </xdr:nvCxnSpPr>
      <xdr:spPr>
        <a:xfrm>
          <a:off x="16230600" y="186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102888</xdr:rowOff>
    </xdr:from>
    <xdr:ext cx="405111" cy="259045"/>
    <xdr:sp macro="" textlink="">
      <xdr:nvSpPr>
        <xdr:cNvPr id="679" name="【庁舎】&#10;有形固定資産減価償却率最大値テキスト"/>
        <xdr:cNvSpPr txBox="1"/>
      </xdr:nvSpPr>
      <xdr:spPr>
        <a:xfrm>
          <a:off x="16357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156211</xdr:rowOff>
    </xdr:from>
    <xdr:to>
      <xdr:col>86</xdr:col>
      <xdr:colOff>25400</xdr:colOff>
      <xdr:row>99</xdr:row>
      <xdr:rowOff>156211</xdr:rowOff>
    </xdr:to>
    <xdr:cxnSp macro="">
      <xdr:nvCxnSpPr>
        <xdr:cNvPr id="680" name="直線コネクタ 679"/>
        <xdr:cNvCxnSpPr/>
      </xdr:nvCxnSpPr>
      <xdr:spPr>
        <a:xfrm>
          <a:off x="16230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69141</xdr:rowOff>
    </xdr:from>
    <xdr:ext cx="405111" cy="259045"/>
    <xdr:sp macro="" textlink="">
      <xdr:nvSpPr>
        <xdr:cNvPr id="681" name="【庁舎】&#10;有形固定資産減価償却率平均値テキスト"/>
        <xdr:cNvSpPr txBox="1"/>
      </xdr:nvSpPr>
      <xdr:spPr>
        <a:xfrm>
          <a:off x="16357600" y="17728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90714</xdr:rowOff>
    </xdr:from>
    <xdr:to>
      <xdr:col>85</xdr:col>
      <xdr:colOff>177800</xdr:colOff>
      <xdr:row>104</xdr:row>
      <xdr:rowOff>20864</xdr:rowOff>
    </xdr:to>
    <xdr:sp macro="" textlink="">
      <xdr:nvSpPr>
        <xdr:cNvPr id="682" name="フローチャート: 判断 681"/>
        <xdr:cNvSpPr/>
      </xdr:nvSpPr>
      <xdr:spPr>
        <a:xfrm>
          <a:off x="16268700" y="1775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53158</xdr:rowOff>
    </xdr:from>
    <xdr:to>
      <xdr:col>81</xdr:col>
      <xdr:colOff>101600</xdr:colOff>
      <xdr:row>103</xdr:row>
      <xdr:rowOff>154758</xdr:rowOff>
    </xdr:to>
    <xdr:sp macro="" textlink="">
      <xdr:nvSpPr>
        <xdr:cNvPr id="683" name="フローチャート: 判断 682"/>
        <xdr:cNvSpPr/>
      </xdr:nvSpPr>
      <xdr:spPr>
        <a:xfrm>
          <a:off x="15430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145885</xdr:rowOff>
    </xdr:from>
    <xdr:ext cx="405111" cy="259045"/>
    <xdr:sp macro="" textlink="">
      <xdr:nvSpPr>
        <xdr:cNvPr id="684" name="n_1aveValue【庁舎】&#10;有形固定資産減価償却率"/>
        <xdr:cNvSpPr txBox="1"/>
      </xdr:nvSpPr>
      <xdr:spPr>
        <a:xfrm>
          <a:off x="15266044" y="1780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10705</xdr:rowOff>
    </xdr:from>
    <xdr:to>
      <xdr:col>76</xdr:col>
      <xdr:colOff>165100</xdr:colOff>
      <xdr:row>103</xdr:row>
      <xdr:rowOff>112305</xdr:rowOff>
    </xdr:to>
    <xdr:sp macro="" textlink="">
      <xdr:nvSpPr>
        <xdr:cNvPr id="685" name="フローチャート: 判断 684"/>
        <xdr:cNvSpPr/>
      </xdr:nvSpPr>
      <xdr:spPr>
        <a:xfrm>
          <a:off x="14541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103432</xdr:rowOff>
    </xdr:from>
    <xdr:ext cx="405111" cy="259045"/>
    <xdr:sp macro="" textlink="">
      <xdr:nvSpPr>
        <xdr:cNvPr id="686" name="n_2aveValue【庁舎】&#10;有形固定資産減価償却率"/>
        <xdr:cNvSpPr txBox="1"/>
      </xdr:nvSpPr>
      <xdr:spPr>
        <a:xfrm>
          <a:off x="14389744" y="1776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87" name="テキスト ボックス 68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8" name="テキスト ボックス 68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9" name="テキスト ボックス 68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0" name="テキスト ボックス 68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1" name="テキスト ボックス 69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59689</xdr:rowOff>
    </xdr:from>
    <xdr:to>
      <xdr:col>81</xdr:col>
      <xdr:colOff>101600</xdr:colOff>
      <xdr:row>101</xdr:row>
      <xdr:rowOff>161289</xdr:rowOff>
    </xdr:to>
    <xdr:sp macro="" textlink="">
      <xdr:nvSpPr>
        <xdr:cNvPr id="692" name="楕円 691"/>
        <xdr:cNvSpPr/>
      </xdr:nvSpPr>
      <xdr:spPr>
        <a:xfrm>
          <a:off x="15430500" y="1737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59689</xdr:rowOff>
    </xdr:from>
    <xdr:to>
      <xdr:col>76</xdr:col>
      <xdr:colOff>165100</xdr:colOff>
      <xdr:row>101</xdr:row>
      <xdr:rowOff>161289</xdr:rowOff>
    </xdr:to>
    <xdr:sp macro="" textlink="">
      <xdr:nvSpPr>
        <xdr:cNvPr id="693" name="楕円 692"/>
        <xdr:cNvSpPr/>
      </xdr:nvSpPr>
      <xdr:spPr>
        <a:xfrm>
          <a:off x="14541500" y="1737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110489</xdr:rowOff>
    </xdr:from>
    <xdr:to>
      <xdr:col>81</xdr:col>
      <xdr:colOff>50800</xdr:colOff>
      <xdr:row>101</xdr:row>
      <xdr:rowOff>110489</xdr:rowOff>
    </xdr:to>
    <xdr:cxnSp macro="">
      <xdr:nvCxnSpPr>
        <xdr:cNvPr id="694" name="直線コネクタ 693"/>
        <xdr:cNvCxnSpPr/>
      </xdr:nvCxnSpPr>
      <xdr:spPr>
        <a:xfrm>
          <a:off x="14592300" y="17426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6366</xdr:rowOff>
    </xdr:from>
    <xdr:ext cx="405111" cy="259045"/>
    <xdr:sp macro="" textlink="">
      <xdr:nvSpPr>
        <xdr:cNvPr id="695" name="n_1mainValue【庁舎】&#10;有形固定資産減価償却率"/>
        <xdr:cNvSpPr txBox="1"/>
      </xdr:nvSpPr>
      <xdr:spPr>
        <a:xfrm>
          <a:off x="15266044" y="1715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6366</xdr:rowOff>
    </xdr:from>
    <xdr:ext cx="405111" cy="259045"/>
    <xdr:sp macro="" textlink="">
      <xdr:nvSpPr>
        <xdr:cNvPr id="696" name="n_2mainValue【庁舎】&#10;有形固定資産減価償却率"/>
        <xdr:cNvSpPr txBox="1"/>
      </xdr:nvSpPr>
      <xdr:spPr>
        <a:xfrm>
          <a:off x="14389744" y="1715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7" name="正方形/長方形 6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8" name="正方形/長方形 6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9" name="正方形/長方形 6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0" name="正方形/長方形 6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1" name="正方形/長方形 7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2" name="正方形/長方形 7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3" name="正方形/長方形 7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4" name="正方形/長方形 7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5" name="テキスト ボックス 7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6" name="直線コネクタ 7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7" name="直線コネクタ 70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8" name="テキスト ボックス 70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9" name="直線コネクタ 70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0" name="テキスト ボックス 70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1" name="直線コネクタ 71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2" name="テキスト ボックス 71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3" name="直線コネクタ 71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4" name="テキスト ボックス 71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5" name="直線コネクタ 71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6" name="テキスト ボックス 71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7" name="直線コネクタ 7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8" name="テキスト ボックス 7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106680</xdr:rowOff>
    </xdr:from>
    <xdr:to>
      <xdr:col>116</xdr:col>
      <xdr:colOff>62864</xdr:colOff>
      <xdr:row>108</xdr:row>
      <xdr:rowOff>5714</xdr:rowOff>
    </xdr:to>
    <xdr:cxnSp macro="">
      <xdr:nvCxnSpPr>
        <xdr:cNvPr id="720" name="直線コネクタ 719"/>
        <xdr:cNvCxnSpPr/>
      </xdr:nvCxnSpPr>
      <xdr:spPr>
        <a:xfrm flipV="1">
          <a:off x="22160864" y="17080230"/>
          <a:ext cx="0" cy="1442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9541</xdr:rowOff>
    </xdr:from>
    <xdr:ext cx="469744" cy="259045"/>
    <xdr:sp macro="" textlink="">
      <xdr:nvSpPr>
        <xdr:cNvPr id="721" name="【庁舎】&#10;一人当たり面積最小値テキスト"/>
        <xdr:cNvSpPr txBox="1"/>
      </xdr:nvSpPr>
      <xdr:spPr>
        <a:xfrm>
          <a:off x="22199600" y="1852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5714</xdr:rowOff>
    </xdr:from>
    <xdr:to>
      <xdr:col>116</xdr:col>
      <xdr:colOff>152400</xdr:colOff>
      <xdr:row>108</xdr:row>
      <xdr:rowOff>5714</xdr:rowOff>
    </xdr:to>
    <xdr:cxnSp macro="">
      <xdr:nvCxnSpPr>
        <xdr:cNvPr id="722" name="直線コネクタ 721"/>
        <xdr:cNvCxnSpPr/>
      </xdr:nvCxnSpPr>
      <xdr:spPr>
        <a:xfrm>
          <a:off x="22072600" y="1852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53357</xdr:rowOff>
    </xdr:from>
    <xdr:ext cx="469744" cy="259045"/>
    <xdr:sp macro="" textlink="">
      <xdr:nvSpPr>
        <xdr:cNvPr id="723" name="【庁舎】&#10;一人当たり面積最大値テキスト"/>
        <xdr:cNvSpPr txBox="1"/>
      </xdr:nvSpPr>
      <xdr:spPr>
        <a:xfrm>
          <a:off x="22199600" y="16855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106680</xdr:rowOff>
    </xdr:from>
    <xdr:to>
      <xdr:col>116</xdr:col>
      <xdr:colOff>152400</xdr:colOff>
      <xdr:row>99</xdr:row>
      <xdr:rowOff>106680</xdr:rowOff>
    </xdr:to>
    <xdr:cxnSp macro="">
      <xdr:nvCxnSpPr>
        <xdr:cNvPr id="724" name="直線コネクタ 723"/>
        <xdr:cNvCxnSpPr/>
      </xdr:nvCxnSpPr>
      <xdr:spPr>
        <a:xfrm>
          <a:off x="22072600" y="17080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114316</xdr:rowOff>
    </xdr:from>
    <xdr:ext cx="469744" cy="259045"/>
    <xdr:sp macro="" textlink="">
      <xdr:nvSpPr>
        <xdr:cNvPr id="725" name="【庁舎】&#10;一人当たり面積平均値テキスト"/>
        <xdr:cNvSpPr txBox="1"/>
      </xdr:nvSpPr>
      <xdr:spPr>
        <a:xfrm>
          <a:off x="22199600" y="181165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135889</xdr:rowOff>
    </xdr:from>
    <xdr:to>
      <xdr:col>116</xdr:col>
      <xdr:colOff>114300</xdr:colOff>
      <xdr:row>106</xdr:row>
      <xdr:rowOff>66039</xdr:rowOff>
    </xdr:to>
    <xdr:sp macro="" textlink="">
      <xdr:nvSpPr>
        <xdr:cNvPr id="726" name="フローチャート: 判断 725"/>
        <xdr:cNvSpPr/>
      </xdr:nvSpPr>
      <xdr:spPr>
        <a:xfrm>
          <a:off x="221107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113030</xdr:rowOff>
    </xdr:from>
    <xdr:to>
      <xdr:col>112</xdr:col>
      <xdr:colOff>38100</xdr:colOff>
      <xdr:row>106</xdr:row>
      <xdr:rowOff>43180</xdr:rowOff>
    </xdr:to>
    <xdr:sp macro="" textlink="">
      <xdr:nvSpPr>
        <xdr:cNvPr id="727" name="フローチャート: 判断 726"/>
        <xdr:cNvSpPr/>
      </xdr:nvSpPr>
      <xdr:spPr>
        <a:xfrm>
          <a:off x="21272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59707</xdr:rowOff>
    </xdr:from>
    <xdr:ext cx="469744" cy="259045"/>
    <xdr:sp macro="" textlink="">
      <xdr:nvSpPr>
        <xdr:cNvPr id="728" name="n_1aveValue【庁舎】&#10;一人当たり面積"/>
        <xdr:cNvSpPr txBox="1"/>
      </xdr:nvSpPr>
      <xdr:spPr>
        <a:xfrm>
          <a:off x="21075727" y="178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122555</xdr:rowOff>
    </xdr:from>
    <xdr:to>
      <xdr:col>107</xdr:col>
      <xdr:colOff>101600</xdr:colOff>
      <xdr:row>106</xdr:row>
      <xdr:rowOff>52705</xdr:rowOff>
    </xdr:to>
    <xdr:sp macro="" textlink="">
      <xdr:nvSpPr>
        <xdr:cNvPr id="729" name="フローチャート: 判断 728"/>
        <xdr:cNvSpPr/>
      </xdr:nvSpPr>
      <xdr:spPr>
        <a:xfrm>
          <a:off x="20383500" y="1812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69232</xdr:rowOff>
    </xdr:from>
    <xdr:ext cx="469744" cy="259045"/>
    <xdr:sp macro="" textlink="">
      <xdr:nvSpPr>
        <xdr:cNvPr id="730" name="n_2aveValue【庁舎】&#10;一人当たり面積"/>
        <xdr:cNvSpPr txBox="1"/>
      </xdr:nvSpPr>
      <xdr:spPr>
        <a:xfrm>
          <a:off x="20199427" y="17900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31" name="テキスト ボックス 7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2" name="テキスト ボックス 7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3" name="テキスト ボックス 7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4" name="テキスト ボックス 7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5" name="テキスト ボックス 7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151130</xdr:rowOff>
    </xdr:from>
    <xdr:to>
      <xdr:col>112</xdr:col>
      <xdr:colOff>38100</xdr:colOff>
      <xdr:row>107</xdr:row>
      <xdr:rowOff>81280</xdr:rowOff>
    </xdr:to>
    <xdr:sp macro="" textlink="">
      <xdr:nvSpPr>
        <xdr:cNvPr id="736" name="楕円 735"/>
        <xdr:cNvSpPr/>
      </xdr:nvSpPr>
      <xdr:spPr>
        <a:xfrm>
          <a:off x="21272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737" name="楕円 736"/>
        <xdr:cNvSpPr/>
      </xdr:nvSpPr>
      <xdr:spPr>
        <a:xfrm>
          <a:off x="20383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30480</xdr:rowOff>
    </xdr:from>
    <xdr:to>
      <xdr:col>111</xdr:col>
      <xdr:colOff>177800</xdr:colOff>
      <xdr:row>107</xdr:row>
      <xdr:rowOff>30480</xdr:rowOff>
    </xdr:to>
    <xdr:cxnSp macro="">
      <xdr:nvCxnSpPr>
        <xdr:cNvPr id="738" name="直線コネクタ 737"/>
        <xdr:cNvCxnSpPr/>
      </xdr:nvCxnSpPr>
      <xdr:spPr>
        <a:xfrm>
          <a:off x="20434300" y="183756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72407</xdr:rowOff>
    </xdr:from>
    <xdr:ext cx="469744" cy="259045"/>
    <xdr:sp macro="" textlink="">
      <xdr:nvSpPr>
        <xdr:cNvPr id="739" name="n_1mainValue【庁舎】&#10;一人当たり面積"/>
        <xdr:cNvSpPr txBox="1"/>
      </xdr:nvSpPr>
      <xdr:spPr>
        <a:xfrm>
          <a:off x="210757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72407</xdr:rowOff>
    </xdr:from>
    <xdr:ext cx="469744" cy="259045"/>
    <xdr:sp macro="" textlink="">
      <xdr:nvSpPr>
        <xdr:cNvPr id="740" name="n_2mainValue【庁舎】&#10;一人当たり面積"/>
        <xdr:cNvSpPr txBox="1"/>
      </xdr:nvSpPr>
      <xdr:spPr>
        <a:xfrm>
          <a:off x="20199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1" name="正方形/長方形 74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2" name="正方形/長方形 74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3" name="テキスト ボックス 74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図書館、消防施設の</a:t>
          </a:r>
          <a:r>
            <a:rPr kumimoji="1" lang="ja-JP"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有形固定資産減価償却率が類似団体より低い水準にあるのは、近年施設の更新を行ったことによるもので、今後は個別計画に基づき、計画的な長寿命化を進めていく予定である。　</a:t>
          </a:r>
          <a:endParaRPr lang="ja-JP" altLang="ja-JP" sz="1400">
            <a:effectLst/>
            <a:latin typeface="Meiryo UI" panose="020B0604030504040204" pitchFamily="50" charset="-128"/>
            <a:ea typeface="Meiryo UI" panose="020B0604030504040204" pitchFamily="50" charset="-128"/>
            <a:cs typeface="Meiryo UI" panose="020B0604030504040204" pitchFamily="50" charset="-128"/>
          </a:endParaRPr>
        </a:p>
        <a:p>
          <a:pPr eaLnBrk="1" fontAlgn="auto" latinLnBrk="0" hangingPunct="1"/>
          <a:r>
            <a:rPr lang="ja-JP"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保健センターの</a:t>
          </a:r>
          <a:r>
            <a:rPr kumimoji="1" lang="ja-JP"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有形固定資産減価償却率は類似団体より高い水準にある。個別計画を策定し、計画的な長寿命化を進めていく予定である。　</a:t>
          </a:r>
          <a:endParaRPr lang="ja-JP" altLang="ja-JP" sz="1400">
            <a:effectLst/>
            <a:latin typeface="Meiryo UI" panose="020B0604030504040204" pitchFamily="50" charset="-128"/>
            <a:ea typeface="Meiryo UI" panose="020B0604030504040204" pitchFamily="50" charset="-128"/>
            <a:cs typeface="Meiryo UI" panose="020B0604030504040204" pitchFamily="50" charset="-128"/>
          </a:endParaRPr>
        </a:p>
        <a:p>
          <a:pPr eaLnBrk="1" fontAlgn="auto" latinLnBrk="0" hangingPunct="1"/>
          <a:r>
            <a:rPr kumimoji="1" lang="ja-JP"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市民会館については、有形固定資産減価償却</a:t>
          </a:r>
          <a:r>
            <a:rPr kumimoji="1" lang="ja-JP" altLang="en-US"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率が類似団体内平均値よりやや高いものの</a:t>
          </a:r>
          <a:r>
            <a:rPr kumimoji="1" lang="ja-JP"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、施設内部の設備</a:t>
          </a:r>
          <a:r>
            <a:rPr kumimoji="1" lang="ja-JP" altLang="en-US"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等</a:t>
          </a:r>
          <a:r>
            <a:rPr kumimoji="1" lang="ja-JP"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の更新</a:t>
          </a:r>
          <a:r>
            <a:rPr kumimoji="1" lang="ja-JP" altLang="en-US"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が課題となっている</a:t>
          </a:r>
          <a:r>
            <a:rPr kumimoji="1" lang="ja-JP"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。個別計画を策定することで、計画的な長寿命化を進めていく必要がある。　</a:t>
          </a:r>
          <a:endParaRPr lang="ja-JP" altLang="ja-JP" sz="1400">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宮城県岩沼市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44,221
43,994
60.45
28,995,640
27,469,731
1,454,836
9,290,509
10,596,370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ここ数年は類似団体平均、全国平均、県平均を大きく上回る数値で推移している。市税は、震災前の水準に回復している状況だが、復興需要が落ち着くことによる減収や平成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月に控えている消費税率引上げによる消費マインドの落ち込み等を注視しながら、引き続き健全な財政運営に努める。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113393</xdr:rowOff>
    </xdr:to>
    <xdr:cxnSp macro="">
      <xdr:nvCxnSpPr>
        <xdr:cNvPr id="65" name="直線コネクタ 64"/>
        <xdr:cNvCxnSpPr/>
      </xdr:nvCxnSpPr>
      <xdr:spPr>
        <a:xfrm flipV="1">
          <a:off x="4953000" y="6261100"/>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72572</xdr:rowOff>
    </xdr:from>
    <xdr:to>
      <xdr:col>23</xdr:col>
      <xdr:colOff>133350</xdr:colOff>
      <xdr:row>37</xdr:row>
      <xdr:rowOff>89807</xdr:rowOff>
    </xdr:to>
    <xdr:cxnSp macro="">
      <xdr:nvCxnSpPr>
        <xdr:cNvPr id="70" name="直線コネクタ 69"/>
        <xdr:cNvCxnSpPr/>
      </xdr:nvCxnSpPr>
      <xdr:spPr>
        <a:xfrm flipV="1">
          <a:off x="4114800" y="6416222"/>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14712</xdr:rowOff>
    </xdr:from>
    <xdr:ext cx="762000" cy="259045"/>
    <xdr:sp macro="" textlink="">
      <xdr:nvSpPr>
        <xdr:cNvPr id="71" name="財政力平均値テキスト"/>
        <xdr:cNvSpPr txBox="1"/>
      </xdr:nvSpPr>
      <xdr:spPr>
        <a:xfrm>
          <a:off x="5041900" y="704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72" name="フローチャート: 判断 71"/>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89807</xdr:rowOff>
    </xdr:from>
    <xdr:to>
      <xdr:col>19</xdr:col>
      <xdr:colOff>133350</xdr:colOff>
      <xdr:row>37</xdr:row>
      <xdr:rowOff>124278</xdr:rowOff>
    </xdr:to>
    <xdr:cxnSp macro="">
      <xdr:nvCxnSpPr>
        <xdr:cNvPr id="73" name="直線コネクタ 72"/>
        <xdr:cNvCxnSpPr/>
      </xdr:nvCxnSpPr>
      <xdr:spPr>
        <a:xfrm flipV="1">
          <a:off x="3225800" y="64334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59872</xdr:rowOff>
    </xdr:from>
    <xdr:to>
      <xdr:col>19</xdr:col>
      <xdr:colOff>184150</xdr:colOff>
      <xdr:row>41</xdr:row>
      <xdr:rowOff>161472</xdr:rowOff>
    </xdr:to>
    <xdr:sp macro="" textlink="">
      <xdr:nvSpPr>
        <xdr:cNvPr id="74" name="フローチャート: 判断 73"/>
        <xdr:cNvSpPr/>
      </xdr:nvSpPr>
      <xdr:spPr>
        <a:xfrm>
          <a:off x="4064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146249</xdr:rowOff>
    </xdr:from>
    <xdr:ext cx="736600" cy="259045"/>
    <xdr:sp macro="" textlink="">
      <xdr:nvSpPr>
        <xdr:cNvPr id="75" name="テキスト ボックス 74"/>
        <xdr:cNvSpPr txBox="1"/>
      </xdr:nvSpPr>
      <xdr:spPr>
        <a:xfrm>
          <a:off x="3733800" y="7175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37</xdr:row>
      <xdr:rowOff>124278</xdr:rowOff>
    </xdr:from>
    <xdr:to>
      <xdr:col>15</xdr:col>
      <xdr:colOff>82550</xdr:colOff>
      <xdr:row>38</xdr:row>
      <xdr:rowOff>4535</xdr:rowOff>
    </xdr:to>
    <xdr:cxnSp macro="">
      <xdr:nvCxnSpPr>
        <xdr:cNvPr id="76" name="直線コネクタ 75"/>
        <xdr:cNvCxnSpPr/>
      </xdr:nvCxnSpPr>
      <xdr:spPr>
        <a:xfrm flipV="1">
          <a:off x="2336800" y="6467928"/>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7" name="フローチャート: 判断 76"/>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8" name="テキスト ボックス 77"/>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4535</xdr:rowOff>
    </xdr:from>
    <xdr:to>
      <xdr:col>11</xdr:col>
      <xdr:colOff>31750</xdr:colOff>
      <xdr:row>38</xdr:row>
      <xdr:rowOff>21772</xdr:rowOff>
    </xdr:to>
    <xdr:cxnSp macro="">
      <xdr:nvCxnSpPr>
        <xdr:cNvPr id="79" name="直線コネクタ 78"/>
        <xdr:cNvCxnSpPr/>
      </xdr:nvCxnSpPr>
      <xdr:spPr>
        <a:xfrm flipV="1">
          <a:off x="1447800" y="65196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59872</xdr:rowOff>
    </xdr:from>
    <xdr:to>
      <xdr:col>11</xdr:col>
      <xdr:colOff>82550</xdr:colOff>
      <xdr:row>41</xdr:row>
      <xdr:rowOff>161472</xdr:rowOff>
    </xdr:to>
    <xdr:sp macro="" textlink="">
      <xdr:nvSpPr>
        <xdr:cNvPr id="80" name="フローチャート: 判断 79"/>
        <xdr:cNvSpPr/>
      </xdr:nvSpPr>
      <xdr:spPr>
        <a:xfrm>
          <a:off x="2286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146249</xdr:rowOff>
    </xdr:from>
    <xdr:ext cx="762000" cy="259045"/>
    <xdr:sp macro="" textlink="">
      <xdr:nvSpPr>
        <xdr:cNvPr id="81" name="テキスト ボックス 80"/>
        <xdr:cNvSpPr txBox="1"/>
      </xdr:nvSpPr>
      <xdr:spPr>
        <a:xfrm>
          <a:off x="1955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59872</xdr:rowOff>
    </xdr:from>
    <xdr:to>
      <xdr:col>7</xdr:col>
      <xdr:colOff>31750</xdr:colOff>
      <xdr:row>41</xdr:row>
      <xdr:rowOff>161472</xdr:rowOff>
    </xdr:to>
    <xdr:sp macro="" textlink="">
      <xdr:nvSpPr>
        <xdr:cNvPr id="82" name="フローチャート: 判断 81"/>
        <xdr:cNvSpPr/>
      </xdr:nvSpPr>
      <xdr:spPr>
        <a:xfrm>
          <a:off x="1397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146249</xdr:rowOff>
    </xdr:from>
    <xdr:ext cx="762000" cy="259045"/>
    <xdr:sp macro="" textlink="">
      <xdr:nvSpPr>
        <xdr:cNvPr id="83" name="テキスト ボックス 82"/>
        <xdr:cNvSpPr txBox="1"/>
      </xdr:nvSpPr>
      <xdr:spPr>
        <a:xfrm>
          <a:off x="1066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21772</xdr:rowOff>
    </xdr:from>
    <xdr:to>
      <xdr:col>23</xdr:col>
      <xdr:colOff>184150</xdr:colOff>
      <xdr:row>37</xdr:row>
      <xdr:rowOff>123372</xdr:rowOff>
    </xdr:to>
    <xdr:sp macro="" textlink="">
      <xdr:nvSpPr>
        <xdr:cNvPr id="89" name="楕円 88"/>
        <xdr:cNvSpPr/>
      </xdr:nvSpPr>
      <xdr:spPr>
        <a:xfrm>
          <a:off x="4902200" y="636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38299</xdr:rowOff>
    </xdr:from>
    <xdr:ext cx="762000" cy="259045"/>
    <xdr:sp macro="" textlink="">
      <xdr:nvSpPr>
        <xdr:cNvPr id="90" name="財政力該当値テキスト"/>
        <xdr:cNvSpPr txBox="1"/>
      </xdr:nvSpPr>
      <xdr:spPr>
        <a:xfrm>
          <a:off x="5041900" y="6210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39007</xdr:rowOff>
    </xdr:from>
    <xdr:to>
      <xdr:col>19</xdr:col>
      <xdr:colOff>184150</xdr:colOff>
      <xdr:row>37</xdr:row>
      <xdr:rowOff>140607</xdr:rowOff>
    </xdr:to>
    <xdr:sp macro="" textlink="">
      <xdr:nvSpPr>
        <xdr:cNvPr id="91" name="楕円 90"/>
        <xdr:cNvSpPr/>
      </xdr:nvSpPr>
      <xdr:spPr>
        <a:xfrm>
          <a:off x="4064000" y="638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150784</xdr:rowOff>
    </xdr:from>
    <xdr:ext cx="736600" cy="259045"/>
    <xdr:sp macro="" textlink="">
      <xdr:nvSpPr>
        <xdr:cNvPr id="92" name="テキスト ボックス 91"/>
        <xdr:cNvSpPr txBox="1"/>
      </xdr:nvSpPr>
      <xdr:spPr>
        <a:xfrm>
          <a:off x="3733800" y="6151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73478</xdr:rowOff>
    </xdr:from>
    <xdr:to>
      <xdr:col>15</xdr:col>
      <xdr:colOff>133350</xdr:colOff>
      <xdr:row>38</xdr:row>
      <xdr:rowOff>3628</xdr:rowOff>
    </xdr:to>
    <xdr:sp macro="" textlink="">
      <xdr:nvSpPr>
        <xdr:cNvPr id="93" name="楕円 92"/>
        <xdr:cNvSpPr/>
      </xdr:nvSpPr>
      <xdr:spPr>
        <a:xfrm>
          <a:off x="3175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13805</xdr:rowOff>
    </xdr:from>
    <xdr:ext cx="762000" cy="259045"/>
    <xdr:sp macro="" textlink="">
      <xdr:nvSpPr>
        <xdr:cNvPr id="94" name="テキスト ボックス 93"/>
        <xdr:cNvSpPr txBox="1"/>
      </xdr:nvSpPr>
      <xdr:spPr>
        <a:xfrm>
          <a:off x="2844800" y="618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125186</xdr:rowOff>
    </xdr:from>
    <xdr:to>
      <xdr:col>11</xdr:col>
      <xdr:colOff>82550</xdr:colOff>
      <xdr:row>38</xdr:row>
      <xdr:rowOff>55336</xdr:rowOff>
    </xdr:to>
    <xdr:sp macro="" textlink="">
      <xdr:nvSpPr>
        <xdr:cNvPr id="95" name="楕円 94"/>
        <xdr:cNvSpPr/>
      </xdr:nvSpPr>
      <xdr:spPr>
        <a:xfrm>
          <a:off x="2286000" y="646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65513</xdr:rowOff>
    </xdr:from>
    <xdr:ext cx="762000" cy="259045"/>
    <xdr:sp macro="" textlink="">
      <xdr:nvSpPr>
        <xdr:cNvPr id="96" name="テキスト ボックス 95"/>
        <xdr:cNvSpPr txBox="1"/>
      </xdr:nvSpPr>
      <xdr:spPr>
        <a:xfrm>
          <a:off x="1955800" y="623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142422</xdr:rowOff>
    </xdr:from>
    <xdr:to>
      <xdr:col>7</xdr:col>
      <xdr:colOff>31750</xdr:colOff>
      <xdr:row>38</xdr:row>
      <xdr:rowOff>72572</xdr:rowOff>
    </xdr:to>
    <xdr:sp macro="" textlink="">
      <xdr:nvSpPr>
        <xdr:cNvPr id="97" name="楕円 96"/>
        <xdr:cNvSpPr/>
      </xdr:nvSpPr>
      <xdr:spPr>
        <a:xfrm>
          <a:off x="13970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82749</xdr:rowOff>
    </xdr:from>
    <xdr:ext cx="762000" cy="259045"/>
    <xdr:sp macro="" textlink="">
      <xdr:nvSpPr>
        <xdr:cNvPr id="98" name="テキスト ボックス 97"/>
        <xdr:cNvSpPr txBox="1"/>
      </xdr:nvSpPr>
      <xdr:spPr>
        <a:xfrm>
          <a:off x="1066800" y="625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分母である経常一般財源は、市税、地方消費税交付金、並びに地方交付税が増となった一方で、分子である経常経費充当一般財源等では、一時的な人件費の伸びに加え、社会保障などに係る扶助費の増や新消防庁舎建設債の償還額増による公債費の増などにより、経常収支比率は、前年度比</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94.3</a:t>
          </a:r>
          <a:r>
            <a:rPr kumimoji="1" lang="ja-JP" altLang="en-US" sz="1300">
              <a:latin typeface="ＭＳ Ｐゴシック" panose="020B0600070205080204" pitchFamily="50" charset="-128"/>
              <a:ea typeface="ＭＳ Ｐゴシック" panose="020B0600070205080204" pitchFamily="50" charset="-128"/>
            </a:rPr>
            <a:t>％となり、県平均を下回ったものの、依然として、全国平均より高い水準となっている。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92287</xdr:rowOff>
    </xdr:from>
    <xdr:to>
      <xdr:col>23</xdr:col>
      <xdr:colOff>133350</xdr:colOff>
      <xdr:row>68</xdr:row>
      <xdr:rowOff>29210</xdr:rowOff>
    </xdr:to>
    <xdr:cxnSp macro="">
      <xdr:nvCxnSpPr>
        <xdr:cNvPr id="128" name="直線コネクタ 127"/>
        <xdr:cNvCxnSpPr/>
      </xdr:nvCxnSpPr>
      <xdr:spPr>
        <a:xfrm flipV="1">
          <a:off x="4953000" y="10207837"/>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29"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0" name="直線コネクタ 129"/>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7214</xdr:rowOff>
    </xdr:from>
    <xdr:ext cx="762000" cy="259045"/>
    <xdr:sp macro="" textlink="">
      <xdr:nvSpPr>
        <xdr:cNvPr id="131" name="財政構造の弾力性最大値テキスト"/>
        <xdr:cNvSpPr txBox="1"/>
      </xdr:nvSpPr>
      <xdr:spPr>
        <a:xfrm>
          <a:off x="5041900" y="995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92287</xdr:rowOff>
    </xdr:from>
    <xdr:to>
      <xdr:col>24</xdr:col>
      <xdr:colOff>12700</xdr:colOff>
      <xdr:row>59</xdr:row>
      <xdr:rowOff>92287</xdr:rowOff>
    </xdr:to>
    <xdr:cxnSp macro="">
      <xdr:nvCxnSpPr>
        <xdr:cNvPr id="132" name="直線コネクタ 131"/>
        <xdr:cNvCxnSpPr/>
      </xdr:nvCxnSpPr>
      <xdr:spPr>
        <a:xfrm>
          <a:off x="4864100" y="1020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63500</xdr:rowOff>
    </xdr:from>
    <xdr:to>
      <xdr:col>23</xdr:col>
      <xdr:colOff>133350</xdr:colOff>
      <xdr:row>64</xdr:row>
      <xdr:rowOff>168063</xdr:rowOff>
    </xdr:to>
    <xdr:cxnSp macro="">
      <xdr:nvCxnSpPr>
        <xdr:cNvPr id="133" name="直線コネクタ 132"/>
        <xdr:cNvCxnSpPr/>
      </xdr:nvCxnSpPr>
      <xdr:spPr>
        <a:xfrm>
          <a:off x="4114800" y="11036300"/>
          <a:ext cx="8382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53357</xdr:rowOff>
    </xdr:from>
    <xdr:ext cx="762000" cy="259045"/>
    <xdr:sp macro="" textlink="">
      <xdr:nvSpPr>
        <xdr:cNvPr id="134" name="財政構造の弾力性平均値テキスト"/>
        <xdr:cNvSpPr txBox="1"/>
      </xdr:nvSpPr>
      <xdr:spPr>
        <a:xfrm>
          <a:off x="5041900" y="10854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36830</xdr:rowOff>
    </xdr:from>
    <xdr:to>
      <xdr:col>23</xdr:col>
      <xdr:colOff>184150</xdr:colOff>
      <xdr:row>64</xdr:row>
      <xdr:rowOff>138430</xdr:rowOff>
    </xdr:to>
    <xdr:sp macro="" textlink="">
      <xdr:nvSpPr>
        <xdr:cNvPr id="135" name="フローチャート: 判断 134"/>
        <xdr:cNvSpPr/>
      </xdr:nvSpPr>
      <xdr:spPr>
        <a:xfrm>
          <a:off x="49022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23283</xdr:rowOff>
    </xdr:from>
    <xdr:to>
      <xdr:col>19</xdr:col>
      <xdr:colOff>133350</xdr:colOff>
      <xdr:row>64</xdr:row>
      <xdr:rowOff>63500</xdr:rowOff>
    </xdr:to>
    <xdr:cxnSp macro="">
      <xdr:nvCxnSpPr>
        <xdr:cNvPr id="136" name="直線コネクタ 135"/>
        <xdr:cNvCxnSpPr/>
      </xdr:nvCxnSpPr>
      <xdr:spPr>
        <a:xfrm>
          <a:off x="3225800" y="109960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143933</xdr:rowOff>
    </xdr:from>
    <xdr:to>
      <xdr:col>19</xdr:col>
      <xdr:colOff>184150</xdr:colOff>
      <xdr:row>64</xdr:row>
      <xdr:rowOff>74083</xdr:rowOff>
    </xdr:to>
    <xdr:sp macro="" textlink="">
      <xdr:nvSpPr>
        <xdr:cNvPr id="137" name="フローチャート: 判断 136"/>
        <xdr:cNvSpPr/>
      </xdr:nvSpPr>
      <xdr:spPr>
        <a:xfrm>
          <a:off x="4064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84260</xdr:rowOff>
    </xdr:from>
    <xdr:ext cx="736600" cy="259045"/>
    <xdr:sp macro="" textlink="">
      <xdr:nvSpPr>
        <xdr:cNvPr id="138" name="テキスト ボックス 137"/>
        <xdr:cNvSpPr txBox="1"/>
      </xdr:nvSpPr>
      <xdr:spPr>
        <a:xfrm>
          <a:off x="3733800" y="1071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162560</xdr:rowOff>
    </xdr:from>
    <xdr:to>
      <xdr:col>15</xdr:col>
      <xdr:colOff>82550</xdr:colOff>
      <xdr:row>64</xdr:row>
      <xdr:rowOff>23283</xdr:rowOff>
    </xdr:to>
    <xdr:cxnSp macro="">
      <xdr:nvCxnSpPr>
        <xdr:cNvPr id="139" name="直線コネクタ 138"/>
        <xdr:cNvCxnSpPr/>
      </xdr:nvCxnSpPr>
      <xdr:spPr>
        <a:xfrm>
          <a:off x="2336800" y="1096391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146473</xdr:rowOff>
    </xdr:from>
    <xdr:to>
      <xdr:col>15</xdr:col>
      <xdr:colOff>133350</xdr:colOff>
      <xdr:row>63</xdr:row>
      <xdr:rowOff>76623</xdr:rowOff>
    </xdr:to>
    <xdr:sp macro="" textlink="">
      <xdr:nvSpPr>
        <xdr:cNvPr id="140" name="フローチャート: 判断 139"/>
        <xdr:cNvSpPr/>
      </xdr:nvSpPr>
      <xdr:spPr>
        <a:xfrm>
          <a:off x="3175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86800</xdr:rowOff>
    </xdr:from>
    <xdr:ext cx="762000" cy="259045"/>
    <xdr:sp macro="" textlink="">
      <xdr:nvSpPr>
        <xdr:cNvPr id="141" name="テキスト ボックス 140"/>
        <xdr:cNvSpPr txBox="1"/>
      </xdr:nvSpPr>
      <xdr:spPr>
        <a:xfrm>
          <a:off x="2844800" y="1054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162560</xdr:rowOff>
    </xdr:from>
    <xdr:to>
      <xdr:col>11</xdr:col>
      <xdr:colOff>31750</xdr:colOff>
      <xdr:row>67</xdr:row>
      <xdr:rowOff>112183</xdr:rowOff>
    </xdr:to>
    <xdr:cxnSp macro="">
      <xdr:nvCxnSpPr>
        <xdr:cNvPr id="142" name="直線コネクタ 141"/>
        <xdr:cNvCxnSpPr/>
      </xdr:nvCxnSpPr>
      <xdr:spPr>
        <a:xfrm flipV="1">
          <a:off x="1447800" y="10963910"/>
          <a:ext cx="889000" cy="63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122344</xdr:rowOff>
    </xdr:from>
    <xdr:to>
      <xdr:col>11</xdr:col>
      <xdr:colOff>82550</xdr:colOff>
      <xdr:row>63</xdr:row>
      <xdr:rowOff>52494</xdr:rowOff>
    </xdr:to>
    <xdr:sp macro="" textlink="">
      <xdr:nvSpPr>
        <xdr:cNvPr id="143" name="フローチャート: 判断 142"/>
        <xdr:cNvSpPr/>
      </xdr:nvSpPr>
      <xdr:spPr>
        <a:xfrm>
          <a:off x="2286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62671</xdr:rowOff>
    </xdr:from>
    <xdr:ext cx="762000" cy="259045"/>
    <xdr:sp macro="" textlink="">
      <xdr:nvSpPr>
        <xdr:cNvPr id="144" name="テキスト ボックス 143"/>
        <xdr:cNvSpPr txBox="1"/>
      </xdr:nvSpPr>
      <xdr:spPr>
        <a:xfrm>
          <a:off x="1955800" y="105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9737</xdr:rowOff>
    </xdr:from>
    <xdr:to>
      <xdr:col>7</xdr:col>
      <xdr:colOff>31750</xdr:colOff>
      <xdr:row>62</xdr:row>
      <xdr:rowOff>111337</xdr:rowOff>
    </xdr:to>
    <xdr:sp macro="" textlink="">
      <xdr:nvSpPr>
        <xdr:cNvPr id="145" name="フローチャート: 判断 144"/>
        <xdr:cNvSpPr/>
      </xdr:nvSpPr>
      <xdr:spPr>
        <a:xfrm>
          <a:off x="1397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121514</xdr:rowOff>
    </xdr:from>
    <xdr:ext cx="762000" cy="259045"/>
    <xdr:sp macro="" textlink="">
      <xdr:nvSpPr>
        <xdr:cNvPr id="146" name="テキスト ボックス 145"/>
        <xdr:cNvSpPr txBox="1"/>
      </xdr:nvSpPr>
      <xdr:spPr>
        <a:xfrm>
          <a:off x="1066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117263</xdr:rowOff>
    </xdr:from>
    <xdr:to>
      <xdr:col>23</xdr:col>
      <xdr:colOff>184150</xdr:colOff>
      <xdr:row>65</xdr:row>
      <xdr:rowOff>47413</xdr:rowOff>
    </xdr:to>
    <xdr:sp macro="" textlink="">
      <xdr:nvSpPr>
        <xdr:cNvPr id="152" name="楕円 151"/>
        <xdr:cNvSpPr/>
      </xdr:nvSpPr>
      <xdr:spPr>
        <a:xfrm>
          <a:off x="4902200" y="1109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89340</xdr:rowOff>
    </xdr:from>
    <xdr:ext cx="762000" cy="259045"/>
    <xdr:sp macro="" textlink="">
      <xdr:nvSpPr>
        <xdr:cNvPr id="153" name="財政構造の弾力性該当値テキスト"/>
        <xdr:cNvSpPr txBox="1"/>
      </xdr:nvSpPr>
      <xdr:spPr>
        <a:xfrm>
          <a:off x="5041900" y="11062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12700</xdr:rowOff>
    </xdr:from>
    <xdr:to>
      <xdr:col>19</xdr:col>
      <xdr:colOff>184150</xdr:colOff>
      <xdr:row>64</xdr:row>
      <xdr:rowOff>114300</xdr:rowOff>
    </xdr:to>
    <xdr:sp macro="" textlink="">
      <xdr:nvSpPr>
        <xdr:cNvPr id="154" name="楕円 153"/>
        <xdr:cNvSpPr/>
      </xdr:nvSpPr>
      <xdr:spPr>
        <a:xfrm>
          <a:off x="4064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99077</xdr:rowOff>
    </xdr:from>
    <xdr:ext cx="736600" cy="259045"/>
    <xdr:sp macro="" textlink="">
      <xdr:nvSpPr>
        <xdr:cNvPr id="155" name="テキスト ボックス 154"/>
        <xdr:cNvSpPr txBox="1"/>
      </xdr:nvSpPr>
      <xdr:spPr>
        <a:xfrm>
          <a:off x="3733800" y="1107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143933</xdr:rowOff>
    </xdr:from>
    <xdr:to>
      <xdr:col>15</xdr:col>
      <xdr:colOff>133350</xdr:colOff>
      <xdr:row>64</xdr:row>
      <xdr:rowOff>74083</xdr:rowOff>
    </xdr:to>
    <xdr:sp macro="" textlink="">
      <xdr:nvSpPr>
        <xdr:cNvPr id="156" name="楕円 155"/>
        <xdr:cNvSpPr/>
      </xdr:nvSpPr>
      <xdr:spPr>
        <a:xfrm>
          <a:off x="31750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58860</xdr:rowOff>
    </xdr:from>
    <xdr:ext cx="762000" cy="259045"/>
    <xdr:sp macro="" textlink="">
      <xdr:nvSpPr>
        <xdr:cNvPr id="157" name="テキスト ボックス 156"/>
        <xdr:cNvSpPr txBox="1"/>
      </xdr:nvSpPr>
      <xdr:spPr>
        <a:xfrm>
          <a:off x="2844800" y="1103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111760</xdr:rowOff>
    </xdr:from>
    <xdr:to>
      <xdr:col>11</xdr:col>
      <xdr:colOff>82550</xdr:colOff>
      <xdr:row>64</xdr:row>
      <xdr:rowOff>41910</xdr:rowOff>
    </xdr:to>
    <xdr:sp macro="" textlink="">
      <xdr:nvSpPr>
        <xdr:cNvPr id="158" name="楕円 157"/>
        <xdr:cNvSpPr/>
      </xdr:nvSpPr>
      <xdr:spPr>
        <a:xfrm>
          <a:off x="2286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26687</xdr:rowOff>
    </xdr:from>
    <xdr:ext cx="762000" cy="259045"/>
    <xdr:sp macro="" textlink="">
      <xdr:nvSpPr>
        <xdr:cNvPr id="159" name="テキスト ボックス 158"/>
        <xdr:cNvSpPr txBox="1"/>
      </xdr:nvSpPr>
      <xdr:spPr>
        <a:xfrm>
          <a:off x="1955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67</xdr:row>
      <xdr:rowOff>61383</xdr:rowOff>
    </xdr:from>
    <xdr:to>
      <xdr:col>7</xdr:col>
      <xdr:colOff>31750</xdr:colOff>
      <xdr:row>67</xdr:row>
      <xdr:rowOff>162983</xdr:rowOff>
    </xdr:to>
    <xdr:sp macro="" textlink="">
      <xdr:nvSpPr>
        <xdr:cNvPr id="160" name="楕円 159"/>
        <xdr:cNvSpPr/>
      </xdr:nvSpPr>
      <xdr:spPr>
        <a:xfrm>
          <a:off x="1397000" y="1154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147760</xdr:rowOff>
    </xdr:from>
    <xdr:ext cx="762000" cy="259045"/>
    <xdr:sp macro="" textlink="">
      <xdr:nvSpPr>
        <xdr:cNvPr id="161" name="テキスト ボックス 160"/>
        <xdr:cNvSpPr txBox="1"/>
      </xdr:nvSpPr>
      <xdr:spPr>
        <a:xfrm>
          <a:off x="1066800" y="1163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[121,119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おいては、前年度まで物件費に計上していた嘱託職員経費を非常勤職員報酬として人件費に計上したことから増となったものの、物件費においては、種々の調査設計委託やシステム改修費等の減により、前年度に引き続き、県平均を下回り、類似団体内でも</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位となったが、引き続き経費削減に努める。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100605</xdr:rowOff>
    </xdr:from>
    <xdr:to>
      <xdr:col>23</xdr:col>
      <xdr:colOff>133350</xdr:colOff>
      <xdr:row>88</xdr:row>
      <xdr:rowOff>74473</xdr:rowOff>
    </xdr:to>
    <xdr:cxnSp macro="">
      <xdr:nvCxnSpPr>
        <xdr:cNvPr id="191" name="直線コネクタ 190"/>
        <xdr:cNvCxnSpPr/>
      </xdr:nvCxnSpPr>
      <xdr:spPr>
        <a:xfrm flipV="1">
          <a:off x="4953000" y="13816605"/>
          <a:ext cx="0" cy="13454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46550</xdr:rowOff>
    </xdr:from>
    <xdr:ext cx="762000" cy="259045"/>
    <xdr:sp macro="" textlink="">
      <xdr:nvSpPr>
        <xdr:cNvPr id="192" name="人件費・物件費等の状況最小値テキスト"/>
        <xdr:cNvSpPr txBox="1"/>
      </xdr:nvSpPr>
      <xdr:spPr>
        <a:xfrm>
          <a:off x="5041900" y="15134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74473</xdr:rowOff>
    </xdr:from>
    <xdr:to>
      <xdr:col>24</xdr:col>
      <xdr:colOff>12700</xdr:colOff>
      <xdr:row>88</xdr:row>
      <xdr:rowOff>74473</xdr:rowOff>
    </xdr:to>
    <xdr:cxnSp macro="">
      <xdr:nvCxnSpPr>
        <xdr:cNvPr id="193" name="直線コネクタ 192"/>
        <xdr:cNvCxnSpPr/>
      </xdr:nvCxnSpPr>
      <xdr:spPr>
        <a:xfrm>
          <a:off x="4864100" y="15162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15532</xdr:rowOff>
    </xdr:from>
    <xdr:ext cx="762000" cy="259045"/>
    <xdr:sp macro="" textlink="">
      <xdr:nvSpPr>
        <xdr:cNvPr id="194" name="人件費・物件費等の状況最大値テキスト"/>
        <xdr:cNvSpPr txBox="1"/>
      </xdr:nvSpPr>
      <xdr:spPr>
        <a:xfrm>
          <a:off x="5041900" y="13560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100605</xdr:rowOff>
    </xdr:from>
    <xdr:to>
      <xdr:col>24</xdr:col>
      <xdr:colOff>12700</xdr:colOff>
      <xdr:row>80</xdr:row>
      <xdr:rowOff>100605</xdr:rowOff>
    </xdr:to>
    <xdr:cxnSp macro="">
      <xdr:nvCxnSpPr>
        <xdr:cNvPr id="195" name="直線コネクタ 194"/>
        <xdr:cNvCxnSpPr/>
      </xdr:nvCxnSpPr>
      <xdr:spPr>
        <a:xfrm>
          <a:off x="4864100" y="13816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169601</xdr:rowOff>
    </xdr:from>
    <xdr:to>
      <xdr:col>23</xdr:col>
      <xdr:colOff>133350</xdr:colOff>
      <xdr:row>81</xdr:row>
      <xdr:rowOff>7750</xdr:rowOff>
    </xdr:to>
    <xdr:cxnSp macro="">
      <xdr:nvCxnSpPr>
        <xdr:cNvPr id="196" name="直線コネクタ 195"/>
        <xdr:cNvCxnSpPr/>
      </xdr:nvCxnSpPr>
      <xdr:spPr>
        <a:xfrm flipV="1">
          <a:off x="4114800" y="13885601"/>
          <a:ext cx="838200" cy="9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54579</xdr:rowOff>
    </xdr:from>
    <xdr:ext cx="762000" cy="259045"/>
    <xdr:sp macro="" textlink="">
      <xdr:nvSpPr>
        <xdr:cNvPr id="197" name="人件費・物件費等の状況平均値テキスト"/>
        <xdr:cNvSpPr txBox="1"/>
      </xdr:nvSpPr>
      <xdr:spPr>
        <a:xfrm>
          <a:off x="5041900" y="139420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82502</xdr:rowOff>
    </xdr:from>
    <xdr:to>
      <xdr:col>23</xdr:col>
      <xdr:colOff>184150</xdr:colOff>
      <xdr:row>82</xdr:row>
      <xdr:rowOff>12652</xdr:rowOff>
    </xdr:to>
    <xdr:sp macro="" textlink="">
      <xdr:nvSpPr>
        <xdr:cNvPr id="198" name="フローチャート: 判断 197"/>
        <xdr:cNvSpPr/>
      </xdr:nvSpPr>
      <xdr:spPr>
        <a:xfrm>
          <a:off x="4902200" y="139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164649</xdr:rowOff>
    </xdr:from>
    <xdr:to>
      <xdr:col>19</xdr:col>
      <xdr:colOff>133350</xdr:colOff>
      <xdr:row>81</xdr:row>
      <xdr:rowOff>7750</xdr:rowOff>
    </xdr:to>
    <xdr:cxnSp macro="">
      <xdr:nvCxnSpPr>
        <xdr:cNvPr id="199" name="直線コネクタ 198"/>
        <xdr:cNvCxnSpPr/>
      </xdr:nvCxnSpPr>
      <xdr:spPr>
        <a:xfrm>
          <a:off x="3225800" y="13880649"/>
          <a:ext cx="889000" cy="14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67928</xdr:rowOff>
    </xdr:from>
    <xdr:to>
      <xdr:col>19</xdr:col>
      <xdr:colOff>184150</xdr:colOff>
      <xdr:row>81</xdr:row>
      <xdr:rowOff>169528</xdr:rowOff>
    </xdr:to>
    <xdr:sp macro="" textlink="">
      <xdr:nvSpPr>
        <xdr:cNvPr id="200" name="フローチャート: 判断 199"/>
        <xdr:cNvSpPr/>
      </xdr:nvSpPr>
      <xdr:spPr>
        <a:xfrm>
          <a:off x="4064000" y="1395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154305</xdr:rowOff>
    </xdr:from>
    <xdr:ext cx="736600" cy="259045"/>
    <xdr:sp macro="" textlink="">
      <xdr:nvSpPr>
        <xdr:cNvPr id="201" name="テキスト ボックス 200"/>
        <xdr:cNvSpPr txBox="1"/>
      </xdr:nvSpPr>
      <xdr:spPr>
        <a:xfrm>
          <a:off x="3733800" y="14041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137092</xdr:rowOff>
    </xdr:from>
    <xdr:to>
      <xdr:col>15</xdr:col>
      <xdr:colOff>82550</xdr:colOff>
      <xdr:row>80</xdr:row>
      <xdr:rowOff>164649</xdr:rowOff>
    </xdr:to>
    <xdr:cxnSp macro="">
      <xdr:nvCxnSpPr>
        <xdr:cNvPr id="202" name="直線コネクタ 201"/>
        <xdr:cNvCxnSpPr/>
      </xdr:nvCxnSpPr>
      <xdr:spPr>
        <a:xfrm>
          <a:off x="2336800" y="13853092"/>
          <a:ext cx="889000" cy="27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28045</xdr:rowOff>
    </xdr:from>
    <xdr:to>
      <xdr:col>15</xdr:col>
      <xdr:colOff>133350</xdr:colOff>
      <xdr:row>81</xdr:row>
      <xdr:rowOff>129645</xdr:rowOff>
    </xdr:to>
    <xdr:sp macro="" textlink="">
      <xdr:nvSpPr>
        <xdr:cNvPr id="203" name="フローチャート: 判断 202"/>
        <xdr:cNvSpPr/>
      </xdr:nvSpPr>
      <xdr:spPr>
        <a:xfrm>
          <a:off x="3175000" y="1391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114422</xdr:rowOff>
    </xdr:from>
    <xdr:ext cx="762000" cy="259045"/>
    <xdr:sp macro="" textlink="">
      <xdr:nvSpPr>
        <xdr:cNvPr id="204" name="テキスト ボックス 203"/>
        <xdr:cNvSpPr txBox="1"/>
      </xdr:nvSpPr>
      <xdr:spPr>
        <a:xfrm>
          <a:off x="2844800" y="14001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135617</xdr:rowOff>
    </xdr:from>
    <xdr:to>
      <xdr:col>11</xdr:col>
      <xdr:colOff>31750</xdr:colOff>
      <xdr:row>80</xdr:row>
      <xdr:rowOff>137092</xdr:rowOff>
    </xdr:to>
    <xdr:cxnSp macro="">
      <xdr:nvCxnSpPr>
        <xdr:cNvPr id="205" name="直線コネクタ 204"/>
        <xdr:cNvCxnSpPr/>
      </xdr:nvCxnSpPr>
      <xdr:spPr>
        <a:xfrm>
          <a:off x="1447800" y="13851617"/>
          <a:ext cx="889000" cy="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72183</xdr:rowOff>
    </xdr:from>
    <xdr:to>
      <xdr:col>11</xdr:col>
      <xdr:colOff>82550</xdr:colOff>
      <xdr:row>82</xdr:row>
      <xdr:rowOff>2333</xdr:rowOff>
    </xdr:to>
    <xdr:sp macro="" textlink="">
      <xdr:nvSpPr>
        <xdr:cNvPr id="206" name="フローチャート: 判断 205"/>
        <xdr:cNvSpPr/>
      </xdr:nvSpPr>
      <xdr:spPr>
        <a:xfrm>
          <a:off x="2286000" y="1395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158560</xdr:rowOff>
    </xdr:from>
    <xdr:ext cx="762000" cy="259045"/>
    <xdr:sp macro="" textlink="">
      <xdr:nvSpPr>
        <xdr:cNvPr id="207" name="テキスト ボックス 206"/>
        <xdr:cNvSpPr txBox="1"/>
      </xdr:nvSpPr>
      <xdr:spPr>
        <a:xfrm>
          <a:off x="1955800" y="14046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53232</xdr:rowOff>
    </xdr:from>
    <xdr:to>
      <xdr:col>7</xdr:col>
      <xdr:colOff>31750</xdr:colOff>
      <xdr:row>81</xdr:row>
      <xdr:rowOff>154832</xdr:rowOff>
    </xdr:to>
    <xdr:sp macro="" textlink="">
      <xdr:nvSpPr>
        <xdr:cNvPr id="208" name="フローチャート: 判断 207"/>
        <xdr:cNvSpPr/>
      </xdr:nvSpPr>
      <xdr:spPr>
        <a:xfrm>
          <a:off x="1397000" y="1394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139609</xdr:rowOff>
    </xdr:from>
    <xdr:ext cx="762000" cy="259045"/>
    <xdr:sp macro="" textlink="">
      <xdr:nvSpPr>
        <xdr:cNvPr id="209" name="テキスト ボックス 208"/>
        <xdr:cNvSpPr txBox="1"/>
      </xdr:nvSpPr>
      <xdr:spPr>
        <a:xfrm>
          <a:off x="1066800" y="14027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118801</xdr:rowOff>
    </xdr:from>
    <xdr:to>
      <xdr:col>23</xdr:col>
      <xdr:colOff>184150</xdr:colOff>
      <xdr:row>81</xdr:row>
      <xdr:rowOff>48951</xdr:rowOff>
    </xdr:to>
    <xdr:sp macro="" textlink="">
      <xdr:nvSpPr>
        <xdr:cNvPr id="215" name="楕円 214"/>
        <xdr:cNvSpPr/>
      </xdr:nvSpPr>
      <xdr:spPr>
        <a:xfrm>
          <a:off x="4902200" y="1383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40078</xdr:rowOff>
    </xdr:from>
    <xdr:ext cx="762000" cy="259045"/>
    <xdr:sp macro="" textlink="">
      <xdr:nvSpPr>
        <xdr:cNvPr id="216" name="人件費・物件費等の状況該当値テキスト"/>
        <xdr:cNvSpPr txBox="1"/>
      </xdr:nvSpPr>
      <xdr:spPr>
        <a:xfrm>
          <a:off x="5041900" y="13756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128400</xdr:rowOff>
    </xdr:from>
    <xdr:to>
      <xdr:col>19</xdr:col>
      <xdr:colOff>184150</xdr:colOff>
      <xdr:row>81</xdr:row>
      <xdr:rowOff>58550</xdr:rowOff>
    </xdr:to>
    <xdr:sp macro="" textlink="">
      <xdr:nvSpPr>
        <xdr:cNvPr id="217" name="楕円 216"/>
        <xdr:cNvSpPr/>
      </xdr:nvSpPr>
      <xdr:spPr>
        <a:xfrm>
          <a:off x="4064000" y="1384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68727</xdr:rowOff>
    </xdr:from>
    <xdr:ext cx="736600" cy="259045"/>
    <xdr:sp macro="" textlink="">
      <xdr:nvSpPr>
        <xdr:cNvPr id="218" name="テキスト ボックス 217"/>
        <xdr:cNvSpPr txBox="1"/>
      </xdr:nvSpPr>
      <xdr:spPr>
        <a:xfrm>
          <a:off x="3733800" y="1361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113849</xdr:rowOff>
    </xdr:from>
    <xdr:to>
      <xdr:col>15</xdr:col>
      <xdr:colOff>133350</xdr:colOff>
      <xdr:row>81</xdr:row>
      <xdr:rowOff>43999</xdr:rowOff>
    </xdr:to>
    <xdr:sp macro="" textlink="">
      <xdr:nvSpPr>
        <xdr:cNvPr id="219" name="楕円 218"/>
        <xdr:cNvSpPr/>
      </xdr:nvSpPr>
      <xdr:spPr>
        <a:xfrm>
          <a:off x="3175000" y="1382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54176</xdr:rowOff>
    </xdr:from>
    <xdr:ext cx="762000" cy="259045"/>
    <xdr:sp macro="" textlink="">
      <xdr:nvSpPr>
        <xdr:cNvPr id="220" name="テキスト ボックス 219"/>
        <xdr:cNvSpPr txBox="1"/>
      </xdr:nvSpPr>
      <xdr:spPr>
        <a:xfrm>
          <a:off x="2844800" y="13598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86292</xdr:rowOff>
    </xdr:from>
    <xdr:to>
      <xdr:col>11</xdr:col>
      <xdr:colOff>82550</xdr:colOff>
      <xdr:row>81</xdr:row>
      <xdr:rowOff>16442</xdr:rowOff>
    </xdr:to>
    <xdr:sp macro="" textlink="">
      <xdr:nvSpPr>
        <xdr:cNvPr id="221" name="楕円 220"/>
        <xdr:cNvSpPr/>
      </xdr:nvSpPr>
      <xdr:spPr>
        <a:xfrm>
          <a:off x="2286000" y="1380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26619</xdr:rowOff>
    </xdr:from>
    <xdr:ext cx="762000" cy="259045"/>
    <xdr:sp macro="" textlink="">
      <xdr:nvSpPr>
        <xdr:cNvPr id="222" name="テキスト ボックス 221"/>
        <xdr:cNvSpPr txBox="1"/>
      </xdr:nvSpPr>
      <xdr:spPr>
        <a:xfrm>
          <a:off x="1955800" y="13571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84817</xdr:rowOff>
    </xdr:from>
    <xdr:to>
      <xdr:col>7</xdr:col>
      <xdr:colOff>31750</xdr:colOff>
      <xdr:row>81</xdr:row>
      <xdr:rowOff>14967</xdr:rowOff>
    </xdr:to>
    <xdr:sp macro="" textlink="">
      <xdr:nvSpPr>
        <xdr:cNvPr id="223" name="楕円 222"/>
        <xdr:cNvSpPr/>
      </xdr:nvSpPr>
      <xdr:spPr>
        <a:xfrm>
          <a:off x="1397000" y="1380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25144</xdr:rowOff>
    </xdr:from>
    <xdr:ext cx="762000" cy="259045"/>
    <xdr:sp macro="" textlink="">
      <xdr:nvSpPr>
        <xdr:cNvPr id="224" name="テキスト ボックス 223"/>
        <xdr:cNvSpPr txBox="1"/>
      </xdr:nvSpPr>
      <xdr:spPr>
        <a:xfrm>
          <a:off x="1066800" y="13569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effectLst/>
              <a:latin typeface="ＭＳ Ｐゴシック" panose="020B0600070205080204" pitchFamily="50" charset="-128"/>
              <a:ea typeface="ＭＳ Ｐゴシック" panose="020B0600070205080204" pitchFamily="50" charset="-128"/>
            </a:rPr>
            <a:t>前年度数値を引用している。</a:t>
          </a:r>
          <a:r>
            <a:rPr kumimoji="1" lang="ja-JP" altLang="en-US" sz="1300">
              <a:latin typeface="ＭＳ Ｐゴシック" panose="020B0600070205080204" pitchFamily="50" charset="-128"/>
              <a:ea typeface="ＭＳ Ｐゴシック" panose="020B0600070205080204" pitchFamily="50" charset="-128"/>
            </a:rPr>
            <a:t>依然として、全国市平均よりは低い数値となり、今後も適正な給与水準の維持に努める。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57855</xdr:rowOff>
    </xdr:from>
    <xdr:to>
      <xdr:col>81</xdr:col>
      <xdr:colOff>44450</xdr:colOff>
      <xdr:row>88</xdr:row>
      <xdr:rowOff>40216</xdr:rowOff>
    </xdr:to>
    <xdr:cxnSp macro="">
      <xdr:nvCxnSpPr>
        <xdr:cNvPr id="253" name="直線コネクタ 252"/>
        <xdr:cNvCxnSpPr/>
      </xdr:nvCxnSpPr>
      <xdr:spPr>
        <a:xfrm flipV="1">
          <a:off x="17018000" y="13773855"/>
          <a:ext cx="0" cy="1353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4"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5" name="直線コネクタ 254"/>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144232</xdr:rowOff>
    </xdr:from>
    <xdr:ext cx="762000" cy="259045"/>
    <xdr:sp macro="" textlink="">
      <xdr:nvSpPr>
        <xdr:cNvPr id="256" name="給与水準   （国との比較）最大値テキスト"/>
        <xdr:cNvSpPr txBox="1"/>
      </xdr:nvSpPr>
      <xdr:spPr>
        <a:xfrm>
          <a:off x="17106900" y="1351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57855</xdr:rowOff>
    </xdr:from>
    <xdr:to>
      <xdr:col>81</xdr:col>
      <xdr:colOff>133350</xdr:colOff>
      <xdr:row>80</xdr:row>
      <xdr:rowOff>57855</xdr:rowOff>
    </xdr:to>
    <xdr:cxnSp macro="">
      <xdr:nvCxnSpPr>
        <xdr:cNvPr id="257" name="直線コネクタ 256"/>
        <xdr:cNvCxnSpPr/>
      </xdr:nvCxnSpPr>
      <xdr:spPr>
        <a:xfrm>
          <a:off x="16929100" y="1377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136172</xdr:rowOff>
    </xdr:from>
    <xdr:to>
      <xdr:col>81</xdr:col>
      <xdr:colOff>44450</xdr:colOff>
      <xdr:row>84</xdr:row>
      <xdr:rowOff>136172</xdr:rowOff>
    </xdr:to>
    <xdr:cxnSp macro="">
      <xdr:nvCxnSpPr>
        <xdr:cNvPr id="258" name="直線コネクタ 257"/>
        <xdr:cNvCxnSpPr/>
      </xdr:nvCxnSpPr>
      <xdr:spPr>
        <a:xfrm>
          <a:off x="16179800" y="145379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112482</xdr:rowOff>
    </xdr:from>
    <xdr:ext cx="762000" cy="259045"/>
    <xdr:sp macro="" textlink="">
      <xdr:nvSpPr>
        <xdr:cNvPr id="259" name="給与水準   （国との比較）平均値テキスト"/>
        <xdr:cNvSpPr txBox="1"/>
      </xdr:nvSpPr>
      <xdr:spPr>
        <a:xfrm>
          <a:off x="17106900" y="141713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95955</xdr:rowOff>
    </xdr:from>
    <xdr:to>
      <xdr:col>81</xdr:col>
      <xdr:colOff>95250</xdr:colOff>
      <xdr:row>84</xdr:row>
      <xdr:rowOff>26105</xdr:rowOff>
    </xdr:to>
    <xdr:sp macro="" textlink="">
      <xdr:nvSpPr>
        <xdr:cNvPr id="260" name="フローチャート: 判断 259"/>
        <xdr:cNvSpPr/>
      </xdr:nvSpPr>
      <xdr:spPr>
        <a:xfrm>
          <a:off x="16967200" y="1432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42334</xdr:rowOff>
    </xdr:from>
    <xdr:to>
      <xdr:col>77</xdr:col>
      <xdr:colOff>44450</xdr:colOff>
      <xdr:row>84</xdr:row>
      <xdr:rowOff>136172</xdr:rowOff>
    </xdr:to>
    <xdr:cxnSp macro="">
      <xdr:nvCxnSpPr>
        <xdr:cNvPr id="261" name="直線コネクタ 260"/>
        <xdr:cNvCxnSpPr/>
      </xdr:nvCxnSpPr>
      <xdr:spPr>
        <a:xfrm>
          <a:off x="15290800" y="14444134"/>
          <a:ext cx="8890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82550</xdr:rowOff>
    </xdr:from>
    <xdr:to>
      <xdr:col>77</xdr:col>
      <xdr:colOff>95250</xdr:colOff>
      <xdr:row>84</xdr:row>
      <xdr:rowOff>12700</xdr:rowOff>
    </xdr:to>
    <xdr:sp macro="" textlink="">
      <xdr:nvSpPr>
        <xdr:cNvPr id="262" name="フローチャート: 判断 261"/>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22877</xdr:rowOff>
    </xdr:from>
    <xdr:ext cx="736600" cy="259045"/>
    <xdr:sp macro="" textlink="">
      <xdr:nvSpPr>
        <xdr:cNvPr id="263" name="テキスト ボックス 262"/>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66322</xdr:rowOff>
    </xdr:from>
    <xdr:to>
      <xdr:col>72</xdr:col>
      <xdr:colOff>203200</xdr:colOff>
      <xdr:row>84</xdr:row>
      <xdr:rowOff>42334</xdr:rowOff>
    </xdr:to>
    <xdr:cxnSp macro="">
      <xdr:nvCxnSpPr>
        <xdr:cNvPr id="264" name="直線コネクタ 263"/>
        <xdr:cNvCxnSpPr/>
      </xdr:nvCxnSpPr>
      <xdr:spPr>
        <a:xfrm>
          <a:off x="14401800" y="14296672"/>
          <a:ext cx="889000" cy="14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136172</xdr:rowOff>
    </xdr:from>
    <xdr:to>
      <xdr:col>73</xdr:col>
      <xdr:colOff>44450</xdr:colOff>
      <xdr:row>84</xdr:row>
      <xdr:rowOff>66322</xdr:rowOff>
    </xdr:to>
    <xdr:sp macro="" textlink="">
      <xdr:nvSpPr>
        <xdr:cNvPr id="265" name="フローチャート: 判断 264"/>
        <xdr:cNvSpPr/>
      </xdr:nvSpPr>
      <xdr:spPr>
        <a:xfrm>
          <a:off x="15240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76499</xdr:rowOff>
    </xdr:from>
    <xdr:ext cx="762000" cy="259045"/>
    <xdr:sp macro="" textlink="">
      <xdr:nvSpPr>
        <xdr:cNvPr id="266" name="テキスト ボックス 265"/>
        <xdr:cNvSpPr txBox="1"/>
      </xdr:nvSpPr>
      <xdr:spPr>
        <a:xfrm>
          <a:off x="14909800" y="1413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157339</xdr:rowOff>
    </xdr:from>
    <xdr:to>
      <xdr:col>68</xdr:col>
      <xdr:colOff>152400</xdr:colOff>
      <xdr:row>83</xdr:row>
      <xdr:rowOff>66322</xdr:rowOff>
    </xdr:to>
    <xdr:cxnSp macro="">
      <xdr:nvCxnSpPr>
        <xdr:cNvPr id="267" name="直線コネクタ 266"/>
        <xdr:cNvCxnSpPr/>
      </xdr:nvCxnSpPr>
      <xdr:spPr>
        <a:xfrm>
          <a:off x="13512800" y="14216239"/>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55739</xdr:rowOff>
    </xdr:from>
    <xdr:to>
      <xdr:col>68</xdr:col>
      <xdr:colOff>203200</xdr:colOff>
      <xdr:row>83</xdr:row>
      <xdr:rowOff>157339</xdr:rowOff>
    </xdr:to>
    <xdr:sp macro="" textlink="">
      <xdr:nvSpPr>
        <xdr:cNvPr id="268" name="フローチャート: 判断 267"/>
        <xdr:cNvSpPr/>
      </xdr:nvSpPr>
      <xdr:spPr>
        <a:xfrm>
          <a:off x="14351000" y="142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142116</xdr:rowOff>
    </xdr:from>
    <xdr:ext cx="762000" cy="259045"/>
    <xdr:sp macro="" textlink="">
      <xdr:nvSpPr>
        <xdr:cNvPr id="269" name="テキスト ボックス 268"/>
        <xdr:cNvSpPr txBox="1"/>
      </xdr:nvSpPr>
      <xdr:spPr>
        <a:xfrm>
          <a:off x="14020800" y="1437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28928</xdr:rowOff>
    </xdr:from>
    <xdr:to>
      <xdr:col>64</xdr:col>
      <xdr:colOff>152400</xdr:colOff>
      <xdr:row>83</xdr:row>
      <xdr:rowOff>130528</xdr:rowOff>
    </xdr:to>
    <xdr:sp macro="" textlink="">
      <xdr:nvSpPr>
        <xdr:cNvPr id="270" name="フローチャート: 判断 269"/>
        <xdr:cNvSpPr/>
      </xdr:nvSpPr>
      <xdr:spPr>
        <a:xfrm>
          <a:off x="13462000" y="1425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115305</xdr:rowOff>
    </xdr:from>
    <xdr:ext cx="762000" cy="259045"/>
    <xdr:sp macro="" textlink="">
      <xdr:nvSpPr>
        <xdr:cNvPr id="271" name="テキスト ボックス 270"/>
        <xdr:cNvSpPr txBox="1"/>
      </xdr:nvSpPr>
      <xdr:spPr>
        <a:xfrm>
          <a:off x="13131800" y="14345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77" name="楕円 276"/>
        <xdr:cNvSpPr/>
      </xdr:nvSpPr>
      <xdr:spPr>
        <a:xfrm>
          <a:off x="16967200" y="144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57449</xdr:rowOff>
    </xdr:from>
    <xdr:ext cx="762000" cy="259045"/>
    <xdr:sp macro="" textlink="">
      <xdr:nvSpPr>
        <xdr:cNvPr id="278" name="給与水準   （国との比較）該当値テキスト"/>
        <xdr:cNvSpPr txBox="1"/>
      </xdr:nvSpPr>
      <xdr:spPr>
        <a:xfrm>
          <a:off x="17106900" y="1445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85372</xdr:rowOff>
    </xdr:from>
    <xdr:to>
      <xdr:col>77</xdr:col>
      <xdr:colOff>95250</xdr:colOff>
      <xdr:row>85</xdr:row>
      <xdr:rowOff>15522</xdr:rowOff>
    </xdr:to>
    <xdr:sp macro="" textlink="">
      <xdr:nvSpPr>
        <xdr:cNvPr id="279" name="楕円 278"/>
        <xdr:cNvSpPr/>
      </xdr:nvSpPr>
      <xdr:spPr>
        <a:xfrm>
          <a:off x="16129000" y="144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299</xdr:rowOff>
    </xdr:from>
    <xdr:ext cx="736600" cy="259045"/>
    <xdr:sp macro="" textlink="">
      <xdr:nvSpPr>
        <xdr:cNvPr id="280" name="テキスト ボックス 279"/>
        <xdr:cNvSpPr txBox="1"/>
      </xdr:nvSpPr>
      <xdr:spPr>
        <a:xfrm>
          <a:off x="15798800" y="14573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162984</xdr:rowOff>
    </xdr:from>
    <xdr:to>
      <xdr:col>73</xdr:col>
      <xdr:colOff>44450</xdr:colOff>
      <xdr:row>84</xdr:row>
      <xdr:rowOff>93134</xdr:rowOff>
    </xdr:to>
    <xdr:sp macro="" textlink="">
      <xdr:nvSpPr>
        <xdr:cNvPr id="281" name="楕円 280"/>
        <xdr:cNvSpPr/>
      </xdr:nvSpPr>
      <xdr:spPr>
        <a:xfrm>
          <a:off x="15240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77911</xdr:rowOff>
    </xdr:from>
    <xdr:ext cx="762000" cy="259045"/>
    <xdr:sp macro="" textlink="">
      <xdr:nvSpPr>
        <xdr:cNvPr id="282" name="テキスト ボックス 281"/>
        <xdr:cNvSpPr txBox="1"/>
      </xdr:nvSpPr>
      <xdr:spPr>
        <a:xfrm>
          <a:off x="14909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15522</xdr:rowOff>
    </xdr:from>
    <xdr:to>
      <xdr:col>68</xdr:col>
      <xdr:colOff>203200</xdr:colOff>
      <xdr:row>83</xdr:row>
      <xdr:rowOff>117122</xdr:rowOff>
    </xdr:to>
    <xdr:sp macro="" textlink="">
      <xdr:nvSpPr>
        <xdr:cNvPr id="283" name="楕円 282"/>
        <xdr:cNvSpPr/>
      </xdr:nvSpPr>
      <xdr:spPr>
        <a:xfrm>
          <a:off x="14351000" y="1424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127299</xdr:rowOff>
    </xdr:from>
    <xdr:ext cx="762000" cy="259045"/>
    <xdr:sp macro="" textlink="">
      <xdr:nvSpPr>
        <xdr:cNvPr id="284" name="テキスト ボックス 283"/>
        <xdr:cNvSpPr txBox="1"/>
      </xdr:nvSpPr>
      <xdr:spPr>
        <a:xfrm>
          <a:off x="14020800" y="1401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106539</xdr:rowOff>
    </xdr:from>
    <xdr:to>
      <xdr:col>64</xdr:col>
      <xdr:colOff>152400</xdr:colOff>
      <xdr:row>83</xdr:row>
      <xdr:rowOff>36689</xdr:rowOff>
    </xdr:to>
    <xdr:sp macro="" textlink="">
      <xdr:nvSpPr>
        <xdr:cNvPr id="285" name="楕円 284"/>
        <xdr:cNvSpPr/>
      </xdr:nvSpPr>
      <xdr:spPr>
        <a:xfrm>
          <a:off x="13462000" y="1416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46866</xdr:rowOff>
    </xdr:from>
    <xdr:ext cx="762000" cy="259045"/>
    <xdr:sp macro="" textlink="">
      <xdr:nvSpPr>
        <xdr:cNvPr id="286" name="テキスト ボックス 285"/>
        <xdr:cNvSpPr txBox="1"/>
      </xdr:nvSpPr>
      <xdr:spPr>
        <a:xfrm>
          <a:off x="13131800" y="13934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職員定員適正化計画（平成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ヵ年計画）により、新規採用の抑制や業務の民間委託を推進するなど、職員数を削減してきたが、東日本大震災などの影響による業務量の増加及び地方創生関連事業の増加に伴い、一人当たりの業務量が増加している。その多様な行政ニーズに対応できる行財政組織体制を構築した前々年度と水準がほぼ変わらない状況となった。全国平均及び県平均より下回っているが、更なる効率化の促進を図り、簡素で効率的な体制の整備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70765</xdr:rowOff>
    </xdr:from>
    <xdr:to>
      <xdr:col>81</xdr:col>
      <xdr:colOff>44450</xdr:colOff>
      <xdr:row>67</xdr:row>
      <xdr:rowOff>14377</xdr:rowOff>
    </xdr:to>
    <xdr:cxnSp macro="">
      <xdr:nvCxnSpPr>
        <xdr:cNvPr id="313" name="直線コネクタ 312"/>
        <xdr:cNvCxnSpPr/>
      </xdr:nvCxnSpPr>
      <xdr:spPr>
        <a:xfrm flipV="1">
          <a:off x="17018000" y="10357765"/>
          <a:ext cx="0" cy="114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157904</xdr:rowOff>
    </xdr:from>
    <xdr:ext cx="762000" cy="259045"/>
    <xdr:sp macro="" textlink="">
      <xdr:nvSpPr>
        <xdr:cNvPr id="314" name="定員管理の状況最小値テキスト"/>
        <xdr:cNvSpPr txBox="1"/>
      </xdr:nvSpPr>
      <xdr:spPr>
        <a:xfrm>
          <a:off x="17106900" y="11473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14377</xdr:rowOff>
    </xdr:from>
    <xdr:to>
      <xdr:col>81</xdr:col>
      <xdr:colOff>133350</xdr:colOff>
      <xdr:row>67</xdr:row>
      <xdr:rowOff>14377</xdr:rowOff>
    </xdr:to>
    <xdr:cxnSp macro="">
      <xdr:nvCxnSpPr>
        <xdr:cNvPr id="315" name="直線コネクタ 314"/>
        <xdr:cNvCxnSpPr/>
      </xdr:nvCxnSpPr>
      <xdr:spPr>
        <a:xfrm>
          <a:off x="16929100" y="11501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157142</xdr:rowOff>
    </xdr:from>
    <xdr:ext cx="762000" cy="259045"/>
    <xdr:sp macro="" textlink="">
      <xdr:nvSpPr>
        <xdr:cNvPr id="316" name="定員管理の状況最大値テキスト"/>
        <xdr:cNvSpPr txBox="1"/>
      </xdr:nvSpPr>
      <xdr:spPr>
        <a:xfrm>
          <a:off x="17106900" y="10101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70765</xdr:rowOff>
    </xdr:from>
    <xdr:to>
      <xdr:col>81</xdr:col>
      <xdr:colOff>133350</xdr:colOff>
      <xdr:row>60</xdr:row>
      <xdr:rowOff>70765</xdr:rowOff>
    </xdr:to>
    <xdr:cxnSp macro="">
      <xdr:nvCxnSpPr>
        <xdr:cNvPr id="317" name="直線コネクタ 316"/>
        <xdr:cNvCxnSpPr/>
      </xdr:nvCxnSpPr>
      <xdr:spPr>
        <a:xfrm>
          <a:off x="16929100" y="10357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132537</xdr:rowOff>
    </xdr:from>
    <xdr:to>
      <xdr:col>81</xdr:col>
      <xdr:colOff>44450</xdr:colOff>
      <xdr:row>60</xdr:row>
      <xdr:rowOff>133503</xdr:rowOff>
    </xdr:to>
    <xdr:cxnSp macro="">
      <xdr:nvCxnSpPr>
        <xdr:cNvPr id="318" name="直線コネクタ 317"/>
        <xdr:cNvCxnSpPr/>
      </xdr:nvCxnSpPr>
      <xdr:spPr>
        <a:xfrm>
          <a:off x="16179800" y="10419537"/>
          <a:ext cx="838200" cy="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156608</xdr:rowOff>
    </xdr:from>
    <xdr:ext cx="762000" cy="259045"/>
    <xdr:sp macro="" textlink="">
      <xdr:nvSpPr>
        <xdr:cNvPr id="319" name="定員管理の状況平均値テキスト"/>
        <xdr:cNvSpPr txBox="1"/>
      </xdr:nvSpPr>
      <xdr:spPr>
        <a:xfrm>
          <a:off x="17106900" y="104436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13081</xdr:rowOff>
    </xdr:from>
    <xdr:to>
      <xdr:col>81</xdr:col>
      <xdr:colOff>95250</xdr:colOff>
      <xdr:row>61</xdr:row>
      <xdr:rowOff>114681</xdr:rowOff>
    </xdr:to>
    <xdr:sp macro="" textlink="">
      <xdr:nvSpPr>
        <xdr:cNvPr id="320" name="フローチャート: 判断 319"/>
        <xdr:cNvSpPr/>
      </xdr:nvSpPr>
      <xdr:spPr>
        <a:xfrm>
          <a:off x="16967200" y="1047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132537</xdr:rowOff>
    </xdr:from>
    <xdr:to>
      <xdr:col>77</xdr:col>
      <xdr:colOff>44450</xdr:colOff>
      <xdr:row>60</xdr:row>
      <xdr:rowOff>133020</xdr:rowOff>
    </xdr:to>
    <xdr:cxnSp macro="">
      <xdr:nvCxnSpPr>
        <xdr:cNvPr id="321" name="直線コネクタ 320"/>
        <xdr:cNvCxnSpPr/>
      </xdr:nvCxnSpPr>
      <xdr:spPr>
        <a:xfrm flipV="1">
          <a:off x="15290800" y="10419537"/>
          <a:ext cx="889000" cy="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4876</xdr:rowOff>
    </xdr:from>
    <xdr:to>
      <xdr:col>77</xdr:col>
      <xdr:colOff>95250</xdr:colOff>
      <xdr:row>61</xdr:row>
      <xdr:rowOff>106476</xdr:rowOff>
    </xdr:to>
    <xdr:sp macro="" textlink="">
      <xdr:nvSpPr>
        <xdr:cNvPr id="322" name="フローチャート: 判断 321"/>
        <xdr:cNvSpPr/>
      </xdr:nvSpPr>
      <xdr:spPr>
        <a:xfrm>
          <a:off x="16129000" y="1046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91253</xdr:rowOff>
    </xdr:from>
    <xdr:ext cx="736600" cy="259045"/>
    <xdr:sp macro="" textlink="">
      <xdr:nvSpPr>
        <xdr:cNvPr id="323" name="テキスト ボックス 322"/>
        <xdr:cNvSpPr txBox="1"/>
      </xdr:nvSpPr>
      <xdr:spPr>
        <a:xfrm>
          <a:off x="15798800" y="10549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121438</xdr:rowOff>
    </xdr:from>
    <xdr:to>
      <xdr:col>72</xdr:col>
      <xdr:colOff>203200</xdr:colOff>
      <xdr:row>60</xdr:row>
      <xdr:rowOff>133020</xdr:rowOff>
    </xdr:to>
    <xdr:cxnSp macro="">
      <xdr:nvCxnSpPr>
        <xdr:cNvPr id="324" name="直線コネクタ 323"/>
        <xdr:cNvCxnSpPr/>
      </xdr:nvCxnSpPr>
      <xdr:spPr>
        <a:xfrm>
          <a:off x="14401800" y="10408438"/>
          <a:ext cx="8890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157505</xdr:rowOff>
    </xdr:from>
    <xdr:to>
      <xdr:col>73</xdr:col>
      <xdr:colOff>44450</xdr:colOff>
      <xdr:row>61</xdr:row>
      <xdr:rowOff>87655</xdr:rowOff>
    </xdr:to>
    <xdr:sp macro="" textlink="">
      <xdr:nvSpPr>
        <xdr:cNvPr id="325" name="フローチャート: 判断 324"/>
        <xdr:cNvSpPr/>
      </xdr:nvSpPr>
      <xdr:spPr>
        <a:xfrm>
          <a:off x="15240000" y="1044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72432</xdr:rowOff>
    </xdr:from>
    <xdr:ext cx="762000" cy="259045"/>
    <xdr:sp macro="" textlink="">
      <xdr:nvSpPr>
        <xdr:cNvPr id="326" name="テキスト ボックス 325"/>
        <xdr:cNvSpPr txBox="1"/>
      </xdr:nvSpPr>
      <xdr:spPr>
        <a:xfrm>
          <a:off x="14909800" y="10530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121438</xdr:rowOff>
    </xdr:from>
    <xdr:to>
      <xdr:col>68</xdr:col>
      <xdr:colOff>152400</xdr:colOff>
      <xdr:row>60</xdr:row>
      <xdr:rowOff>125781</xdr:rowOff>
    </xdr:to>
    <xdr:cxnSp macro="">
      <xdr:nvCxnSpPr>
        <xdr:cNvPr id="327" name="直線コネクタ 326"/>
        <xdr:cNvCxnSpPr/>
      </xdr:nvCxnSpPr>
      <xdr:spPr>
        <a:xfrm flipV="1">
          <a:off x="13512800" y="10408438"/>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15011</xdr:rowOff>
    </xdr:from>
    <xdr:to>
      <xdr:col>68</xdr:col>
      <xdr:colOff>203200</xdr:colOff>
      <xdr:row>61</xdr:row>
      <xdr:rowOff>116611</xdr:rowOff>
    </xdr:to>
    <xdr:sp macro="" textlink="">
      <xdr:nvSpPr>
        <xdr:cNvPr id="328" name="フローチャート: 判断 327"/>
        <xdr:cNvSpPr/>
      </xdr:nvSpPr>
      <xdr:spPr>
        <a:xfrm>
          <a:off x="14351000" y="10473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101388</xdr:rowOff>
    </xdr:from>
    <xdr:ext cx="762000" cy="259045"/>
    <xdr:sp macro="" textlink="">
      <xdr:nvSpPr>
        <xdr:cNvPr id="329" name="テキスト ボックス 328"/>
        <xdr:cNvSpPr txBox="1"/>
      </xdr:nvSpPr>
      <xdr:spPr>
        <a:xfrm>
          <a:off x="14020800" y="105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13564</xdr:rowOff>
    </xdr:from>
    <xdr:to>
      <xdr:col>64</xdr:col>
      <xdr:colOff>152400</xdr:colOff>
      <xdr:row>61</xdr:row>
      <xdr:rowOff>115164</xdr:rowOff>
    </xdr:to>
    <xdr:sp macro="" textlink="">
      <xdr:nvSpPr>
        <xdr:cNvPr id="330" name="フローチャート: 判断 329"/>
        <xdr:cNvSpPr/>
      </xdr:nvSpPr>
      <xdr:spPr>
        <a:xfrm>
          <a:off x="13462000" y="1047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99941</xdr:rowOff>
    </xdr:from>
    <xdr:ext cx="762000" cy="259045"/>
    <xdr:sp macro="" textlink="">
      <xdr:nvSpPr>
        <xdr:cNvPr id="331" name="テキスト ボックス 330"/>
        <xdr:cNvSpPr txBox="1"/>
      </xdr:nvSpPr>
      <xdr:spPr>
        <a:xfrm>
          <a:off x="13131800" y="10558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82703</xdr:rowOff>
    </xdr:from>
    <xdr:to>
      <xdr:col>81</xdr:col>
      <xdr:colOff>95250</xdr:colOff>
      <xdr:row>61</xdr:row>
      <xdr:rowOff>12853</xdr:rowOff>
    </xdr:to>
    <xdr:sp macro="" textlink="">
      <xdr:nvSpPr>
        <xdr:cNvPr id="337" name="楕円 336"/>
        <xdr:cNvSpPr/>
      </xdr:nvSpPr>
      <xdr:spPr>
        <a:xfrm>
          <a:off x="16967200" y="1036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3980</xdr:rowOff>
    </xdr:from>
    <xdr:ext cx="762000" cy="259045"/>
    <xdr:sp macro="" textlink="">
      <xdr:nvSpPr>
        <xdr:cNvPr id="338" name="定員管理の状況該当値テキスト"/>
        <xdr:cNvSpPr txBox="1"/>
      </xdr:nvSpPr>
      <xdr:spPr>
        <a:xfrm>
          <a:off x="17106900" y="10290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81737</xdr:rowOff>
    </xdr:from>
    <xdr:to>
      <xdr:col>77</xdr:col>
      <xdr:colOff>95250</xdr:colOff>
      <xdr:row>61</xdr:row>
      <xdr:rowOff>11887</xdr:rowOff>
    </xdr:to>
    <xdr:sp macro="" textlink="">
      <xdr:nvSpPr>
        <xdr:cNvPr id="339" name="楕円 338"/>
        <xdr:cNvSpPr/>
      </xdr:nvSpPr>
      <xdr:spPr>
        <a:xfrm>
          <a:off x="16129000" y="1036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22064</xdr:rowOff>
    </xdr:from>
    <xdr:ext cx="736600" cy="259045"/>
    <xdr:sp macro="" textlink="">
      <xdr:nvSpPr>
        <xdr:cNvPr id="340" name="テキスト ボックス 339"/>
        <xdr:cNvSpPr txBox="1"/>
      </xdr:nvSpPr>
      <xdr:spPr>
        <a:xfrm>
          <a:off x="15798800" y="10137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82220</xdr:rowOff>
    </xdr:from>
    <xdr:to>
      <xdr:col>73</xdr:col>
      <xdr:colOff>44450</xdr:colOff>
      <xdr:row>61</xdr:row>
      <xdr:rowOff>12370</xdr:rowOff>
    </xdr:to>
    <xdr:sp macro="" textlink="">
      <xdr:nvSpPr>
        <xdr:cNvPr id="341" name="楕円 340"/>
        <xdr:cNvSpPr/>
      </xdr:nvSpPr>
      <xdr:spPr>
        <a:xfrm>
          <a:off x="15240000" y="1036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22547</xdr:rowOff>
    </xdr:from>
    <xdr:ext cx="762000" cy="259045"/>
    <xdr:sp macro="" textlink="">
      <xdr:nvSpPr>
        <xdr:cNvPr id="342" name="テキスト ボックス 341"/>
        <xdr:cNvSpPr txBox="1"/>
      </xdr:nvSpPr>
      <xdr:spPr>
        <a:xfrm>
          <a:off x="14909800" y="101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70638</xdr:rowOff>
    </xdr:from>
    <xdr:to>
      <xdr:col>68</xdr:col>
      <xdr:colOff>203200</xdr:colOff>
      <xdr:row>61</xdr:row>
      <xdr:rowOff>788</xdr:rowOff>
    </xdr:to>
    <xdr:sp macro="" textlink="">
      <xdr:nvSpPr>
        <xdr:cNvPr id="343" name="楕円 342"/>
        <xdr:cNvSpPr/>
      </xdr:nvSpPr>
      <xdr:spPr>
        <a:xfrm>
          <a:off x="14351000" y="1035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10965</xdr:rowOff>
    </xdr:from>
    <xdr:ext cx="762000" cy="259045"/>
    <xdr:sp macro="" textlink="">
      <xdr:nvSpPr>
        <xdr:cNvPr id="344" name="テキスト ボックス 343"/>
        <xdr:cNvSpPr txBox="1"/>
      </xdr:nvSpPr>
      <xdr:spPr>
        <a:xfrm>
          <a:off x="14020800" y="10126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74981</xdr:rowOff>
    </xdr:from>
    <xdr:to>
      <xdr:col>64</xdr:col>
      <xdr:colOff>152400</xdr:colOff>
      <xdr:row>61</xdr:row>
      <xdr:rowOff>5131</xdr:rowOff>
    </xdr:to>
    <xdr:sp macro="" textlink="">
      <xdr:nvSpPr>
        <xdr:cNvPr id="345" name="楕円 344"/>
        <xdr:cNvSpPr/>
      </xdr:nvSpPr>
      <xdr:spPr>
        <a:xfrm>
          <a:off x="13462000" y="1036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15308</xdr:rowOff>
    </xdr:from>
    <xdr:ext cx="762000" cy="259045"/>
    <xdr:sp macro="" textlink="">
      <xdr:nvSpPr>
        <xdr:cNvPr id="346" name="テキスト ボックス 345"/>
        <xdr:cNvSpPr txBox="1"/>
      </xdr:nvSpPr>
      <xdr:spPr>
        <a:xfrm>
          <a:off x="13131800" y="10130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％悪化した。これは、元利償還金に充てられる特定財源のうち、都市計画税充当可能額が前年度比</a:t>
          </a:r>
          <a:r>
            <a:rPr kumimoji="1" lang="en-US" altLang="ja-JP" sz="1300">
              <a:latin typeface="ＭＳ Ｐゴシック" panose="020B0600070205080204" pitchFamily="50" charset="-128"/>
              <a:ea typeface="ＭＳ Ｐゴシック" panose="020B0600070205080204" pitchFamily="50" charset="-128"/>
            </a:rPr>
            <a:t>60,955</a:t>
          </a:r>
          <a:r>
            <a:rPr kumimoji="1" lang="ja-JP" altLang="en-US" sz="1300">
              <a:latin typeface="ＭＳ Ｐゴシック" panose="020B0600070205080204" pitchFamily="50" charset="-128"/>
              <a:ea typeface="ＭＳ Ｐゴシック" panose="020B0600070205080204" pitchFamily="50" charset="-128"/>
            </a:rPr>
            <a:t>千円減額となったためである。しかしながら、依然として、県平均を下回り、類似団体内でも</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位という結果となり、今後も引き続き、起債許可団体の判定ラインとなる早期健全化基準以下の水準を保つような財政運営に努める。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125222</xdr:rowOff>
    </xdr:from>
    <xdr:to>
      <xdr:col>81</xdr:col>
      <xdr:colOff>44450</xdr:colOff>
      <xdr:row>45</xdr:row>
      <xdr:rowOff>99822</xdr:rowOff>
    </xdr:to>
    <xdr:cxnSp macro="">
      <xdr:nvCxnSpPr>
        <xdr:cNvPr id="373" name="直線コネクタ 372"/>
        <xdr:cNvCxnSpPr/>
      </xdr:nvCxnSpPr>
      <xdr:spPr>
        <a:xfrm flipV="1">
          <a:off x="17018000" y="6125972"/>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71899</xdr:rowOff>
    </xdr:from>
    <xdr:ext cx="762000" cy="259045"/>
    <xdr:sp macro="" textlink="">
      <xdr:nvSpPr>
        <xdr:cNvPr id="374" name="公債費負担の状況最小値テキスト"/>
        <xdr:cNvSpPr txBox="1"/>
      </xdr:nvSpPr>
      <xdr:spPr>
        <a:xfrm>
          <a:off x="17106900" y="778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99822</xdr:rowOff>
    </xdr:from>
    <xdr:to>
      <xdr:col>81</xdr:col>
      <xdr:colOff>133350</xdr:colOff>
      <xdr:row>45</xdr:row>
      <xdr:rowOff>99822</xdr:rowOff>
    </xdr:to>
    <xdr:cxnSp macro="">
      <xdr:nvCxnSpPr>
        <xdr:cNvPr id="375" name="直線コネクタ 374"/>
        <xdr:cNvCxnSpPr/>
      </xdr:nvCxnSpPr>
      <xdr:spPr>
        <a:xfrm>
          <a:off x="16929100" y="781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40149</xdr:rowOff>
    </xdr:from>
    <xdr:ext cx="762000" cy="259045"/>
    <xdr:sp macro="" textlink="">
      <xdr:nvSpPr>
        <xdr:cNvPr id="376" name="公債費負担の状況最大値テキスト"/>
        <xdr:cNvSpPr txBox="1"/>
      </xdr:nvSpPr>
      <xdr:spPr>
        <a:xfrm>
          <a:off x="17106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125222</xdr:rowOff>
    </xdr:from>
    <xdr:to>
      <xdr:col>81</xdr:col>
      <xdr:colOff>133350</xdr:colOff>
      <xdr:row>35</xdr:row>
      <xdr:rowOff>125222</xdr:rowOff>
    </xdr:to>
    <xdr:cxnSp macro="">
      <xdr:nvCxnSpPr>
        <xdr:cNvPr id="377" name="直線コネクタ 376"/>
        <xdr:cNvCxnSpPr/>
      </xdr:nvCxnSpPr>
      <xdr:spPr>
        <a:xfrm>
          <a:off x="16929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35</xdr:row>
      <xdr:rowOff>115570</xdr:rowOff>
    </xdr:from>
    <xdr:to>
      <xdr:col>81</xdr:col>
      <xdr:colOff>44450</xdr:colOff>
      <xdr:row>35</xdr:row>
      <xdr:rowOff>125222</xdr:rowOff>
    </xdr:to>
    <xdr:cxnSp macro="">
      <xdr:nvCxnSpPr>
        <xdr:cNvPr id="378" name="直線コネクタ 377"/>
        <xdr:cNvCxnSpPr/>
      </xdr:nvCxnSpPr>
      <xdr:spPr>
        <a:xfrm>
          <a:off x="16179800" y="611632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11955</xdr:rowOff>
    </xdr:from>
    <xdr:ext cx="762000" cy="259045"/>
    <xdr:sp macro="" textlink="">
      <xdr:nvSpPr>
        <xdr:cNvPr id="379" name="公債費負担の状況平均値テキスト"/>
        <xdr:cNvSpPr txBox="1"/>
      </xdr:nvSpPr>
      <xdr:spPr>
        <a:xfrm>
          <a:off x="17106900" y="704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39878</xdr:rowOff>
    </xdr:from>
    <xdr:to>
      <xdr:col>81</xdr:col>
      <xdr:colOff>95250</xdr:colOff>
      <xdr:row>41</xdr:row>
      <xdr:rowOff>141478</xdr:rowOff>
    </xdr:to>
    <xdr:sp macro="" textlink="">
      <xdr:nvSpPr>
        <xdr:cNvPr id="380" name="フローチャート: 判断 379"/>
        <xdr:cNvSpPr/>
      </xdr:nvSpPr>
      <xdr:spPr>
        <a:xfrm>
          <a:off x="169672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35</xdr:row>
      <xdr:rowOff>115570</xdr:rowOff>
    </xdr:from>
    <xdr:to>
      <xdr:col>77</xdr:col>
      <xdr:colOff>44450</xdr:colOff>
      <xdr:row>36</xdr:row>
      <xdr:rowOff>50292</xdr:rowOff>
    </xdr:to>
    <xdr:cxnSp macro="">
      <xdr:nvCxnSpPr>
        <xdr:cNvPr id="381" name="直線コネクタ 380"/>
        <xdr:cNvCxnSpPr/>
      </xdr:nvCxnSpPr>
      <xdr:spPr>
        <a:xfrm flipV="1">
          <a:off x="15290800" y="6116320"/>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68834</xdr:rowOff>
    </xdr:from>
    <xdr:to>
      <xdr:col>77</xdr:col>
      <xdr:colOff>95250</xdr:colOff>
      <xdr:row>41</xdr:row>
      <xdr:rowOff>170434</xdr:rowOff>
    </xdr:to>
    <xdr:sp macro="" textlink="">
      <xdr:nvSpPr>
        <xdr:cNvPr id="382" name="フローチャート: 判断 381"/>
        <xdr:cNvSpPr/>
      </xdr:nvSpPr>
      <xdr:spPr>
        <a:xfrm>
          <a:off x="16129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155211</xdr:rowOff>
    </xdr:from>
    <xdr:ext cx="736600" cy="259045"/>
    <xdr:sp macro="" textlink="">
      <xdr:nvSpPr>
        <xdr:cNvPr id="383" name="テキスト ボックス 382"/>
        <xdr:cNvSpPr txBox="1"/>
      </xdr:nvSpPr>
      <xdr:spPr>
        <a:xfrm>
          <a:off x="15798800" y="718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50292</xdr:rowOff>
    </xdr:from>
    <xdr:to>
      <xdr:col>72</xdr:col>
      <xdr:colOff>203200</xdr:colOff>
      <xdr:row>38</xdr:row>
      <xdr:rowOff>16256</xdr:rowOff>
    </xdr:to>
    <xdr:cxnSp macro="">
      <xdr:nvCxnSpPr>
        <xdr:cNvPr id="384" name="直線コネクタ 383"/>
        <xdr:cNvCxnSpPr/>
      </xdr:nvCxnSpPr>
      <xdr:spPr>
        <a:xfrm flipV="1">
          <a:off x="14401800" y="6222492"/>
          <a:ext cx="889000" cy="30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107442</xdr:rowOff>
    </xdr:from>
    <xdr:to>
      <xdr:col>73</xdr:col>
      <xdr:colOff>44450</xdr:colOff>
      <xdr:row>42</xdr:row>
      <xdr:rowOff>37592</xdr:rowOff>
    </xdr:to>
    <xdr:sp macro="" textlink="">
      <xdr:nvSpPr>
        <xdr:cNvPr id="385" name="フローチャート: 判断 384"/>
        <xdr:cNvSpPr/>
      </xdr:nvSpPr>
      <xdr:spPr>
        <a:xfrm>
          <a:off x="15240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22369</xdr:rowOff>
    </xdr:from>
    <xdr:ext cx="762000" cy="259045"/>
    <xdr:sp macro="" textlink="">
      <xdr:nvSpPr>
        <xdr:cNvPr id="386" name="テキスト ボックス 385"/>
        <xdr:cNvSpPr txBox="1"/>
      </xdr:nvSpPr>
      <xdr:spPr>
        <a:xfrm>
          <a:off x="14909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16256</xdr:rowOff>
    </xdr:from>
    <xdr:to>
      <xdr:col>68</xdr:col>
      <xdr:colOff>152400</xdr:colOff>
      <xdr:row>39</xdr:row>
      <xdr:rowOff>163322</xdr:rowOff>
    </xdr:to>
    <xdr:cxnSp macro="">
      <xdr:nvCxnSpPr>
        <xdr:cNvPr id="387" name="直線コネクタ 386"/>
        <xdr:cNvCxnSpPr/>
      </xdr:nvCxnSpPr>
      <xdr:spPr>
        <a:xfrm flipV="1">
          <a:off x="13512800" y="6531356"/>
          <a:ext cx="889000" cy="31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80772</xdr:rowOff>
    </xdr:from>
    <xdr:to>
      <xdr:col>68</xdr:col>
      <xdr:colOff>203200</xdr:colOff>
      <xdr:row>43</xdr:row>
      <xdr:rowOff>10922</xdr:rowOff>
    </xdr:to>
    <xdr:sp macro="" textlink="">
      <xdr:nvSpPr>
        <xdr:cNvPr id="388" name="フローチャート: 判断 387"/>
        <xdr:cNvSpPr/>
      </xdr:nvSpPr>
      <xdr:spPr>
        <a:xfrm>
          <a:off x="14351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167149</xdr:rowOff>
    </xdr:from>
    <xdr:ext cx="762000" cy="259045"/>
    <xdr:sp macro="" textlink="">
      <xdr:nvSpPr>
        <xdr:cNvPr id="389" name="テキスト ボックス 388"/>
        <xdr:cNvSpPr txBox="1"/>
      </xdr:nvSpPr>
      <xdr:spPr>
        <a:xfrm>
          <a:off x="14020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167640</xdr:rowOff>
    </xdr:from>
    <xdr:to>
      <xdr:col>64</xdr:col>
      <xdr:colOff>152400</xdr:colOff>
      <xdr:row>43</xdr:row>
      <xdr:rowOff>97790</xdr:rowOff>
    </xdr:to>
    <xdr:sp macro="" textlink="">
      <xdr:nvSpPr>
        <xdr:cNvPr id="390" name="フローチャート: 判断 389"/>
        <xdr:cNvSpPr/>
      </xdr:nvSpPr>
      <xdr:spPr>
        <a:xfrm>
          <a:off x="13462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82567</xdr:rowOff>
    </xdr:from>
    <xdr:ext cx="762000" cy="259045"/>
    <xdr:sp macro="" textlink="">
      <xdr:nvSpPr>
        <xdr:cNvPr id="391" name="テキスト ボックス 390"/>
        <xdr:cNvSpPr txBox="1"/>
      </xdr:nvSpPr>
      <xdr:spPr>
        <a:xfrm>
          <a:off x="13131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35</xdr:row>
      <xdr:rowOff>74422</xdr:rowOff>
    </xdr:from>
    <xdr:to>
      <xdr:col>81</xdr:col>
      <xdr:colOff>95250</xdr:colOff>
      <xdr:row>36</xdr:row>
      <xdr:rowOff>4572</xdr:rowOff>
    </xdr:to>
    <xdr:sp macro="" textlink="">
      <xdr:nvSpPr>
        <xdr:cNvPr id="397" name="楕円 396"/>
        <xdr:cNvSpPr/>
      </xdr:nvSpPr>
      <xdr:spPr>
        <a:xfrm>
          <a:off x="16967200" y="607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34</xdr:row>
      <xdr:rowOff>167149</xdr:rowOff>
    </xdr:from>
    <xdr:ext cx="762000" cy="259045"/>
    <xdr:sp macro="" textlink="">
      <xdr:nvSpPr>
        <xdr:cNvPr id="398" name="公債費負担の状況該当値テキスト"/>
        <xdr:cNvSpPr txBox="1"/>
      </xdr:nvSpPr>
      <xdr:spPr>
        <a:xfrm>
          <a:off x="17106900" y="5996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35</xdr:row>
      <xdr:rowOff>64770</xdr:rowOff>
    </xdr:from>
    <xdr:to>
      <xdr:col>77</xdr:col>
      <xdr:colOff>95250</xdr:colOff>
      <xdr:row>35</xdr:row>
      <xdr:rowOff>166370</xdr:rowOff>
    </xdr:to>
    <xdr:sp macro="" textlink="">
      <xdr:nvSpPr>
        <xdr:cNvPr id="399" name="楕円 398"/>
        <xdr:cNvSpPr/>
      </xdr:nvSpPr>
      <xdr:spPr>
        <a:xfrm>
          <a:off x="16129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5097</xdr:rowOff>
    </xdr:from>
    <xdr:ext cx="736600" cy="259045"/>
    <xdr:sp macro="" textlink="">
      <xdr:nvSpPr>
        <xdr:cNvPr id="400" name="テキスト ボックス 399"/>
        <xdr:cNvSpPr txBox="1"/>
      </xdr:nvSpPr>
      <xdr:spPr>
        <a:xfrm>
          <a:off x="15798800" y="583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35</xdr:row>
      <xdr:rowOff>170942</xdr:rowOff>
    </xdr:from>
    <xdr:to>
      <xdr:col>73</xdr:col>
      <xdr:colOff>44450</xdr:colOff>
      <xdr:row>36</xdr:row>
      <xdr:rowOff>101092</xdr:rowOff>
    </xdr:to>
    <xdr:sp macro="" textlink="">
      <xdr:nvSpPr>
        <xdr:cNvPr id="401" name="楕円 400"/>
        <xdr:cNvSpPr/>
      </xdr:nvSpPr>
      <xdr:spPr>
        <a:xfrm>
          <a:off x="15240000" y="617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111269</xdr:rowOff>
    </xdr:from>
    <xdr:ext cx="762000" cy="259045"/>
    <xdr:sp macro="" textlink="">
      <xdr:nvSpPr>
        <xdr:cNvPr id="402" name="テキスト ボックス 401"/>
        <xdr:cNvSpPr txBox="1"/>
      </xdr:nvSpPr>
      <xdr:spPr>
        <a:xfrm>
          <a:off x="14909800" y="5940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136906</xdr:rowOff>
    </xdr:from>
    <xdr:to>
      <xdr:col>68</xdr:col>
      <xdr:colOff>203200</xdr:colOff>
      <xdr:row>38</xdr:row>
      <xdr:rowOff>67056</xdr:rowOff>
    </xdr:to>
    <xdr:sp macro="" textlink="">
      <xdr:nvSpPr>
        <xdr:cNvPr id="403" name="楕円 402"/>
        <xdr:cNvSpPr/>
      </xdr:nvSpPr>
      <xdr:spPr>
        <a:xfrm>
          <a:off x="14351000" y="648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77233</xdr:rowOff>
    </xdr:from>
    <xdr:ext cx="762000" cy="259045"/>
    <xdr:sp macro="" textlink="">
      <xdr:nvSpPr>
        <xdr:cNvPr id="404" name="テキスト ボックス 403"/>
        <xdr:cNvSpPr txBox="1"/>
      </xdr:nvSpPr>
      <xdr:spPr>
        <a:xfrm>
          <a:off x="14020800" y="624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112522</xdr:rowOff>
    </xdr:from>
    <xdr:to>
      <xdr:col>64</xdr:col>
      <xdr:colOff>152400</xdr:colOff>
      <xdr:row>40</xdr:row>
      <xdr:rowOff>42672</xdr:rowOff>
    </xdr:to>
    <xdr:sp macro="" textlink="">
      <xdr:nvSpPr>
        <xdr:cNvPr id="405" name="楕円 404"/>
        <xdr:cNvSpPr/>
      </xdr:nvSpPr>
      <xdr:spPr>
        <a:xfrm>
          <a:off x="13462000" y="67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52849</xdr:rowOff>
    </xdr:from>
    <xdr:ext cx="762000" cy="259045"/>
    <xdr:sp macro="" textlink="">
      <xdr:nvSpPr>
        <xdr:cNvPr id="406" name="テキスト ボックス 405"/>
        <xdr:cNvSpPr txBox="1"/>
      </xdr:nvSpPr>
      <xdr:spPr>
        <a:xfrm>
          <a:off x="13131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将来負担額に対して充当可能財源等が上回っているため、将来負担比率としての数値は計上されていない。</a:t>
          </a: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3" name="直線コネクタ 42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4" name="テキスト ボックス 42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5" name="直線コネクタ 42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6" name="テキスト ボックス 42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7" name="直線コネクタ 42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8" name="テキスト ボックス 42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9" name="直線コネクタ 42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0" name="テキスト ボックス 42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1" name="直線コネクタ 43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2" name="テキスト ボックス 43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3" name="直線コネクタ 43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4" name="テキスト ボックス 43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117808</xdr:rowOff>
    </xdr:to>
    <xdr:cxnSp macro="">
      <xdr:nvCxnSpPr>
        <xdr:cNvPr id="437" name="直線コネクタ 436"/>
        <xdr:cNvCxnSpPr/>
      </xdr:nvCxnSpPr>
      <xdr:spPr>
        <a:xfrm flipV="1">
          <a:off x="17018000" y="2313214"/>
          <a:ext cx="0" cy="15764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89885</xdr:rowOff>
    </xdr:from>
    <xdr:ext cx="762000" cy="259045"/>
    <xdr:sp macro="" textlink="">
      <xdr:nvSpPr>
        <xdr:cNvPr id="438" name="将来負担の状況最小値テキスト"/>
        <xdr:cNvSpPr txBox="1"/>
      </xdr:nvSpPr>
      <xdr:spPr>
        <a:xfrm>
          <a:off x="17106900" y="386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117808</xdr:rowOff>
    </xdr:from>
    <xdr:to>
      <xdr:col>81</xdr:col>
      <xdr:colOff>133350</xdr:colOff>
      <xdr:row>22</xdr:row>
      <xdr:rowOff>117808</xdr:rowOff>
    </xdr:to>
    <xdr:cxnSp macro="">
      <xdr:nvCxnSpPr>
        <xdr:cNvPr id="439" name="直線コネクタ 438"/>
        <xdr:cNvCxnSpPr/>
      </xdr:nvCxnSpPr>
      <xdr:spPr>
        <a:xfrm>
          <a:off x="16929100" y="388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1" name="直線コネクタ 44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95932</xdr:rowOff>
    </xdr:from>
    <xdr:ext cx="762000" cy="259045"/>
    <xdr:sp macro="" textlink="">
      <xdr:nvSpPr>
        <xdr:cNvPr id="442" name="将来負担の状況平均値テキスト"/>
        <xdr:cNvSpPr txBox="1"/>
      </xdr:nvSpPr>
      <xdr:spPr>
        <a:xfrm>
          <a:off x="17106900" y="2667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123855</xdr:rowOff>
    </xdr:from>
    <xdr:to>
      <xdr:col>81</xdr:col>
      <xdr:colOff>95250</xdr:colOff>
      <xdr:row>16</xdr:row>
      <xdr:rowOff>54005</xdr:rowOff>
    </xdr:to>
    <xdr:sp macro="" textlink="">
      <xdr:nvSpPr>
        <xdr:cNvPr id="443" name="フローチャート: 判断 442"/>
        <xdr:cNvSpPr/>
      </xdr:nvSpPr>
      <xdr:spPr>
        <a:xfrm>
          <a:off x="16967200" y="2695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111216</xdr:rowOff>
    </xdr:from>
    <xdr:to>
      <xdr:col>77</xdr:col>
      <xdr:colOff>95250</xdr:colOff>
      <xdr:row>16</xdr:row>
      <xdr:rowOff>41366</xdr:rowOff>
    </xdr:to>
    <xdr:sp macro="" textlink="">
      <xdr:nvSpPr>
        <xdr:cNvPr id="444" name="フローチャート: 判断 443"/>
        <xdr:cNvSpPr/>
      </xdr:nvSpPr>
      <xdr:spPr>
        <a:xfrm>
          <a:off x="16129000" y="268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51543</xdr:rowOff>
    </xdr:from>
    <xdr:ext cx="736600" cy="259045"/>
    <xdr:sp macro="" textlink="">
      <xdr:nvSpPr>
        <xdr:cNvPr id="445" name="テキスト ボックス 444"/>
        <xdr:cNvSpPr txBox="1"/>
      </xdr:nvSpPr>
      <xdr:spPr>
        <a:xfrm>
          <a:off x="15798800" y="2451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167519</xdr:rowOff>
    </xdr:from>
    <xdr:to>
      <xdr:col>73</xdr:col>
      <xdr:colOff>44450</xdr:colOff>
      <xdr:row>16</xdr:row>
      <xdr:rowOff>97669</xdr:rowOff>
    </xdr:to>
    <xdr:sp macro="" textlink="">
      <xdr:nvSpPr>
        <xdr:cNvPr id="446" name="フローチャート: 判断 445"/>
        <xdr:cNvSpPr/>
      </xdr:nvSpPr>
      <xdr:spPr>
        <a:xfrm>
          <a:off x="15240000" y="273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107846</xdr:rowOff>
    </xdr:from>
    <xdr:ext cx="762000" cy="259045"/>
    <xdr:sp macro="" textlink="">
      <xdr:nvSpPr>
        <xdr:cNvPr id="447" name="テキスト ボックス 446"/>
        <xdr:cNvSpPr txBox="1"/>
      </xdr:nvSpPr>
      <xdr:spPr>
        <a:xfrm>
          <a:off x="14909800" y="2508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46385</xdr:rowOff>
    </xdr:from>
    <xdr:to>
      <xdr:col>68</xdr:col>
      <xdr:colOff>203200</xdr:colOff>
      <xdr:row>17</xdr:row>
      <xdr:rowOff>147985</xdr:rowOff>
    </xdr:to>
    <xdr:sp macro="" textlink="">
      <xdr:nvSpPr>
        <xdr:cNvPr id="448" name="フローチャート: 判断 447"/>
        <xdr:cNvSpPr/>
      </xdr:nvSpPr>
      <xdr:spPr>
        <a:xfrm>
          <a:off x="14351000" y="296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158162</xdr:rowOff>
    </xdr:from>
    <xdr:ext cx="762000" cy="259045"/>
    <xdr:sp macro="" textlink="">
      <xdr:nvSpPr>
        <xdr:cNvPr id="449" name="テキスト ボックス 448"/>
        <xdr:cNvSpPr txBox="1"/>
      </xdr:nvSpPr>
      <xdr:spPr>
        <a:xfrm>
          <a:off x="14020800" y="2729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98092</xdr:rowOff>
    </xdr:from>
    <xdr:to>
      <xdr:col>64</xdr:col>
      <xdr:colOff>152400</xdr:colOff>
      <xdr:row>18</xdr:row>
      <xdr:rowOff>28242</xdr:rowOff>
    </xdr:to>
    <xdr:sp macro="" textlink="">
      <xdr:nvSpPr>
        <xdr:cNvPr id="450" name="フローチャート: 判断 449"/>
        <xdr:cNvSpPr/>
      </xdr:nvSpPr>
      <xdr:spPr>
        <a:xfrm>
          <a:off x="13462000" y="301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38419</xdr:rowOff>
    </xdr:from>
    <xdr:ext cx="762000" cy="259045"/>
    <xdr:sp macro="" textlink="">
      <xdr:nvSpPr>
        <xdr:cNvPr id="451" name="テキスト ボックス 450"/>
        <xdr:cNvSpPr txBox="1"/>
      </xdr:nvSpPr>
      <xdr:spPr>
        <a:xfrm>
          <a:off x="13131800" y="2781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宮城県岩沼市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44,221
43,994
60.45
28,995,640
27,469,731
1,454,836
9,290,509
10,596,370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経常経費充当一般財源における人件費は</a:t>
          </a:r>
          <a:r>
            <a:rPr kumimoji="1" lang="en-US" altLang="ja-JP" sz="1300">
              <a:latin typeface="ＭＳ Ｐゴシック" panose="020B0600070205080204" pitchFamily="50" charset="-128"/>
              <a:ea typeface="ＭＳ Ｐゴシック" panose="020B0600070205080204" pitchFamily="50" charset="-128"/>
            </a:rPr>
            <a:t>203,484</a:t>
          </a:r>
          <a:r>
            <a:rPr kumimoji="1" lang="ja-JP" altLang="en-US" sz="1300">
              <a:latin typeface="ＭＳ Ｐゴシック" panose="020B0600070205080204" pitchFamily="50" charset="-128"/>
              <a:ea typeface="ＭＳ Ｐゴシック" panose="020B0600070205080204" pitchFamily="50" charset="-128"/>
            </a:rPr>
            <a:t>千円増加し、経常収支比率に占める人件費割合は、前年度比</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27.1</a:t>
          </a:r>
          <a:r>
            <a:rPr kumimoji="1" lang="ja-JP" altLang="en-US" sz="1300">
              <a:latin typeface="ＭＳ Ｐゴシック" panose="020B0600070205080204" pitchFamily="50" charset="-128"/>
              <a:ea typeface="ＭＳ Ｐゴシック" panose="020B0600070205080204" pitchFamily="50" charset="-128"/>
            </a:rPr>
            <a:t>％の結果となり、全国平均の</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％、県平均の△</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％と依然高い水準となっている。今後も定員管理の適正化に努め、継続して民間委託の推進など、行政改革への取り組みを通して人件費の削減に努める。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149860</xdr:rowOff>
    </xdr:from>
    <xdr:to>
      <xdr:col>24</xdr:col>
      <xdr:colOff>25400</xdr:colOff>
      <xdr:row>40</xdr:row>
      <xdr:rowOff>149860</xdr:rowOff>
    </xdr:to>
    <xdr:cxnSp macro="">
      <xdr:nvCxnSpPr>
        <xdr:cNvPr id="61" name="直線コネクタ 60"/>
        <xdr:cNvCxnSpPr/>
      </xdr:nvCxnSpPr>
      <xdr:spPr>
        <a:xfrm flipV="1">
          <a:off x="4826000" y="563626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64787</xdr:rowOff>
    </xdr:from>
    <xdr:ext cx="762000" cy="259045"/>
    <xdr:sp macro="" textlink="">
      <xdr:nvSpPr>
        <xdr:cNvPr id="64" name="人件費最大値テキスト"/>
        <xdr:cNvSpPr txBox="1"/>
      </xdr:nvSpPr>
      <xdr:spPr>
        <a:xfrm>
          <a:off x="4914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149860</xdr:rowOff>
    </xdr:from>
    <xdr:to>
      <xdr:col>24</xdr:col>
      <xdr:colOff>114300</xdr:colOff>
      <xdr:row>32</xdr:row>
      <xdr:rowOff>149860</xdr:rowOff>
    </xdr:to>
    <xdr:cxnSp macro="">
      <xdr:nvCxnSpPr>
        <xdr:cNvPr id="65" name="直線コネクタ 64"/>
        <xdr:cNvCxnSpPr/>
      </xdr:nvCxnSpPr>
      <xdr:spPr>
        <a:xfrm>
          <a:off x="4737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46990</xdr:rowOff>
    </xdr:from>
    <xdr:to>
      <xdr:col>24</xdr:col>
      <xdr:colOff>25400</xdr:colOff>
      <xdr:row>36</xdr:row>
      <xdr:rowOff>20320</xdr:rowOff>
    </xdr:to>
    <xdr:cxnSp macro="">
      <xdr:nvCxnSpPr>
        <xdr:cNvPr id="66" name="直線コネクタ 65"/>
        <xdr:cNvCxnSpPr/>
      </xdr:nvCxnSpPr>
      <xdr:spPr>
        <a:xfrm>
          <a:off x="3987800" y="604774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115587</xdr:rowOff>
    </xdr:from>
    <xdr:ext cx="762000" cy="259045"/>
    <xdr:sp macro="" textlink="">
      <xdr:nvSpPr>
        <xdr:cNvPr id="67" name="人件費平均値テキスト"/>
        <xdr:cNvSpPr txBox="1"/>
      </xdr:nvSpPr>
      <xdr:spPr>
        <a:xfrm>
          <a:off x="4914900" y="5773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99060</xdr:rowOff>
    </xdr:from>
    <xdr:to>
      <xdr:col>24</xdr:col>
      <xdr:colOff>76200</xdr:colOff>
      <xdr:row>35</xdr:row>
      <xdr:rowOff>29210</xdr:rowOff>
    </xdr:to>
    <xdr:sp macro="" textlink="">
      <xdr:nvSpPr>
        <xdr:cNvPr id="68" name="フローチャート: 判断 67"/>
        <xdr:cNvSpPr/>
      </xdr:nvSpPr>
      <xdr:spPr>
        <a:xfrm>
          <a:off x="47752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46990</xdr:rowOff>
    </xdr:from>
    <xdr:to>
      <xdr:col>19</xdr:col>
      <xdr:colOff>187325</xdr:colOff>
      <xdr:row>35</xdr:row>
      <xdr:rowOff>146050</xdr:rowOff>
    </xdr:to>
    <xdr:cxnSp macro="">
      <xdr:nvCxnSpPr>
        <xdr:cNvPr id="69" name="直線コネクタ 68"/>
        <xdr:cNvCxnSpPr/>
      </xdr:nvCxnSpPr>
      <xdr:spPr>
        <a:xfrm flipV="1">
          <a:off x="3098800" y="60477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91440</xdr:rowOff>
    </xdr:from>
    <xdr:to>
      <xdr:col>20</xdr:col>
      <xdr:colOff>38100</xdr:colOff>
      <xdr:row>35</xdr:row>
      <xdr:rowOff>21590</xdr:rowOff>
    </xdr:to>
    <xdr:sp macro="" textlink="">
      <xdr:nvSpPr>
        <xdr:cNvPr id="70" name="フローチャート: 判断 69"/>
        <xdr:cNvSpPr/>
      </xdr:nvSpPr>
      <xdr:spPr>
        <a:xfrm>
          <a:off x="3937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31767</xdr:rowOff>
    </xdr:from>
    <xdr:ext cx="736600" cy="259045"/>
    <xdr:sp macro="" textlink="">
      <xdr:nvSpPr>
        <xdr:cNvPr id="71" name="テキスト ボックス 70"/>
        <xdr:cNvSpPr txBox="1"/>
      </xdr:nvSpPr>
      <xdr:spPr>
        <a:xfrm>
          <a:off x="3606800" y="568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146050</xdr:rowOff>
    </xdr:from>
    <xdr:to>
      <xdr:col>15</xdr:col>
      <xdr:colOff>98425</xdr:colOff>
      <xdr:row>35</xdr:row>
      <xdr:rowOff>161290</xdr:rowOff>
    </xdr:to>
    <xdr:cxnSp macro="">
      <xdr:nvCxnSpPr>
        <xdr:cNvPr id="72" name="直線コネクタ 71"/>
        <xdr:cNvCxnSpPr/>
      </xdr:nvCxnSpPr>
      <xdr:spPr>
        <a:xfrm flipV="1">
          <a:off x="2209800" y="61468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30480</xdr:rowOff>
    </xdr:from>
    <xdr:to>
      <xdr:col>15</xdr:col>
      <xdr:colOff>149225</xdr:colOff>
      <xdr:row>34</xdr:row>
      <xdr:rowOff>132080</xdr:rowOff>
    </xdr:to>
    <xdr:sp macro="" textlink="">
      <xdr:nvSpPr>
        <xdr:cNvPr id="73" name="フローチャート: 判断 72"/>
        <xdr:cNvSpPr/>
      </xdr:nvSpPr>
      <xdr:spPr>
        <a:xfrm>
          <a:off x="3048000" y="585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142257</xdr:rowOff>
    </xdr:from>
    <xdr:ext cx="762000" cy="259045"/>
    <xdr:sp macro="" textlink="">
      <xdr:nvSpPr>
        <xdr:cNvPr id="74" name="テキスト ボックス 73"/>
        <xdr:cNvSpPr txBox="1"/>
      </xdr:nvSpPr>
      <xdr:spPr>
        <a:xfrm>
          <a:off x="2717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161290</xdr:rowOff>
    </xdr:from>
    <xdr:to>
      <xdr:col>11</xdr:col>
      <xdr:colOff>9525</xdr:colOff>
      <xdr:row>36</xdr:row>
      <xdr:rowOff>73660</xdr:rowOff>
    </xdr:to>
    <xdr:cxnSp macro="">
      <xdr:nvCxnSpPr>
        <xdr:cNvPr id="75" name="直線コネクタ 74"/>
        <xdr:cNvCxnSpPr/>
      </xdr:nvCxnSpPr>
      <xdr:spPr>
        <a:xfrm flipV="1">
          <a:off x="1320800" y="61620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60960</xdr:rowOff>
    </xdr:from>
    <xdr:to>
      <xdr:col>11</xdr:col>
      <xdr:colOff>60325</xdr:colOff>
      <xdr:row>34</xdr:row>
      <xdr:rowOff>162560</xdr:rowOff>
    </xdr:to>
    <xdr:sp macro="" textlink="">
      <xdr:nvSpPr>
        <xdr:cNvPr id="76" name="フローチャート: 判断 75"/>
        <xdr:cNvSpPr/>
      </xdr:nvSpPr>
      <xdr:spPr>
        <a:xfrm>
          <a:off x="2159000" y="58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1287</xdr:rowOff>
    </xdr:from>
    <xdr:ext cx="762000" cy="259045"/>
    <xdr:sp macro="" textlink="">
      <xdr:nvSpPr>
        <xdr:cNvPr id="77" name="テキスト ボックス 76"/>
        <xdr:cNvSpPr txBox="1"/>
      </xdr:nvSpPr>
      <xdr:spPr>
        <a:xfrm>
          <a:off x="18288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45720</xdr:rowOff>
    </xdr:from>
    <xdr:to>
      <xdr:col>6</xdr:col>
      <xdr:colOff>171450</xdr:colOff>
      <xdr:row>34</xdr:row>
      <xdr:rowOff>147320</xdr:rowOff>
    </xdr:to>
    <xdr:sp macro="" textlink="">
      <xdr:nvSpPr>
        <xdr:cNvPr id="78" name="フローチャート: 判断 77"/>
        <xdr:cNvSpPr/>
      </xdr:nvSpPr>
      <xdr:spPr>
        <a:xfrm>
          <a:off x="1270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157497</xdr:rowOff>
    </xdr:from>
    <xdr:ext cx="762000" cy="259045"/>
    <xdr:sp macro="" textlink="">
      <xdr:nvSpPr>
        <xdr:cNvPr id="79" name="テキスト ボックス 78"/>
        <xdr:cNvSpPr txBox="1"/>
      </xdr:nvSpPr>
      <xdr:spPr>
        <a:xfrm>
          <a:off x="939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140970</xdr:rowOff>
    </xdr:from>
    <xdr:to>
      <xdr:col>24</xdr:col>
      <xdr:colOff>76200</xdr:colOff>
      <xdr:row>36</xdr:row>
      <xdr:rowOff>71120</xdr:rowOff>
    </xdr:to>
    <xdr:sp macro="" textlink="">
      <xdr:nvSpPr>
        <xdr:cNvPr id="85" name="楕円 84"/>
        <xdr:cNvSpPr/>
      </xdr:nvSpPr>
      <xdr:spPr>
        <a:xfrm>
          <a:off x="47752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113047</xdr:rowOff>
    </xdr:from>
    <xdr:ext cx="762000" cy="259045"/>
    <xdr:sp macro="" textlink="">
      <xdr:nvSpPr>
        <xdr:cNvPr id="86" name="人件費該当値テキスト"/>
        <xdr:cNvSpPr txBox="1"/>
      </xdr:nvSpPr>
      <xdr:spPr>
        <a:xfrm>
          <a:off x="4914900" y="611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167640</xdr:rowOff>
    </xdr:from>
    <xdr:to>
      <xdr:col>20</xdr:col>
      <xdr:colOff>38100</xdr:colOff>
      <xdr:row>35</xdr:row>
      <xdr:rowOff>97790</xdr:rowOff>
    </xdr:to>
    <xdr:sp macro="" textlink="">
      <xdr:nvSpPr>
        <xdr:cNvPr id="87" name="楕円 86"/>
        <xdr:cNvSpPr/>
      </xdr:nvSpPr>
      <xdr:spPr>
        <a:xfrm>
          <a:off x="3937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82567</xdr:rowOff>
    </xdr:from>
    <xdr:ext cx="736600" cy="259045"/>
    <xdr:sp macro="" textlink="">
      <xdr:nvSpPr>
        <xdr:cNvPr id="88" name="テキスト ボックス 87"/>
        <xdr:cNvSpPr txBox="1"/>
      </xdr:nvSpPr>
      <xdr:spPr>
        <a:xfrm>
          <a:off x="3606800" y="608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95250</xdr:rowOff>
    </xdr:from>
    <xdr:to>
      <xdr:col>15</xdr:col>
      <xdr:colOff>149225</xdr:colOff>
      <xdr:row>36</xdr:row>
      <xdr:rowOff>25400</xdr:rowOff>
    </xdr:to>
    <xdr:sp macro="" textlink="">
      <xdr:nvSpPr>
        <xdr:cNvPr id="89" name="楕円 88"/>
        <xdr:cNvSpPr/>
      </xdr:nvSpPr>
      <xdr:spPr>
        <a:xfrm>
          <a:off x="3048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10177</xdr:rowOff>
    </xdr:from>
    <xdr:ext cx="762000" cy="259045"/>
    <xdr:sp macro="" textlink="">
      <xdr:nvSpPr>
        <xdr:cNvPr id="90" name="テキスト ボックス 89"/>
        <xdr:cNvSpPr txBox="1"/>
      </xdr:nvSpPr>
      <xdr:spPr>
        <a:xfrm>
          <a:off x="27178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110490</xdr:rowOff>
    </xdr:from>
    <xdr:to>
      <xdr:col>11</xdr:col>
      <xdr:colOff>60325</xdr:colOff>
      <xdr:row>36</xdr:row>
      <xdr:rowOff>40640</xdr:rowOff>
    </xdr:to>
    <xdr:sp macro="" textlink="">
      <xdr:nvSpPr>
        <xdr:cNvPr id="91" name="楕円 90"/>
        <xdr:cNvSpPr/>
      </xdr:nvSpPr>
      <xdr:spPr>
        <a:xfrm>
          <a:off x="2159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25417</xdr:rowOff>
    </xdr:from>
    <xdr:ext cx="762000" cy="259045"/>
    <xdr:sp macro="" textlink="">
      <xdr:nvSpPr>
        <xdr:cNvPr id="92" name="テキスト ボックス 91"/>
        <xdr:cNvSpPr txBox="1"/>
      </xdr:nvSpPr>
      <xdr:spPr>
        <a:xfrm>
          <a:off x="1828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22860</xdr:rowOff>
    </xdr:from>
    <xdr:to>
      <xdr:col>6</xdr:col>
      <xdr:colOff>171450</xdr:colOff>
      <xdr:row>36</xdr:row>
      <xdr:rowOff>124460</xdr:rowOff>
    </xdr:to>
    <xdr:sp macro="" textlink="">
      <xdr:nvSpPr>
        <xdr:cNvPr id="93" name="楕円 92"/>
        <xdr:cNvSpPr/>
      </xdr:nvSpPr>
      <xdr:spPr>
        <a:xfrm>
          <a:off x="1270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109237</xdr:rowOff>
    </xdr:from>
    <xdr:ext cx="762000" cy="259045"/>
    <xdr:sp macro="" textlink="">
      <xdr:nvSpPr>
        <xdr:cNvPr id="94" name="テキスト ボックス 93"/>
        <xdr:cNvSpPr txBox="1"/>
      </xdr:nvSpPr>
      <xdr:spPr>
        <a:xfrm>
          <a:off x="939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経常経費充当一般財源における物件費は</a:t>
          </a:r>
          <a:r>
            <a:rPr kumimoji="1" lang="en-US" altLang="ja-JP" sz="1300">
              <a:latin typeface="ＭＳ Ｐゴシック" panose="020B0600070205080204" pitchFamily="50" charset="-128"/>
              <a:ea typeface="ＭＳ Ｐゴシック" panose="020B0600070205080204" pitchFamily="50" charset="-128"/>
            </a:rPr>
            <a:t>18,844</a:t>
          </a:r>
          <a:r>
            <a:rPr kumimoji="1" lang="ja-JP" altLang="en-US" sz="1300">
              <a:latin typeface="ＭＳ Ｐゴシック" panose="020B0600070205080204" pitchFamily="50" charset="-128"/>
              <a:ea typeface="ＭＳ Ｐゴシック" panose="020B0600070205080204" pitchFamily="50" charset="-128"/>
            </a:rPr>
            <a:t>千円減少し、経常収支比率に占める物件費の割合は</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20.3</a:t>
          </a:r>
          <a:r>
            <a:rPr kumimoji="1" lang="ja-JP" altLang="en-US" sz="1300">
              <a:latin typeface="ＭＳ Ｐゴシック" panose="020B0600070205080204" pitchFamily="50" charset="-128"/>
              <a:ea typeface="ＭＳ Ｐゴシック" panose="020B0600070205080204" pitchFamily="50" charset="-128"/>
            </a:rPr>
            <a:t>％であった。若干の改善は見られるものの、依然として類似団体内で最下位となった。要因としては、各種計画の策定経費や施設管理業務委託経費などがあげられ、引き続き、事業の統合や業務のスリム化・効率化等の促進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43180</xdr:rowOff>
    </xdr:from>
    <xdr:to>
      <xdr:col>82</xdr:col>
      <xdr:colOff>107950</xdr:colOff>
      <xdr:row>21</xdr:row>
      <xdr:rowOff>168910</xdr:rowOff>
    </xdr:to>
    <xdr:cxnSp macro="">
      <xdr:nvCxnSpPr>
        <xdr:cNvPr id="121" name="直線コネクタ 120"/>
        <xdr:cNvCxnSpPr/>
      </xdr:nvCxnSpPr>
      <xdr:spPr>
        <a:xfrm flipV="1">
          <a:off x="16510000" y="24434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140987</xdr:rowOff>
    </xdr:from>
    <xdr:ext cx="762000" cy="259045"/>
    <xdr:sp macro="" textlink="">
      <xdr:nvSpPr>
        <xdr:cNvPr id="122" name="物件費最小値テキスト"/>
        <xdr:cNvSpPr txBox="1"/>
      </xdr:nvSpPr>
      <xdr:spPr>
        <a:xfrm>
          <a:off x="16598900" y="374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168910</xdr:rowOff>
    </xdr:from>
    <xdr:to>
      <xdr:col>82</xdr:col>
      <xdr:colOff>196850</xdr:colOff>
      <xdr:row>21</xdr:row>
      <xdr:rowOff>168910</xdr:rowOff>
    </xdr:to>
    <xdr:cxnSp macro="">
      <xdr:nvCxnSpPr>
        <xdr:cNvPr id="123" name="直線コネクタ 122"/>
        <xdr:cNvCxnSpPr/>
      </xdr:nvCxnSpPr>
      <xdr:spPr>
        <a:xfrm>
          <a:off x="16421100" y="376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129557</xdr:rowOff>
    </xdr:from>
    <xdr:ext cx="762000" cy="259045"/>
    <xdr:sp macro="" textlink="">
      <xdr:nvSpPr>
        <xdr:cNvPr id="124" name="物件費最大値テキスト"/>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43180</xdr:rowOff>
    </xdr:from>
    <xdr:to>
      <xdr:col>82</xdr:col>
      <xdr:colOff>196850</xdr:colOff>
      <xdr:row>14</xdr:row>
      <xdr:rowOff>43180</xdr:rowOff>
    </xdr:to>
    <xdr:cxnSp macro="">
      <xdr:nvCxnSpPr>
        <xdr:cNvPr id="125" name="直線コネクタ 124"/>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21</xdr:row>
      <xdr:rowOff>168910</xdr:rowOff>
    </xdr:from>
    <xdr:to>
      <xdr:col>82</xdr:col>
      <xdr:colOff>107950</xdr:colOff>
      <xdr:row>22</xdr:row>
      <xdr:rowOff>27940</xdr:rowOff>
    </xdr:to>
    <xdr:cxnSp macro="">
      <xdr:nvCxnSpPr>
        <xdr:cNvPr id="126" name="直線コネクタ 125"/>
        <xdr:cNvCxnSpPr/>
      </xdr:nvCxnSpPr>
      <xdr:spPr>
        <a:xfrm flipV="1">
          <a:off x="15671800" y="37693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85107</xdr:rowOff>
    </xdr:from>
    <xdr:ext cx="762000" cy="259045"/>
    <xdr:sp macro="" textlink="">
      <xdr:nvSpPr>
        <xdr:cNvPr id="127" name="物件費平均値テキスト"/>
        <xdr:cNvSpPr txBox="1"/>
      </xdr:nvSpPr>
      <xdr:spPr>
        <a:xfrm>
          <a:off x="16598900" y="299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68580</xdr:rowOff>
    </xdr:from>
    <xdr:to>
      <xdr:col>82</xdr:col>
      <xdr:colOff>158750</xdr:colOff>
      <xdr:row>18</xdr:row>
      <xdr:rowOff>170180</xdr:rowOff>
    </xdr:to>
    <xdr:sp macro="" textlink="">
      <xdr:nvSpPr>
        <xdr:cNvPr id="128" name="フローチャート: 判断 127"/>
        <xdr:cNvSpPr/>
      </xdr:nvSpPr>
      <xdr:spPr>
        <a:xfrm>
          <a:off x="16459200" y="315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21</xdr:row>
      <xdr:rowOff>146050</xdr:rowOff>
    </xdr:from>
    <xdr:to>
      <xdr:col>78</xdr:col>
      <xdr:colOff>69850</xdr:colOff>
      <xdr:row>22</xdr:row>
      <xdr:rowOff>27940</xdr:rowOff>
    </xdr:to>
    <xdr:cxnSp macro="">
      <xdr:nvCxnSpPr>
        <xdr:cNvPr id="129" name="直線コネクタ 128"/>
        <xdr:cNvCxnSpPr/>
      </xdr:nvCxnSpPr>
      <xdr:spPr>
        <a:xfrm>
          <a:off x="14782800" y="37465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53340</xdr:rowOff>
    </xdr:from>
    <xdr:to>
      <xdr:col>78</xdr:col>
      <xdr:colOff>120650</xdr:colOff>
      <xdr:row>18</xdr:row>
      <xdr:rowOff>154940</xdr:rowOff>
    </xdr:to>
    <xdr:sp macro="" textlink="">
      <xdr:nvSpPr>
        <xdr:cNvPr id="130" name="フローチャート: 判断 129"/>
        <xdr:cNvSpPr/>
      </xdr:nvSpPr>
      <xdr:spPr>
        <a:xfrm>
          <a:off x="15621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165117</xdr:rowOff>
    </xdr:from>
    <xdr:ext cx="736600" cy="259045"/>
    <xdr:sp macro="" textlink="">
      <xdr:nvSpPr>
        <xdr:cNvPr id="131" name="テキスト ボックス 130"/>
        <xdr:cNvSpPr txBox="1"/>
      </xdr:nvSpPr>
      <xdr:spPr>
        <a:xfrm>
          <a:off x="15290800" y="2908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149860</xdr:rowOff>
    </xdr:from>
    <xdr:to>
      <xdr:col>73</xdr:col>
      <xdr:colOff>180975</xdr:colOff>
      <xdr:row>21</xdr:row>
      <xdr:rowOff>146050</xdr:rowOff>
    </xdr:to>
    <xdr:cxnSp macro="">
      <xdr:nvCxnSpPr>
        <xdr:cNvPr id="132" name="直線コネクタ 131"/>
        <xdr:cNvCxnSpPr/>
      </xdr:nvCxnSpPr>
      <xdr:spPr>
        <a:xfrm>
          <a:off x="13893800" y="357886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68580</xdr:rowOff>
    </xdr:from>
    <xdr:to>
      <xdr:col>74</xdr:col>
      <xdr:colOff>31750</xdr:colOff>
      <xdr:row>18</xdr:row>
      <xdr:rowOff>170180</xdr:rowOff>
    </xdr:to>
    <xdr:sp macro="" textlink="">
      <xdr:nvSpPr>
        <xdr:cNvPr id="133" name="フローチャート: 判断 132"/>
        <xdr:cNvSpPr/>
      </xdr:nvSpPr>
      <xdr:spPr>
        <a:xfrm>
          <a:off x="14732000" y="315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8907</xdr:rowOff>
    </xdr:from>
    <xdr:ext cx="762000" cy="259045"/>
    <xdr:sp macro="" textlink="">
      <xdr:nvSpPr>
        <xdr:cNvPr id="134" name="テキスト ボックス 133"/>
        <xdr:cNvSpPr txBox="1"/>
      </xdr:nvSpPr>
      <xdr:spPr>
        <a:xfrm>
          <a:off x="14401800" y="292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149860</xdr:rowOff>
    </xdr:from>
    <xdr:to>
      <xdr:col>69</xdr:col>
      <xdr:colOff>92075</xdr:colOff>
      <xdr:row>20</xdr:row>
      <xdr:rowOff>149860</xdr:rowOff>
    </xdr:to>
    <xdr:cxnSp macro="">
      <xdr:nvCxnSpPr>
        <xdr:cNvPr id="135" name="直線コネクタ 134"/>
        <xdr:cNvCxnSpPr/>
      </xdr:nvCxnSpPr>
      <xdr:spPr>
        <a:xfrm>
          <a:off x="13004800" y="3578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53340</xdr:rowOff>
    </xdr:from>
    <xdr:to>
      <xdr:col>69</xdr:col>
      <xdr:colOff>142875</xdr:colOff>
      <xdr:row>18</xdr:row>
      <xdr:rowOff>154940</xdr:rowOff>
    </xdr:to>
    <xdr:sp macro="" textlink="">
      <xdr:nvSpPr>
        <xdr:cNvPr id="136" name="フローチャート: 判断 135"/>
        <xdr:cNvSpPr/>
      </xdr:nvSpPr>
      <xdr:spPr>
        <a:xfrm>
          <a:off x="13843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165117</xdr:rowOff>
    </xdr:from>
    <xdr:ext cx="762000" cy="259045"/>
    <xdr:sp macro="" textlink="">
      <xdr:nvSpPr>
        <xdr:cNvPr id="137" name="テキスト ボックス 136"/>
        <xdr:cNvSpPr txBox="1"/>
      </xdr:nvSpPr>
      <xdr:spPr>
        <a:xfrm>
          <a:off x="13512800" y="290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15240</xdr:rowOff>
    </xdr:from>
    <xdr:to>
      <xdr:col>65</xdr:col>
      <xdr:colOff>53975</xdr:colOff>
      <xdr:row>18</xdr:row>
      <xdr:rowOff>116840</xdr:rowOff>
    </xdr:to>
    <xdr:sp macro="" textlink="">
      <xdr:nvSpPr>
        <xdr:cNvPr id="138" name="フローチャート: 判断 137"/>
        <xdr:cNvSpPr/>
      </xdr:nvSpPr>
      <xdr:spPr>
        <a:xfrm>
          <a:off x="12954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127017</xdr:rowOff>
    </xdr:from>
    <xdr:ext cx="762000" cy="259045"/>
    <xdr:sp macro="" textlink="">
      <xdr:nvSpPr>
        <xdr:cNvPr id="139" name="テキスト ボックス 138"/>
        <xdr:cNvSpPr txBox="1"/>
      </xdr:nvSpPr>
      <xdr:spPr>
        <a:xfrm>
          <a:off x="12623800" y="287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21</xdr:row>
      <xdr:rowOff>118110</xdr:rowOff>
    </xdr:from>
    <xdr:to>
      <xdr:col>82</xdr:col>
      <xdr:colOff>158750</xdr:colOff>
      <xdr:row>22</xdr:row>
      <xdr:rowOff>48260</xdr:rowOff>
    </xdr:to>
    <xdr:sp macro="" textlink="">
      <xdr:nvSpPr>
        <xdr:cNvPr id="145" name="楕円 144"/>
        <xdr:cNvSpPr/>
      </xdr:nvSpPr>
      <xdr:spPr>
        <a:xfrm>
          <a:off x="16459200" y="371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21</xdr:row>
      <xdr:rowOff>26687</xdr:rowOff>
    </xdr:from>
    <xdr:ext cx="762000" cy="259045"/>
    <xdr:sp macro="" textlink="">
      <xdr:nvSpPr>
        <xdr:cNvPr id="146" name="物件費該当値テキスト"/>
        <xdr:cNvSpPr txBox="1"/>
      </xdr:nvSpPr>
      <xdr:spPr>
        <a:xfrm>
          <a:off x="16598900" y="362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21</xdr:row>
      <xdr:rowOff>148590</xdr:rowOff>
    </xdr:from>
    <xdr:to>
      <xdr:col>78</xdr:col>
      <xdr:colOff>120650</xdr:colOff>
      <xdr:row>22</xdr:row>
      <xdr:rowOff>78740</xdr:rowOff>
    </xdr:to>
    <xdr:sp macro="" textlink="">
      <xdr:nvSpPr>
        <xdr:cNvPr id="147" name="楕円 146"/>
        <xdr:cNvSpPr/>
      </xdr:nvSpPr>
      <xdr:spPr>
        <a:xfrm>
          <a:off x="15621000" y="374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22</xdr:row>
      <xdr:rowOff>63517</xdr:rowOff>
    </xdr:from>
    <xdr:ext cx="736600" cy="259045"/>
    <xdr:sp macro="" textlink="">
      <xdr:nvSpPr>
        <xdr:cNvPr id="148" name="テキスト ボックス 147"/>
        <xdr:cNvSpPr txBox="1"/>
      </xdr:nvSpPr>
      <xdr:spPr>
        <a:xfrm>
          <a:off x="15290800" y="3835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21</xdr:row>
      <xdr:rowOff>95250</xdr:rowOff>
    </xdr:from>
    <xdr:to>
      <xdr:col>74</xdr:col>
      <xdr:colOff>31750</xdr:colOff>
      <xdr:row>22</xdr:row>
      <xdr:rowOff>25400</xdr:rowOff>
    </xdr:to>
    <xdr:sp macro="" textlink="">
      <xdr:nvSpPr>
        <xdr:cNvPr id="149" name="楕円 148"/>
        <xdr:cNvSpPr/>
      </xdr:nvSpPr>
      <xdr:spPr>
        <a:xfrm>
          <a:off x="14732000" y="369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22</xdr:row>
      <xdr:rowOff>10177</xdr:rowOff>
    </xdr:from>
    <xdr:ext cx="762000" cy="259045"/>
    <xdr:sp macro="" textlink="">
      <xdr:nvSpPr>
        <xdr:cNvPr id="150" name="テキスト ボックス 149"/>
        <xdr:cNvSpPr txBox="1"/>
      </xdr:nvSpPr>
      <xdr:spPr>
        <a:xfrm>
          <a:off x="144018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99060</xdr:rowOff>
    </xdr:from>
    <xdr:to>
      <xdr:col>69</xdr:col>
      <xdr:colOff>142875</xdr:colOff>
      <xdr:row>21</xdr:row>
      <xdr:rowOff>29210</xdr:rowOff>
    </xdr:to>
    <xdr:sp macro="" textlink="">
      <xdr:nvSpPr>
        <xdr:cNvPr id="151" name="楕円 150"/>
        <xdr:cNvSpPr/>
      </xdr:nvSpPr>
      <xdr:spPr>
        <a:xfrm>
          <a:off x="13843000" y="352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13987</xdr:rowOff>
    </xdr:from>
    <xdr:ext cx="762000" cy="259045"/>
    <xdr:sp macro="" textlink="">
      <xdr:nvSpPr>
        <xdr:cNvPr id="152" name="テキスト ボックス 151"/>
        <xdr:cNvSpPr txBox="1"/>
      </xdr:nvSpPr>
      <xdr:spPr>
        <a:xfrm>
          <a:off x="13512800" y="361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99060</xdr:rowOff>
    </xdr:from>
    <xdr:to>
      <xdr:col>65</xdr:col>
      <xdr:colOff>53975</xdr:colOff>
      <xdr:row>21</xdr:row>
      <xdr:rowOff>29210</xdr:rowOff>
    </xdr:to>
    <xdr:sp macro="" textlink="">
      <xdr:nvSpPr>
        <xdr:cNvPr id="153" name="楕円 152"/>
        <xdr:cNvSpPr/>
      </xdr:nvSpPr>
      <xdr:spPr>
        <a:xfrm>
          <a:off x="12954000" y="352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21</xdr:row>
      <xdr:rowOff>13987</xdr:rowOff>
    </xdr:from>
    <xdr:ext cx="762000" cy="259045"/>
    <xdr:sp macro="" textlink="">
      <xdr:nvSpPr>
        <xdr:cNvPr id="154" name="テキスト ボックス 153"/>
        <xdr:cNvSpPr txBox="1"/>
      </xdr:nvSpPr>
      <xdr:spPr>
        <a:xfrm>
          <a:off x="12623800" y="361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少子高齢社会を迎え、社会保障関連経費が増加し、経常収支比率に占める扶助費の割合は、前年度比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11.5</a:t>
          </a:r>
          <a:r>
            <a:rPr kumimoji="1" lang="ja-JP" altLang="en-US" sz="1300">
              <a:latin typeface="ＭＳ Ｐゴシック" panose="020B0600070205080204" pitchFamily="50" charset="-128"/>
              <a:ea typeface="ＭＳ Ｐゴシック" panose="020B0600070205080204" pitchFamily="50" charset="-128"/>
            </a:rPr>
            <a:t>％となった。今後も、扶助費の増を念頭に、「社会保障と税の一体改革」などに伴う各種制度の見直しなど、国の動向を注視していく必要がある。</a:t>
          </a:r>
        </a:p>
      </xdr:txBody>
    </xdr:sp>
    <xdr:clientData/>
  </xdr:twoCellAnchor>
  <xdr:oneCellAnchor>
    <xdr:from>
      <xdr:col>3</xdr:col>
      <xdr:colOff>123825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9" name="直線コネクタ 168"/>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0" name="テキスト ボックス 169"/>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1" name="直線コネクタ 170"/>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2" name="テキスト ボックス 171"/>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3" name="直線コネクタ 172"/>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4" name="テキスト ボックス 173"/>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5" name="直線コネクタ 174"/>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6" name="テキスト ボックス 175"/>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7" name="直線コネクタ 176"/>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8" name="テキスト ボックス 177"/>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9" name="直線コネクタ 178"/>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0" name="テキスト ボックス 179"/>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156935</xdr:rowOff>
    </xdr:from>
    <xdr:to>
      <xdr:col>24</xdr:col>
      <xdr:colOff>25400</xdr:colOff>
      <xdr:row>61</xdr:row>
      <xdr:rowOff>167822</xdr:rowOff>
    </xdr:to>
    <xdr:cxnSp macro="">
      <xdr:nvCxnSpPr>
        <xdr:cNvPr id="184" name="直線コネクタ 183"/>
        <xdr:cNvCxnSpPr/>
      </xdr:nvCxnSpPr>
      <xdr:spPr>
        <a:xfrm flipV="1">
          <a:off x="4826000" y="9243785"/>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5"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6" name="直線コネクタ 185"/>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71862</xdr:rowOff>
    </xdr:from>
    <xdr:ext cx="762000" cy="259045"/>
    <xdr:sp macro="" textlink="">
      <xdr:nvSpPr>
        <xdr:cNvPr id="187" name="扶助費最大値テキスト"/>
        <xdr:cNvSpPr txBox="1"/>
      </xdr:nvSpPr>
      <xdr:spPr>
        <a:xfrm>
          <a:off x="4914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156935</xdr:rowOff>
    </xdr:from>
    <xdr:to>
      <xdr:col>24</xdr:col>
      <xdr:colOff>114300</xdr:colOff>
      <xdr:row>53</xdr:row>
      <xdr:rowOff>156935</xdr:rowOff>
    </xdr:to>
    <xdr:cxnSp macro="">
      <xdr:nvCxnSpPr>
        <xdr:cNvPr id="188" name="直線コネクタ 187"/>
        <xdr:cNvCxnSpPr/>
      </xdr:nvCxnSpPr>
      <xdr:spPr>
        <a:xfrm>
          <a:off x="4737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156935</xdr:rowOff>
    </xdr:from>
    <xdr:to>
      <xdr:col>24</xdr:col>
      <xdr:colOff>25400</xdr:colOff>
      <xdr:row>58</xdr:row>
      <xdr:rowOff>7257</xdr:rowOff>
    </xdr:to>
    <xdr:cxnSp macro="">
      <xdr:nvCxnSpPr>
        <xdr:cNvPr id="189" name="直線コネクタ 188"/>
        <xdr:cNvCxnSpPr/>
      </xdr:nvCxnSpPr>
      <xdr:spPr>
        <a:xfrm>
          <a:off x="3987800" y="9929585"/>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13805</xdr:rowOff>
    </xdr:from>
    <xdr:ext cx="762000" cy="259045"/>
    <xdr:sp macro="" textlink="">
      <xdr:nvSpPr>
        <xdr:cNvPr id="190" name="扶助費平均値テキスト"/>
        <xdr:cNvSpPr txBox="1"/>
      </xdr:nvSpPr>
      <xdr:spPr>
        <a:xfrm>
          <a:off x="4914900" y="9615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168728</xdr:rowOff>
    </xdr:from>
    <xdr:to>
      <xdr:col>24</xdr:col>
      <xdr:colOff>76200</xdr:colOff>
      <xdr:row>57</xdr:row>
      <xdr:rowOff>98878</xdr:rowOff>
    </xdr:to>
    <xdr:sp macro="" textlink="">
      <xdr:nvSpPr>
        <xdr:cNvPr id="191" name="フローチャート: 判断 190"/>
        <xdr:cNvSpPr/>
      </xdr:nvSpPr>
      <xdr:spPr>
        <a:xfrm>
          <a:off x="47752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58965</xdr:rowOff>
    </xdr:from>
    <xdr:to>
      <xdr:col>19</xdr:col>
      <xdr:colOff>187325</xdr:colOff>
      <xdr:row>57</xdr:row>
      <xdr:rowOff>156935</xdr:rowOff>
    </xdr:to>
    <xdr:cxnSp macro="">
      <xdr:nvCxnSpPr>
        <xdr:cNvPr id="192" name="直線コネクタ 191"/>
        <xdr:cNvCxnSpPr/>
      </xdr:nvCxnSpPr>
      <xdr:spPr>
        <a:xfrm>
          <a:off x="3098800" y="98316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157843</xdr:rowOff>
    </xdr:from>
    <xdr:to>
      <xdr:col>20</xdr:col>
      <xdr:colOff>38100</xdr:colOff>
      <xdr:row>57</xdr:row>
      <xdr:rowOff>87993</xdr:rowOff>
    </xdr:to>
    <xdr:sp macro="" textlink="">
      <xdr:nvSpPr>
        <xdr:cNvPr id="193" name="フローチャート: 判断 192"/>
        <xdr:cNvSpPr/>
      </xdr:nvSpPr>
      <xdr:spPr>
        <a:xfrm>
          <a:off x="3937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98170</xdr:rowOff>
    </xdr:from>
    <xdr:ext cx="736600" cy="259045"/>
    <xdr:sp macro="" textlink="">
      <xdr:nvSpPr>
        <xdr:cNvPr id="194" name="テキスト ボックス 193"/>
        <xdr:cNvSpPr txBox="1"/>
      </xdr:nvSpPr>
      <xdr:spPr>
        <a:xfrm>
          <a:off x="3606800" y="9527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165100</xdr:rowOff>
    </xdr:from>
    <xdr:to>
      <xdr:col>15</xdr:col>
      <xdr:colOff>98425</xdr:colOff>
      <xdr:row>57</xdr:row>
      <xdr:rowOff>58965</xdr:rowOff>
    </xdr:to>
    <xdr:cxnSp macro="">
      <xdr:nvCxnSpPr>
        <xdr:cNvPr id="195" name="直線コネクタ 194"/>
        <xdr:cNvCxnSpPr/>
      </xdr:nvCxnSpPr>
      <xdr:spPr>
        <a:xfrm>
          <a:off x="2209800" y="97663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8165</xdr:rowOff>
    </xdr:from>
    <xdr:to>
      <xdr:col>15</xdr:col>
      <xdr:colOff>149225</xdr:colOff>
      <xdr:row>57</xdr:row>
      <xdr:rowOff>109765</xdr:rowOff>
    </xdr:to>
    <xdr:sp macro="" textlink="">
      <xdr:nvSpPr>
        <xdr:cNvPr id="196" name="フローチャート: 判断 195"/>
        <xdr:cNvSpPr/>
      </xdr:nvSpPr>
      <xdr:spPr>
        <a:xfrm>
          <a:off x="3048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119942</xdr:rowOff>
    </xdr:from>
    <xdr:ext cx="762000" cy="259045"/>
    <xdr:sp macro="" textlink="">
      <xdr:nvSpPr>
        <xdr:cNvPr id="197" name="テキスト ボックス 196"/>
        <xdr:cNvSpPr txBox="1"/>
      </xdr:nvSpPr>
      <xdr:spPr>
        <a:xfrm>
          <a:off x="2717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165100</xdr:rowOff>
    </xdr:from>
    <xdr:to>
      <xdr:col>11</xdr:col>
      <xdr:colOff>9525</xdr:colOff>
      <xdr:row>57</xdr:row>
      <xdr:rowOff>4535</xdr:rowOff>
    </xdr:to>
    <xdr:cxnSp macro="">
      <xdr:nvCxnSpPr>
        <xdr:cNvPr id="198" name="直線コネクタ 197"/>
        <xdr:cNvCxnSpPr/>
      </xdr:nvCxnSpPr>
      <xdr:spPr>
        <a:xfrm flipV="1">
          <a:off x="1320800" y="97663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89807</xdr:rowOff>
    </xdr:from>
    <xdr:to>
      <xdr:col>11</xdr:col>
      <xdr:colOff>60325</xdr:colOff>
      <xdr:row>56</xdr:row>
      <xdr:rowOff>19957</xdr:rowOff>
    </xdr:to>
    <xdr:sp macro="" textlink="">
      <xdr:nvSpPr>
        <xdr:cNvPr id="199" name="フローチャート: 判断 198"/>
        <xdr:cNvSpPr/>
      </xdr:nvSpPr>
      <xdr:spPr>
        <a:xfrm>
          <a:off x="2159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30134</xdr:rowOff>
    </xdr:from>
    <xdr:ext cx="762000" cy="259045"/>
    <xdr:sp macro="" textlink="">
      <xdr:nvSpPr>
        <xdr:cNvPr id="200" name="テキスト ボックス 199"/>
        <xdr:cNvSpPr txBox="1"/>
      </xdr:nvSpPr>
      <xdr:spPr>
        <a:xfrm>
          <a:off x="1828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01" name="フローチャート: 判断 200"/>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8362</xdr:rowOff>
    </xdr:from>
    <xdr:ext cx="762000" cy="259045"/>
    <xdr:sp macro="" textlink="">
      <xdr:nvSpPr>
        <xdr:cNvPr id="202" name="テキスト ボックス 201"/>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127907</xdr:rowOff>
    </xdr:from>
    <xdr:to>
      <xdr:col>24</xdr:col>
      <xdr:colOff>76200</xdr:colOff>
      <xdr:row>58</xdr:row>
      <xdr:rowOff>58057</xdr:rowOff>
    </xdr:to>
    <xdr:sp macro="" textlink="">
      <xdr:nvSpPr>
        <xdr:cNvPr id="208" name="楕円 207"/>
        <xdr:cNvSpPr/>
      </xdr:nvSpPr>
      <xdr:spPr>
        <a:xfrm>
          <a:off x="4775200" y="99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99984</xdr:rowOff>
    </xdr:from>
    <xdr:ext cx="762000" cy="259045"/>
    <xdr:sp macro="" textlink="">
      <xdr:nvSpPr>
        <xdr:cNvPr id="209" name="扶助費該当値テキスト"/>
        <xdr:cNvSpPr txBox="1"/>
      </xdr:nvSpPr>
      <xdr:spPr>
        <a:xfrm>
          <a:off x="4914900" y="9872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106135</xdr:rowOff>
    </xdr:from>
    <xdr:to>
      <xdr:col>20</xdr:col>
      <xdr:colOff>38100</xdr:colOff>
      <xdr:row>58</xdr:row>
      <xdr:rowOff>36285</xdr:rowOff>
    </xdr:to>
    <xdr:sp macro="" textlink="">
      <xdr:nvSpPr>
        <xdr:cNvPr id="210" name="楕円 209"/>
        <xdr:cNvSpPr/>
      </xdr:nvSpPr>
      <xdr:spPr>
        <a:xfrm>
          <a:off x="39370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21062</xdr:rowOff>
    </xdr:from>
    <xdr:ext cx="736600" cy="259045"/>
    <xdr:sp macro="" textlink="">
      <xdr:nvSpPr>
        <xdr:cNvPr id="211" name="テキスト ボックス 210"/>
        <xdr:cNvSpPr txBox="1"/>
      </xdr:nvSpPr>
      <xdr:spPr>
        <a:xfrm>
          <a:off x="3606800" y="9965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8165</xdr:rowOff>
    </xdr:from>
    <xdr:to>
      <xdr:col>15</xdr:col>
      <xdr:colOff>149225</xdr:colOff>
      <xdr:row>57</xdr:row>
      <xdr:rowOff>109765</xdr:rowOff>
    </xdr:to>
    <xdr:sp macro="" textlink="">
      <xdr:nvSpPr>
        <xdr:cNvPr id="212" name="楕円 211"/>
        <xdr:cNvSpPr/>
      </xdr:nvSpPr>
      <xdr:spPr>
        <a:xfrm>
          <a:off x="3048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94542</xdr:rowOff>
    </xdr:from>
    <xdr:ext cx="762000" cy="259045"/>
    <xdr:sp macro="" textlink="">
      <xdr:nvSpPr>
        <xdr:cNvPr id="213" name="テキスト ボックス 212"/>
        <xdr:cNvSpPr txBox="1"/>
      </xdr:nvSpPr>
      <xdr:spPr>
        <a:xfrm>
          <a:off x="2717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114300</xdr:rowOff>
    </xdr:from>
    <xdr:to>
      <xdr:col>11</xdr:col>
      <xdr:colOff>60325</xdr:colOff>
      <xdr:row>57</xdr:row>
      <xdr:rowOff>44450</xdr:rowOff>
    </xdr:to>
    <xdr:sp macro="" textlink="">
      <xdr:nvSpPr>
        <xdr:cNvPr id="214" name="楕円 213"/>
        <xdr:cNvSpPr/>
      </xdr:nvSpPr>
      <xdr:spPr>
        <a:xfrm>
          <a:off x="2159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29227</xdr:rowOff>
    </xdr:from>
    <xdr:ext cx="762000" cy="259045"/>
    <xdr:sp macro="" textlink="">
      <xdr:nvSpPr>
        <xdr:cNvPr id="215" name="テキスト ボックス 214"/>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16" name="楕円 215"/>
        <xdr:cNvSpPr/>
      </xdr:nvSpPr>
      <xdr:spPr>
        <a:xfrm>
          <a:off x="1270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40112</xdr:rowOff>
    </xdr:from>
    <xdr:ext cx="762000" cy="259045"/>
    <xdr:sp macro="" textlink="">
      <xdr:nvSpPr>
        <xdr:cNvPr id="217" name="テキスト ボックス 216"/>
        <xdr:cNvSpPr txBox="1"/>
      </xdr:nvSpPr>
      <xdr:spPr>
        <a:xfrm>
          <a:off x="939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維持補修費の経常収支比率に占める割合が前年度比</a:t>
          </a:r>
          <a:r>
            <a:rPr kumimoji="1" lang="en-US" altLang="ja-JP" sz="1100">
              <a:latin typeface="ＭＳ Ｐゴシック" panose="020B0600070205080204" pitchFamily="50" charset="-128"/>
              <a:ea typeface="ＭＳ Ｐゴシック" panose="020B0600070205080204" pitchFamily="50" charset="-128"/>
            </a:rPr>
            <a:t>0.7</a:t>
          </a:r>
          <a:r>
            <a:rPr kumimoji="1" lang="ja-JP" altLang="en-US" sz="1100">
              <a:latin typeface="ＭＳ Ｐゴシック" panose="020B0600070205080204" pitchFamily="50" charset="-128"/>
              <a:ea typeface="ＭＳ Ｐゴシック" panose="020B0600070205080204" pitchFamily="50" charset="-128"/>
            </a:rPr>
            <a:t>ポイント増の</a:t>
          </a:r>
          <a:r>
            <a:rPr kumimoji="1" lang="en-US" altLang="ja-JP" sz="1100">
              <a:latin typeface="ＭＳ Ｐゴシック" panose="020B0600070205080204" pitchFamily="50" charset="-128"/>
              <a:ea typeface="ＭＳ Ｐゴシック" panose="020B0600070205080204" pitchFamily="50" charset="-128"/>
            </a:rPr>
            <a:t>3.1</a:t>
          </a:r>
          <a:r>
            <a:rPr kumimoji="1" lang="ja-JP" altLang="en-US" sz="1100">
              <a:latin typeface="ＭＳ Ｐゴシック" panose="020B0600070205080204" pitchFamily="50" charset="-128"/>
              <a:ea typeface="ＭＳ Ｐゴシック" panose="020B0600070205080204" pitchFamily="50" charset="-128"/>
            </a:rPr>
            <a:t>％となったものの、岩沼市農業集落排水事業会計（法非適）や岩沼市特定公共下水道事業会計（法適）を含む繰出金の経常収支比率に占める割合が前年度比</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ポイント減の</a:t>
          </a:r>
          <a:r>
            <a:rPr kumimoji="1" lang="en-US" altLang="ja-JP" sz="1100">
              <a:latin typeface="ＭＳ Ｐゴシック" panose="020B0600070205080204" pitchFamily="50" charset="-128"/>
              <a:ea typeface="ＭＳ Ｐゴシック" panose="020B0600070205080204" pitchFamily="50" charset="-128"/>
            </a:rPr>
            <a:t>10.8</a:t>
          </a:r>
          <a:r>
            <a:rPr kumimoji="1" lang="ja-JP" altLang="en-US" sz="1100">
              <a:latin typeface="ＭＳ Ｐゴシック" panose="020B0600070205080204" pitchFamily="50" charset="-128"/>
              <a:ea typeface="ＭＳ Ｐゴシック" panose="020B0600070205080204" pitchFamily="50" charset="-128"/>
            </a:rPr>
            <a:t>％となったことなどにより、類似内団体順位が</a:t>
          </a:r>
          <a:r>
            <a:rPr kumimoji="1" lang="en-US" altLang="ja-JP" sz="1100">
              <a:latin typeface="ＭＳ Ｐゴシック" panose="020B0600070205080204" pitchFamily="50" charset="-128"/>
              <a:ea typeface="ＭＳ Ｐゴシック" panose="020B0600070205080204" pitchFamily="50" charset="-128"/>
            </a:rPr>
            <a:t>8</a:t>
          </a:r>
          <a:r>
            <a:rPr kumimoji="1" lang="ja-JP" altLang="en-US" sz="1100">
              <a:latin typeface="ＭＳ Ｐゴシック" panose="020B0600070205080204" pitchFamily="50" charset="-128"/>
              <a:ea typeface="ＭＳ Ｐゴシック" panose="020B0600070205080204" pitchFamily="50" charset="-128"/>
            </a:rPr>
            <a:t>位と</a:t>
          </a:r>
          <a:r>
            <a:rPr kumimoji="1" lang="en-US" altLang="ja-JP" sz="1100">
              <a:latin typeface="ＭＳ Ｐゴシック" panose="020B0600070205080204" pitchFamily="50" charset="-128"/>
              <a:ea typeface="ＭＳ Ｐゴシック" panose="020B0600070205080204" pitchFamily="50" charset="-128"/>
            </a:rPr>
            <a:t>H28</a:t>
          </a:r>
          <a:r>
            <a:rPr kumimoji="1" lang="ja-JP" altLang="en-US" sz="1100">
              <a:latin typeface="ＭＳ Ｐゴシック" panose="020B0600070205080204" pitchFamily="50" charset="-128"/>
              <a:ea typeface="ＭＳ Ｐゴシック" panose="020B0600070205080204" pitchFamily="50" charset="-128"/>
            </a:rPr>
            <a:t>と比べ改善される結果となった。公営企業にあっては、引き続き経費の節減に努めるとともに、独立採算の原則を踏まえ、施設設備の整備・維持管理・長寿命化、及び料金の適正化に係る検討を重ね、将来にわたり普通会計の負担を削減できるように努める。</a:t>
          </a:r>
        </a:p>
      </xdr:txBody>
    </xdr:sp>
    <xdr:clientData/>
  </xdr:twoCellAnchor>
  <xdr:oneCellAnchor>
    <xdr:from>
      <xdr:col>62</xdr:col>
      <xdr:colOff>6350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2" name="直線コネクタ 231"/>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3" name="テキスト ボックス 232"/>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4" name="直線コネクタ 233"/>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5" name="テキスト ボックス 234"/>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6" name="直線コネクタ 235"/>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7" name="テキスト ボックス 236"/>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8" name="直線コネクタ 237"/>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9" name="テキスト ボックス 238"/>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113284</xdr:rowOff>
    </xdr:from>
    <xdr:to>
      <xdr:col>82</xdr:col>
      <xdr:colOff>107950</xdr:colOff>
      <xdr:row>60</xdr:row>
      <xdr:rowOff>122428</xdr:rowOff>
    </xdr:to>
    <xdr:cxnSp macro="">
      <xdr:nvCxnSpPr>
        <xdr:cNvPr id="243" name="直線コネクタ 242"/>
        <xdr:cNvCxnSpPr/>
      </xdr:nvCxnSpPr>
      <xdr:spPr>
        <a:xfrm flipV="1">
          <a:off x="16510000" y="9028684"/>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94505</xdr:rowOff>
    </xdr:from>
    <xdr:ext cx="762000" cy="259045"/>
    <xdr:sp macro="" textlink="">
      <xdr:nvSpPr>
        <xdr:cNvPr id="244" name="その他最小値テキスト"/>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122428</xdr:rowOff>
    </xdr:from>
    <xdr:to>
      <xdr:col>82</xdr:col>
      <xdr:colOff>196850</xdr:colOff>
      <xdr:row>60</xdr:row>
      <xdr:rowOff>122428</xdr:rowOff>
    </xdr:to>
    <xdr:cxnSp macro="">
      <xdr:nvCxnSpPr>
        <xdr:cNvPr id="245" name="直線コネクタ 244"/>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28211</xdr:rowOff>
    </xdr:from>
    <xdr:ext cx="762000" cy="259045"/>
    <xdr:sp macro="" textlink="">
      <xdr:nvSpPr>
        <xdr:cNvPr id="246" name="その他最大値テキスト"/>
        <xdr:cNvSpPr txBox="1"/>
      </xdr:nvSpPr>
      <xdr:spPr>
        <a:xfrm>
          <a:off x="16598900" y="8772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113284</xdr:rowOff>
    </xdr:from>
    <xdr:to>
      <xdr:col>82</xdr:col>
      <xdr:colOff>196850</xdr:colOff>
      <xdr:row>52</xdr:row>
      <xdr:rowOff>113284</xdr:rowOff>
    </xdr:to>
    <xdr:cxnSp macro="">
      <xdr:nvCxnSpPr>
        <xdr:cNvPr id="247" name="直線コネクタ 246"/>
        <xdr:cNvCxnSpPr/>
      </xdr:nvCxnSpPr>
      <xdr:spPr>
        <a:xfrm>
          <a:off x="16421100" y="902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83566</xdr:rowOff>
    </xdr:from>
    <xdr:to>
      <xdr:col>82</xdr:col>
      <xdr:colOff>107950</xdr:colOff>
      <xdr:row>56</xdr:row>
      <xdr:rowOff>94996</xdr:rowOff>
    </xdr:to>
    <xdr:cxnSp macro="">
      <xdr:nvCxnSpPr>
        <xdr:cNvPr id="248" name="直線コネクタ 247"/>
        <xdr:cNvCxnSpPr/>
      </xdr:nvCxnSpPr>
      <xdr:spPr>
        <a:xfrm flipV="1">
          <a:off x="15671800" y="9513316"/>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34561</xdr:rowOff>
    </xdr:from>
    <xdr:ext cx="762000" cy="259045"/>
    <xdr:sp macro="" textlink="">
      <xdr:nvSpPr>
        <xdr:cNvPr id="249" name="その他平均値テキスト"/>
        <xdr:cNvSpPr txBox="1"/>
      </xdr:nvSpPr>
      <xdr:spPr>
        <a:xfrm>
          <a:off x="16598900" y="9635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62484</xdr:rowOff>
    </xdr:from>
    <xdr:to>
      <xdr:col>82</xdr:col>
      <xdr:colOff>158750</xdr:colOff>
      <xdr:row>56</xdr:row>
      <xdr:rowOff>164084</xdr:rowOff>
    </xdr:to>
    <xdr:sp macro="" textlink="">
      <xdr:nvSpPr>
        <xdr:cNvPr id="250" name="フローチャート: 判断 249"/>
        <xdr:cNvSpPr/>
      </xdr:nvSpPr>
      <xdr:spPr>
        <a:xfrm>
          <a:off x="16459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156718</xdr:rowOff>
    </xdr:from>
    <xdr:to>
      <xdr:col>78</xdr:col>
      <xdr:colOff>69850</xdr:colOff>
      <xdr:row>56</xdr:row>
      <xdr:rowOff>94996</xdr:rowOff>
    </xdr:to>
    <xdr:cxnSp macro="">
      <xdr:nvCxnSpPr>
        <xdr:cNvPr id="251" name="直線コネクタ 250"/>
        <xdr:cNvCxnSpPr/>
      </xdr:nvCxnSpPr>
      <xdr:spPr>
        <a:xfrm>
          <a:off x="14782800" y="958646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35052</xdr:rowOff>
    </xdr:from>
    <xdr:to>
      <xdr:col>78</xdr:col>
      <xdr:colOff>120650</xdr:colOff>
      <xdr:row>56</xdr:row>
      <xdr:rowOff>136652</xdr:rowOff>
    </xdr:to>
    <xdr:sp macro="" textlink="">
      <xdr:nvSpPr>
        <xdr:cNvPr id="252" name="フローチャート: 判断 251"/>
        <xdr:cNvSpPr/>
      </xdr:nvSpPr>
      <xdr:spPr>
        <a:xfrm>
          <a:off x="15621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146829</xdr:rowOff>
    </xdr:from>
    <xdr:ext cx="736600" cy="259045"/>
    <xdr:sp macro="" textlink="">
      <xdr:nvSpPr>
        <xdr:cNvPr id="253" name="テキスト ボックス 252"/>
        <xdr:cNvSpPr txBox="1"/>
      </xdr:nvSpPr>
      <xdr:spPr>
        <a:xfrm>
          <a:off x="15290800" y="9405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156718</xdr:rowOff>
    </xdr:from>
    <xdr:to>
      <xdr:col>73</xdr:col>
      <xdr:colOff>180975</xdr:colOff>
      <xdr:row>56</xdr:row>
      <xdr:rowOff>3556</xdr:rowOff>
    </xdr:to>
    <xdr:cxnSp macro="">
      <xdr:nvCxnSpPr>
        <xdr:cNvPr id="254" name="直線コネクタ 253"/>
        <xdr:cNvCxnSpPr/>
      </xdr:nvCxnSpPr>
      <xdr:spPr>
        <a:xfrm flipV="1">
          <a:off x="13893800" y="95864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169926</xdr:rowOff>
    </xdr:from>
    <xdr:to>
      <xdr:col>74</xdr:col>
      <xdr:colOff>31750</xdr:colOff>
      <xdr:row>56</xdr:row>
      <xdr:rowOff>100076</xdr:rowOff>
    </xdr:to>
    <xdr:sp macro="" textlink="">
      <xdr:nvSpPr>
        <xdr:cNvPr id="255" name="フローチャート: 判断 254"/>
        <xdr:cNvSpPr/>
      </xdr:nvSpPr>
      <xdr:spPr>
        <a:xfrm>
          <a:off x="14732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84853</xdr:rowOff>
    </xdr:from>
    <xdr:ext cx="762000" cy="259045"/>
    <xdr:sp macro="" textlink="">
      <xdr:nvSpPr>
        <xdr:cNvPr id="256" name="テキスト ボックス 255"/>
        <xdr:cNvSpPr txBox="1"/>
      </xdr:nvSpPr>
      <xdr:spPr>
        <a:xfrm>
          <a:off x="144018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3556</xdr:rowOff>
    </xdr:from>
    <xdr:to>
      <xdr:col>69</xdr:col>
      <xdr:colOff>92075</xdr:colOff>
      <xdr:row>58</xdr:row>
      <xdr:rowOff>127000</xdr:rowOff>
    </xdr:to>
    <xdr:cxnSp macro="">
      <xdr:nvCxnSpPr>
        <xdr:cNvPr id="257" name="直線コネクタ 256"/>
        <xdr:cNvCxnSpPr/>
      </xdr:nvCxnSpPr>
      <xdr:spPr>
        <a:xfrm flipV="1">
          <a:off x="13004800" y="9604756"/>
          <a:ext cx="889000" cy="46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105918</xdr:rowOff>
    </xdr:from>
    <xdr:to>
      <xdr:col>69</xdr:col>
      <xdr:colOff>142875</xdr:colOff>
      <xdr:row>56</xdr:row>
      <xdr:rowOff>36068</xdr:rowOff>
    </xdr:to>
    <xdr:sp macro="" textlink="">
      <xdr:nvSpPr>
        <xdr:cNvPr id="258" name="フローチャート: 判断 257"/>
        <xdr:cNvSpPr/>
      </xdr:nvSpPr>
      <xdr:spPr>
        <a:xfrm>
          <a:off x="138430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46245</xdr:rowOff>
    </xdr:from>
    <xdr:ext cx="762000" cy="259045"/>
    <xdr:sp macro="" textlink="">
      <xdr:nvSpPr>
        <xdr:cNvPr id="259" name="テキスト ボックス 258"/>
        <xdr:cNvSpPr txBox="1"/>
      </xdr:nvSpPr>
      <xdr:spPr>
        <a:xfrm>
          <a:off x="13512800" y="930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87630</xdr:rowOff>
    </xdr:from>
    <xdr:to>
      <xdr:col>65</xdr:col>
      <xdr:colOff>53975</xdr:colOff>
      <xdr:row>56</xdr:row>
      <xdr:rowOff>17780</xdr:rowOff>
    </xdr:to>
    <xdr:sp macro="" textlink="">
      <xdr:nvSpPr>
        <xdr:cNvPr id="260" name="フローチャート: 判断 259"/>
        <xdr:cNvSpPr/>
      </xdr:nvSpPr>
      <xdr:spPr>
        <a:xfrm>
          <a:off x="12954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27957</xdr:rowOff>
    </xdr:from>
    <xdr:ext cx="762000" cy="259045"/>
    <xdr:sp macro="" textlink="">
      <xdr:nvSpPr>
        <xdr:cNvPr id="261" name="テキスト ボックス 260"/>
        <xdr:cNvSpPr txBox="1"/>
      </xdr:nvSpPr>
      <xdr:spPr>
        <a:xfrm>
          <a:off x="12623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32766</xdr:rowOff>
    </xdr:from>
    <xdr:to>
      <xdr:col>82</xdr:col>
      <xdr:colOff>158750</xdr:colOff>
      <xdr:row>55</xdr:row>
      <xdr:rowOff>134366</xdr:rowOff>
    </xdr:to>
    <xdr:sp macro="" textlink="">
      <xdr:nvSpPr>
        <xdr:cNvPr id="267" name="楕円 266"/>
        <xdr:cNvSpPr/>
      </xdr:nvSpPr>
      <xdr:spPr>
        <a:xfrm>
          <a:off x="16459200" y="946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49293</xdr:rowOff>
    </xdr:from>
    <xdr:ext cx="762000" cy="259045"/>
    <xdr:sp macro="" textlink="">
      <xdr:nvSpPr>
        <xdr:cNvPr id="268" name="その他該当値テキスト"/>
        <xdr:cNvSpPr txBox="1"/>
      </xdr:nvSpPr>
      <xdr:spPr>
        <a:xfrm>
          <a:off x="16598900" y="9307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44196</xdr:rowOff>
    </xdr:from>
    <xdr:to>
      <xdr:col>78</xdr:col>
      <xdr:colOff>120650</xdr:colOff>
      <xdr:row>56</xdr:row>
      <xdr:rowOff>145796</xdr:rowOff>
    </xdr:to>
    <xdr:sp macro="" textlink="">
      <xdr:nvSpPr>
        <xdr:cNvPr id="269" name="楕円 268"/>
        <xdr:cNvSpPr/>
      </xdr:nvSpPr>
      <xdr:spPr>
        <a:xfrm>
          <a:off x="15621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130573</xdr:rowOff>
    </xdr:from>
    <xdr:ext cx="736600" cy="259045"/>
    <xdr:sp macro="" textlink="">
      <xdr:nvSpPr>
        <xdr:cNvPr id="270" name="テキスト ボックス 269"/>
        <xdr:cNvSpPr txBox="1"/>
      </xdr:nvSpPr>
      <xdr:spPr>
        <a:xfrm>
          <a:off x="15290800" y="9731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105918</xdr:rowOff>
    </xdr:from>
    <xdr:to>
      <xdr:col>74</xdr:col>
      <xdr:colOff>31750</xdr:colOff>
      <xdr:row>56</xdr:row>
      <xdr:rowOff>36068</xdr:rowOff>
    </xdr:to>
    <xdr:sp macro="" textlink="">
      <xdr:nvSpPr>
        <xdr:cNvPr id="271" name="楕円 270"/>
        <xdr:cNvSpPr/>
      </xdr:nvSpPr>
      <xdr:spPr>
        <a:xfrm>
          <a:off x="14732000" y="953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46245</xdr:rowOff>
    </xdr:from>
    <xdr:ext cx="762000" cy="259045"/>
    <xdr:sp macro="" textlink="">
      <xdr:nvSpPr>
        <xdr:cNvPr id="272" name="テキスト ボックス 271"/>
        <xdr:cNvSpPr txBox="1"/>
      </xdr:nvSpPr>
      <xdr:spPr>
        <a:xfrm>
          <a:off x="14401800" y="930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124206</xdr:rowOff>
    </xdr:from>
    <xdr:to>
      <xdr:col>69</xdr:col>
      <xdr:colOff>142875</xdr:colOff>
      <xdr:row>56</xdr:row>
      <xdr:rowOff>54356</xdr:rowOff>
    </xdr:to>
    <xdr:sp macro="" textlink="">
      <xdr:nvSpPr>
        <xdr:cNvPr id="273" name="楕円 272"/>
        <xdr:cNvSpPr/>
      </xdr:nvSpPr>
      <xdr:spPr>
        <a:xfrm>
          <a:off x="13843000" y="955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39133</xdr:rowOff>
    </xdr:from>
    <xdr:ext cx="762000" cy="259045"/>
    <xdr:sp macro="" textlink="">
      <xdr:nvSpPr>
        <xdr:cNvPr id="274" name="テキスト ボックス 273"/>
        <xdr:cNvSpPr txBox="1"/>
      </xdr:nvSpPr>
      <xdr:spPr>
        <a:xfrm>
          <a:off x="13512800" y="964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76200</xdr:rowOff>
    </xdr:from>
    <xdr:to>
      <xdr:col>65</xdr:col>
      <xdr:colOff>53975</xdr:colOff>
      <xdr:row>59</xdr:row>
      <xdr:rowOff>6350</xdr:rowOff>
    </xdr:to>
    <xdr:sp macro="" textlink="">
      <xdr:nvSpPr>
        <xdr:cNvPr id="275" name="楕円 274"/>
        <xdr:cNvSpPr/>
      </xdr:nvSpPr>
      <xdr:spPr>
        <a:xfrm>
          <a:off x="12954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162577</xdr:rowOff>
    </xdr:from>
    <xdr:ext cx="762000" cy="259045"/>
    <xdr:sp macro="" textlink="">
      <xdr:nvSpPr>
        <xdr:cNvPr id="276" name="テキスト ボックス 275"/>
        <xdr:cNvSpPr txBox="1"/>
      </xdr:nvSpPr>
      <xdr:spPr>
        <a:xfrm>
          <a:off x="12623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一部事務組合に対するごみ処理経費などの負担金や公的病院による二次救急医療運営費に対する助成、防犯灯維持管理等補助などが主なもので、経常収支比率に占める補助費等の割合は、前年度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9.4</a:t>
          </a:r>
          <a:r>
            <a:rPr kumimoji="1" lang="ja-JP" altLang="en-US" sz="1300">
              <a:latin typeface="ＭＳ Ｐゴシック" panose="020B0600070205080204" pitchFamily="50" charset="-128"/>
              <a:ea typeface="ＭＳ Ｐゴシック" panose="020B0600070205080204" pitchFamily="50" charset="-128"/>
            </a:rPr>
            <a:t>％となった。今後各種団体への補助金などの適正な執行に努め、経常収支比率の改善に努める。</a:t>
          </a:r>
        </a:p>
      </xdr:txBody>
    </xdr:sp>
    <xdr:clientData/>
  </xdr:twoCellAnchor>
  <xdr:oneCellAnchor>
    <xdr:from>
      <xdr:col>62</xdr:col>
      <xdr:colOff>6350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133858</xdr:rowOff>
    </xdr:from>
    <xdr:to>
      <xdr:col>82</xdr:col>
      <xdr:colOff>107950</xdr:colOff>
      <xdr:row>39</xdr:row>
      <xdr:rowOff>115570</xdr:rowOff>
    </xdr:to>
    <xdr:cxnSp macro="">
      <xdr:nvCxnSpPr>
        <xdr:cNvPr id="301" name="直線コネクタ 300"/>
        <xdr:cNvCxnSpPr/>
      </xdr:nvCxnSpPr>
      <xdr:spPr>
        <a:xfrm flipV="1">
          <a:off x="16510000" y="579170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87647</xdr:rowOff>
    </xdr:from>
    <xdr:ext cx="762000" cy="259045"/>
    <xdr:sp macro="" textlink="">
      <xdr:nvSpPr>
        <xdr:cNvPr id="302" name="補助費等最小値テキスト"/>
        <xdr:cNvSpPr txBox="1"/>
      </xdr:nvSpPr>
      <xdr:spPr>
        <a:xfrm>
          <a:off x="16598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115570</xdr:rowOff>
    </xdr:from>
    <xdr:to>
      <xdr:col>82</xdr:col>
      <xdr:colOff>196850</xdr:colOff>
      <xdr:row>39</xdr:row>
      <xdr:rowOff>115570</xdr:rowOff>
    </xdr:to>
    <xdr:cxnSp macro="">
      <xdr:nvCxnSpPr>
        <xdr:cNvPr id="303" name="直線コネクタ 302"/>
        <xdr:cNvCxnSpPr/>
      </xdr:nvCxnSpPr>
      <xdr:spPr>
        <a:xfrm>
          <a:off x="16421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48785</xdr:rowOff>
    </xdr:from>
    <xdr:ext cx="762000" cy="259045"/>
    <xdr:sp macro="" textlink="">
      <xdr:nvSpPr>
        <xdr:cNvPr id="304" name="補助費等最大値テキスト"/>
        <xdr:cNvSpPr txBox="1"/>
      </xdr:nvSpPr>
      <xdr:spPr>
        <a:xfrm>
          <a:off x="16598900" y="5535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133858</xdr:rowOff>
    </xdr:from>
    <xdr:to>
      <xdr:col>82</xdr:col>
      <xdr:colOff>196850</xdr:colOff>
      <xdr:row>33</xdr:row>
      <xdr:rowOff>133858</xdr:rowOff>
    </xdr:to>
    <xdr:cxnSp macro="">
      <xdr:nvCxnSpPr>
        <xdr:cNvPr id="305" name="直線コネクタ 304"/>
        <xdr:cNvCxnSpPr/>
      </xdr:nvCxnSpPr>
      <xdr:spPr>
        <a:xfrm>
          <a:off x="16421100" y="579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156718</xdr:rowOff>
    </xdr:from>
    <xdr:to>
      <xdr:col>82</xdr:col>
      <xdr:colOff>107950</xdr:colOff>
      <xdr:row>35</xdr:row>
      <xdr:rowOff>161290</xdr:rowOff>
    </xdr:to>
    <xdr:cxnSp macro="">
      <xdr:nvCxnSpPr>
        <xdr:cNvPr id="306" name="直線コネクタ 305"/>
        <xdr:cNvCxnSpPr/>
      </xdr:nvCxnSpPr>
      <xdr:spPr>
        <a:xfrm flipV="1">
          <a:off x="15671800" y="615746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164863</xdr:rowOff>
    </xdr:from>
    <xdr:ext cx="762000" cy="259045"/>
    <xdr:sp macro="" textlink="">
      <xdr:nvSpPr>
        <xdr:cNvPr id="307" name="補助費等平均値テキスト"/>
        <xdr:cNvSpPr txBox="1"/>
      </xdr:nvSpPr>
      <xdr:spPr>
        <a:xfrm>
          <a:off x="16598900" y="6165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08" name="フローチャート: 判断 307"/>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161290</xdr:rowOff>
    </xdr:from>
    <xdr:to>
      <xdr:col>78</xdr:col>
      <xdr:colOff>69850</xdr:colOff>
      <xdr:row>36</xdr:row>
      <xdr:rowOff>8128</xdr:rowOff>
    </xdr:to>
    <xdr:cxnSp macro="">
      <xdr:nvCxnSpPr>
        <xdr:cNvPr id="309" name="直線コネクタ 308"/>
        <xdr:cNvCxnSpPr/>
      </xdr:nvCxnSpPr>
      <xdr:spPr>
        <a:xfrm flipV="1">
          <a:off x="14782800" y="61620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21336</xdr:rowOff>
    </xdr:from>
    <xdr:to>
      <xdr:col>78</xdr:col>
      <xdr:colOff>120650</xdr:colOff>
      <xdr:row>36</xdr:row>
      <xdr:rowOff>122936</xdr:rowOff>
    </xdr:to>
    <xdr:sp macro="" textlink="">
      <xdr:nvSpPr>
        <xdr:cNvPr id="310" name="フローチャート: 判断 309"/>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107713</xdr:rowOff>
    </xdr:from>
    <xdr:ext cx="736600" cy="259045"/>
    <xdr:sp macro="" textlink="">
      <xdr:nvSpPr>
        <xdr:cNvPr id="311" name="テキスト ボックス 310"/>
        <xdr:cNvSpPr txBox="1"/>
      </xdr:nvSpPr>
      <xdr:spPr>
        <a:xfrm>
          <a:off x="15290800" y="6279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8128</xdr:rowOff>
    </xdr:from>
    <xdr:to>
      <xdr:col>73</xdr:col>
      <xdr:colOff>180975</xdr:colOff>
      <xdr:row>36</xdr:row>
      <xdr:rowOff>26416</xdr:rowOff>
    </xdr:to>
    <xdr:cxnSp macro="">
      <xdr:nvCxnSpPr>
        <xdr:cNvPr id="312" name="直線コネクタ 311"/>
        <xdr:cNvCxnSpPr/>
      </xdr:nvCxnSpPr>
      <xdr:spPr>
        <a:xfrm flipV="1">
          <a:off x="13893800" y="61803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3" name="フローチャート: 判断 312"/>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107713</xdr:rowOff>
    </xdr:from>
    <xdr:ext cx="762000" cy="259045"/>
    <xdr:sp macro="" textlink="">
      <xdr:nvSpPr>
        <xdr:cNvPr id="314" name="テキスト ボックス 313"/>
        <xdr:cNvSpPr txBox="1"/>
      </xdr:nvSpPr>
      <xdr:spPr>
        <a:xfrm>
          <a:off x="14401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124714</xdr:rowOff>
    </xdr:from>
    <xdr:to>
      <xdr:col>69</xdr:col>
      <xdr:colOff>92075</xdr:colOff>
      <xdr:row>36</xdr:row>
      <xdr:rowOff>26416</xdr:rowOff>
    </xdr:to>
    <xdr:cxnSp macro="">
      <xdr:nvCxnSpPr>
        <xdr:cNvPr id="315" name="直線コネクタ 314"/>
        <xdr:cNvCxnSpPr/>
      </xdr:nvCxnSpPr>
      <xdr:spPr>
        <a:xfrm>
          <a:off x="13004800" y="612546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6" name="フローチャート: 判断 315"/>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103141</xdr:rowOff>
    </xdr:from>
    <xdr:ext cx="762000" cy="259045"/>
    <xdr:sp macro="" textlink="">
      <xdr:nvSpPr>
        <xdr:cNvPr id="317" name="テキスト ボックス 316"/>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18" name="フローチャート: 判断 317"/>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84853</xdr:rowOff>
    </xdr:from>
    <xdr:ext cx="762000" cy="259045"/>
    <xdr:sp macro="" textlink="">
      <xdr:nvSpPr>
        <xdr:cNvPr id="319" name="テキスト ボックス 318"/>
        <xdr:cNvSpPr txBox="1"/>
      </xdr:nvSpPr>
      <xdr:spPr>
        <a:xfrm>
          <a:off x="12623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105918</xdr:rowOff>
    </xdr:from>
    <xdr:to>
      <xdr:col>82</xdr:col>
      <xdr:colOff>158750</xdr:colOff>
      <xdr:row>36</xdr:row>
      <xdr:rowOff>36068</xdr:rowOff>
    </xdr:to>
    <xdr:sp macro="" textlink="">
      <xdr:nvSpPr>
        <xdr:cNvPr id="325" name="楕円 324"/>
        <xdr:cNvSpPr/>
      </xdr:nvSpPr>
      <xdr:spPr>
        <a:xfrm>
          <a:off x="164592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122445</xdr:rowOff>
    </xdr:from>
    <xdr:ext cx="762000" cy="259045"/>
    <xdr:sp macro="" textlink="">
      <xdr:nvSpPr>
        <xdr:cNvPr id="326" name="補助費等該当値テキスト"/>
        <xdr:cNvSpPr txBox="1"/>
      </xdr:nvSpPr>
      <xdr:spPr>
        <a:xfrm>
          <a:off x="16598900" y="595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110490</xdr:rowOff>
    </xdr:from>
    <xdr:to>
      <xdr:col>78</xdr:col>
      <xdr:colOff>120650</xdr:colOff>
      <xdr:row>36</xdr:row>
      <xdr:rowOff>40640</xdr:rowOff>
    </xdr:to>
    <xdr:sp macro="" textlink="">
      <xdr:nvSpPr>
        <xdr:cNvPr id="327" name="楕円 326"/>
        <xdr:cNvSpPr/>
      </xdr:nvSpPr>
      <xdr:spPr>
        <a:xfrm>
          <a:off x="15621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50817</xdr:rowOff>
    </xdr:from>
    <xdr:ext cx="736600" cy="259045"/>
    <xdr:sp macro="" textlink="">
      <xdr:nvSpPr>
        <xdr:cNvPr id="328" name="テキスト ボックス 327"/>
        <xdr:cNvSpPr txBox="1"/>
      </xdr:nvSpPr>
      <xdr:spPr>
        <a:xfrm>
          <a:off x="15290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128778</xdr:rowOff>
    </xdr:from>
    <xdr:to>
      <xdr:col>74</xdr:col>
      <xdr:colOff>31750</xdr:colOff>
      <xdr:row>36</xdr:row>
      <xdr:rowOff>58928</xdr:rowOff>
    </xdr:to>
    <xdr:sp macro="" textlink="">
      <xdr:nvSpPr>
        <xdr:cNvPr id="329" name="楕円 328"/>
        <xdr:cNvSpPr/>
      </xdr:nvSpPr>
      <xdr:spPr>
        <a:xfrm>
          <a:off x="14732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69105</xdr:rowOff>
    </xdr:from>
    <xdr:ext cx="762000" cy="259045"/>
    <xdr:sp macro="" textlink="">
      <xdr:nvSpPr>
        <xdr:cNvPr id="330" name="テキスト ボックス 329"/>
        <xdr:cNvSpPr txBox="1"/>
      </xdr:nvSpPr>
      <xdr:spPr>
        <a:xfrm>
          <a:off x="14401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147066</xdr:rowOff>
    </xdr:from>
    <xdr:to>
      <xdr:col>69</xdr:col>
      <xdr:colOff>142875</xdr:colOff>
      <xdr:row>36</xdr:row>
      <xdr:rowOff>77216</xdr:rowOff>
    </xdr:to>
    <xdr:sp macro="" textlink="">
      <xdr:nvSpPr>
        <xdr:cNvPr id="331" name="楕円 330"/>
        <xdr:cNvSpPr/>
      </xdr:nvSpPr>
      <xdr:spPr>
        <a:xfrm>
          <a:off x="13843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87393</xdr:rowOff>
    </xdr:from>
    <xdr:ext cx="762000" cy="259045"/>
    <xdr:sp macro="" textlink="">
      <xdr:nvSpPr>
        <xdr:cNvPr id="332" name="テキスト ボックス 331"/>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73914</xdr:rowOff>
    </xdr:from>
    <xdr:to>
      <xdr:col>65</xdr:col>
      <xdr:colOff>53975</xdr:colOff>
      <xdr:row>36</xdr:row>
      <xdr:rowOff>4064</xdr:rowOff>
    </xdr:to>
    <xdr:sp macro="" textlink="">
      <xdr:nvSpPr>
        <xdr:cNvPr id="333" name="楕円 332"/>
        <xdr:cNvSpPr/>
      </xdr:nvSpPr>
      <xdr:spPr>
        <a:xfrm>
          <a:off x="12954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14241</xdr:rowOff>
    </xdr:from>
    <xdr:ext cx="762000" cy="259045"/>
    <xdr:sp macro="" textlink="">
      <xdr:nvSpPr>
        <xdr:cNvPr id="334" name="テキスト ボックス 333"/>
        <xdr:cNvSpPr txBox="1"/>
      </xdr:nvSpPr>
      <xdr:spPr>
        <a:xfrm>
          <a:off x="12623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公債費に占める経常経費充当一般財源は</a:t>
          </a:r>
          <a:r>
            <a:rPr kumimoji="1" lang="en-US" altLang="ja-JP" sz="1300">
              <a:latin typeface="ＭＳ Ｐゴシック" panose="020B0600070205080204" pitchFamily="50" charset="-128"/>
              <a:ea typeface="ＭＳ Ｐゴシック" panose="020B0600070205080204" pitchFamily="50" charset="-128"/>
            </a:rPr>
            <a:t>165,962</a:t>
          </a:r>
          <a:r>
            <a:rPr kumimoji="1" lang="ja-JP" altLang="en-US" sz="1300">
              <a:latin typeface="ＭＳ Ｐゴシック" panose="020B0600070205080204" pitchFamily="50" charset="-128"/>
              <a:ea typeface="ＭＳ Ｐゴシック" panose="020B0600070205080204" pitchFamily="50" charset="-128"/>
            </a:rPr>
            <a:t>千円の増加となり、経常収支比率に占める公債費割合は、前年度比</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12.1</a:t>
          </a:r>
          <a:r>
            <a:rPr kumimoji="1" lang="ja-JP" altLang="en-US" sz="1300">
              <a:latin typeface="ＭＳ Ｐゴシック" panose="020B0600070205080204" pitchFamily="50" charset="-128"/>
              <a:ea typeface="ＭＳ Ｐゴシック" panose="020B0600070205080204" pitchFamily="50" charset="-128"/>
            </a:rPr>
            <a:t>％となったものの、依然として類似団体内で</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位となった。今後、交付税に算入されない震災復興関連の災害公営住宅建設事業債の償還や一般単独事業の新火葬場建設事業債の償還など、公債費及び地方債残高が大幅に増加する見込みである。</a:t>
          </a:r>
        </a:p>
      </xdr:txBody>
    </xdr:sp>
    <xdr:clientData/>
  </xdr:twoCellAnchor>
  <xdr:oneCellAnchor>
    <xdr:from>
      <xdr:col>3</xdr:col>
      <xdr:colOff>123825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9" name="直線コネクタ 34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0" name="テキスト ボックス 34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1" name="直線コネクタ 35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2" name="テキスト ボックス 35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3" name="直線コネクタ 35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4" name="テキスト ボックス 35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5" name="直線コネクタ 35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6" name="テキスト ボックス 35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7" name="直線コネクタ 35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8" name="テキスト ボックス 35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0" name="テキスト ボックス 35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153670</xdr:rowOff>
    </xdr:from>
    <xdr:to>
      <xdr:col>24</xdr:col>
      <xdr:colOff>25400</xdr:colOff>
      <xdr:row>81</xdr:row>
      <xdr:rowOff>24130</xdr:rowOff>
    </xdr:to>
    <xdr:cxnSp macro="">
      <xdr:nvCxnSpPr>
        <xdr:cNvPr id="362" name="直線コネクタ 361"/>
        <xdr:cNvCxnSpPr/>
      </xdr:nvCxnSpPr>
      <xdr:spPr>
        <a:xfrm flipV="1">
          <a:off x="4826000" y="1266952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63"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64" name="直線コネクタ 363"/>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68597</xdr:rowOff>
    </xdr:from>
    <xdr:ext cx="762000" cy="259045"/>
    <xdr:sp macro="" textlink="">
      <xdr:nvSpPr>
        <xdr:cNvPr id="365" name="公債費最大値テキスト"/>
        <xdr:cNvSpPr txBox="1"/>
      </xdr:nvSpPr>
      <xdr:spPr>
        <a:xfrm>
          <a:off x="4914900" y="1241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153670</xdr:rowOff>
    </xdr:from>
    <xdr:to>
      <xdr:col>24</xdr:col>
      <xdr:colOff>114300</xdr:colOff>
      <xdr:row>73</xdr:row>
      <xdr:rowOff>153670</xdr:rowOff>
    </xdr:to>
    <xdr:cxnSp macro="">
      <xdr:nvCxnSpPr>
        <xdr:cNvPr id="366" name="直線コネクタ 365"/>
        <xdr:cNvCxnSpPr/>
      </xdr:nvCxnSpPr>
      <xdr:spPr>
        <a:xfrm>
          <a:off x="4737100" y="12669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24130</xdr:rowOff>
    </xdr:from>
    <xdr:to>
      <xdr:col>24</xdr:col>
      <xdr:colOff>25400</xdr:colOff>
      <xdr:row>73</xdr:row>
      <xdr:rowOff>153670</xdr:rowOff>
    </xdr:to>
    <xdr:cxnSp macro="">
      <xdr:nvCxnSpPr>
        <xdr:cNvPr id="367" name="直線コネクタ 366"/>
        <xdr:cNvCxnSpPr/>
      </xdr:nvCxnSpPr>
      <xdr:spPr>
        <a:xfrm>
          <a:off x="3987800" y="1253998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40657</xdr:rowOff>
    </xdr:from>
    <xdr:ext cx="762000" cy="259045"/>
    <xdr:sp macro="" textlink="">
      <xdr:nvSpPr>
        <xdr:cNvPr id="368" name="公債費平均値テキスト"/>
        <xdr:cNvSpPr txBox="1"/>
      </xdr:nvSpPr>
      <xdr:spPr>
        <a:xfrm>
          <a:off x="4914900" y="13070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68580</xdr:rowOff>
    </xdr:from>
    <xdr:to>
      <xdr:col>24</xdr:col>
      <xdr:colOff>76200</xdr:colOff>
      <xdr:row>76</xdr:row>
      <xdr:rowOff>170180</xdr:rowOff>
    </xdr:to>
    <xdr:sp macro="" textlink="">
      <xdr:nvSpPr>
        <xdr:cNvPr id="369" name="フローチャート: 判断 368"/>
        <xdr:cNvSpPr/>
      </xdr:nvSpPr>
      <xdr:spPr>
        <a:xfrm>
          <a:off x="4775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24130</xdr:rowOff>
    </xdr:from>
    <xdr:to>
      <xdr:col>19</xdr:col>
      <xdr:colOff>187325</xdr:colOff>
      <xdr:row>73</xdr:row>
      <xdr:rowOff>69850</xdr:rowOff>
    </xdr:to>
    <xdr:cxnSp macro="">
      <xdr:nvCxnSpPr>
        <xdr:cNvPr id="370" name="直線コネクタ 369"/>
        <xdr:cNvCxnSpPr/>
      </xdr:nvCxnSpPr>
      <xdr:spPr>
        <a:xfrm flipV="1">
          <a:off x="3098800" y="125399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60961</xdr:rowOff>
    </xdr:from>
    <xdr:to>
      <xdr:col>20</xdr:col>
      <xdr:colOff>38100</xdr:colOff>
      <xdr:row>76</xdr:row>
      <xdr:rowOff>162561</xdr:rowOff>
    </xdr:to>
    <xdr:sp macro="" textlink="">
      <xdr:nvSpPr>
        <xdr:cNvPr id="371" name="フローチャート: 判断 370"/>
        <xdr:cNvSpPr/>
      </xdr:nvSpPr>
      <xdr:spPr>
        <a:xfrm>
          <a:off x="3937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147338</xdr:rowOff>
    </xdr:from>
    <xdr:ext cx="736600" cy="259045"/>
    <xdr:sp macro="" textlink="">
      <xdr:nvSpPr>
        <xdr:cNvPr id="372" name="テキスト ボックス 371"/>
        <xdr:cNvSpPr txBox="1"/>
      </xdr:nvSpPr>
      <xdr:spPr>
        <a:xfrm>
          <a:off x="3606800" y="13177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69850</xdr:rowOff>
    </xdr:from>
    <xdr:to>
      <xdr:col>15</xdr:col>
      <xdr:colOff>98425</xdr:colOff>
      <xdr:row>74</xdr:row>
      <xdr:rowOff>20320</xdr:rowOff>
    </xdr:to>
    <xdr:cxnSp macro="">
      <xdr:nvCxnSpPr>
        <xdr:cNvPr id="373" name="直線コネクタ 372"/>
        <xdr:cNvCxnSpPr/>
      </xdr:nvCxnSpPr>
      <xdr:spPr>
        <a:xfrm flipV="1">
          <a:off x="2209800" y="125857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133350</xdr:rowOff>
    </xdr:from>
    <xdr:to>
      <xdr:col>15</xdr:col>
      <xdr:colOff>149225</xdr:colOff>
      <xdr:row>76</xdr:row>
      <xdr:rowOff>63500</xdr:rowOff>
    </xdr:to>
    <xdr:sp macro="" textlink="">
      <xdr:nvSpPr>
        <xdr:cNvPr id="374" name="フローチャート: 判断 373"/>
        <xdr:cNvSpPr/>
      </xdr:nvSpPr>
      <xdr:spPr>
        <a:xfrm>
          <a:off x="3048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48277</xdr:rowOff>
    </xdr:from>
    <xdr:ext cx="762000" cy="259045"/>
    <xdr:sp macro="" textlink="">
      <xdr:nvSpPr>
        <xdr:cNvPr id="375" name="テキスト ボックス 374"/>
        <xdr:cNvSpPr txBox="1"/>
      </xdr:nvSpPr>
      <xdr:spPr>
        <a:xfrm>
          <a:off x="2717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20320</xdr:rowOff>
    </xdr:from>
    <xdr:to>
      <xdr:col>11</xdr:col>
      <xdr:colOff>9525</xdr:colOff>
      <xdr:row>75</xdr:row>
      <xdr:rowOff>92710</xdr:rowOff>
    </xdr:to>
    <xdr:cxnSp macro="">
      <xdr:nvCxnSpPr>
        <xdr:cNvPr id="376" name="直線コネクタ 375"/>
        <xdr:cNvCxnSpPr/>
      </xdr:nvCxnSpPr>
      <xdr:spPr>
        <a:xfrm flipV="1">
          <a:off x="1320800" y="1270762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167639</xdr:rowOff>
    </xdr:from>
    <xdr:to>
      <xdr:col>11</xdr:col>
      <xdr:colOff>60325</xdr:colOff>
      <xdr:row>77</xdr:row>
      <xdr:rowOff>97789</xdr:rowOff>
    </xdr:to>
    <xdr:sp macro="" textlink="">
      <xdr:nvSpPr>
        <xdr:cNvPr id="377" name="フローチャート: 判断 376"/>
        <xdr:cNvSpPr/>
      </xdr:nvSpPr>
      <xdr:spPr>
        <a:xfrm>
          <a:off x="2159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82566</xdr:rowOff>
    </xdr:from>
    <xdr:ext cx="762000" cy="259045"/>
    <xdr:sp macro="" textlink="">
      <xdr:nvSpPr>
        <xdr:cNvPr id="378" name="テキスト ボックス 377"/>
        <xdr:cNvSpPr txBox="1"/>
      </xdr:nvSpPr>
      <xdr:spPr>
        <a:xfrm>
          <a:off x="1828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3811</xdr:rowOff>
    </xdr:from>
    <xdr:to>
      <xdr:col>6</xdr:col>
      <xdr:colOff>171450</xdr:colOff>
      <xdr:row>77</xdr:row>
      <xdr:rowOff>105411</xdr:rowOff>
    </xdr:to>
    <xdr:sp macro="" textlink="">
      <xdr:nvSpPr>
        <xdr:cNvPr id="379" name="フローチャート: 判断 378"/>
        <xdr:cNvSpPr/>
      </xdr:nvSpPr>
      <xdr:spPr>
        <a:xfrm>
          <a:off x="1270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90188</xdr:rowOff>
    </xdr:from>
    <xdr:ext cx="762000" cy="259045"/>
    <xdr:sp macro="" textlink="">
      <xdr:nvSpPr>
        <xdr:cNvPr id="380" name="テキスト ボックス 379"/>
        <xdr:cNvSpPr txBox="1"/>
      </xdr:nvSpPr>
      <xdr:spPr>
        <a:xfrm>
          <a:off x="939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102870</xdr:rowOff>
    </xdr:from>
    <xdr:to>
      <xdr:col>24</xdr:col>
      <xdr:colOff>76200</xdr:colOff>
      <xdr:row>74</xdr:row>
      <xdr:rowOff>33020</xdr:rowOff>
    </xdr:to>
    <xdr:sp macro="" textlink="">
      <xdr:nvSpPr>
        <xdr:cNvPr id="386" name="楕円 385"/>
        <xdr:cNvSpPr/>
      </xdr:nvSpPr>
      <xdr:spPr>
        <a:xfrm>
          <a:off x="4775200" y="1261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11447</xdr:rowOff>
    </xdr:from>
    <xdr:ext cx="762000" cy="259045"/>
    <xdr:sp macro="" textlink="">
      <xdr:nvSpPr>
        <xdr:cNvPr id="387" name="公債費該当値テキスト"/>
        <xdr:cNvSpPr txBox="1"/>
      </xdr:nvSpPr>
      <xdr:spPr>
        <a:xfrm>
          <a:off x="4914900" y="1252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72</xdr:row>
      <xdr:rowOff>144780</xdr:rowOff>
    </xdr:from>
    <xdr:to>
      <xdr:col>20</xdr:col>
      <xdr:colOff>38100</xdr:colOff>
      <xdr:row>73</xdr:row>
      <xdr:rowOff>74930</xdr:rowOff>
    </xdr:to>
    <xdr:sp macro="" textlink="">
      <xdr:nvSpPr>
        <xdr:cNvPr id="388" name="楕円 387"/>
        <xdr:cNvSpPr/>
      </xdr:nvSpPr>
      <xdr:spPr>
        <a:xfrm>
          <a:off x="3937000" y="1248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85107</xdr:rowOff>
    </xdr:from>
    <xdr:ext cx="736600" cy="259045"/>
    <xdr:sp macro="" textlink="">
      <xdr:nvSpPr>
        <xdr:cNvPr id="389" name="テキスト ボックス 388"/>
        <xdr:cNvSpPr txBox="1"/>
      </xdr:nvSpPr>
      <xdr:spPr>
        <a:xfrm>
          <a:off x="3606800" y="1225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19050</xdr:rowOff>
    </xdr:from>
    <xdr:to>
      <xdr:col>15</xdr:col>
      <xdr:colOff>149225</xdr:colOff>
      <xdr:row>73</xdr:row>
      <xdr:rowOff>120650</xdr:rowOff>
    </xdr:to>
    <xdr:sp macro="" textlink="">
      <xdr:nvSpPr>
        <xdr:cNvPr id="390" name="楕円 389"/>
        <xdr:cNvSpPr/>
      </xdr:nvSpPr>
      <xdr:spPr>
        <a:xfrm>
          <a:off x="3048000" y="125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130827</xdr:rowOff>
    </xdr:from>
    <xdr:ext cx="762000" cy="259045"/>
    <xdr:sp macro="" textlink="">
      <xdr:nvSpPr>
        <xdr:cNvPr id="391" name="テキスト ボックス 390"/>
        <xdr:cNvSpPr txBox="1"/>
      </xdr:nvSpPr>
      <xdr:spPr>
        <a:xfrm>
          <a:off x="2717800" y="1230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140970</xdr:rowOff>
    </xdr:from>
    <xdr:to>
      <xdr:col>11</xdr:col>
      <xdr:colOff>60325</xdr:colOff>
      <xdr:row>74</xdr:row>
      <xdr:rowOff>71120</xdr:rowOff>
    </xdr:to>
    <xdr:sp macro="" textlink="">
      <xdr:nvSpPr>
        <xdr:cNvPr id="392" name="楕円 391"/>
        <xdr:cNvSpPr/>
      </xdr:nvSpPr>
      <xdr:spPr>
        <a:xfrm>
          <a:off x="2159000" y="1265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81297</xdr:rowOff>
    </xdr:from>
    <xdr:ext cx="762000" cy="259045"/>
    <xdr:sp macro="" textlink="">
      <xdr:nvSpPr>
        <xdr:cNvPr id="393" name="テキスト ボックス 392"/>
        <xdr:cNvSpPr txBox="1"/>
      </xdr:nvSpPr>
      <xdr:spPr>
        <a:xfrm>
          <a:off x="1828800" y="1242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41910</xdr:rowOff>
    </xdr:from>
    <xdr:to>
      <xdr:col>6</xdr:col>
      <xdr:colOff>171450</xdr:colOff>
      <xdr:row>75</xdr:row>
      <xdr:rowOff>143510</xdr:rowOff>
    </xdr:to>
    <xdr:sp macro="" textlink="">
      <xdr:nvSpPr>
        <xdr:cNvPr id="394" name="楕円 393"/>
        <xdr:cNvSpPr/>
      </xdr:nvSpPr>
      <xdr:spPr>
        <a:xfrm>
          <a:off x="1270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153687</xdr:rowOff>
    </xdr:from>
    <xdr:ext cx="762000" cy="259045"/>
    <xdr:sp macro="" textlink="">
      <xdr:nvSpPr>
        <xdr:cNvPr id="395" name="テキスト ボックス 394"/>
        <xdr:cNvSpPr txBox="1"/>
      </xdr:nvSpPr>
      <xdr:spPr>
        <a:xfrm>
          <a:off x="939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全国平均と比較し</a:t>
          </a:r>
          <a:r>
            <a:rPr kumimoji="1" lang="en-US" altLang="ja-JP" sz="1300">
              <a:latin typeface="ＭＳ Ｐゴシック" panose="020B0600070205080204" pitchFamily="50" charset="-128"/>
              <a:ea typeface="ＭＳ Ｐゴシック" panose="020B0600070205080204" pitchFamily="50" charset="-128"/>
            </a:rPr>
            <a:t>+6.3</a:t>
          </a:r>
          <a:r>
            <a:rPr kumimoji="1" lang="ja-JP" altLang="en-US" sz="1300">
              <a:latin typeface="ＭＳ Ｐゴシック" panose="020B0600070205080204" pitchFamily="50" charset="-128"/>
              <a:ea typeface="ＭＳ Ｐゴシック" panose="020B0600070205080204" pitchFamily="50" charset="-128"/>
            </a:rPr>
            <a:t>％、県平均と比較し</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％上回っており、類似団体においては、</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団体中</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位となった。物件費は依然高い水準のまま推移しており、また社会保障関連経費に係る扶助費の増加も大きく影響しているものと思われる。</a:t>
          </a: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46990</xdr:rowOff>
    </xdr:from>
    <xdr:to>
      <xdr:col>82</xdr:col>
      <xdr:colOff>107950</xdr:colOff>
      <xdr:row>80</xdr:row>
      <xdr:rowOff>62992</xdr:rowOff>
    </xdr:to>
    <xdr:cxnSp macro="">
      <xdr:nvCxnSpPr>
        <xdr:cNvPr id="421" name="直線コネクタ 420"/>
        <xdr:cNvCxnSpPr/>
      </xdr:nvCxnSpPr>
      <xdr:spPr>
        <a:xfrm flipV="1">
          <a:off x="16510000" y="12562840"/>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35069</xdr:rowOff>
    </xdr:from>
    <xdr:ext cx="762000" cy="259045"/>
    <xdr:sp macro="" textlink="">
      <xdr:nvSpPr>
        <xdr:cNvPr id="422" name="公債費以外最小値テキスト"/>
        <xdr:cNvSpPr txBox="1"/>
      </xdr:nvSpPr>
      <xdr:spPr>
        <a:xfrm>
          <a:off x="16598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62992</xdr:rowOff>
    </xdr:from>
    <xdr:to>
      <xdr:col>82</xdr:col>
      <xdr:colOff>196850</xdr:colOff>
      <xdr:row>80</xdr:row>
      <xdr:rowOff>62992</xdr:rowOff>
    </xdr:to>
    <xdr:cxnSp macro="">
      <xdr:nvCxnSpPr>
        <xdr:cNvPr id="423" name="直線コネクタ 422"/>
        <xdr:cNvCxnSpPr/>
      </xdr:nvCxnSpPr>
      <xdr:spPr>
        <a:xfrm>
          <a:off x="16421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133367</xdr:rowOff>
    </xdr:from>
    <xdr:ext cx="762000" cy="259045"/>
    <xdr:sp macro="" textlink="">
      <xdr:nvSpPr>
        <xdr:cNvPr id="424" name="公債費以外最大値テキスト"/>
        <xdr:cNvSpPr txBox="1"/>
      </xdr:nvSpPr>
      <xdr:spPr>
        <a:xfrm>
          <a:off x="16598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46990</xdr:rowOff>
    </xdr:from>
    <xdr:to>
      <xdr:col>82</xdr:col>
      <xdr:colOff>196850</xdr:colOff>
      <xdr:row>73</xdr:row>
      <xdr:rowOff>46990</xdr:rowOff>
    </xdr:to>
    <xdr:cxnSp macro="">
      <xdr:nvCxnSpPr>
        <xdr:cNvPr id="425" name="直線コネクタ 424"/>
        <xdr:cNvCxnSpPr/>
      </xdr:nvCxnSpPr>
      <xdr:spPr>
        <a:xfrm>
          <a:off x="16421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56135</xdr:rowOff>
    </xdr:from>
    <xdr:to>
      <xdr:col>82</xdr:col>
      <xdr:colOff>107950</xdr:colOff>
      <xdr:row>79</xdr:row>
      <xdr:rowOff>74422</xdr:rowOff>
    </xdr:to>
    <xdr:cxnSp macro="">
      <xdr:nvCxnSpPr>
        <xdr:cNvPr id="426" name="直線コネクタ 425"/>
        <xdr:cNvCxnSpPr/>
      </xdr:nvCxnSpPr>
      <xdr:spPr>
        <a:xfrm flipV="1">
          <a:off x="15671800" y="13600685"/>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31005</xdr:rowOff>
    </xdr:from>
    <xdr:ext cx="762000" cy="259045"/>
    <xdr:sp macro="" textlink="">
      <xdr:nvSpPr>
        <xdr:cNvPr id="427" name="公債費以外平均値テキスト"/>
        <xdr:cNvSpPr txBox="1"/>
      </xdr:nvSpPr>
      <xdr:spPr>
        <a:xfrm>
          <a:off x="16598900" y="13061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14478</xdr:rowOff>
    </xdr:from>
    <xdr:to>
      <xdr:col>82</xdr:col>
      <xdr:colOff>158750</xdr:colOff>
      <xdr:row>77</xdr:row>
      <xdr:rowOff>116078</xdr:rowOff>
    </xdr:to>
    <xdr:sp macro="" textlink="">
      <xdr:nvSpPr>
        <xdr:cNvPr id="428" name="フローチャート: 判断 427"/>
        <xdr:cNvSpPr/>
      </xdr:nvSpPr>
      <xdr:spPr>
        <a:xfrm>
          <a:off x="164592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24130</xdr:rowOff>
    </xdr:from>
    <xdr:to>
      <xdr:col>78</xdr:col>
      <xdr:colOff>69850</xdr:colOff>
      <xdr:row>79</xdr:row>
      <xdr:rowOff>74422</xdr:rowOff>
    </xdr:to>
    <xdr:cxnSp macro="">
      <xdr:nvCxnSpPr>
        <xdr:cNvPr id="429" name="直線コネクタ 428"/>
        <xdr:cNvCxnSpPr/>
      </xdr:nvCxnSpPr>
      <xdr:spPr>
        <a:xfrm>
          <a:off x="14782800" y="1356868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153924</xdr:rowOff>
    </xdr:from>
    <xdr:to>
      <xdr:col>78</xdr:col>
      <xdr:colOff>120650</xdr:colOff>
      <xdr:row>77</xdr:row>
      <xdr:rowOff>84074</xdr:rowOff>
    </xdr:to>
    <xdr:sp macro="" textlink="">
      <xdr:nvSpPr>
        <xdr:cNvPr id="430" name="フローチャート: 判断 429"/>
        <xdr:cNvSpPr/>
      </xdr:nvSpPr>
      <xdr:spPr>
        <a:xfrm>
          <a:off x="15621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94251</xdr:rowOff>
    </xdr:from>
    <xdr:ext cx="736600" cy="259045"/>
    <xdr:sp macro="" textlink="">
      <xdr:nvSpPr>
        <xdr:cNvPr id="431" name="テキスト ボックス 430"/>
        <xdr:cNvSpPr txBox="1"/>
      </xdr:nvSpPr>
      <xdr:spPr>
        <a:xfrm>
          <a:off x="15290800" y="12953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104139</xdr:rowOff>
    </xdr:from>
    <xdr:to>
      <xdr:col>73</xdr:col>
      <xdr:colOff>180975</xdr:colOff>
      <xdr:row>79</xdr:row>
      <xdr:rowOff>24130</xdr:rowOff>
    </xdr:to>
    <xdr:cxnSp macro="">
      <xdr:nvCxnSpPr>
        <xdr:cNvPr id="432" name="直線コネクタ 431"/>
        <xdr:cNvCxnSpPr/>
      </xdr:nvCxnSpPr>
      <xdr:spPr>
        <a:xfrm>
          <a:off x="13893800" y="1347723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3" name="フローチャート: 判断 432"/>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57675</xdr:rowOff>
    </xdr:from>
    <xdr:ext cx="762000" cy="259045"/>
    <xdr:sp macro="" textlink="">
      <xdr:nvSpPr>
        <xdr:cNvPr id="434" name="テキスト ボックス 433"/>
        <xdr:cNvSpPr txBox="1"/>
      </xdr:nvSpPr>
      <xdr:spPr>
        <a:xfrm>
          <a:off x="14401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104139</xdr:rowOff>
    </xdr:from>
    <xdr:to>
      <xdr:col>69</xdr:col>
      <xdr:colOff>92075</xdr:colOff>
      <xdr:row>79</xdr:row>
      <xdr:rowOff>147574</xdr:rowOff>
    </xdr:to>
    <xdr:cxnSp macro="">
      <xdr:nvCxnSpPr>
        <xdr:cNvPr id="435" name="直線コネクタ 434"/>
        <xdr:cNvCxnSpPr/>
      </xdr:nvCxnSpPr>
      <xdr:spPr>
        <a:xfrm flipV="1">
          <a:off x="13004800" y="13477239"/>
          <a:ext cx="889000" cy="21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151637</xdr:rowOff>
    </xdr:from>
    <xdr:to>
      <xdr:col>69</xdr:col>
      <xdr:colOff>142875</xdr:colOff>
      <xdr:row>76</xdr:row>
      <xdr:rowOff>81787</xdr:rowOff>
    </xdr:to>
    <xdr:sp macro="" textlink="">
      <xdr:nvSpPr>
        <xdr:cNvPr id="436" name="フローチャート: 判断 435"/>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91965</xdr:rowOff>
    </xdr:from>
    <xdr:ext cx="762000" cy="259045"/>
    <xdr:sp macro="" textlink="">
      <xdr:nvSpPr>
        <xdr:cNvPr id="437" name="テキスト ボックス 436"/>
        <xdr:cNvSpPr txBox="1"/>
      </xdr:nvSpPr>
      <xdr:spPr>
        <a:xfrm>
          <a:off x="13512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83058</xdr:rowOff>
    </xdr:from>
    <xdr:to>
      <xdr:col>65</xdr:col>
      <xdr:colOff>53975</xdr:colOff>
      <xdr:row>76</xdr:row>
      <xdr:rowOff>13208</xdr:rowOff>
    </xdr:to>
    <xdr:sp macro="" textlink="">
      <xdr:nvSpPr>
        <xdr:cNvPr id="438" name="フローチャート: 判断 437"/>
        <xdr:cNvSpPr/>
      </xdr:nvSpPr>
      <xdr:spPr>
        <a:xfrm>
          <a:off x="12954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23385</xdr:rowOff>
    </xdr:from>
    <xdr:ext cx="762000" cy="259045"/>
    <xdr:sp macro="" textlink="">
      <xdr:nvSpPr>
        <xdr:cNvPr id="439" name="テキスト ボックス 438"/>
        <xdr:cNvSpPr txBox="1"/>
      </xdr:nvSpPr>
      <xdr:spPr>
        <a:xfrm>
          <a:off x="12623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5335</xdr:rowOff>
    </xdr:from>
    <xdr:to>
      <xdr:col>82</xdr:col>
      <xdr:colOff>158750</xdr:colOff>
      <xdr:row>79</xdr:row>
      <xdr:rowOff>106935</xdr:rowOff>
    </xdr:to>
    <xdr:sp macro="" textlink="">
      <xdr:nvSpPr>
        <xdr:cNvPr id="445" name="楕円 444"/>
        <xdr:cNvSpPr/>
      </xdr:nvSpPr>
      <xdr:spPr>
        <a:xfrm>
          <a:off x="164592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148862</xdr:rowOff>
    </xdr:from>
    <xdr:ext cx="762000" cy="259045"/>
    <xdr:sp macro="" textlink="">
      <xdr:nvSpPr>
        <xdr:cNvPr id="446" name="公債費以外該当値テキスト"/>
        <xdr:cNvSpPr txBox="1"/>
      </xdr:nvSpPr>
      <xdr:spPr>
        <a:xfrm>
          <a:off x="165989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23622</xdr:rowOff>
    </xdr:from>
    <xdr:to>
      <xdr:col>78</xdr:col>
      <xdr:colOff>120650</xdr:colOff>
      <xdr:row>79</xdr:row>
      <xdr:rowOff>125222</xdr:rowOff>
    </xdr:to>
    <xdr:sp macro="" textlink="">
      <xdr:nvSpPr>
        <xdr:cNvPr id="447" name="楕円 446"/>
        <xdr:cNvSpPr/>
      </xdr:nvSpPr>
      <xdr:spPr>
        <a:xfrm>
          <a:off x="156210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109999</xdr:rowOff>
    </xdr:from>
    <xdr:ext cx="736600" cy="259045"/>
    <xdr:sp macro="" textlink="">
      <xdr:nvSpPr>
        <xdr:cNvPr id="448" name="テキスト ボックス 447"/>
        <xdr:cNvSpPr txBox="1"/>
      </xdr:nvSpPr>
      <xdr:spPr>
        <a:xfrm>
          <a:off x="15290800" y="13654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144780</xdr:rowOff>
    </xdr:from>
    <xdr:to>
      <xdr:col>74</xdr:col>
      <xdr:colOff>31750</xdr:colOff>
      <xdr:row>79</xdr:row>
      <xdr:rowOff>74930</xdr:rowOff>
    </xdr:to>
    <xdr:sp macro="" textlink="">
      <xdr:nvSpPr>
        <xdr:cNvPr id="449" name="楕円 448"/>
        <xdr:cNvSpPr/>
      </xdr:nvSpPr>
      <xdr:spPr>
        <a:xfrm>
          <a:off x="14732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59707</xdr:rowOff>
    </xdr:from>
    <xdr:ext cx="762000" cy="259045"/>
    <xdr:sp macro="" textlink="">
      <xdr:nvSpPr>
        <xdr:cNvPr id="450" name="テキスト ボックス 449"/>
        <xdr:cNvSpPr txBox="1"/>
      </xdr:nvSpPr>
      <xdr:spPr>
        <a:xfrm>
          <a:off x="14401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53339</xdr:rowOff>
    </xdr:from>
    <xdr:to>
      <xdr:col>69</xdr:col>
      <xdr:colOff>142875</xdr:colOff>
      <xdr:row>78</xdr:row>
      <xdr:rowOff>154939</xdr:rowOff>
    </xdr:to>
    <xdr:sp macro="" textlink="">
      <xdr:nvSpPr>
        <xdr:cNvPr id="451" name="楕円 450"/>
        <xdr:cNvSpPr/>
      </xdr:nvSpPr>
      <xdr:spPr>
        <a:xfrm>
          <a:off x="13843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139716</xdr:rowOff>
    </xdr:from>
    <xdr:ext cx="762000" cy="259045"/>
    <xdr:sp macro="" textlink="">
      <xdr:nvSpPr>
        <xdr:cNvPr id="452" name="テキスト ボックス 451"/>
        <xdr:cNvSpPr txBox="1"/>
      </xdr:nvSpPr>
      <xdr:spPr>
        <a:xfrm>
          <a:off x="13512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96774</xdr:rowOff>
    </xdr:from>
    <xdr:to>
      <xdr:col>65</xdr:col>
      <xdr:colOff>53975</xdr:colOff>
      <xdr:row>80</xdr:row>
      <xdr:rowOff>26924</xdr:rowOff>
    </xdr:to>
    <xdr:sp macro="" textlink="">
      <xdr:nvSpPr>
        <xdr:cNvPr id="453" name="楕円 452"/>
        <xdr:cNvSpPr/>
      </xdr:nvSpPr>
      <xdr:spPr>
        <a:xfrm>
          <a:off x="12954000" y="1364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11701</xdr:rowOff>
    </xdr:from>
    <xdr:ext cx="762000" cy="259045"/>
    <xdr:sp macro="" textlink="">
      <xdr:nvSpPr>
        <xdr:cNvPr id="454" name="テキスト ボックス 453"/>
        <xdr:cNvSpPr txBox="1"/>
      </xdr:nvSpPr>
      <xdr:spPr>
        <a:xfrm>
          <a:off x="12623800" y="1372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宮城県岩沼市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92329</xdr:rowOff>
    </xdr:from>
    <xdr:to>
      <xdr:col>29</xdr:col>
      <xdr:colOff>127000</xdr:colOff>
      <xdr:row>18</xdr:row>
      <xdr:rowOff>52484</xdr:rowOff>
    </xdr:to>
    <xdr:cxnSp macro="">
      <xdr:nvCxnSpPr>
        <xdr:cNvPr id="42" name="直線コネクタ 41"/>
        <xdr:cNvCxnSpPr/>
      </xdr:nvCxnSpPr>
      <xdr:spPr bwMode="auto">
        <a:xfrm flipV="1">
          <a:off x="5651500" y="2197354"/>
          <a:ext cx="0" cy="9888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62661</xdr:rowOff>
    </xdr:from>
    <xdr:ext cx="762000" cy="259045"/>
    <xdr:sp macro="" textlink="">
      <xdr:nvSpPr>
        <xdr:cNvPr id="43" name="人口1人当たり決算額の推移最小値テキスト130"/>
        <xdr:cNvSpPr txBox="1"/>
      </xdr:nvSpPr>
      <xdr:spPr>
        <a:xfrm>
          <a:off x="5740400" y="319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52484</xdr:rowOff>
    </xdr:from>
    <xdr:to>
      <xdr:col>30</xdr:col>
      <xdr:colOff>25400</xdr:colOff>
      <xdr:row>18</xdr:row>
      <xdr:rowOff>52484</xdr:rowOff>
    </xdr:to>
    <xdr:cxnSp macro="">
      <xdr:nvCxnSpPr>
        <xdr:cNvPr id="44" name="直線コネクタ 43"/>
        <xdr:cNvCxnSpPr/>
      </xdr:nvCxnSpPr>
      <xdr:spPr bwMode="auto">
        <a:xfrm>
          <a:off x="5562600" y="31862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7256</xdr:rowOff>
    </xdr:from>
    <xdr:ext cx="762000" cy="259045"/>
    <xdr:sp macro="" textlink="">
      <xdr:nvSpPr>
        <xdr:cNvPr id="45" name="人口1人当たり決算額の推移最大値テキスト130"/>
        <xdr:cNvSpPr txBox="1"/>
      </xdr:nvSpPr>
      <xdr:spPr>
        <a:xfrm>
          <a:off x="5740400" y="1940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92329</xdr:rowOff>
    </xdr:from>
    <xdr:to>
      <xdr:col>30</xdr:col>
      <xdr:colOff>25400</xdr:colOff>
      <xdr:row>12</xdr:row>
      <xdr:rowOff>92329</xdr:rowOff>
    </xdr:to>
    <xdr:cxnSp macro="">
      <xdr:nvCxnSpPr>
        <xdr:cNvPr id="46" name="直線コネクタ 45"/>
        <xdr:cNvCxnSpPr/>
      </xdr:nvCxnSpPr>
      <xdr:spPr bwMode="auto">
        <a:xfrm>
          <a:off x="5562600" y="21973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52484</xdr:rowOff>
    </xdr:from>
    <xdr:to>
      <xdr:col>29</xdr:col>
      <xdr:colOff>127000</xdr:colOff>
      <xdr:row>18</xdr:row>
      <xdr:rowOff>62780</xdr:rowOff>
    </xdr:to>
    <xdr:cxnSp macro="">
      <xdr:nvCxnSpPr>
        <xdr:cNvPr id="47" name="直線コネクタ 46"/>
        <xdr:cNvCxnSpPr/>
      </xdr:nvCxnSpPr>
      <xdr:spPr bwMode="auto">
        <a:xfrm flipV="1">
          <a:off x="5003800" y="3186209"/>
          <a:ext cx="647700" cy="102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26395</xdr:rowOff>
    </xdr:from>
    <xdr:ext cx="762000" cy="259045"/>
    <xdr:sp macro="" textlink="">
      <xdr:nvSpPr>
        <xdr:cNvPr id="48" name="人口1人当たり決算額の推移平均値テキスト130"/>
        <xdr:cNvSpPr txBox="1"/>
      </xdr:nvSpPr>
      <xdr:spPr>
        <a:xfrm>
          <a:off x="5740400" y="2817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9868</xdr:rowOff>
    </xdr:from>
    <xdr:to>
      <xdr:col>29</xdr:col>
      <xdr:colOff>177800</xdr:colOff>
      <xdr:row>17</xdr:row>
      <xdr:rowOff>111468</xdr:rowOff>
    </xdr:to>
    <xdr:sp macro="" textlink="">
      <xdr:nvSpPr>
        <xdr:cNvPr id="49" name="フローチャート: 判断 48"/>
        <xdr:cNvSpPr/>
      </xdr:nvSpPr>
      <xdr:spPr bwMode="auto">
        <a:xfrm>
          <a:off x="5600700" y="2972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59438</xdr:rowOff>
    </xdr:from>
    <xdr:to>
      <xdr:col>26</xdr:col>
      <xdr:colOff>50800</xdr:colOff>
      <xdr:row>18</xdr:row>
      <xdr:rowOff>62780</xdr:rowOff>
    </xdr:to>
    <xdr:cxnSp macro="">
      <xdr:nvCxnSpPr>
        <xdr:cNvPr id="50" name="直線コネクタ 49"/>
        <xdr:cNvCxnSpPr/>
      </xdr:nvCxnSpPr>
      <xdr:spPr bwMode="auto">
        <a:xfrm>
          <a:off x="4305300" y="3193163"/>
          <a:ext cx="698500" cy="33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22061</xdr:rowOff>
    </xdr:from>
    <xdr:to>
      <xdr:col>26</xdr:col>
      <xdr:colOff>101600</xdr:colOff>
      <xdr:row>17</xdr:row>
      <xdr:rowOff>123661</xdr:rowOff>
    </xdr:to>
    <xdr:sp macro="" textlink="">
      <xdr:nvSpPr>
        <xdr:cNvPr id="51" name="フローチャート: 判断 50"/>
        <xdr:cNvSpPr/>
      </xdr:nvSpPr>
      <xdr:spPr bwMode="auto">
        <a:xfrm>
          <a:off x="4953000" y="2984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133838</xdr:rowOff>
    </xdr:from>
    <xdr:ext cx="736600" cy="259045"/>
    <xdr:sp macro="" textlink="">
      <xdr:nvSpPr>
        <xdr:cNvPr id="52" name="テキスト ボックス 51"/>
        <xdr:cNvSpPr txBox="1"/>
      </xdr:nvSpPr>
      <xdr:spPr>
        <a:xfrm>
          <a:off x="4622800" y="2753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55643</xdr:rowOff>
    </xdr:from>
    <xdr:to>
      <xdr:col>22</xdr:col>
      <xdr:colOff>114300</xdr:colOff>
      <xdr:row>18</xdr:row>
      <xdr:rowOff>59438</xdr:rowOff>
    </xdr:to>
    <xdr:cxnSp macro="">
      <xdr:nvCxnSpPr>
        <xdr:cNvPr id="53" name="直線コネクタ 52"/>
        <xdr:cNvCxnSpPr/>
      </xdr:nvCxnSpPr>
      <xdr:spPr bwMode="auto">
        <a:xfrm>
          <a:off x="3606800" y="3189368"/>
          <a:ext cx="698500" cy="37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44926</xdr:rowOff>
    </xdr:from>
    <xdr:to>
      <xdr:col>22</xdr:col>
      <xdr:colOff>165100</xdr:colOff>
      <xdr:row>17</xdr:row>
      <xdr:rowOff>146526</xdr:rowOff>
    </xdr:to>
    <xdr:sp macro="" textlink="">
      <xdr:nvSpPr>
        <xdr:cNvPr id="54" name="フローチャート: 判断 53"/>
        <xdr:cNvSpPr/>
      </xdr:nvSpPr>
      <xdr:spPr bwMode="auto">
        <a:xfrm>
          <a:off x="4254500" y="30072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156703</xdr:rowOff>
    </xdr:from>
    <xdr:ext cx="762000" cy="259045"/>
    <xdr:sp macro="" textlink="">
      <xdr:nvSpPr>
        <xdr:cNvPr id="55" name="テキスト ボックス 54"/>
        <xdr:cNvSpPr txBox="1"/>
      </xdr:nvSpPr>
      <xdr:spPr>
        <a:xfrm>
          <a:off x="3924300" y="2776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49846</xdr:rowOff>
    </xdr:from>
    <xdr:to>
      <xdr:col>18</xdr:col>
      <xdr:colOff>177800</xdr:colOff>
      <xdr:row>18</xdr:row>
      <xdr:rowOff>55643</xdr:rowOff>
    </xdr:to>
    <xdr:cxnSp macro="">
      <xdr:nvCxnSpPr>
        <xdr:cNvPr id="56" name="直線コネクタ 55"/>
        <xdr:cNvCxnSpPr/>
      </xdr:nvCxnSpPr>
      <xdr:spPr bwMode="auto">
        <a:xfrm>
          <a:off x="2908300" y="3183571"/>
          <a:ext cx="698500" cy="57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18655</xdr:rowOff>
    </xdr:from>
    <xdr:to>
      <xdr:col>19</xdr:col>
      <xdr:colOff>38100</xdr:colOff>
      <xdr:row>17</xdr:row>
      <xdr:rowOff>120255</xdr:rowOff>
    </xdr:to>
    <xdr:sp macro="" textlink="">
      <xdr:nvSpPr>
        <xdr:cNvPr id="57" name="フローチャート: 判断 56"/>
        <xdr:cNvSpPr/>
      </xdr:nvSpPr>
      <xdr:spPr bwMode="auto">
        <a:xfrm>
          <a:off x="3556000" y="29809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130432</xdr:rowOff>
    </xdr:from>
    <xdr:ext cx="762000" cy="259045"/>
    <xdr:sp macro="" textlink="">
      <xdr:nvSpPr>
        <xdr:cNvPr id="58" name="テキスト ボックス 57"/>
        <xdr:cNvSpPr txBox="1"/>
      </xdr:nvSpPr>
      <xdr:spPr>
        <a:xfrm>
          <a:off x="3225800" y="2749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32257</xdr:rowOff>
    </xdr:from>
    <xdr:to>
      <xdr:col>15</xdr:col>
      <xdr:colOff>101600</xdr:colOff>
      <xdr:row>17</xdr:row>
      <xdr:rowOff>133857</xdr:rowOff>
    </xdr:to>
    <xdr:sp macro="" textlink="">
      <xdr:nvSpPr>
        <xdr:cNvPr id="59" name="フローチャート: 判断 58"/>
        <xdr:cNvSpPr/>
      </xdr:nvSpPr>
      <xdr:spPr bwMode="auto">
        <a:xfrm>
          <a:off x="2857500" y="29945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144034</xdr:rowOff>
    </xdr:from>
    <xdr:ext cx="762000" cy="259045"/>
    <xdr:sp macro="" textlink="">
      <xdr:nvSpPr>
        <xdr:cNvPr id="60" name="テキスト ボックス 59"/>
        <xdr:cNvSpPr txBox="1"/>
      </xdr:nvSpPr>
      <xdr:spPr>
        <a:xfrm>
          <a:off x="2527300" y="2763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1684</xdr:rowOff>
    </xdr:from>
    <xdr:to>
      <xdr:col>29</xdr:col>
      <xdr:colOff>177800</xdr:colOff>
      <xdr:row>18</xdr:row>
      <xdr:rowOff>103284</xdr:rowOff>
    </xdr:to>
    <xdr:sp macro="" textlink="">
      <xdr:nvSpPr>
        <xdr:cNvPr id="66" name="楕円 65"/>
        <xdr:cNvSpPr/>
      </xdr:nvSpPr>
      <xdr:spPr bwMode="auto">
        <a:xfrm>
          <a:off x="5600700" y="31354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81711</xdr:rowOff>
    </xdr:from>
    <xdr:ext cx="762000" cy="259045"/>
    <xdr:sp macro="" textlink="">
      <xdr:nvSpPr>
        <xdr:cNvPr id="67" name="人口1人当たり決算額の推移該当値テキスト130"/>
        <xdr:cNvSpPr txBox="1"/>
      </xdr:nvSpPr>
      <xdr:spPr>
        <a:xfrm>
          <a:off x="5740400" y="304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11980</xdr:rowOff>
    </xdr:from>
    <xdr:to>
      <xdr:col>26</xdr:col>
      <xdr:colOff>101600</xdr:colOff>
      <xdr:row>18</xdr:row>
      <xdr:rowOff>113580</xdr:rowOff>
    </xdr:to>
    <xdr:sp macro="" textlink="">
      <xdr:nvSpPr>
        <xdr:cNvPr id="68" name="楕円 67"/>
        <xdr:cNvSpPr/>
      </xdr:nvSpPr>
      <xdr:spPr bwMode="auto">
        <a:xfrm>
          <a:off x="4953000" y="3145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98357</xdr:rowOff>
    </xdr:from>
    <xdr:ext cx="736600" cy="259045"/>
    <xdr:sp macro="" textlink="">
      <xdr:nvSpPr>
        <xdr:cNvPr id="69" name="テキスト ボックス 68"/>
        <xdr:cNvSpPr txBox="1"/>
      </xdr:nvSpPr>
      <xdr:spPr>
        <a:xfrm>
          <a:off x="4622800" y="3232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8638</xdr:rowOff>
    </xdr:from>
    <xdr:to>
      <xdr:col>22</xdr:col>
      <xdr:colOff>165100</xdr:colOff>
      <xdr:row>18</xdr:row>
      <xdr:rowOff>110238</xdr:rowOff>
    </xdr:to>
    <xdr:sp macro="" textlink="">
      <xdr:nvSpPr>
        <xdr:cNvPr id="70" name="楕円 69"/>
        <xdr:cNvSpPr/>
      </xdr:nvSpPr>
      <xdr:spPr bwMode="auto">
        <a:xfrm>
          <a:off x="4254500" y="31423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95015</xdr:rowOff>
    </xdr:from>
    <xdr:ext cx="762000" cy="259045"/>
    <xdr:sp macro="" textlink="">
      <xdr:nvSpPr>
        <xdr:cNvPr id="71" name="テキスト ボックス 70"/>
        <xdr:cNvSpPr txBox="1"/>
      </xdr:nvSpPr>
      <xdr:spPr>
        <a:xfrm>
          <a:off x="3924300" y="322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4843</xdr:rowOff>
    </xdr:from>
    <xdr:to>
      <xdr:col>19</xdr:col>
      <xdr:colOff>38100</xdr:colOff>
      <xdr:row>18</xdr:row>
      <xdr:rowOff>106443</xdr:rowOff>
    </xdr:to>
    <xdr:sp macro="" textlink="">
      <xdr:nvSpPr>
        <xdr:cNvPr id="72" name="楕円 71"/>
        <xdr:cNvSpPr/>
      </xdr:nvSpPr>
      <xdr:spPr bwMode="auto">
        <a:xfrm>
          <a:off x="3556000" y="31385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91220</xdr:rowOff>
    </xdr:from>
    <xdr:ext cx="762000" cy="259045"/>
    <xdr:sp macro="" textlink="">
      <xdr:nvSpPr>
        <xdr:cNvPr id="73" name="テキスト ボックス 72"/>
        <xdr:cNvSpPr txBox="1"/>
      </xdr:nvSpPr>
      <xdr:spPr>
        <a:xfrm>
          <a:off x="3225800" y="322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170496</xdr:rowOff>
    </xdr:from>
    <xdr:to>
      <xdr:col>15</xdr:col>
      <xdr:colOff>101600</xdr:colOff>
      <xdr:row>18</xdr:row>
      <xdr:rowOff>100646</xdr:rowOff>
    </xdr:to>
    <xdr:sp macro="" textlink="">
      <xdr:nvSpPr>
        <xdr:cNvPr id="74" name="楕円 73"/>
        <xdr:cNvSpPr/>
      </xdr:nvSpPr>
      <xdr:spPr bwMode="auto">
        <a:xfrm>
          <a:off x="2857500" y="31327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85423</xdr:rowOff>
    </xdr:from>
    <xdr:ext cx="762000" cy="259045"/>
    <xdr:sp macro="" textlink="">
      <xdr:nvSpPr>
        <xdr:cNvPr id="75" name="テキスト ボックス 74"/>
        <xdr:cNvSpPr txBox="1"/>
      </xdr:nvSpPr>
      <xdr:spPr>
        <a:xfrm>
          <a:off x="2527300" y="3219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1" name="直線コネクタ 90"/>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2" name="テキスト ボックス 91"/>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271132</xdr:rowOff>
    </xdr:from>
    <xdr:to>
      <xdr:col>29</xdr:col>
      <xdr:colOff>127000</xdr:colOff>
      <xdr:row>38</xdr:row>
      <xdr:rowOff>168458</xdr:rowOff>
    </xdr:to>
    <xdr:cxnSp macro="">
      <xdr:nvCxnSpPr>
        <xdr:cNvPr id="106" name="直線コネクタ 105"/>
        <xdr:cNvCxnSpPr/>
      </xdr:nvCxnSpPr>
      <xdr:spPr bwMode="auto">
        <a:xfrm flipV="1">
          <a:off x="5651500" y="6195682"/>
          <a:ext cx="0" cy="14403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39</xdr:row>
      <xdr:rowOff>7185</xdr:rowOff>
    </xdr:from>
    <xdr:ext cx="762000" cy="259045"/>
    <xdr:sp macro="" textlink="">
      <xdr:nvSpPr>
        <xdr:cNvPr id="107" name="人口1人当たり決算額の推移最小値テキスト445"/>
        <xdr:cNvSpPr txBox="1"/>
      </xdr:nvSpPr>
      <xdr:spPr>
        <a:xfrm>
          <a:off x="5740400" y="7646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168458</xdr:rowOff>
    </xdr:from>
    <xdr:to>
      <xdr:col>30</xdr:col>
      <xdr:colOff>25400</xdr:colOff>
      <xdr:row>38</xdr:row>
      <xdr:rowOff>168458</xdr:rowOff>
    </xdr:to>
    <xdr:cxnSp macro="">
      <xdr:nvCxnSpPr>
        <xdr:cNvPr id="108" name="直線コネクタ 107"/>
        <xdr:cNvCxnSpPr/>
      </xdr:nvCxnSpPr>
      <xdr:spPr bwMode="auto">
        <a:xfrm>
          <a:off x="5562600" y="76360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14609</xdr:rowOff>
    </xdr:from>
    <xdr:ext cx="762000" cy="259045"/>
    <xdr:sp macro="" textlink="">
      <xdr:nvSpPr>
        <xdr:cNvPr id="109" name="人口1人当たり決算額の推移最大値テキスト445"/>
        <xdr:cNvSpPr txBox="1"/>
      </xdr:nvSpPr>
      <xdr:spPr>
        <a:xfrm>
          <a:off x="5740400" y="5939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271132</xdr:rowOff>
    </xdr:from>
    <xdr:to>
      <xdr:col>30</xdr:col>
      <xdr:colOff>25400</xdr:colOff>
      <xdr:row>33</xdr:row>
      <xdr:rowOff>271132</xdr:rowOff>
    </xdr:to>
    <xdr:cxnSp macro="">
      <xdr:nvCxnSpPr>
        <xdr:cNvPr id="110" name="直線コネクタ 109"/>
        <xdr:cNvCxnSpPr/>
      </xdr:nvCxnSpPr>
      <xdr:spPr bwMode="auto">
        <a:xfrm>
          <a:off x="5562600" y="61956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168458</xdr:rowOff>
    </xdr:from>
    <xdr:to>
      <xdr:col>29</xdr:col>
      <xdr:colOff>127000</xdr:colOff>
      <xdr:row>39</xdr:row>
      <xdr:rowOff>19852</xdr:rowOff>
    </xdr:to>
    <xdr:cxnSp macro="">
      <xdr:nvCxnSpPr>
        <xdr:cNvPr id="111" name="直線コネクタ 110"/>
        <xdr:cNvCxnSpPr/>
      </xdr:nvCxnSpPr>
      <xdr:spPr bwMode="auto">
        <a:xfrm flipV="1">
          <a:off x="5003800" y="7636058"/>
          <a:ext cx="647700" cy="228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85706</xdr:rowOff>
    </xdr:from>
    <xdr:ext cx="762000" cy="259045"/>
    <xdr:sp macro="" textlink="">
      <xdr:nvSpPr>
        <xdr:cNvPr id="112" name="人口1人当たり決算額の推移平均値テキスト445"/>
        <xdr:cNvSpPr txBox="1"/>
      </xdr:nvSpPr>
      <xdr:spPr>
        <a:xfrm>
          <a:off x="5740400" y="70389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69179</xdr:rowOff>
    </xdr:from>
    <xdr:to>
      <xdr:col>29</xdr:col>
      <xdr:colOff>177800</xdr:colOff>
      <xdr:row>37</xdr:row>
      <xdr:rowOff>170779</xdr:rowOff>
    </xdr:to>
    <xdr:sp macro="" textlink="">
      <xdr:nvSpPr>
        <xdr:cNvPr id="113" name="フローチャート: 判断 112"/>
        <xdr:cNvSpPr/>
      </xdr:nvSpPr>
      <xdr:spPr bwMode="auto">
        <a:xfrm>
          <a:off x="5600700" y="71938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39</xdr:row>
      <xdr:rowOff>19852</xdr:rowOff>
    </xdr:from>
    <xdr:to>
      <xdr:col>26</xdr:col>
      <xdr:colOff>50800</xdr:colOff>
      <xdr:row>39</xdr:row>
      <xdr:rowOff>24799</xdr:rowOff>
    </xdr:to>
    <xdr:cxnSp macro="">
      <xdr:nvCxnSpPr>
        <xdr:cNvPr id="114" name="直線コネクタ 113"/>
        <xdr:cNvCxnSpPr/>
      </xdr:nvCxnSpPr>
      <xdr:spPr bwMode="auto">
        <a:xfrm flipV="1">
          <a:off x="4305300" y="7658902"/>
          <a:ext cx="698500" cy="49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64705</xdr:rowOff>
    </xdr:from>
    <xdr:to>
      <xdr:col>26</xdr:col>
      <xdr:colOff>101600</xdr:colOff>
      <xdr:row>37</xdr:row>
      <xdr:rowOff>166305</xdr:rowOff>
    </xdr:to>
    <xdr:sp macro="" textlink="">
      <xdr:nvSpPr>
        <xdr:cNvPr id="115" name="フローチャート: 判断 114"/>
        <xdr:cNvSpPr/>
      </xdr:nvSpPr>
      <xdr:spPr bwMode="auto">
        <a:xfrm>
          <a:off x="4953000" y="7189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5032</xdr:rowOff>
    </xdr:from>
    <xdr:ext cx="736600" cy="259045"/>
    <xdr:sp macro="" textlink="">
      <xdr:nvSpPr>
        <xdr:cNvPr id="116" name="テキスト ボックス 115"/>
        <xdr:cNvSpPr txBox="1"/>
      </xdr:nvSpPr>
      <xdr:spPr>
        <a:xfrm>
          <a:off x="4622800" y="6958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39</xdr:row>
      <xdr:rowOff>10153</xdr:rowOff>
    </xdr:from>
    <xdr:to>
      <xdr:col>22</xdr:col>
      <xdr:colOff>114300</xdr:colOff>
      <xdr:row>39</xdr:row>
      <xdr:rowOff>24799</xdr:rowOff>
    </xdr:to>
    <xdr:cxnSp macro="">
      <xdr:nvCxnSpPr>
        <xdr:cNvPr id="117" name="直線コネクタ 116"/>
        <xdr:cNvCxnSpPr/>
      </xdr:nvCxnSpPr>
      <xdr:spPr bwMode="auto">
        <a:xfrm>
          <a:off x="3606800" y="7649203"/>
          <a:ext cx="698500" cy="146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75024</xdr:rowOff>
    </xdr:from>
    <xdr:to>
      <xdr:col>22</xdr:col>
      <xdr:colOff>165100</xdr:colOff>
      <xdr:row>37</xdr:row>
      <xdr:rowOff>176624</xdr:rowOff>
    </xdr:to>
    <xdr:sp macro="" textlink="">
      <xdr:nvSpPr>
        <xdr:cNvPr id="118" name="フローチャート: 判断 117"/>
        <xdr:cNvSpPr/>
      </xdr:nvSpPr>
      <xdr:spPr bwMode="auto">
        <a:xfrm>
          <a:off x="4254500" y="71997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15351</xdr:rowOff>
    </xdr:from>
    <xdr:ext cx="762000" cy="259045"/>
    <xdr:sp macro="" textlink="">
      <xdr:nvSpPr>
        <xdr:cNvPr id="119" name="テキスト ボックス 118"/>
        <xdr:cNvSpPr txBox="1"/>
      </xdr:nvSpPr>
      <xdr:spPr>
        <a:xfrm>
          <a:off x="3924300" y="6968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93102</xdr:rowOff>
    </xdr:from>
    <xdr:to>
      <xdr:col>18</xdr:col>
      <xdr:colOff>177800</xdr:colOff>
      <xdr:row>39</xdr:row>
      <xdr:rowOff>10153</xdr:rowOff>
    </xdr:to>
    <xdr:cxnSp macro="">
      <xdr:nvCxnSpPr>
        <xdr:cNvPr id="120" name="直線コネクタ 119"/>
        <xdr:cNvCxnSpPr/>
      </xdr:nvCxnSpPr>
      <xdr:spPr bwMode="auto">
        <a:xfrm>
          <a:off x="2908300" y="7560702"/>
          <a:ext cx="698500" cy="885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4566</xdr:rowOff>
    </xdr:from>
    <xdr:to>
      <xdr:col>19</xdr:col>
      <xdr:colOff>38100</xdr:colOff>
      <xdr:row>37</xdr:row>
      <xdr:rowOff>106166</xdr:rowOff>
    </xdr:to>
    <xdr:sp macro="" textlink="">
      <xdr:nvSpPr>
        <xdr:cNvPr id="121" name="フローチャート: 判断 120"/>
        <xdr:cNvSpPr/>
      </xdr:nvSpPr>
      <xdr:spPr bwMode="auto">
        <a:xfrm>
          <a:off x="3556000" y="7129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287793</xdr:rowOff>
    </xdr:from>
    <xdr:ext cx="762000" cy="259045"/>
    <xdr:sp macro="" textlink="">
      <xdr:nvSpPr>
        <xdr:cNvPr id="122" name="テキスト ボックス 121"/>
        <xdr:cNvSpPr txBox="1"/>
      </xdr:nvSpPr>
      <xdr:spPr>
        <a:xfrm>
          <a:off x="3225800" y="6898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135620</xdr:rowOff>
    </xdr:from>
    <xdr:to>
      <xdr:col>15</xdr:col>
      <xdr:colOff>101600</xdr:colOff>
      <xdr:row>37</xdr:row>
      <xdr:rowOff>65770</xdr:rowOff>
    </xdr:to>
    <xdr:sp macro="" textlink="">
      <xdr:nvSpPr>
        <xdr:cNvPr id="123" name="フローチャート: 判断 122"/>
        <xdr:cNvSpPr/>
      </xdr:nvSpPr>
      <xdr:spPr bwMode="auto">
        <a:xfrm>
          <a:off x="2857500" y="70888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247397</xdr:rowOff>
    </xdr:from>
    <xdr:ext cx="762000" cy="259045"/>
    <xdr:sp macro="" textlink="">
      <xdr:nvSpPr>
        <xdr:cNvPr id="124" name="テキスト ボックス 123"/>
        <xdr:cNvSpPr txBox="1"/>
      </xdr:nvSpPr>
      <xdr:spPr>
        <a:xfrm>
          <a:off x="2527300" y="685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38</xdr:row>
      <xdr:rowOff>117658</xdr:rowOff>
    </xdr:from>
    <xdr:to>
      <xdr:col>29</xdr:col>
      <xdr:colOff>177800</xdr:colOff>
      <xdr:row>39</xdr:row>
      <xdr:rowOff>47808</xdr:rowOff>
    </xdr:to>
    <xdr:sp macro="" textlink="">
      <xdr:nvSpPr>
        <xdr:cNvPr id="130" name="楕円 129"/>
        <xdr:cNvSpPr/>
      </xdr:nvSpPr>
      <xdr:spPr bwMode="auto">
        <a:xfrm>
          <a:off x="5600700" y="7585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38</xdr:row>
      <xdr:rowOff>26235</xdr:rowOff>
    </xdr:from>
    <xdr:ext cx="762000" cy="259045"/>
    <xdr:sp macro="" textlink="">
      <xdr:nvSpPr>
        <xdr:cNvPr id="131" name="人口1人当たり決算額の推移該当値テキスト445"/>
        <xdr:cNvSpPr txBox="1"/>
      </xdr:nvSpPr>
      <xdr:spPr>
        <a:xfrm>
          <a:off x="5740400" y="749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38</xdr:row>
      <xdr:rowOff>140502</xdr:rowOff>
    </xdr:from>
    <xdr:to>
      <xdr:col>26</xdr:col>
      <xdr:colOff>101600</xdr:colOff>
      <xdr:row>39</xdr:row>
      <xdr:rowOff>70652</xdr:rowOff>
    </xdr:to>
    <xdr:sp macro="" textlink="">
      <xdr:nvSpPr>
        <xdr:cNvPr id="132" name="楕円 131"/>
        <xdr:cNvSpPr/>
      </xdr:nvSpPr>
      <xdr:spPr bwMode="auto">
        <a:xfrm>
          <a:off x="4953000" y="76081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39</xdr:row>
      <xdr:rowOff>55429</xdr:rowOff>
    </xdr:from>
    <xdr:ext cx="736600" cy="259045"/>
    <xdr:sp macro="" textlink="">
      <xdr:nvSpPr>
        <xdr:cNvPr id="133" name="テキスト ボックス 132"/>
        <xdr:cNvSpPr txBox="1"/>
      </xdr:nvSpPr>
      <xdr:spPr>
        <a:xfrm>
          <a:off x="4622800" y="76944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38</xdr:row>
      <xdr:rowOff>145449</xdr:rowOff>
    </xdr:from>
    <xdr:to>
      <xdr:col>22</xdr:col>
      <xdr:colOff>165100</xdr:colOff>
      <xdr:row>39</xdr:row>
      <xdr:rowOff>75599</xdr:rowOff>
    </xdr:to>
    <xdr:sp macro="" textlink="">
      <xdr:nvSpPr>
        <xdr:cNvPr id="134" name="楕円 133"/>
        <xdr:cNvSpPr/>
      </xdr:nvSpPr>
      <xdr:spPr bwMode="auto">
        <a:xfrm>
          <a:off x="4254500" y="7613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39</xdr:row>
      <xdr:rowOff>60376</xdr:rowOff>
    </xdr:from>
    <xdr:ext cx="762000" cy="259045"/>
    <xdr:sp macro="" textlink="">
      <xdr:nvSpPr>
        <xdr:cNvPr id="135" name="テキスト ボックス 134"/>
        <xdr:cNvSpPr txBox="1"/>
      </xdr:nvSpPr>
      <xdr:spPr>
        <a:xfrm>
          <a:off x="3924300" y="7699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38</xdr:row>
      <xdr:rowOff>130803</xdr:rowOff>
    </xdr:from>
    <xdr:to>
      <xdr:col>19</xdr:col>
      <xdr:colOff>38100</xdr:colOff>
      <xdr:row>39</xdr:row>
      <xdr:rowOff>60953</xdr:rowOff>
    </xdr:to>
    <xdr:sp macro="" textlink="">
      <xdr:nvSpPr>
        <xdr:cNvPr id="136" name="楕円 135"/>
        <xdr:cNvSpPr/>
      </xdr:nvSpPr>
      <xdr:spPr bwMode="auto">
        <a:xfrm>
          <a:off x="3556000" y="7598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39</xdr:row>
      <xdr:rowOff>45730</xdr:rowOff>
    </xdr:from>
    <xdr:ext cx="762000" cy="259045"/>
    <xdr:sp macro="" textlink="">
      <xdr:nvSpPr>
        <xdr:cNvPr id="137" name="テキスト ボックス 136"/>
        <xdr:cNvSpPr txBox="1"/>
      </xdr:nvSpPr>
      <xdr:spPr>
        <a:xfrm>
          <a:off x="3225800" y="768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42302</xdr:rowOff>
    </xdr:from>
    <xdr:to>
      <xdr:col>15</xdr:col>
      <xdr:colOff>101600</xdr:colOff>
      <xdr:row>38</xdr:row>
      <xdr:rowOff>143902</xdr:rowOff>
    </xdr:to>
    <xdr:sp macro="" textlink="">
      <xdr:nvSpPr>
        <xdr:cNvPr id="138" name="楕円 137"/>
        <xdr:cNvSpPr/>
      </xdr:nvSpPr>
      <xdr:spPr bwMode="auto">
        <a:xfrm>
          <a:off x="2857500" y="75099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128679</xdr:rowOff>
    </xdr:from>
    <xdr:ext cx="762000" cy="259045"/>
    <xdr:sp macro="" textlink="">
      <xdr:nvSpPr>
        <xdr:cNvPr id="139" name="テキスト ボックス 138"/>
        <xdr:cNvSpPr txBox="1"/>
      </xdr:nvSpPr>
      <xdr:spPr>
        <a:xfrm>
          <a:off x="2527300" y="759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宮城県岩沼市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44,221
43,994
60.45
28,995,640
27,469,731
1,454,836
9,290,509
10,596,370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88791</xdr:rowOff>
    </xdr:from>
    <xdr:to>
      <xdr:col>24</xdr:col>
      <xdr:colOff>62865</xdr:colOff>
      <xdr:row>37</xdr:row>
      <xdr:rowOff>47533</xdr:rowOff>
    </xdr:to>
    <xdr:cxnSp macro="">
      <xdr:nvCxnSpPr>
        <xdr:cNvPr id="53" name="直線コネクタ 52"/>
        <xdr:cNvCxnSpPr/>
      </xdr:nvCxnSpPr>
      <xdr:spPr>
        <a:xfrm flipV="1">
          <a:off x="4633595" y="5403741"/>
          <a:ext cx="1270" cy="987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51360</xdr:rowOff>
    </xdr:from>
    <xdr:ext cx="534377" cy="259045"/>
    <xdr:sp macro="" textlink="">
      <xdr:nvSpPr>
        <xdr:cNvPr id="54" name="人件費最小値テキスト"/>
        <xdr:cNvSpPr txBox="1"/>
      </xdr:nvSpPr>
      <xdr:spPr>
        <a:xfrm>
          <a:off x="4686300" y="639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47533</xdr:rowOff>
    </xdr:from>
    <xdr:to>
      <xdr:col>24</xdr:col>
      <xdr:colOff>152400</xdr:colOff>
      <xdr:row>37</xdr:row>
      <xdr:rowOff>47533</xdr:rowOff>
    </xdr:to>
    <xdr:cxnSp macro="">
      <xdr:nvCxnSpPr>
        <xdr:cNvPr id="55" name="直線コネクタ 54"/>
        <xdr:cNvCxnSpPr/>
      </xdr:nvCxnSpPr>
      <xdr:spPr>
        <a:xfrm>
          <a:off x="4546600" y="6391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35468</xdr:rowOff>
    </xdr:from>
    <xdr:ext cx="599010" cy="259045"/>
    <xdr:sp macro="" textlink="">
      <xdr:nvSpPr>
        <xdr:cNvPr id="56" name="人件費最大値テキスト"/>
        <xdr:cNvSpPr txBox="1"/>
      </xdr:nvSpPr>
      <xdr:spPr>
        <a:xfrm>
          <a:off x="4686300" y="517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88791</xdr:rowOff>
    </xdr:from>
    <xdr:to>
      <xdr:col>24</xdr:col>
      <xdr:colOff>152400</xdr:colOff>
      <xdr:row>31</xdr:row>
      <xdr:rowOff>88791</xdr:rowOff>
    </xdr:to>
    <xdr:cxnSp macro="">
      <xdr:nvCxnSpPr>
        <xdr:cNvPr id="57" name="直線コネクタ 56"/>
        <xdr:cNvCxnSpPr/>
      </xdr:nvCxnSpPr>
      <xdr:spPr>
        <a:xfrm>
          <a:off x="4546600" y="540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33136</xdr:rowOff>
    </xdr:from>
    <xdr:to>
      <xdr:col>24</xdr:col>
      <xdr:colOff>63500</xdr:colOff>
      <xdr:row>37</xdr:row>
      <xdr:rowOff>52201</xdr:rowOff>
    </xdr:to>
    <xdr:cxnSp macro="">
      <xdr:nvCxnSpPr>
        <xdr:cNvPr id="58" name="直線コネクタ 57"/>
        <xdr:cNvCxnSpPr/>
      </xdr:nvCxnSpPr>
      <xdr:spPr>
        <a:xfrm flipV="1">
          <a:off x="3797300" y="6376786"/>
          <a:ext cx="838200" cy="1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68073</xdr:rowOff>
    </xdr:from>
    <xdr:ext cx="534377" cy="259045"/>
    <xdr:sp macro="" textlink="">
      <xdr:nvSpPr>
        <xdr:cNvPr id="59" name="人件費平均値テキスト"/>
        <xdr:cNvSpPr txBox="1"/>
      </xdr:nvSpPr>
      <xdr:spPr>
        <a:xfrm>
          <a:off x="4686300" y="6068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45196</xdr:rowOff>
    </xdr:from>
    <xdr:to>
      <xdr:col>24</xdr:col>
      <xdr:colOff>114300</xdr:colOff>
      <xdr:row>36</xdr:row>
      <xdr:rowOff>146796</xdr:rowOff>
    </xdr:to>
    <xdr:sp macro="" textlink="">
      <xdr:nvSpPr>
        <xdr:cNvPr id="60" name="フローチャート: 判断 59"/>
        <xdr:cNvSpPr/>
      </xdr:nvSpPr>
      <xdr:spPr>
        <a:xfrm>
          <a:off x="4584700" y="621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47414</xdr:rowOff>
    </xdr:from>
    <xdr:to>
      <xdr:col>19</xdr:col>
      <xdr:colOff>177800</xdr:colOff>
      <xdr:row>37</xdr:row>
      <xdr:rowOff>52201</xdr:rowOff>
    </xdr:to>
    <xdr:cxnSp macro="">
      <xdr:nvCxnSpPr>
        <xdr:cNvPr id="61" name="直線コネクタ 60"/>
        <xdr:cNvCxnSpPr/>
      </xdr:nvCxnSpPr>
      <xdr:spPr>
        <a:xfrm>
          <a:off x="2908300" y="6391064"/>
          <a:ext cx="889000" cy="4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53307</xdr:rowOff>
    </xdr:from>
    <xdr:to>
      <xdr:col>20</xdr:col>
      <xdr:colOff>38100</xdr:colOff>
      <xdr:row>36</xdr:row>
      <xdr:rowOff>154907</xdr:rowOff>
    </xdr:to>
    <xdr:sp macro="" textlink="">
      <xdr:nvSpPr>
        <xdr:cNvPr id="62" name="フローチャート: 判断 61"/>
        <xdr:cNvSpPr/>
      </xdr:nvSpPr>
      <xdr:spPr>
        <a:xfrm>
          <a:off x="3746500" y="62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171434</xdr:rowOff>
    </xdr:from>
    <xdr:ext cx="534377" cy="259045"/>
    <xdr:sp macro="" textlink="">
      <xdr:nvSpPr>
        <xdr:cNvPr id="63" name="テキスト ボックス 62"/>
        <xdr:cNvSpPr txBox="1"/>
      </xdr:nvSpPr>
      <xdr:spPr>
        <a:xfrm>
          <a:off x="3530111" y="600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46011</xdr:rowOff>
    </xdr:from>
    <xdr:to>
      <xdr:col>15</xdr:col>
      <xdr:colOff>50800</xdr:colOff>
      <xdr:row>37</xdr:row>
      <xdr:rowOff>47414</xdr:rowOff>
    </xdr:to>
    <xdr:cxnSp macro="">
      <xdr:nvCxnSpPr>
        <xdr:cNvPr id="64" name="直線コネクタ 63"/>
        <xdr:cNvCxnSpPr/>
      </xdr:nvCxnSpPr>
      <xdr:spPr>
        <a:xfrm>
          <a:off x="2019300" y="6389661"/>
          <a:ext cx="889000" cy="1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74402</xdr:rowOff>
    </xdr:from>
    <xdr:to>
      <xdr:col>15</xdr:col>
      <xdr:colOff>101600</xdr:colOff>
      <xdr:row>37</xdr:row>
      <xdr:rowOff>4552</xdr:rowOff>
    </xdr:to>
    <xdr:sp macro="" textlink="">
      <xdr:nvSpPr>
        <xdr:cNvPr id="65" name="フローチャート: 判断 64"/>
        <xdr:cNvSpPr/>
      </xdr:nvSpPr>
      <xdr:spPr>
        <a:xfrm>
          <a:off x="2857500" y="624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21079</xdr:rowOff>
    </xdr:from>
    <xdr:ext cx="534377" cy="259045"/>
    <xdr:sp macro="" textlink="">
      <xdr:nvSpPr>
        <xdr:cNvPr id="66" name="テキスト ボックス 65"/>
        <xdr:cNvSpPr txBox="1"/>
      </xdr:nvSpPr>
      <xdr:spPr>
        <a:xfrm>
          <a:off x="2641111" y="602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42440</xdr:rowOff>
    </xdr:from>
    <xdr:to>
      <xdr:col>10</xdr:col>
      <xdr:colOff>114300</xdr:colOff>
      <xdr:row>37</xdr:row>
      <xdr:rowOff>46011</xdr:rowOff>
    </xdr:to>
    <xdr:cxnSp macro="">
      <xdr:nvCxnSpPr>
        <xdr:cNvPr id="67" name="直線コネクタ 66"/>
        <xdr:cNvCxnSpPr/>
      </xdr:nvCxnSpPr>
      <xdr:spPr>
        <a:xfrm>
          <a:off x="1130300" y="6386090"/>
          <a:ext cx="889000" cy="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46618</xdr:rowOff>
    </xdr:from>
    <xdr:to>
      <xdr:col>10</xdr:col>
      <xdr:colOff>165100</xdr:colOff>
      <xdr:row>36</xdr:row>
      <xdr:rowOff>148218</xdr:rowOff>
    </xdr:to>
    <xdr:sp macro="" textlink="">
      <xdr:nvSpPr>
        <xdr:cNvPr id="68" name="フローチャート: 判断 67"/>
        <xdr:cNvSpPr/>
      </xdr:nvSpPr>
      <xdr:spPr>
        <a:xfrm>
          <a:off x="1968500" y="62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164745</xdr:rowOff>
    </xdr:from>
    <xdr:ext cx="534377" cy="259045"/>
    <xdr:sp macro="" textlink="">
      <xdr:nvSpPr>
        <xdr:cNvPr id="69" name="テキスト ボックス 68"/>
        <xdr:cNvSpPr txBox="1"/>
      </xdr:nvSpPr>
      <xdr:spPr>
        <a:xfrm>
          <a:off x="1752111" y="599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51547</xdr:rowOff>
    </xdr:from>
    <xdr:to>
      <xdr:col>6</xdr:col>
      <xdr:colOff>38100</xdr:colOff>
      <xdr:row>36</xdr:row>
      <xdr:rowOff>153147</xdr:rowOff>
    </xdr:to>
    <xdr:sp macro="" textlink="">
      <xdr:nvSpPr>
        <xdr:cNvPr id="70" name="フローチャート: 判断 69"/>
        <xdr:cNvSpPr/>
      </xdr:nvSpPr>
      <xdr:spPr>
        <a:xfrm>
          <a:off x="1079500" y="622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169674</xdr:rowOff>
    </xdr:from>
    <xdr:ext cx="534377" cy="259045"/>
    <xdr:sp macro="" textlink="">
      <xdr:nvSpPr>
        <xdr:cNvPr id="71" name="テキスト ボックス 70"/>
        <xdr:cNvSpPr txBox="1"/>
      </xdr:nvSpPr>
      <xdr:spPr>
        <a:xfrm>
          <a:off x="863111" y="599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153786</xdr:rowOff>
    </xdr:from>
    <xdr:to>
      <xdr:col>24</xdr:col>
      <xdr:colOff>114300</xdr:colOff>
      <xdr:row>37</xdr:row>
      <xdr:rowOff>83936</xdr:rowOff>
    </xdr:to>
    <xdr:sp macro="" textlink="">
      <xdr:nvSpPr>
        <xdr:cNvPr id="77" name="楕円 76"/>
        <xdr:cNvSpPr/>
      </xdr:nvSpPr>
      <xdr:spPr>
        <a:xfrm>
          <a:off x="4584700" y="632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68713</xdr:rowOff>
    </xdr:from>
    <xdr:ext cx="534377" cy="259045"/>
    <xdr:sp macro="" textlink="">
      <xdr:nvSpPr>
        <xdr:cNvPr id="78" name="人件費該当値テキスト"/>
        <xdr:cNvSpPr txBox="1"/>
      </xdr:nvSpPr>
      <xdr:spPr>
        <a:xfrm>
          <a:off x="4686300" y="6240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1401</xdr:rowOff>
    </xdr:from>
    <xdr:to>
      <xdr:col>20</xdr:col>
      <xdr:colOff>38100</xdr:colOff>
      <xdr:row>37</xdr:row>
      <xdr:rowOff>103001</xdr:rowOff>
    </xdr:to>
    <xdr:sp macro="" textlink="">
      <xdr:nvSpPr>
        <xdr:cNvPr id="79" name="楕円 78"/>
        <xdr:cNvSpPr/>
      </xdr:nvSpPr>
      <xdr:spPr>
        <a:xfrm>
          <a:off x="3746500" y="634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94128</xdr:rowOff>
    </xdr:from>
    <xdr:ext cx="534377" cy="259045"/>
    <xdr:sp macro="" textlink="">
      <xdr:nvSpPr>
        <xdr:cNvPr id="80" name="テキスト ボックス 79"/>
        <xdr:cNvSpPr txBox="1"/>
      </xdr:nvSpPr>
      <xdr:spPr>
        <a:xfrm>
          <a:off x="3530111" y="643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168064</xdr:rowOff>
    </xdr:from>
    <xdr:to>
      <xdr:col>15</xdr:col>
      <xdr:colOff>101600</xdr:colOff>
      <xdr:row>37</xdr:row>
      <xdr:rowOff>98214</xdr:rowOff>
    </xdr:to>
    <xdr:sp macro="" textlink="">
      <xdr:nvSpPr>
        <xdr:cNvPr id="81" name="楕円 80"/>
        <xdr:cNvSpPr/>
      </xdr:nvSpPr>
      <xdr:spPr>
        <a:xfrm>
          <a:off x="2857500" y="634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89341</xdr:rowOff>
    </xdr:from>
    <xdr:ext cx="534377" cy="259045"/>
    <xdr:sp macro="" textlink="">
      <xdr:nvSpPr>
        <xdr:cNvPr id="82" name="テキスト ボックス 81"/>
        <xdr:cNvSpPr txBox="1"/>
      </xdr:nvSpPr>
      <xdr:spPr>
        <a:xfrm>
          <a:off x="2641111" y="643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166661</xdr:rowOff>
    </xdr:from>
    <xdr:to>
      <xdr:col>10</xdr:col>
      <xdr:colOff>165100</xdr:colOff>
      <xdr:row>37</xdr:row>
      <xdr:rowOff>96811</xdr:rowOff>
    </xdr:to>
    <xdr:sp macro="" textlink="">
      <xdr:nvSpPr>
        <xdr:cNvPr id="83" name="楕円 82"/>
        <xdr:cNvSpPr/>
      </xdr:nvSpPr>
      <xdr:spPr>
        <a:xfrm>
          <a:off x="1968500" y="633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87938</xdr:rowOff>
    </xdr:from>
    <xdr:ext cx="534377" cy="259045"/>
    <xdr:sp macro="" textlink="">
      <xdr:nvSpPr>
        <xdr:cNvPr id="84" name="テキスト ボックス 83"/>
        <xdr:cNvSpPr txBox="1"/>
      </xdr:nvSpPr>
      <xdr:spPr>
        <a:xfrm>
          <a:off x="1752111" y="6431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163090</xdr:rowOff>
    </xdr:from>
    <xdr:to>
      <xdr:col>6</xdr:col>
      <xdr:colOff>38100</xdr:colOff>
      <xdr:row>37</xdr:row>
      <xdr:rowOff>93240</xdr:rowOff>
    </xdr:to>
    <xdr:sp macro="" textlink="">
      <xdr:nvSpPr>
        <xdr:cNvPr id="85" name="楕円 84"/>
        <xdr:cNvSpPr/>
      </xdr:nvSpPr>
      <xdr:spPr>
        <a:xfrm>
          <a:off x="1079500" y="633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84367</xdr:rowOff>
    </xdr:from>
    <xdr:ext cx="534377" cy="259045"/>
    <xdr:sp macro="" textlink="">
      <xdr:nvSpPr>
        <xdr:cNvPr id="86" name="テキスト ボックス 85"/>
        <xdr:cNvSpPr txBox="1"/>
      </xdr:nvSpPr>
      <xdr:spPr>
        <a:xfrm>
          <a:off x="863111" y="642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99" name="テキスト ボックス 98"/>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3" name="テキスト ボックス 102"/>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15886</xdr:rowOff>
    </xdr:from>
    <xdr:to>
      <xdr:col>24</xdr:col>
      <xdr:colOff>62865</xdr:colOff>
      <xdr:row>58</xdr:row>
      <xdr:rowOff>167088</xdr:rowOff>
    </xdr:to>
    <xdr:cxnSp macro="">
      <xdr:nvCxnSpPr>
        <xdr:cNvPr id="113" name="直線コネクタ 112"/>
        <xdr:cNvCxnSpPr/>
      </xdr:nvCxnSpPr>
      <xdr:spPr>
        <a:xfrm flipV="1">
          <a:off x="4633595" y="8759836"/>
          <a:ext cx="1270" cy="1351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170915</xdr:rowOff>
    </xdr:from>
    <xdr:ext cx="534377" cy="259045"/>
    <xdr:sp macro="" textlink="">
      <xdr:nvSpPr>
        <xdr:cNvPr id="114" name="物件費最小値テキスト"/>
        <xdr:cNvSpPr txBox="1"/>
      </xdr:nvSpPr>
      <xdr:spPr>
        <a:xfrm>
          <a:off x="4686300" y="1011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167088</xdr:rowOff>
    </xdr:from>
    <xdr:to>
      <xdr:col>24</xdr:col>
      <xdr:colOff>152400</xdr:colOff>
      <xdr:row>58</xdr:row>
      <xdr:rowOff>167088</xdr:rowOff>
    </xdr:to>
    <xdr:cxnSp macro="">
      <xdr:nvCxnSpPr>
        <xdr:cNvPr id="115" name="直線コネクタ 114"/>
        <xdr:cNvCxnSpPr/>
      </xdr:nvCxnSpPr>
      <xdr:spPr>
        <a:xfrm>
          <a:off x="4546600" y="10111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134013</xdr:rowOff>
    </xdr:from>
    <xdr:ext cx="599010" cy="259045"/>
    <xdr:sp macro="" textlink="">
      <xdr:nvSpPr>
        <xdr:cNvPr id="116" name="物件費最大値テキスト"/>
        <xdr:cNvSpPr txBox="1"/>
      </xdr:nvSpPr>
      <xdr:spPr>
        <a:xfrm>
          <a:off x="4686300" y="8535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15886</xdr:rowOff>
    </xdr:from>
    <xdr:to>
      <xdr:col>24</xdr:col>
      <xdr:colOff>152400</xdr:colOff>
      <xdr:row>51</xdr:row>
      <xdr:rowOff>15886</xdr:rowOff>
    </xdr:to>
    <xdr:cxnSp macro="">
      <xdr:nvCxnSpPr>
        <xdr:cNvPr id="117" name="直線コネクタ 116"/>
        <xdr:cNvCxnSpPr/>
      </xdr:nvCxnSpPr>
      <xdr:spPr>
        <a:xfrm>
          <a:off x="4546600" y="8759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69215</xdr:rowOff>
    </xdr:from>
    <xdr:to>
      <xdr:col>24</xdr:col>
      <xdr:colOff>63500</xdr:colOff>
      <xdr:row>57</xdr:row>
      <xdr:rowOff>161548</xdr:rowOff>
    </xdr:to>
    <xdr:cxnSp macro="">
      <xdr:nvCxnSpPr>
        <xdr:cNvPr id="118" name="直線コネクタ 117"/>
        <xdr:cNvCxnSpPr/>
      </xdr:nvCxnSpPr>
      <xdr:spPr>
        <a:xfrm>
          <a:off x="3797300" y="9841865"/>
          <a:ext cx="838200" cy="92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162853</xdr:rowOff>
    </xdr:from>
    <xdr:ext cx="534377" cy="259045"/>
    <xdr:sp macro="" textlink="">
      <xdr:nvSpPr>
        <xdr:cNvPr id="119" name="物件費平均値テキスト"/>
        <xdr:cNvSpPr txBox="1"/>
      </xdr:nvSpPr>
      <xdr:spPr>
        <a:xfrm>
          <a:off x="4686300" y="9592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139976</xdr:rowOff>
    </xdr:from>
    <xdr:to>
      <xdr:col>24</xdr:col>
      <xdr:colOff>114300</xdr:colOff>
      <xdr:row>57</xdr:row>
      <xdr:rowOff>70126</xdr:rowOff>
    </xdr:to>
    <xdr:sp macro="" textlink="">
      <xdr:nvSpPr>
        <xdr:cNvPr id="120" name="フローチャート: 判断 119"/>
        <xdr:cNvSpPr/>
      </xdr:nvSpPr>
      <xdr:spPr>
        <a:xfrm>
          <a:off x="4584700" y="974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69215</xdr:rowOff>
    </xdr:from>
    <xdr:to>
      <xdr:col>19</xdr:col>
      <xdr:colOff>177800</xdr:colOff>
      <xdr:row>57</xdr:row>
      <xdr:rowOff>120410</xdr:rowOff>
    </xdr:to>
    <xdr:cxnSp macro="">
      <xdr:nvCxnSpPr>
        <xdr:cNvPr id="121" name="直線コネクタ 120"/>
        <xdr:cNvCxnSpPr/>
      </xdr:nvCxnSpPr>
      <xdr:spPr>
        <a:xfrm flipV="1">
          <a:off x="2908300" y="9841865"/>
          <a:ext cx="889000" cy="51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146910</xdr:rowOff>
    </xdr:from>
    <xdr:to>
      <xdr:col>20</xdr:col>
      <xdr:colOff>38100</xdr:colOff>
      <xdr:row>57</xdr:row>
      <xdr:rowOff>77060</xdr:rowOff>
    </xdr:to>
    <xdr:sp macro="" textlink="">
      <xdr:nvSpPr>
        <xdr:cNvPr id="122" name="フローチャート: 判断 121"/>
        <xdr:cNvSpPr/>
      </xdr:nvSpPr>
      <xdr:spPr>
        <a:xfrm>
          <a:off x="3746500" y="974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93587</xdr:rowOff>
    </xdr:from>
    <xdr:ext cx="534377" cy="259045"/>
    <xdr:sp macro="" textlink="">
      <xdr:nvSpPr>
        <xdr:cNvPr id="123" name="テキスト ボックス 122"/>
        <xdr:cNvSpPr txBox="1"/>
      </xdr:nvSpPr>
      <xdr:spPr>
        <a:xfrm>
          <a:off x="3530111" y="952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120410</xdr:rowOff>
    </xdr:from>
    <xdr:to>
      <xdr:col>15</xdr:col>
      <xdr:colOff>50800</xdr:colOff>
      <xdr:row>58</xdr:row>
      <xdr:rowOff>32617</xdr:rowOff>
    </xdr:to>
    <xdr:cxnSp macro="">
      <xdr:nvCxnSpPr>
        <xdr:cNvPr id="124" name="直線コネクタ 123"/>
        <xdr:cNvCxnSpPr/>
      </xdr:nvCxnSpPr>
      <xdr:spPr>
        <a:xfrm flipV="1">
          <a:off x="2019300" y="9893060"/>
          <a:ext cx="889000" cy="8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30531</xdr:rowOff>
    </xdr:from>
    <xdr:to>
      <xdr:col>15</xdr:col>
      <xdr:colOff>101600</xdr:colOff>
      <xdr:row>57</xdr:row>
      <xdr:rowOff>132131</xdr:rowOff>
    </xdr:to>
    <xdr:sp macro="" textlink="">
      <xdr:nvSpPr>
        <xdr:cNvPr id="125" name="フローチャート: 判断 124"/>
        <xdr:cNvSpPr/>
      </xdr:nvSpPr>
      <xdr:spPr>
        <a:xfrm>
          <a:off x="2857500" y="980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148658</xdr:rowOff>
    </xdr:from>
    <xdr:ext cx="534377" cy="259045"/>
    <xdr:sp macro="" textlink="">
      <xdr:nvSpPr>
        <xdr:cNvPr id="126" name="テキスト ボックス 125"/>
        <xdr:cNvSpPr txBox="1"/>
      </xdr:nvSpPr>
      <xdr:spPr>
        <a:xfrm>
          <a:off x="2641111" y="957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32617</xdr:rowOff>
    </xdr:from>
    <xdr:to>
      <xdr:col>10</xdr:col>
      <xdr:colOff>114300</xdr:colOff>
      <xdr:row>58</xdr:row>
      <xdr:rowOff>38822</xdr:rowOff>
    </xdr:to>
    <xdr:cxnSp macro="">
      <xdr:nvCxnSpPr>
        <xdr:cNvPr id="127" name="直線コネクタ 126"/>
        <xdr:cNvCxnSpPr/>
      </xdr:nvCxnSpPr>
      <xdr:spPr>
        <a:xfrm flipV="1">
          <a:off x="1130300" y="9976717"/>
          <a:ext cx="8890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146355</xdr:rowOff>
    </xdr:from>
    <xdr:to>
      <xdr:col>10</xdr:col>
      <xdr:colOff>165100</xdr:colOff>
      <xdr:row>57</xdr:row>
      <xdr:rowOff>76505</xdr:rowOff>
    </xdr:to>
    <xdr:sp macro="" textlink="">
      <xdr:nvSpPr>
        <xdr:cNvPr id="128" name="フローチャート: 判断 127"/>
        <xdr:cNvSpPr/>
      </xdr:nvSpPr>
      <xdr:spPr>
        <a:xfrm>
          <a:off x="1968500" y="97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93032</xdr:rowOff>
    </xdr:from>
    <xdr:ext cx="534377" cy="259045"/>
    <xdr:sp macro="" textlink="">
      <xdr:nvSpPr>
        <xdr:cNvPr id="129" name="テキスト ボックス 128"/>
        <xdr:cNvSpPr txBox="1"/>
      </xdr:nvSpPr>
      <xdr:spPr>
        <a:xfrm>
          <a:off x="1752111" y="952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164077</xdr:rowOff>
    </xdr:from>
    <xdr:to>
      <xdr:col>6</xdr:col>
      <xdr:colOff>38100</xdr:colOff>
      <xdr:row>57</xdr:row>
      <xdr:rowOff>94227</xdr:rowOff>
    </xdr:to>
    <xdr:sp macro="" textlink="">
      <xdr:nvSpPr>
        <xdr:cNvPr id="130" name="フローチャート: 判断 129"/>
        <xdr:cNvSpPr/>
      </xdr:nvSpPr>
      <xdr:spPr>
        <a:xfrm>
          <a:off x="1079500" y="97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110754</xdr:rowOff>
    </xdr:from>
    <xdr:ext cx="534377" cy="259045"/>
    <xdr:sp macro="" textlink="">
      <xdr:nvSpPr>
        <xdr:cNvPr id="131" name="テキスト ボックス 130"/>
        <xdr:cNvSpPr txBox="1"/>
      </xdr:nvSpPr>
      <xdr:spPr>
        <a:xfrm>
          <a:off x="863111" y="954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110748</xdr:rowOff>
    </xdr:from>
    <xdr:to>
      <xdr:col>24</xdr:col>
      <xdr:colOff>114300</xdr:colOff>
      <xdr:row>58</xdr:row>
      <xdr:rowOff>40898</xdr:rowOff>
    </xdr:to>
    <xdr:sp macro="" textlink="">
      <xdr:nvSpPr>
        <xdr:cNvPr id="137" name="楕円 136"/>
        <xdr:cNvSpPr/>
      </xdr:nvSpPr>
      <xdr:spPr>
        <a:xfrm>
          <a:off x="4584700" y="988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89175</xdr:rowOff>
    </xdr:from>
    <xdr:ext cx="534377" cy="259045"/>
    <xdr:sp macro="" textlink="">
      <xdr:nvSpPr>
        <xdr:cNvPr id="138" name="物件費該当値テキスト"/>
        <xdr:cNvSpPr txBox="1"/>
      </xdr:nvSpPr>
      <xdr:spPr>
        <a:xfrm>
          <a:off x="4686300" y="986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18415</xdr:rowOff>
    </xdr:from>
    <xdr:to>
      <xdr:col>20</xdr:col>
      <xdr:colOff>38100</xdr:colOff>
      <xdr:row>57</xdr:row>
      <xdr:rowOff>120015</xdr:rowOff>
    </xdr:to>
    <xdr:sp macro="" textlink="">
      <xdr:nvSpPr>
        <xdr:cNvPr id="139" name="楕円 138"/>
        <xdr:cNvSpPr/>
      </xdr:nvSpPr>
      <xdr:spPr>
        <a:xfrm>
          <a:off x="3746500" y="979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111142</xdr:rowOff>
    </xdr:from>
    <xdr:ext cx="534377" cy="259045"/>
    <xdr:sp macro="" textlink="">
      <xdr:nvSpPr>
        <xdr:cNvPr id="140" name="テキスト ボックス 139"/>
        <xdr:cNvSpPr txBox="1"/>
      </xdr:nvSpPr>
      <xdr:spPr>
        <a:xfrm>
          <a:off x="3530111" y="988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69610</xdr:rowOff>
    </xdr:from>
    <xdr:to>
      <xdr:col>15</xdr:col>
      <xdr:colOff>101600</xdr:colOff>
      <xdr:row>57</xdr:row>
      <xdr:rowOff>171210</xdr:rowOff>
    </xdr:to>
    <xdr:sp macro="" textlink="">
      <xdr:nvSpPr>
        <xdr:cNvPr id="141" name="楕円 140"/>
        <xdr:cNvSpPr/>
      </xdr:nvSpPr>
      <xdr:spPr>
        <a:xfrm>
          <a:off x="2857500" y="9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162337</xdr:rowOff>
    </xdr:from>
    <xdr:ext cx="534377" cy="259045"/>
    <xdr:sp macro="" textlink="">
      <xdr:nvSpPr>
        <xdr:cNvPr id="142" name="テキスト ボックス 141"/>
        <xdr:cNvSpPr txBox="1"/>
      </xdr:nvSpPr>
      <xdr:spPr>
        <a:xfrm>
          <a:off x="2641111" y="993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153267</xdr:rowOff>
    </xdr:from>
    <xdr:to>
      <xdr:col>10</xdr:col>
      <xdr:colOff>165100</xdr:colOff>
      <xdr:row>58</xdr:row>
      <xdr:rowOff>83417</xdr:rowOff>
    </xdr:to>
    <xdr:sp macro="" textlink="">
      <xdr:nvSpPr>
        <xdr:cNvPr id="143" name="楕円 142"/>
        <xdr:cNvSpPr/>
      </xdr:nvSpPr>
      <xdr:spPr>
        <a:xfrm>
          <a:off x="1968500" y="992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74544</xdr:rowOff>
    </xdr:from>
    <xdr:ext cx="534377" cy="259045"/>
    <xdr:sp macro="" textlink="">
      <xdr:nvSpPr>
        <xdr:cNvPr id="144" name="テキスト ボックス 143"/>
        <xdr:cNvSpPr txBox="1"/>
      </xdr:nvSpPr>
      <xdr:spPr>
        <a:xfrm>
          <a:off x="1752111" y="1001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159472</xdr:rowOff>
    </xdr:from>
    <xdr:to>
      <xdr:col>6</xdr:col>
      <xdr:colOff>38100</xdr:colOff>
      <xdr:row>58</xdr:row>
      <xdr:rowOff>89622</xdr:rowOff>
    </xdr:to>
    <xdr:sp macro="" textlink="">
      <xdr:nvSpPr>
        <xdr:cNvPr id="145" name="楕円 144"/>
        <xdr:cNvSpPr/>
      </xdr:nvSpPr>
      <xdr:spPr>
        <a:xfrm>
          <a:off x="1079500" y="993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80749</xdr:rowOff>
    </xdr:from>
    <xdr:ext cx="534377" cy="259045"/>
    <xdr:sp macro="" textlink="">
      <xdr:nvSpPr>
        <xdr:cNvPr id="146" name="テキスト ボックス 145"/>
        <xdr:cNvSpPr txBox="1"/>
      </xdr:nvSpPr>
      <xdr:spPr>
        <a:xfrm>
          <a:off x="863111" y="1002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157531</xdr:rowOff>
    </xdr:from>
    <xdr:to>
      <xdr:col>24</xdr:col>
      <xdr:colOff>62865</xdr:colOff>
      <xdr:row>78</xdr:row>
      <xdr:rowOff>108564</xdr:rowOff>
    </xdr:to>
    <xdr:cxnSp macro="">
      <xdr:nvCxnSpPr>
        <xdr:cNvPr id="168" name="直線コネクタ 167"/>
        <xdr:cNvCxnSpPr/>
      </xdr:nvCxnSpPr>
      <xdr:spPr>
        <a:xfrm flipV="1">
          <a:off x="4633595" y="12330481"/>
          <a:ext cx="1270" cy="1151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112391</xdr:rowOff>
    </xdr:from>
    <xdr:ext cx="469744" cy="259045"/>
    <xdr:sp macro="" textlink="">
      <xdr:nvSpPr>
        <xdr:cNvPr id="169" name="維持補修費最小値テキスト"/>
        <xdr:cNvSpPr txBox="1"/>
      </xdr:nvSpPr>
      <xdr:spPr>
        <a:xfrm>
          <a:off x="4686300" y="13485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108564</xdr:rowOff>
    </xdr:from>
    <xdr:to>
      <xdr:col>24</xdr:col>
      <xdr:colOff>152400</xdr:colOff>
      <xdr:row>78</xdr:row>
      <xdr:rowOff>108564</xdr:rowOff>
    </xdr:to>
    <xdr:cxnSp macro="">
      <xdr:nvCxnSpPr>
        <xdr:cNvPr id="170" name="直線コネクタ 169"/>
        <xdr:cNvCxnSpPr/>
      </xdr:nvCxnSpPr>
      <xdr:spPr>
        <a:xfrm>
          <a:off x="4546600" y="1348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104208</xdr:rowOff>
    </xdr:from>
    <xdr:ext cx="534377" cy="259045"/>
    <xdr:sp macro="" textlink="">
      <xdr:nvSpPr>
        <xdr:cNvPr id="171" name="維持補修費最大値テキスト"/>
        <xdr:cNvSpPr txBox="1"/>
      </xdr:nvSpPr>
      <xdr:spPr>
        <a:xfrm>
          <a:off x="4686300" y="1210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157531</xdr:rowOff>
    </xdr:from>
    <xdr:to>
      <xdr:col>24</xdr:col>
      <xdr:colOff>152400</xdr:colOff>
      <xdr:row>71</xdr:row>
      <xdr:rowOff>157531</xdr:rowOff>
    </xdr:to>
    <xdr:cxnSp macro="">
      <xdr:nvCxnSpPr>
        <xdr:cNvPr id="172" name="直線コネクタ 171"/>
        <xdr:cNvCxnSpPr/>
      </xdr:nvCxnSpPr>
      <xdr:spPr>
        <a:xfrm>
          <a:off x="4546600" y="12330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130305</xdr:rowOff>
    </xdr:from>
    <xdr:to>
      <xdr:col>24</xdr:col>
      <xdr:colOff>63500</xdr:colOff>
      <xdr:row>77</xdr:row>
      <xdr:rowOff>158559</xdr:rowOff>
    </xdr:to>
    <xdr:cxnSp macro="">
      <xdr:nvCxnSpPr>
        <xdr:cNvPr id="173" name="直線コネクタ 172"/>
        <xdr:cNvCxnSpPr/>
      </xdr:nvCxnSpPr>
      <xdr:spPr>
        <a:xfrm flipV="1">
          <a:off x="3797300" y="13331955"/>
          <a:ext cx="838200" cy="28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76266</xdr:rowOff>
    </xdr:from>
    <xdr:ext cx="469744" cy="259045"/>
    <xdr:sp macro="" textlink="">
      <xdr:nvSpPr>
        <xdr:cNvPr id="174" name="維持補修費平均値テキスト"/>
        <xdr:cNvSpPr txBox="1"/>
      </xdr:nvSpPr>
      <xdr:spPr>
        <a:xfrm>
          <a:off x="4686300" y="13277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97839</xdr:rowOff>
    </xdr:from>
    <xdr:to>
      <xdr:col>24</xdr:col>
      <xdr:colOff>114300</xdr:colOff>
      <xdr:row>78</xdr:row>
      <xdr:rowOff>27989</xdr:rowOff>
    </xdr:to>
    <xdr:sp macro="" textlink="">
      <xdr:nvSpPr>
        <xdr:cNvPr id="175" name="フローチャート: 判断 174"/>
        <xdr:cNvSpPr/>
      </xdr:nvSpPr>
      <xdr:spPr>
        <a:xfrm>
          <a:off x="4584700" y="1329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150216</xdr:rowOff>
    </xdr:from>
    <xdr:to>
      <xdr:col>19</xdr:col>
      <xdr:colOff>177800</xdr:colOff>
      <xdr:row>77</xdr:row>
      <xdr:rowOff>158559</xdr:rowOff>
    </xdr:to>
    <xdr:cxnSp macro="">
      <xdr:nvCxnSpPr>
        <xdr:cNvPr id="176" name="直線コネクタ 175"/>
        <xdr:cNvCxnSpPr/>
      </xdr:nvCxnSpPr>
      <xdr:spPr>
        <a:xfrm>
          <a:off x="2908300" y="13351866"/>
          <a:ext cx="889000" cy="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117658</xdr:rowOff>
    </xdr:from>
    <xdr:to>
      <xdr:col>20</xdr:col>
      <xdr:colOff>38100</xdr:colOff>
      <xdr:row>78</xdr:row>
      <xdr:rowOff>47808</xdr:rowOff>
    </xdr:to>
    <xdr:sp macro="" textlink="">
      <xdr:nvSpPr>
        <xdr:cNvPr id="177" name="フローチャート: 判断 176"/>
        <xdr:cNvSpPr/>
      </xdr:nvSpPr>
      <xdr:spPr>
        <a:xfrm>
          <a:off x="3746500" y="133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38935</xdr:rowOff>
    </xdr:from>
    <xdr:ext cx="469744" cy="259045"/>
    <xdr:sp macro="" textlink="">
      <xdr:nvSpPr>
        <xdr:cNvPr id="178" name="テキスト ボックス 177"/>
        <xdr:cNvSpPr txBox="1"/>
      </xdr:nvSpPr>
      <xdr:spPr>
        <a:xfrm>
          <a:off x="3562428" y="1341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150216</xdr:rowOff>
    </xdr:from>
    <xdr:to>
      <xdr:col>15</xdr:col>
      <xdr:colOff>50800</xdr:colOff>
      <xdr:row>77</xdr:row>
      <xdr:rowOff>157166</xdr:rowOff>
    </xdr:to>
    <xdr:cxnSp macro="">
      <xdr:nvCxnSpPr>
        <xdr:cNvPr id="179" name="直線コネクタ 178"/>
        <xdr:cNvCxnSpPr/>
      </xdr:nvCxnSpPr>
      <xdr:spPr>
        <a:xfrm flipV="1">
          <a:off x="2019300" y="13351866"/>
          <a:ext cx="889000" cy="6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127831</xdr:rowOff>
    </xdr:from>
    <xdr:to>
      <xdr:col>15</xdr:col>
      <xdr:colOff>101600</xdr:colOff>
      <xdr:row>78</xdr:row>
      <xdr:rowOff>57981</xdr:rowOff>
    </xdr:to>
    <xdr:sp macro="" textlink="">
      <xdr:nvSpPr>
        <xdr:cNvPr id="180" name="フローチャート: 判断 179"/>
        <xdr:cNvSpPr/>
      </xdr:nvSpPr>
      <xdr:spPr>
        <a:xfrm>
          <a:off x="2857500" y="13329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49108</xdr:rowOff>
    </xdr:from>
    <xdr:ext cx="469744" cy="259045"/>
    <xdr:sp macro="" textlink="">
      <xdr:nvSpPr>
        <xdr:cNvPr id="181" name="テキスト ボックス 180"/>
        <xdr:cNvSpPr txBox="1"/>
      </xdr:nvSpPr>
      <xdr:spPr>
        <a:xfrm>
          <a:off x="2673428" y="13422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153943</xdr:rowOff>
    </xdr:from>
    <xdr:to>
      <xdr:col>10</xdr:col>
      <xdr:colOff>114300</xdr:colOff>
      <xdr:row>77</xdr:row>
      <xdr:rowOff>157166</xdr:rowOff>
    </xdr:to>
    <xdr:cxnSp macro="">
      <xdr:nvCxnSpPr>
        <xdr:cNvPr id="182" name="直線コネクタ 181"/>
        <xdr:cNvCxnSpPr/>
      </xdr:nvCxnSpPr>
      <xdr:spPr>
        <a:xfrm>
          <a:off x="1130300" y="13355593"/>
          <a:ext cx="889000" cy="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104834</xdr:rowOff>
    </xdr:from>
    <xdr:to>
      <xdr:col>10</xdr:col>
      <xdr:colOff>165100</xdr:colOff>
      <xdr:row>78</xdr:row>
      <xdr:rowOff>34984</xdr:rowOff>
    </xdr:to>
    <xdr:sp macro="" textlink="">
      <xdr:nvSpPr>
        <xdr:cNvPr id="183" name="フローチャート: 判断 182"/>
        <xdr:cNvSpPr/>
      </xdr:nvSpPr>
      <xdr:spPr>
        <a:xfrm>
          <a:off x="1968500" y="1330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51511</xdr:rowOff>
    </xdr:from>
    <xdr:ext cx="469744" cy="259045"/>
    <xdr:sp macro="" textlink="">
      <xdr:nvSpPr>
        <xdr:cNvPr id="184" name="テキスト ボックス 183"/>
        <xdr:cNvSpPr txBox="1"/>
      </xdr:nvSpPr>
      <xdr:spPr>
        <a:xfrm>
          <a:off x="1784428" y="1308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122459</xdr:rowOff>
    </xdr:from>
    <xdr:to>
      <xdr:col>6</xdr:col>
      <xdr:colOff>38100</xdr:colOff>
      <xdr:row>78</xdr:row>
      <xdr:rowOff>52609</xdr:rowOff>
    </xdr:to>
    <xdr:sp macro="" textlink="">
      <xdr:nvSpPr>
        <xdr:cNvPr id="185" name="フローチャート: 判断 184"/>
        <xdr:cNvSpPr/>
      </xdr:nvSpPr>
      <xdr:spPr>
        <a:xfrm>
          <a:off x="1079500" y="13324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43736</xdr:rowOff>
    </xdr:from>
    <xdr:ext cx="469744" cy="259045"/>
    <xdr:sp macro="" textlink="">
      <xdr:nvSpPr>
        <xdr:cNvPr id="186" name="テキスト ボックス 185"/>
        <xdr:cNvSpPr txBox="1"/>
      </xdr:nvSpPr>
      <xdr:spPr>
        <a:xfrm>
          <a:off x="895428" y="13416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79505</xdr:rowOff>
    </xdr:from>
    <xdr:to>
      <xdr:col>24</xdr:col>
      <xdr:colOff>114300</xdr:colOff>
      <xdr:row>78</xdr:row>
      <xdr:rowOff>9655</xdr:rowOff>
    </xdr:to>
    <xdr:sp macro="" textlink="">
      <xdr:nvSpPr>
        <xdr:cNvPr id="192" name="楕円 191"/>
        <xdr:cNvSpPr/>
      </xdr:nvSpPr>
      <xdr:spPr>
        <a:xfrm>
          <a:off x="4584700" y="1328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102382</xdr:rowOff>
    </xdr:from>
    <xdr:ext cx="469744" cy="259045"/>
    <xdr:sp macro="" textlink="">
      <xdr:nvSpPr>
        <xdr:cNvPr id="193" name="維持補修費該当値テキスト"/>
        <xdr:cNvSpPr txBox="1"/>
      </xdr:nvSpPr>
      <xdr:spPr>
        <a:xfrm>
          <a:off x="4686300" y="13132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107759</xdr:rowOff>
    </xdr:from>
    <xdr:to>
      <xdr:col>20</xdr:col>
      <xdr:colOff>38100</xdr:colOff>
      <xdr:row>78</xdr:row>
      <xdr:rowOff>37909</xdr:rowOff>
    </xdr:to>
    <xdr:sp macro="" textlink="">
      <xdr:nvSpPr>
        <xdr:cNvPr id="194" name="楕円 193"/>
        <xdr:cNvSpPr/>
      </xdr:nvSpPr>
      <xdr:spPr>
        <a:xfrm>
          <a:off x="3746500" y="1330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54436</xdr:rowOff>
    </xdr:from>
    <xdr:ext cx="469744" cy="259045"/>
    <xdr:sp macro="" textlink="">
      <xdr:nvSpPr>
        <xdr:cNvPr id="195" name="テキスト ボックス 194"/>
        <xdr:cNvSpPr txBox="1"/>
      </xdr:nvSpPr>
      <xdr:spPr>
        <a:xfrm>
          <a:off x="3562428" y="13084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99416</xdr:rowOff>
    </xdr:from>
    <xdr:to>
      <xdr:col>15</xdr:col>
      <xdr:colOff>101600</xdr:colOff>
      <xdr:row>78</xdr:row>
      <xdr:rowOff>29566</xdr:rowOff>
    </xdr:to>
    <xdr:sp macro="" textlink="">
      <xdr:nvSpPr>
        <xdr:cNvPr id="196" name="楕円 195"/>
        <xdr:cNvSpPr/>
      </xdr:nvSpPr>
      <xdr:spPr>
        <a:xfrm>
          <a:off x="2857500" y="1330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46093</xdr:rowOff>
    </xdr:from>
    <xdr:ext cx="469744" cy="259045"/>
    <xdr:sp macro="" textlink="">
      <xdr:nvSpPr>
        <xdr:cNvPr id="197" name="テキスト ボックス 196"/>
        <xdr:cNvSpPr txBox="1"/>
      </xdr:nvSpPr>
      <xdr:spPr>
        <a:xfrm>
          <a:off x="2673428" y="13076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106366</xdr:rowOff>
    </xdr:from>
    <xdr:to>
      <xdr:col>10</xdr:col>
      <xdr:colOff>165100</xdr:colOff>
      <xdr:row>78</xdr:row>
      <xdr:rowOff>36516</xdr:rowOff>
    </xdr:to>
    <xdr:sp macro="" textlink="">
      <xdr:nvSpPr>
        <xdr:cNvPr id="198" name="楕円 197"/>
        <xdr:cNvSpPr/>
      </xdr:nvSpPr>
      <xdr:spPr>
        <a:xfrm>
          <a:off x="1968500" y="1330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27643</xdr:rowOff>
    </xdr:from>
    <xdr:ext cx="469744" cy="259045"/>
    <xdr:sp macro="" textlink="">
      <xdr:nvSpPr>
        <xdr:cNvPr id="199" name="テキスト ボックス 198"/>
        <xdr:cNvSpPr txBox="1"/>
      </xdr:nvSpPr>
      <xdr:spPr>
        <a:xfrm>
          <a:off x="1784428" y="13400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103143</xdr:rowOff>
    </xdr:from>
    <xdr:to>
      <xdr:col>6</xdr:col>
      <xdr:colOff>38100</xdr:colOff>
      <xdr:row>78</xdr:row>
      <xdr:rowOff>33293</xdr:rowOff>
    </xdr:to>
    <xdr:sp macro="" textlink="">
      <xdr:nvSpPr>
        <xdr:cNvPr id="200" name="楕円 199"/>
        <xdr:cNvSpPr/>
      </xdr:nvSpPr>
      <xdr:spPr>
        <a:xfrm>
          <a:off x="1079500" y="1330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49820</xdr:rowOff>
    </xdr:from>
    <xdr:ext cx="469744" cy="259045"/>
    <xdr:sp macro="" textlink="">
      <xdr:nvSpPr>
        <xdr:cNvPr id="201" name="テキスト ボックス 200"/>
        <xdr:cNvSpPr txBox="1"/>
      </xdr:nvSpPr>
      <xdr:spPr>
        <a:xfrm>
          <a:off x="895428" y="13080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154040</xdr:rowOff>
    </xdr:from>
    <xdr:to>
      <xdr:col>24</xdr:col>
      <xdr:colOff>62865</xdr:colOff>
      <xdr:row>99</xdr:row>
      <xdr:rowOff>16393</xdr:rowOff>
    </xdr:to>
    <xdr:cxnSp macro="">
      <xdr:nvCxnSpPr>
        <xdr:cNvPr id="226" name="直線コネクタ 225"/>
        <xdr:cNvCxnSpPr/>
      </xdr:nvCxnSpPr>
      <xdr:spPr>
        <a:xfrm flipV="1">
          <a:off x="4633595" y="15755990"/>
          <a:ext cx="1270" cy="1233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20220</xdr:rowOff>
    </xdr:from>
    <xdr:ext cx="534377" cy="259045"/>
    <xdr:sp macro="" textlink="">
      <xdr:nvSpPr>
        <xdr:cNvPr id="227" name="扶助費最小値テキスト"/>
        <xdr:cNvSpPr txBox="1"/>
      </xdr:nvSpPr>
      <xdr:spPr>
        <a:xfrm>
          <a:off x="4686300" y="1699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16393</xdr:rowOff>
    </xdr:from>
    <xdr:to>
      <xdr:col>24</xdr:col>
      <xdr:colOff>152400</xdr:colOff>
      <xdr:row>99</xdr:row>
      <xdr:rowOff>16393</xdr:rowOff>
    </xdr:to>
    <xdr:cxnSp macro="">
      <xdr:nvCxnSpPr>
        <xdr:cNvPr id="228" name="直線コネクタ 227"/>
        <xdr:cNvCxnSpPr/>
      </xdr:nvCxnSpPr>
      <xdr:spPr>
        <a:xfrm>
          <a:off x="4546600" y="1698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100717</xdr:rowOff>
    </xdr:from>
    <xdr:ext cx="599010" cy="259045"/>
    <xdr:sp macro="" textlink="">
      <xdr:nvSpPr>
        <xdr:cNvPr id="229" name="扶助費最大値テキスト"/>
        <xdr:cNvSpPr txBox="1"/>
      </xdr:nvSpPr>
      <xdr:spPr>
        <a:xfrm>
          <a:off x="4686300" y="15531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154040</xdr:rowOff>
    </xdr:from>
    <xdr:to>
      <xdr:col>24</xdr:col>
      <xdr:colOff>152400</xdr:colOff>
      <xdr:row>91</xdr:row>
      <xdr:rowOff>154040</xdr:rowOff>
    </xdr:to>
    <xdr:cxnSp macro="">
      <xdr:nvCxnSpPr>
        <xdr:cNvPr id="230" name="直線コネクタ 229"/>
        <xdr:cNvCxnSpPr/>
      </xdr:nvCxnSpPr>
      <xdr:spPr>
        <a:xfrm>
          <a:off x="4546600" y="157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10702</xdr:rowOff>
    </xdr:from>
    <xdr:to>
      <xdr:col>24</xdr:col>
      <xdr:colOff>63500</xdr:colOff>
      <xdr:row>98</xdr:row>
      <xdr:rowOff>15677</xdr:rowOff>
    </xdr:to>
    <xdr:cxnSp macro="">
      <xdr:nvCxnSpPr>
        <xdr:cNvPr id="231" name="直線コネクタ 230"/>
        <xdr:cNvCxnSpPr/>
      </xdr:nvCxnSpPr>
      <xdr:spPr>
        <a:xfrm flipV="1">
          <a:off x="3797300" y="16812802"/>
          <a:ext cx="838200" cy="4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43356</xdr:rowOff>
    </xdr:from>
    <xdr:ext cx="599010" cy="259045"/>
    <xdr:sp macro="" textlink="">
      <xdr:nvSpPr>
        <xdr:cNvPr id="232" name="扶助費平均値テキスト"/>
        <xdr:cNvSpPr txBox="1"/>
      </xdr:nvSpPr>
      <xdr:spPr>
        <a:xfrm>
          <a:off x="4686300" y="163311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20479</xdr:rowOff>
    </xdr:from>
    <xdr:to>
      <xdr:col>24</xdr:col>
      <xdr:colOff>114300</xdr:colOff>
      <xdr:row>96</xdr:row>
      <xdr:rowOff>122079</xdr:rowOff>
    </xdr:to>
    <xdr:sp macro="" textlink="">
      <xdr:nvSpPr>
        <xdr:cNvPr id="233" name="フローチャート: 判断 232"/>
        <xdr:cNvSpPr/>
      </xdr:nvSpPr>
      <xdr:spPr>
        <a:xfrm>
          <a:off x="4584700" y="1647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15677</xdr:rowOff>
    </xdr:from>
    <xdr:to>
      <xdr:col>19</xdr:col>
      <xdr:colOff>177800</xdr:colOff>
      <xdr:row>98</xdr:row>
      <xdr:rowOff>46424</xdr:rowOff>
    </xdr:to>
    <xdr:cxnSp macro="">
      <xdr:nvCxnSpPr>
        <xdr:cNvPr id="234" name="直線コネクタ 233"/>
        <xdr:cNvCxnSpPr/>
      </xdr:nvCxnSpPr>
      <xdr:spPr>
        <a:xfrm flipV="1">
          <a:off x="2908300" y="16817777"/>
          <a:ext cx="889000" cy="30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24541</xdr:rowOff>
    </xdr:from>
    <xdr:to>
      <xdr:col>20</xdr:col>
      <xdr:colOff>38100</xdr:colOff>
      <xdr:row>96</xdr:row>
      <xdr:rowOff>126141</xdr:rowOff>
    </xdr:to>
    <xdr:sp macro="" textlink="">
      <xdr:nvSpPr>
        <xdr:cNvPr id="235" name="フローチャート: 判断 234"/>
        <xdr:cNvSpPr/>
      </xdr:nvSpPr>
      <xdr:spPr>
        <a:xfrm>
          <a:off x="3746500" y="1648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142668</xdr:rowOff>
    </xdr:from>
    <xdr:ext cx="599010" cy="259045"/>
    <xdr:sp macro="" textlink="">
      <xdr:nvSpPr>
        <xdr:cNvPr id="236" name="テキスト ボックス 235"/>
        <xdr:cNvSpPr txBox="1"/>
      </xdr:nvSpPr>
      <xdr:spPr>
        <a:xfrm>
          <a:off x="3497795" y="1625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44777</xdr:rowOff>
    </xdr:from>
    <xdr:to>
      <xdr:col>15</xdr:col>
      <xdr:colOff>50800</xdr:colOff>
      <xdr:row>98</xdr:row>
      <xdr:rowOff>46424</xdr:rowOff>
    </xdr:to>
    <xdr:cxnSp macro="">
      <xdr:nvCxnSpPr>
        <xdr:cNvPr id="237" name="直線コネクタ 236"/>
        <xdr:cNvCxnSpPr/>
      </xdr:nvCxnSpPr>
      <xdr:spPr>
        <a:xfrm>
          <a:off x="2019300" y="16846877"/>
          <a:ext cx="889000" cy="1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87933</xdr:rowOff>
    </xdr:from>
    <xdr:to>
      <xdr:col>15</xdr:col>
      <xdr:colOff>101600</xdr:colOff>
      <xdr:row>97</xdr:row>
      <xdr:rowOff>18083</xdr:rowOff>
    </xdr:to>
    <xdr:sp macro="" textlink="">
      <xdr:nvSpPr>
        <xdr:cNvPr id="238" name="フローチャート: 判断 237"/>
        <xdr:cNvSpPr/>
      </xdr:nvSpPr>
      <xdr:spPr>
        <a:xfrm>
          <a:off x="2857500" y="16547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34610</xdr:rowOff>
    </xdr:from>
    <xdr:ext cx="599010" cy="259045"/>
    <xdr:sp macro="" textlink="">
      <xdr:nvSpPr>
        <xdr:cNvPr id="239" name="テキスト ボックス 238"/>
        <xdr:cNvSpPr txBox="1"/>
      </xdr:nvSpPr>
      <xdr:spPr>
        <a:xfrm>
          <a:off x="2608795" y="1632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44777</xdr:rowOff>
    </xdr:from>
    <xdr:to>
      <xdr:col>10</xdr:col>
      <xdr:colOff>114300</xdr:colOff>
      <xdr:row>98</xdr:row>
      <xdr:rowOff>99885</xdr:rowOff>
    </xdr:to>
    <xdr:cxnSp macro="">
      <xdr:nvCxnSpPr>
        <xdr:cNvPr id="240" name="直線コネクタ 239"/>
        <xdr:cNvCxnSpPr/>
      </xdr:nvCxnSpPr>
      <xdr:spPr>
        <a:xfrm flipV="1">
          <a:off x="1130300" y="16846877"/>
          <a:ext cx="889000" cy="5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63412</xdr:rowOff>
    </xdr:from>
    <xdr:to>
      <xdr:col>10</xdr:col>
      <xdr:colOff>165100</xdr:colOff>
      <xdr:row>97</xdr:row>
      <xdr:rowOff>165012</xdr:rowOff>
    </xdr:to>
    <xdr:sp macro="" textlink="">
      <xdr:nvSpPr>
        <xdr:cNvPr id="241" name="フローチャート: 判断 240"/>
        <xdr:cNvSpPr/>
      </xdr:nvSpPr>
      <xdr:spPr>
        <a:xfrm>
          <a:off x="1968500" y="1669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10089</xdr:rowOff>
    </xdr:from>
    <xdr:ext cx="534377" cy="259045"/>
    <xdr:sp macro="" textlink="">
      <xdr:nvSpPr>
        <xdr:cNvPr id="242" name="テキスト ボックス 241"/>
        <xdr:cNvSpPr txBox="1"/>
      </xdr:nvSpPr>
      <xdr:spPr>
        <a:xfrm>
          <a:off x="1752111" y="16469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109542</xdr:rowOff>
    </xdr:from>
    <xdr:to>
      <xdr:col>6</xdr:col>
      <xdr:colOff>38100</xdr:colOff>
      <xdr:row>98</xdr:row>
      <xdr:rowOff>39692</xdr:rowOff>
    </xdr:to>
    <xdr:sp macro="" textlink="">
      <xdr:nvSpPr>
        <xdr:cNvPr id="243" name="フローチャート: 判断 242"/>
        <xdr:cNvSpPr/>
      </xdr:nvSpPr>
      <xdr:spPr>
        <a:xfrm>
          <a:off x="1079500" y="16740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56219</xdr:rowOff>
    </xdr:from>
    <xdr:ext cx="534377" cy="259045"/>
    <xdr:sp macro="" textlink="">
      <xdr:nvSpPr>
        <xdr:cNvPr id="244" name="テキスト ボックス 243"/>
        <xdr:cNvSpPr txBox="1"/>
      </xdr:nvSpPr>
      <xdr:spPr>
        <a:xfrm>
          <a:off x="863111" y="1651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131352</xdr:rowOff>
    </xdr:from>
    <xdr:to>
      <xdr:col>24</xdr:col>
      <xdr:colOff>114300</xdr:colOff>
      <xdr:row>98</xdr:row>
      <xdr:rowOff>61502</xdr:rowOff>
    </xdr:to>
    <xdr:sp macro="" textlink="">
      <xdr:nvSpPr>
        <xdr:cNvPr id="250" name="楕円 249"/>
        <xdr:cNvSpPr/>
      </xdr:nvSpPr>
      <xdr:spPr>
        <a:xfrm>
          <a:off x="4584700" y="1676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109779</xdr:rowOff>
    </xdr:from>
    <xdr:ext cx="534377" cy="259045"/>
    <xdr:sp macro="" textlink="">
      <xdr:nvSpPr>
        <xdr:cNvPr id="251" name="扶助費該当値テキスト"/>
        <xdr:cNvSpPr txBox="1"/>
      </xdr:nvSpPr>
      <xdr:spPr>
        <a:xfrm>
          <a:off x="4686300" y="1674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136327</xdr:rowOff>
    </xdr:from>
    <xdr:to>
      <xdr:col>20</xdr:col>
      <xdr:colOff>38100</xdr:colOff>
      <xdr:row>98</xdr:row>
      <xdr:rowOff>66477</xdr:rowOff>
    </xdr:to>
    <xdr:sp macro="" textlink="">
      <xdr:nvSpPr>
        <xdr:cNvPr id="252" name="楕円 251"/>
        <xdr:cNvSpPr/>
      </xdr:nvSpPr>
      <xdr:spPr>
        <a:xfrm>
          <a:off x="3746500" y="1676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57604</xdr:rowOff>
    </xdr:from>
    <xdr:ext cx="534377" cy="259045"/>
    <xdr:sp macro="" textlink="">
      <xdr:nvSpPr>
        <xdr:cNvPr id="253" name="テキスト ボックス 252"/>
        <xdr:cNvSpPr txBox="1"/>
      </xdr:nvSpPr>
      <xdr:spPr>
        <a:xfrm>
          <a:off x="3530111" y="16859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167074</xdr:rowOff>
    </xdr:from>
    <xdr:to>
      <xdr:col>15</xdr:col>
      <xdr:colOff>101600</xdr:colOff>
      <xdr:row>98</xdr:row>
      <xdr:rowOff>97224</xdr:rowOff>
    </xdr:to>
    <xdr:sp macro="" textlink="">
      <xdr:nvSpPr>
        <xdr:cNvPr id="254" name="楕円 253"/>
        <xdr:cNvSpPr/>
      </xdr:nvSpPr>
      <xdr:spPr>
        <a:xfrm>
          <a:off x="2857500" y="1679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88351</xdr:rowOff>
    </xdr:from>
    <xdr:ext cx="534377" cy="259045"/>
    <xdr:sp macro="" textlink="">
      <xdr:nvSpPr>
        <xdr:cNvPr id="255" name="テキスト ボックス 254"/>
        <xdr:cNvSpPr txBox="1"/>
      </xdr:nvSpPr>
      <xdr:spPr>
        <a:xfrm>
          <a:off x="2641111" y="1689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165427</xdr:rowOff>
    </xdr:from>
    <xdr:to>
      <xdr:col>10</xdr:col>
      <xdr:colOff>165100</xdr:colOff>
      <xdr:row>98</xdr:row>
      <xdr:rowOff>95577</xdr:rowOff>
    </xdr:to>
    <xdr:sp macro="" textlink="">
      <xdr:nvSpPr>
        <xdr:cNvPr id="256" name="楕円 255"/>
        <xdr:cNvSpPr/>
      </xdr:nvSpPr>
      <xdr:spPr>
        <a:xfrm>
          <a:off x="1968500" y="1679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86704</xdr:rowOff>
    </xdr:from>
    <xdr:ext cx="534377" cy="259045"/>
    <xdr:sp macro="" textlink="">
      <xdr:nvSpPr>
        <xdr:cNvPr id="257" name="テキスト ボックス 256"/>
        <xdr:cNvSpPr txBox="1"/>
      </xdr:nvSpPr>
      <xdr:spPr>
        <a:xfrm>
          <a:off x="1752111" y="1688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49085</xdr:rowOff>
    </xdr:from>
    <xdr:to>
      <xdr:col>6</xdr:col>
      <xdr:colOff>38100</xdr:colOff>
      <xdr:row>98</xdr:row>
      <xdr:rowOff>150685</xdr:rowOff>
    </xdr:to>
    <xdr:sp macro="" textlink="">
      <xdr:nvSpPr>
        <xdr:cNvPr id="258" name="楕円 257"/>
        <xdr:cNvSpPr/>
      </xdr:nvSpPr>
      <xdr:spPr>
        <a:xfrm>
          <a:off x="1079500" y="1685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141812</xdr:rowOff>
    </xdr:from>
    <xdr:ext cx="534377" cy="259045"/>
    <xdr:sp macro="" textlink="">
      <xdr:nvSpPr>
        <xdr:cNvPr id="259" name="テキスト ボックス 258"/>
        <xdr:cNvSpPr txBox="1"/>
      </xdr:nvSpPr>
      <xdr:spPr>
        <a:xfrm>
          <a:off x="863111" y="16943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3" name="テキスト ボックス 27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5" name="テキスト ボックス 27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7" name="テキスト ボックス 27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43724</xdr:rowOff>
    </xdr:from>
    <xdr:to>
      <xdr:col>54</xdr:col>
      <xdr:colOff>189865</xdr:colOff>
      <xdr:row>37</xdr:row>
      <xdr:rowOff>161673</xdr:rowOff>
    </xdr:to>
    <xdr:cxnSp macro="">
      <xdr:nvCxnSpPr>
        <xdr:cNvPr id="281" name="直線コネクタ 280"/>
        <xdr:cNvCxnSpPr/>
      </xdr:nvCxnSpPr>
      <xdr:spPr>
        <a:xfrm flipV="1">
          <a:off x="10475595" y="5873024"/>
          <a:ext cx="1270" cy="632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165500</xdr:rowOff>
    </xdr:from>
    <xdr:ext cx="534377" cy="259045"/>
    <xdr:sp macro="" textlink="">
      <xdr:nvSpPr>
        <xdr:cNvPr id="282" name="補助費等最小値テキスト"/>
        <xdr:cNvSpPr txBox="1"/>
      </xdr:nvSpPr>
      <xdr:spPr>
        <a:xfrm>
          <a:off x="10528300" y="6509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161673</xdr:rowOff>
    </xdr:from>
    <xdr:to>
      <xdr:col>55</xdr:col>
      <xdr:colOff>88900</xdr:colOff>
      <xdr:row>37</xdr:row>
      <xdr:rowOff>161673</xdr:rowOff>
    </xdr:to>
    <xdr:cxnSp macro="">
      <xdr:nvCxnSpPr>
        <xdr:cNvPr id="283" name="直線コネクタ 282"/>
        <xdr:cNvCxnSpPr/>
      </xdr:nvCxnSpPr>
      <xdr:spPr>
        <a:xfrm>
          <a:off x="10388600" y="650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161851</xdr:rowOff>
    </xdr:from>
    <xdr:ext cx="599010" cy="259045"/>
    <xdr:sp macro="" textlink="">
      <xdr:nvSpPr>
        <xdr:cNvPr id="284" name="補助費等最大値テキスト"/>
        <xdr:cNvSpPr txBox="1"/>
      </xdr:nvSpPr>
      <xdr:spPr>
        <a:xfrm>
          <a:off x="10528300" y="5648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43724</xdr:rowOff>
    </xdr:from>
    <xdr:to>
      <xdr:col>55</xdr:col>
      <xdr:colOff>88900</xdr:colOff>
      <xdr:row>34</xdr:row>
      <xdr:rowOff>43724</xdr:rowOff>
    </xdr:to>
    <xdr:cxnSp macro="">
      <xdr:nvCxnSpPr>
        <xdr:cNvPr id="285" name="直線コネクタ 284"/>
        <xdr:cNvCxnSpPr/>
      </xdr:nvCxnSpPr>
      <xdr:spPr>
        <a:xfrm>
          <a:off x="10388600" y="587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164110</xdr:rowOff>
    </xdr:from>
    <xdr:to>
      <xdr:col>55</xdr:col>
      <xdr:colOff>0</xdr:colOff>
      <xdr:row>37</xdr:row>
      <xdr:rowOff>141606</xdr:rowOff>
    </xdr:to>
    <xdr:cxnSp macro="">
      <xdr:nvCxnSpPr>
        <xdr:cNvPr id="286" name="直線コネクタ 285"/>
        <xdr:cNvCxnSpPr/>
      </xdr:nvCxnSpPr>
      <xdr:spPr>
        <a:xfrm flipV="1">
          <a:off x="9639300" y="6336310"/>
          <a:ext cx="838200" cy="148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150652</xdr:rowOff>
    </xdr:from>
    <xdr:ext cx="534377" cy="259045"/>
    <xdr:sp macro="" textlink="">
      <xdr:nvSpPr>
        <xdr:cNvPr id="287" name="補助費等平均値テキスト"/>
        <xdr:cNvSpPr txBox="1"/>
      </xdr:nvSpPr>
      <xdr:spPr>
        <a:xfrm>
          <a:off x="10528300" y="63228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775</xdr:rowOff>
    </xdr:from>
    <xdr:to>
      <xdr:col>55</xdr:col>
      <xdr:colOff>50800</xdr:colOff>
      <xdr:row>37</xdr:row>
      <xdr:rowOff>102375</xdr:rowOff>
    </xdr:to>
    <xdr:sp macro="" textlink="">
      <xdr:nvSpPr>
        <xdr:cNvPr id="288" name="フローチャート: 判断 287"/>
        <xdr:cNvSpPr/>
      </xdr:nvSpPr>
      <xdr:spPr>
        <a:xfrm>
          <a:off x="10426700" y="6344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111344</xdr:rowOff>
    </xdr:from>
    <xdr:to>
      <xdr:col>50</xdr:col>
      <xdr:colOff>114300</xdr:colOff>
      <xdr:row>37</xdr:row>
      <xdr:rowOff>141606</xdr:rowOff>
    </xdr:to>
    <xdr:cxnSp macro="">
      <xdr:nvCxnSpPr>
        <xdr:cNvPr id="289" name="直線コネクタ 288"/>
        <xdr:cNvCxnSpPr/>
      </xdr:nvCxnSpPr>
      <xdr:spPr>
        <a:xfrm>
          <a:off x="8750300" y="6283544"/>
          <a:ext cx="889000" cy="201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6960</xdr:rowOff>
    </xdr:from>
    <xdr:to>
      <xdr:col>50</xdr:col>
      <xdr:colOff>165100</xdr:colOff>
      <xdr:row>37</xdr:row>
      <xdr:rowOff>108560</xdr:rowOff>
    </xdr:to>
    <xdr:sp macro="" textlink="">
      <xdr:nvSpPr>
        <xdr:cNvPr id="290" name="フローチャート: 判断 289"/>
        <xdr:cNvSpPr/>
      </xdr:nvSpPr>
      <xdr:spPr>
        <a:xfrm>
          <a:off x="9588500" y="635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125087</xdr:rowOff>
    </xdr:from>
    <xdr:ext cx="534377" cy="259045"/>
    <xdr:sp macro="" textlink="">
      <xdr:nvSpPr>
        <xdr:cNvPr id="291" name="テキスト ボックス 290"/>
        <xdr:cNvSpPr txBox="1"/>
      </xdr:nvSpPr>
      <xdr:spPr>
        <a:xfrm>
          <a:off x="9372111" y="612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111344</xdr:rowOff>
    </xdr:from>
    <xdr:to>
      <xdr:col>45</xdr:col>
      <xdr:colOff>177800</xdr:colOff>
      <xdr:row>37</xdr:row>
      <xdr:rowOff>60220</xdr:rowOff>
    </xdr:to>
    <xdr:cxnSp macro="">
      <xdr:nvCxnSpPr>
        <xdr:cNvPr id="292" name="直線コネクタ 291"/>
        <xdr:cNvCxnSpPr/>
      </xdr:nvCxnSpPr>
      <xdr:spPr>
        <a:xfrm flipV="1">
          <a:off x="7861300" y="6283544"/>
          <a:ext cx="889000" cy="120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164873</xdr:rowOff>
    </xdr:from>
    <xdr:to>
      <xdr:col>46</xdr:col>
      <xdr:colOff>38100</xdr:colOff>
      <xdr:row>37</xdr:row>
      <xdr:rowOff>95023</xdr:rowOff>
    </xdr:to>
    <xdr:sp macro="" textlink="">
      <xdr:nvSpPr>
        <xdr:cNvPr id="293" name="フローチャート: 判断 292"/>
        <xdr:cNvSpPr/>
      </xdr:nvSpPr>
      <xdr:spPr>
        <a:xfrm>
          <a:off x="8699500" y="633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86150</xdr:rowOff>
    </xdr:from>
    <xdr:ext cx="534377" cy="259045"/>
    <xdr:sp macro="" textlink="">
      <xdr:nvSpPr>
        <xdr:cNvPr id="294" name="テキスト ボックス 293"/>
        <xdr:cNvSpPr txBox="1"/>
      </xdr:nvSpPr>
      <xdr:spPr>
        <a:xfrm>
          <a:off x="8483111" y="6429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139083</xdr:rowOff>
    </xdr:from>
    <xdr:to>
      <xdr:col>41</xdr:col>
      <xdr:colOff>50800</xdr:colOff>
      <xdr:row>37</xdr:row>
      <xdr:rowOff>60220</xdr:rowOff>
    </xdr:to>
    <xdr:cxnSp macro="">
      <xdr:nvCxnSpPr>
        <xdr:cNvPr id="295" name="直線コネクタ 294"/>
        <xdr:cNvCxnSpPr/>
      </xdr:nvCxnSpPr>
      <xdr:spPr>
        <a:xfrm>
          <a:off x="6972300" y="5454033"/>
          <a:ext cx="889000" cy="949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158463</xdr:rowOff>
    </xdr:from>
    <xdr:to>
      <xdr:col>41</xdr:col>
      <xdr:colOff>101600</xdr:colOff>
      <xdr:row>37</xdr:row>
      <xdr:rowOff>88613</xdr:rowOff>
    </xdr:to>
    <xdr:sp macro="" textlink="">
      <xdr:nvSpPr>
        <xdr:cNvPr id="296" name="フローチャート: 判断 295"/>
        <xdr:cNvSpPr/>
      </xdr:nvSpPr>
      <xdr:spPr>
        <a:xfrm>
          <a:off x="7810500" y="633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105140</xdr:rowOff>
    </xdr:from>
    <xdr:ext cx="534377" cy="259045"/>
    <xdr:sp macro="" textlink="">
      <xdr:nvSpPr>
        <xdr:cNvPr id="297" name="テキスト ボックス 296"/>
        <xdr:cNvSpPr txBox="1"/>
      </xdr:nvSpPr>
      <xdr:spPr>
        <a:xfrm>
          <a:off x="7594111" y="610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169902</xdr:rowOff>
    </xdr:from>
    <xdr:to>
      <xdr:col>36</xdr:col>
      <xdr:colOff>165100</xdr:colOff>
      <xdr:row>37</xdr:row>
      <xdr:rowOff>100052</xdr:rowOff>
    </xdr:to>
    <xdr:sp macro="" textlink="">
      <xdr:nvSpPr>
        <xdr:cNvPr id="298" name="フローチャート: 判断 297"/>
        <xdr:cNvSpPr/>
      </xdr:nvSpPr>
      <xdr:spPr>
        <a:xfrm>
          <a:off x="6921500" y="634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91179</xdr:rowOff>
    </xdr:from>
    <xdr:ext cx="534377" cy="259045"/>
    <xdr:sp macro="" textlink="">
      <xdr:nvSpPr>
        <xdr:cNvPr id="299" name="テキスト ボックス 298"/>
        <xdr:cNvSpPr txBox="1"/>
      </xdr:nvSpPr>
      <xdr:spPr>
        <a:xfrm>
          <a:off x="6705111" y="643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113310</xdr:rowOff>
    </xdr:from>
    <xdr:to>
      <xdr:col>55</xdr:col>
      <xdr:colOff>50800</xdr:colOff>
      <xdr:row>37</xdr:row>
      <xdr:rowOff>43460</xdr:rowOff>
    </xdr:to>
    <xdr:sp macro="" textlink="">
      <xdr:nvSpPr>
        <xdr:cNvPr id="305" name="楕円 304"/>
        <xdr:cNvSpPr/>
      </xdr:nvSpPr>
      <xdr:spPr>
        <a:xfrm>
          <a:off x="10426700" y="628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136187</xdr:rowOff>
    </xdr:from>
    <xdr:ext cx="534377" cy="259045"/>
    <xdr:sp macro="" textlink="">
      <xdr:nvSpPr>
        <xdr:cNvPr id="306" name="補助費等該当値テキスト"/>
        <xdr:cNvSpPr txBox="1"/>
      </xdr:nvSpPr>
      <xdr:spPr>
        <a:xfrm>
          <a:off x="10528300" y="613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90806</xdr:rowOff>
    </xdr:from>
    <xdr:to>
      <xdr:col>50</xdr:col>
      <xdr:colOff>165100</xdr:colOff>
      <xdr:row>38</xdr:row>
      <xdr:rowOff>20957</xdr:rowOff>
    </xdr:to>
    <xdr:sp macro="" textlink="">
      <xdr:nvSpPr>
        <xdr:cNvPr id="307" name="楕円 306"/>
        <xdr:cNvSpPr/>
      </xdr:nvSpPr>
      <xdr:spPr>
        <a:xfrm>
          <a:off x="9588500" y="643445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12084</xdr:rowOff>
    </xdr:from>
    <xdr:ext cx="534377" cy="259045"/>
    <xdr:sp macro="" textlink="">
      <xdr:nvSpPr>
        <xdr:cNvPr id="308" name="テキスト ボックス 307"/>
        <xdr:cNvSpPr txBox="1"/>
      </xdr:nvSpPr>
      <xdr:spPr>
        <a:xfrm>
          <a:off x="9372111" y="652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60544</xdr:rowOff>
    </xdr:from>
    <xdr:to>
      <xdr:col>46</xdr:col>
      <xdr:colOff>38100</xdr:colOff>
      <xdr:row>36</xdr:row>
      <xdr:rowOff>162144</xdr:rowOff>
    </xdr:to>
    <xdr:sp macro="" textlink="">
      <xdr:nvSpPr>
        <xdr:cNvPr id="309" name="楕円 308"/>
        <xdr:cNvSpPr/>
      </xdr:nvSpPr>
      <xdr:spPr>
        <a:xfrm>
          <a:off x="8699500" y="623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7221</xdr:rowOff>
    </xdr:from>
    <xdr:ext cx="534377" cy="259045"/>
    <xdr:sp macro="" textlink="">
      <xdr:nvSpPr>
        <xdr:cNvPr id="310" name="テキスト ボックス 309"/>
        <xdr:cNvSpPr txBox="1"/>
      </xdr:nvSpPr>
      <xdr:spPr>
        <a:xfrm>
          <a:off x="8483111" y="600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9420</xdr:rowOff>
    </xdr:from>
    <xdr:to>
      <xdr:col>41</xdr:col>
      <xdr:colOff>101600</xdr:colOff>
      <xdr:row>37</xdr:row>
      <xdr:rowOff>111020</xdr:rowOff>
    </xdr:to>
    <xdr:sp macro="" textlink="">
      <xdr:nvSpPr>
        <xdr:cNvPr id="311" name="楕円 310"/>
        <xdr:cNvSpPr/>
      </xdr:nvSpPr>
      <xdr:spPr>
        <a:xfrm>
          <a:off x="7810500" y="635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102147</xdr:rowOff>
    </xdr:from>
    <xdr:ext cx="534377" cy="259045"/>
    <xdr:sp macro="" textlink="">
      <xdr:nvSpPr>
        <xdr:cNvPr id="312" name="テキスト ボックス 311"/>
        <xdr:cNvSpPr txBox="1"/>
      </xdr:nvSpPr>
      <xdr:spPr>
        <a:xfrm>
          <a:off x="7594111" y="644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88283</xdr:rowOff>
    </xdr:from>
    <xdr:to>
      <xdr:col>36</xdr:col>
      <xdr:colOff>165100</xdr:colOff>
      <xdr:row>32</xdr:row>
      <xdr:rowOff>18433</xdr:rowOff>
    </xdr:to>
    <xdr:sp macro="" textlink="">
      <xdr:nvSpPr>
        <xdr:cNvPr id="313" name="楕円 312"/>
        <xdr:cNvSpPr/>
      </xdr:nvSpPr>
      <xdr:spPr>
        <a:xfrm>
          <a:off x="6921500" y="540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30</xdr:row>
      <xdr:rowOff>34960</xdr:rowOff>
    </xdr:from>
    <xdr:ext cx="599010" cy="259045"/>
    <xdr:sp macro="" textlink="">
      <xdr:nvSpPr>
        <xdr:cNvPr id="314" name="テキスト ボックス 313"/>
        <xdr:cNvSpPr txBox="1"/>
      </xdr:nvSpPr>
      <xdr:spPr>
        <a:xfrm>
          <a:off x="6672795" y="5178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95908</xdr:rowOff>
    </xdr:from>
    <xdr:to>
      <xdr:col>54</xdr:col>
      <xdr:colOff>189865</xdr:colOff>
      <xdr:row>58</xdr:row>
      <xdr:rowOff>138039</xdr:rowOff>
    </xdr:to>
    <xdr:cxnSp macro="">
      <xdr:nvCxnSpPr>
        <xdr:cNvPr id="338" name="直線コネクタ 337"/>
        <xdr:cNvCxnSpPr/>
      </xdr:nvCxnSpPr>
      <xdr:spPr>
        <a:xfrm flipV="1">
          <a:off x="10475595" y="8839858"/>
          <a:ext cx="1270" cy="1242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141866</xdr:rowOff>
    </xdr:from>
    <xdr:ext cx="534377" cy="259045"/>
    <xdr:sp macro="" textlink="">
      <xdr:nvSpPr>
        <xdr:cNvPr id="339" name="普通建設事業費最小値テキスト"/>
        <xdr:cNvSpPr txBox="1"/>
      </xdr:nvSpPr>
      <xdr:spPr>
        <a:xfrm>
          <a:off x="10528300" y="1008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138039</xdr:rowOff>
    </xdr:from>
    <xdr:to>
      <xdr:col>55</xdr:col>
      <xdr:colOff>88900</xdr:colOff>
      <xdr:row>58</xdr:row>
      <xdr:rowOff>138039</xdr:rowOff>
    </xdr:to>
    <xdr:cxnSp macro="">
      <xdr:nvCxnSpPr>
        <xdr:cNvPr id="340" name="直線コネクタ 339"/>
        <xdr:cNvCxnSpPr/>
      </xdr:nvCxnSpPr>
      <xdr:spPr>
        <a:xfrm>
          <a:off x="10388600" y="1008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42585</xdr:rowOff>
    </xdr:from>
    <xdr:ext cx="599010" cy="259045"/>
    <xdr:sp macro="" textlink="">
      <xdr:nvSpPr>
        <xdr:cNvPr id="341" name="普通建設事業費最大値テキスト"/>
        <xdr:cNvSpPr txBox="1"/>
      </xdr:nvSpPr>
      <xdr:spPr>
        <a:xfrm>
          <a:off x="10528300" y="861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95908</xdr:rowOff>
    </xdr:from>
    <xdr:to>
      <xdr:col>55</xdr:col>
      <xdr:colOff>88900</xdr:colOff>
      <xdr:row>51</xdr:row>
      <xdr:rowOff>95908</xdr:rowOff>
    </xdr:to>
    <xdr:cxnSp macro="">
      <xdr:nvCxnSpPr>
        <xdr:cNvPr id="342" name="直線コネクタ 341"/>
        <xdr:cNvCxnSpPr/>
      </xdr:nvCxnSpPr>
      <xdr:spPr>
        <a:xfrm>
          <a:off x="10388600" y="8839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134469</xdr:rowOff>
    </xdr:from>
    <xdr:to>
      <xdr:col>55</xdr:col>
      <xdr:colOff>0</xdr:colOff>
      <xdr:row>56</xdr:row>
      <xdr:rowOff>45955</xdr:rowOff>
    </xdr:to>
    <xdr:cxnSp macro="">
      <xdr:nvCxnSpPr>
        <xdr:cNvPr id="343" name="直線コネクタ 342"/>
        <xdr:cNvCxnSpPr/>
      </xdr:nvCxnSpPr>
      <xdr:spPr>
        <a:xfrm>
          <a:off x="9639300" y="9564219"/>
          <a:ext cx="838200" cy="8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38157</xdr:rowOff>
    </xdr:from>
    <xdr:ext cx="534377" cy="259045"/>
    <xdr:sp macro="" textlink="">
      <xdr:nvSpPr>
        <xdr:cNvPr id="344" name="普通建設事業費平均値テキスト"/>
        <xdr:cNvSpPr txBox="1"/>
      </xdr:nvSpPr>
      <xdr:spPr>
        <a:xfrm>
          <a:off x="10528300" y="9810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59730</xdr:rowOff>
    </xdr:from>
    <xdr:to>
      <xdr:col>55</xdr:col>
      <xdr:colOff>50800</xdr:colOff>
      <xdr:row>57</xdr:row>
      <xdr:rowOff>161330</xdr:rowOff>
    </xdr:to>
    <xdr:sp macro="" textlink="">
      <xdr:nvSpPr>
        <xdr:cNvPr id="345" name="フローチャート: 判断 344"/>
        <xdr:cNvSpPr/>
      </xdr:nvSpPr>
      <xdr:spPr>
        <a:xfrm>
          <a:off x="10426700" y="983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134469</xdr:rowOff>
    </xdr:from>
    <xdr:to>
      <xdr:col>50</xdr:col>
      <xdr:colOff>114300</xdr:colOff>
      <xdr:row>55</xdr:row>
      <xdr:rowOff>163859</xdr:rowOff>
    </xdr:to>
    <xdr:cxnSp macro="">
      <xdr:nvCxnSpPr>
        <xdr:cNvPr id="346" name="直線コネクタ 345"/>
        <xdr:cNvCxnSpPr/>
      </xdr:nvCxnSpPr>
      <xdr:spPr>
        <a:xfrm flipV="1">
          <a:off x="8750300" y="9564219"/>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81455</xdr:rowOff>
    </xdr:from>
    <xdr:to>
      <xdr:col>50</xdr:col>
      <xdr:colOff>165100</xdr:colOff>
      <xdr:row>58</xdr:row>
      <xdr:rowOff>11605</xdr:rowOff>
    </xdr:to>
    <xdr:sp macro="" textlink="">
      <xdr:nvSpPr>
        <xdr:cNvPr id="347" name="フローチャート: 判断 346"/>
        <xdr:cNvSpPr/>
      </xdr:nvSpPr>
      <xdr:spPr>
        <a:xfrm>
          <a:off x="9588500" y="9854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2732</xdr:rowOff>
    </xdr:from>
    <xdr:ext cx="534377" cy="259045"/>
    <xdr:sp macro="" textlink="">
      <xdr:nvSpPr>
        <xdr:cNvPr id="348" name="テキスト ボックス 347"/>
        <xdr:cNvSpPr txBox="1"/>
      </xdr:nvSpPr>
      <xdr:spPr>
        <a:xfrm>
          <a:off x="9372111" y="994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139509</xdr:rowOff>
    </xdr:from>
    <xdr:to>
      <xdr:col>45</xdr:col>
      <xdr:colOff>177800</xdr:colOff>
      <xdr:row>55</xdr:row>
      <xdr:rowOff>163859</xdr:rowOff>
    </xdr:to>
    <xdr:cxnSp macro="">
      <xdr:nvCxnSpPr>
        <xdr:cNvPr id="349" name="直線コネクタ 348"/>
        <xdr:cNvCxnSpPr/>
      </xdr:nvCxnSpPr>
      <xdr:spPr>
        <a:xfrm>
          <a:off x="7861300" y="9054909"/>
          <a:ext cx="889000" cy="53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93750</xdr:rowOff>
    </xdr:from>
    <xdr:to>
      <xdr:col>46</xdr:col>
      <xdr:colOff>38100</xdr:colOff>
      <xdr:row>58</xdr:row>
      <xdr:rowOff>23900</xdr:rowOff>
    </xdr:to>
    <xdr:sp macro="" textlink="">
      <xdr:nvSpPr>
        <xdr:cNvPr id="350" name="フローチャート: 判断 349"/>
        <xdr:cNvSpPr/>
      </xdr:nvSpPr>
      <xdr:spPr>
        <a:xfrm>
          <a:off x="8699500" y="986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15027</xdr:rowOff>
    </xdr:from>
    <xdr:ext cx="534377" cy="259045"/>
    <xdr:sp macro="" textlink="">
      <xdr:nvSpPr>
        <xdr:cNvPr id="351" name="テキスト ボックス 350"/>
        <xdr:cNvSpPr txBox="1"/>
      </xdr:nvSpPr>
      <xdr:spPr>
        <a:xfrm>
          <a:off x="8483111" y="995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139509</xdr:rowOff>
    </xdr:from>
    <xdr:to>
      <xdr:col>41</xdr:col>
      <xdr:colOff>50800</xdr:colOff>
      <xdr:row>54</xdr:row>
      <xdr:rowOff>20916</xdr:rowOff>
    </xdr:to>
    <xdr:cxnSp macro="">
      <xdr:nvCxnSpPr>
        <xdr:cNvPr id="352" name="直線コネクタ 351"/>
        <xdr:cNvCxnSpPr/>
      </xdr:nvCxnSpPr>
      <xdr:spPr>
        <a:xfrm flipV="1">
          <a:off x="6972300" y="9054909"/>
          <a:ext cx="889000" cy="22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101801</xdr:rowOff>
    </xdr:from>
    <xdr:to>
      <xdr:col>41</xdr:col>
      <xdr:colOff>101600</xdr:colOff>
      <xdr:row>57</xdr:row>
      <xdr:rowOff>31951</xdr:rowOff>
    </xdr:to>
    <xdr:sp macro="" textlink="">
      <xdr:nvSpPr>
        <xdr:cNvPr id="353" name="フローチャート: 判断 352"/>
        <xdr:cNvSpPr/>
      </xdr:nvSpPr>
      <xdr:spPr>
        <a:xfrm>
          <a:off x="7810500" y="970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23078</xdr:rowOff>
    </xdr:from>
    <xdr:ext cx="599010" cy="259045"/>
    <xdr:sp macro="" textlink="">
      <xdr:nvSpPr>
        <xdr:cNvPr id="354" name="テキスト ボックス 353"/>
        <xdr:cNvSpPr txBox="1"/>
      </xdr:nvSpPr>
      <xdr:spPr>
        <a:xfrm>
          <a:off x="7561795" y="9795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161438</xdr:rowOff>
    </xdr:from>
    <xdr:to>
      <xdr:col>36</xdr:col>
      <xdr:colOff>165100</xdr:colOff>
      <xdr:row>57</xdr:row>
      <xdr:rowOff>91588</xdr:rowOff>
    </xdr:to>
    <xdr:sp macro="" textlink="">
      <xdr:nvSpPr>
        <xdr:cNvPr id="355" name="フローチャート: 判断 354"/>
        <xdr:cNvSpPr/>
      </xdr:nvSpPr>
      <xdr:spPr>
        <a:xfrm>
          <a:off x="6921500" y="976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82715</xdr:rowOff>
    </xdr:from>
    <xdr:ext cx="534377" cy="259045"/>
    <xdr:sp macro="" textlink="">
      <xdr:nvSpPr>
        <xdr:cNvPr id="356" name="テキスト ボックス 355"/>
        <xdr:cNvSpPr txBox="1"/>
      </xdr:nvSpPr>
      <xdr:spPr>
        <a:xfrm>
          <a:off x="6705111" y="985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166605</xdr:rowOff>
    </xdr:from>
    <xdr:to>
      <xdr:col>55</xdr:col>
      <xdr:colOff>50800</xdr:colOff>
      <xdr:row>56</xdr:row>
      <xdr:rowOff>96755</xdr:rowOff>
    </xdr:to>
    <xdr:sp macro="" textlink="">
      <xdr:nvSpPr>
        <xdr:cNvPr id="362" name="楕円 361"/>
        <xdr:cNvSpPr/>
      </xdr:nvSpPr>
      <xdr:spPr>
        <a:xfrm>
          <a:off x="10426700" y="959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18032</xdr:rowOff>
    </xdr:from>
    <xdr:ext cx="599010" cy="259045"/>
    <xdr:sp macro="" textlink="">
      <xdr:nvSpPr>
        <xdr:cNvPr id="363" name="普通建設事業費該当値テキスト"/>
        <xdr:cNvSpPr txBox="1"/>
      </xdr:nvSpPr>
      <xdr:spPr>
        <a:xfrm>
          <a:off x="10528300" y="9447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83669</xdr:rowOff>
    </xdr:from>
    <xdr:to>
      <xdr:col>50</xdr:col>
      <xdr:colOff>165100</xdr:colOff>
      <xdr:row>56</xdr:row>
      <xdr:rowOff>13819</xdr:rowOff>
    </xdr:to>
    <xdr:sp macro="" textlink="">
      <xdr:nvSpPr>
        <xdr:cNvPr id="364" name="楕円 363"/>
        <xdr:cNvSpPr/>
      </xdr:nvSpPr>
      <xdr:spPr>
        <a:xfrm>
          <a:off x="9588500" y="951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30346</xdr:rowOff>
    </xdr:from>
    <xdr:ext cx="599010" cy="259045"/>
    <xdr:sp macro="" textlink="">
      <xdr:nvSpPr>
        <xdr:cNvPr id="365" name="テキスト ボックス 364"/>
        <xdr:cNvSpPr txBox="1"/>
      </xdr:nvSpPr>
      <xdr:spPr>
        <a:xfrm>
          <a:off x="9339795" y="9288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113059</xdr:rowOff>
    </xdr:from>
    <xdr:to>
      <xdr:col>46</xdr:col>
      <xdr:colOff>38100</xdr:colOff>
      <xdr:row>56</xdr:row>
      <xdr:rowOff>43209</xdr:rowOff>
    </xdr:to>
    <xdr:sp macro="" textlink="">
      <xdr:nvSpPr>
        <xdr:cNvPr id="366" name="楕円 365"/>
        <xdr:cNvSpPr/>
      </xdr:nvSpPr>
      <xdr:spPr>
        <a:xfrm>
          <a:off x="8699500" y="954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59736</xdr:rowOff>
    </xdr:from>
    <xdr:ext cx="599010" cy="259045"/>
    <xdr:sp macro="" textlink="">
      <xdr:nvSpPr>
        <xdr:cNvPr id="367" name="テキスト ボックス 366"/>
        <xdr:cNvSpPr txBox="1"/>
      </xdr:nvSpPr>
      <xdr:spPr>
        <a:xfrm>
          <a:off x="8450795" y="9318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88709</xdr:rowOff>
    </xdr:from>
    <xdr:to>
      <xdr:col>41</xdr:col>
      <xdr:colOff>101600</xdr:colOff>
      <xdr:row>53</xdr:row>
      <xdr:rowOff>18859</xdr:rowOff>
    </xdr:to>
    <xdr:sp macro="" textlink="">
      <xdr:nvSpPr>
        <xdr:cNvPr id="368" name="楕円 367"/>
        <xdr:cNvSpPr/>
      </xdr:nvSpPr>
      <xdr:spPr>
        <a:xfrm>
          <a:off x="7810500" y="900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51</xdr:row>
      <xdr:rowOff>35386</xdr:rowOff>
    </xdr:from>
    <xdr:ext cx="599010" cy="259045"/>
    <xdr:sp macro="" textlink="">
      <xdr:nvSpPr>
        <xdr:cNvPr id="369" name="テキスト ボックス 368"/>
        <xdr:cNvSpPr txBox="1"/>
      </xdr:nvSpPr>
      <xdr:spPr>
        <a:xfrm>
          <a:off x="7561795" y="8779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141566</xdr:rowOff>
    </xdr:from>
    <xdr:to>
      <xdr:col>36</xdr:col>
      <xdr:colOff>165100</xdr:colOff>
      <xdr:row>54</xdr:row>
      <xdr:rowOff>71716</xdr:rowOff>
    </xdr:to>
    <xdr:sp macro="" textlink="">
      <xdr:nvSpPr>
        <xdr:cNvPr id="370" name="楕円 369"/>
        <xdr:cNvSpPr/>
      </xdr:nvSpPr>
      <xdr:spPr>
        <a:xfrm>
          <a:off x="6921500" y="922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88243</xdr:rowOff>
    </xdr:from>
    <xdr:ext cx="599010" cy="259045"/>
    <xdr:sp macro="" textlink="">
      <xdr:nvSpPr>
        <xdr:cNvPr id="371" name="テキスト ボックス 370"/>
        <xdr:cNvSpPr txBox="1"/>
      </xdr:nvSpPr>
      <xdr:spPr>
        <a:xfrm>
          <a:off x="6672795" y="9003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107414</xdr:rowOff>
    </xdr:from>
    <xdr:to>
      <xdr:col>54</xdr:col>
      <xdr:colOff>189865</xdr:colOff>
      <xdr:row>79</xdr:row>
      <xdr:rowOff>44450</xdr:rowOff>
    </xdr:to>
    <xdr:cxnSp macro="">
      <xdr:nvCxnSpPr>
        <xdr:cNvPr id="395" name="直線コネクタ 394"/>
        <xdr:cNvCxnSpPr/>
      </xdr:nvCxnSpPr>
      <xdr:spPr>
        <a:xfrm flipV="1">
          <a:off x="10475595" y="12108914"/>
          <a:ext cx="1270" cy="148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54091</xdr:rowOff>
    </xdr:from>
    <xdr:ext cx="599010" cy="259045"/>
    <xdr:sp macro="" textlink="">
      <xdr:nvSpPr>
        <xdr:cNvPr id="398" name="普通建設事業費 （ うち新規整備　）最大値テキスト"/>
        <xdr:cNvSpPr txBox="1"/>
      </xdr:nvSpPr>
      <xdr:spPr>
        <a:xfrm>
          <a:off x="10528300" y="11884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107414</xdr:rowOff>
    </xdr:from>
    <xdr:to>
      <xdr:col>55</xdr:col>
      <xdr:colOff>88900</xdr:colOff>
      <xdr:row>70</xdr:row>
      <xdr:rowOff>107414</xdr:rowOff>
    </xdr:to>
    <xdr:cxnSp macro="">
      <xdr:nvCxnSpPr>
        <xdr:cNvPr id="399" name="直線コネクタ 398"/>
        <xdr:cNvCxnSpPr/>
      </xdr:nvCxnSpPr>
      <xdr:spPr>
        <a:xfrm>
          <a:off x="10388600" y="12108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57031</xdr:rowOff>
    </xdr:from>
    <xdr:to>
      <xdr:col>55</xdr:col>
      <xdr:colOff>0</xdr:colOff>
      <xdr:row>74</xdr:row>
      <xdr:rowOff>73093</xdr:rowOff>
    </xdr:to>
    <xdr:cxnSp macro="">
      <xdr:nvCxnSpPr>
        <xdr:cNvPr id="400" name="直線コネクタ 399"/>
        <xdr:cNvCxnSpPr/>
      </xdr:nvCxnSpPr>
      <xdr:spPr>
        <a:xfrm>
          <a:off x="9639300" y="12572881"/>
          <a:ext cx="838200" cy="18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15481</xdr:rowOff>
    </xdr:from>
    <xdr:ext cx="534377" cy="259045"/>
    <xdr:sp macro="" textlink="">
      <xdr:nvSpPr>
        <xdr:cNvPr id="401" name="普通建設事業費 （ うち新規整備　）平均値テキスト"/>
        <xdr:cNvSpPr txBox="1"/>
      </xdr:nvSpPr>
      <xdr:spPr>
        <a:xfrm>
          <a:off x="10528300" y="13388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37054</xdr:rowOff>
    </xdr:from>
    <xdr:to>
      <xdr:col>55</xdr:col>
      <xdr:colOff>50800</xdr:colOff>
      <xdr:row>78</xdr:row>
      <xdr:rowOff>138654</xdr:rowOff>
    </xdr:to>
    <xdr:sp macro="" textlink="">
      <xdr:nvSpPr>
        <xdr:cNvPr id="402" name="フローチャート: 判断 401"/>
        <xdr:cNvSpPr/>
      </xdr:nvSpPr>
      <xdr:spPr>
        <a:xfrm>
          <a:off x="10426700" y="1341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57031</xdr:rowOff>
    </xdr:from>
    <xdr:to>
      <xdr:col>50</xdr:col>
      <xdr:colOff>114300</xdr:colOff>
      <xdr:row>74</xdr:row>
      <xdr:rowOff>34148</xdr:rowOff>
    </xdr:to>
    <xdr:cxnSp macro="">
      <xdr:nvCxnSpPr>
        <xdr:cNvPr id="403" name="直線コネクタ 402"/>
        <xdr:cNvCxnSpPr/>
      </xdr:nvCxnSpPr>
      <xdr:spPr>
        <a:xfrm flipV="1">
          <a:off x="8750300" y="12572881"/>
          <a:ext cx="889000" cy="148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59692</xdr:rowOff>
    </xdr:from>
    <xdr:to>
      <xdr:col>50</xdr:col>
      <xdr:colOff>165100</xdr:colOff>
      <xdr:row>78</xdr:row>
      <xdr:rowOff>161292</xdr:rowOff>
    </xdr:to>
    <xdr:sp macro="" textlink="">
      <xdr:nvSpPr>
        <xdr:cNvPr id="404" name="フローチャート: 判断 403"/>
        <xdr:cNvSpPr/>
      </xdr:nvSpPr>
      <xdr:spPr>
        <a:xfrm>
          <a:off x="9588500" y="1343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152419</xdr:rowOff>
    </xdr:from>
    <xdr:ext cx="534377" cy="259045"/>
    <xdr:sp macro="" textlink="">
      <xdr:nvSpPr>
        <xdr:cNvPr id="405" name="テキスト ボックス 404"/>
        <xdr:cNvSpPr txBox="1"/>
      </xdr:nvSpPr>
      <xdr:spPr>
        <a:xfrm>
          <a:off x="9372111" y="1352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69459</xdr:rowOff>
    </xdr:from>
    <xdr:to>
      <xdr:col>45</xdr:col>
      <xdr:colOff>177800</xdr:colOff>
      <xdr:row>74</xdr:row>
      <xdr:rowOff>34148</xdr:rowOff>
    </xdr:to>
    <xdr:cxnSp macro="">
      <xdr:nvCxnSpPr>
        <xdr:cNvPr id="406" name="直線コネクタ 405"/>
        <xdr:cNvCxnSpPr/>
      </xdr:nvCxnSpPr>
      <xdr:spPr>
        <a:xfrm>
          <a:off x="7861300" y="12413859"/>
          <a:ext cx="889000" cy="30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120142</xdr:rowOff>
    </xdr:from>
    <xdr:to>
      <xdr:col>46</xdr:col>
      <xdr:colOff>38100</xdr:colOff>
      <xdr:row>78</xdr:row>
      <xdr:rowOff>50292</xdr:rowOff>
    </xdr:to>
    <xdr:sp macro="" textlink="">
      <xdr:nvSpPr>
        <xdr:cNvPr id="407" name="フローチャート: 判断 406"/>
        <xdr:cNvSpPr/>
      </xdr:nvSpPr>
      <xdr:spPr>
        <a:xfrm>
          <a:off x="8699500" y="1332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41419</xdr:rowOff>
    </xdr:from>
    <xdr:ext cx="534377" cy="259045"/>
    <xdr:sp macro="" textlink="">
      <xdr:nvSpPr>
        <xdr:cNvPr id="408" name="テキスト ボックス 407"/>
        <xdr:cNvSpPr txBox="1"/>
      </xdr:nvSpPr>
      <xdr:spPr>
        <a:xfrm>
          <a:off x="8483111" y="1341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110617</xdr:rowOff>
    </xdr:from>
    <xdr:to>
      <xdr:col>41</xdr:col>
      <xdr:colOff>101600</xdr:colOff>
      <xdr:row>77</xdr:row>
      <xdr:rowOff>40767</xdr:rowOff>
    </xdr:to>
    <xdr:sp macro="" textlink="">
      <xdr:nvSpPr>
        <xdr:cNvPr id="409" name="フローチャート: 判断 408"/>
        <xdr:cNvSpPr/>
      </xdr:nvSpPr>
      <xdr:spPr>
        <a:xfrm>
          <a:off x="7810500" y="1314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31894</xdr:rowOff>
    </xdr:from>
    <xdr:ext cx="534377" cy="259045"/>
    <xdr:sp macro="" textlink="">
      <xdr:nvSpPr>
        <xdr:cNvPr id="410" name="テキスト ボックス 409"/>
        <xdr:cNvSpPr txBox="1"/>
      </xdr:nvSpPr>
      <xdr:spPr>
        <a:xfrm>
          <a:off x="7594111" y="1323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22293</xdr:rowOff>
    </xdr:from>
    <xdr:to>
      <xdr:col>55</xdr:col>
      <xdr:colOff>50800</xdr:colOff>
      <xdr:row>74</xdr:row>
      <xdr:rowOff>123893</xdr:rowOff>
    </xdr:to>
    <xdr:sp macro="" textlink="">
      <xdr:nvSpPr>
        <xdr:cNvPr id="416" name="楕円 415"/>
        <xdr:cNvSpPr/>
      </xdr:nvSpPr>
      <xdr:spPr>
        <a:xfrm>
          <a:off x="10426700" y="1270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45170</xdr:rowOff>
    </xdr:from>
    <xdr:ext cx="599010" cy="259045"/>
    <xdr:sp macro="" textlink="">
      <xdr:nvSpPr>
        <xdr:cNvPr id="417" name="普通建設事業費 （ うち新規整備　）該当値テキスト"/>
        <xdr:cNvSpPr txBox="1"/>
      </xdr:nvSpPr>
      <xdr:spPr>
        <a:xfrm>
          <a:off x="10528300" y="12561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6231</xdr:rowOff>
    </xdr:from>
    <xdr:to>
      <xdr:col>50</xdr:col>
      <xdr:colOff>165100</xdr:colOff>
      <xdr:row>73</xdr:row>
      <xdr:rowOff>107831</xdr:rowOff>
    </xdr:to>
    <xdr:sp macro="" textlink="">
      <xdr:nvSpPr>
        <xdr:cNvPr id="418" name="楕円 417"/>
        <xdr:cNvSpPr/>
      </xdr:nvSpPr>
      <xdr:spPr>
        <a:xfrm>
          <a:off x="9588500" y="1252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71</xdr:row>
      <xdr:rowOff>124358</xdr:rowOff>
    </xdr:from>
    <xdr:ext cx="599010" cy="259045"/>
    <xdr:sp macro="" textlink="">
      <xdr:nvSpPr>
        <xdr:cNvPr id="419" name="テキスト ボックス 418"/>
        <xdr:cNvSpPr txBox="1"/>
      </xdr:nvSpPr>
      <xdr:spPr>
        <a:xfrm>
          <a:off x="9339795" y="12297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154798</xdr:rowOff>
    </xdr:from>
    <xdr:to>
      <xdr:col>46</xdr:col>
      <xdr:colOff>38100</xdr:colOff>
      <xdr:row>74</xdr:row>
      <xdr:rowOff>84948</xdr:rowOff>
    </xdr:to>
    <xdr:sp macro="" textlink="">
      <xdr:nvSpPr>
        <xdr:cNvPr id="420" name="楕円 419"/>
        <xdr:cNvSpPr/>
      </xdr:nvSpPr>
      <xdr:spPr>
        <a:xfrm>
          <a:off x="8699500" y="1267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72</xdr:row>
      <xdr:rowOff>101475</xdr:rowOff>
    </xdr:from>
    <xdr:ext cx="599010" cy="259045"/>
    <xdr:sp macro="" textlink="">
      <xdr:nvSpPr>
        <xdr:cNvPr id="421" name="テキスト ボックス 420"/>
        <xdr:cNvSpPr txBox="1"/>
      </xdr:nvSpPr>
      <xdr:spPr>
        <a:xfrm>
          <a:off x="8450795" y="12445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18659</xdr:rowOff>
    </xdr:from>
    <xdr:to>
      <xdr:col>41</xdr:col>
      <xdr:colOff>101600</xdr:colOff>
      <xdr:row>72</xdr:row>
      <xdr:rowOff>120259</xdr:rowOff>
    </xdr:to>
    <xdr:sp macro="" textlink="">
      <xdr:nvSpPr>
        <xdr:cNvPr id="422" name="楕円 421"/>
        <xdr:cNvSpPr/>
      </xdr:nvSpPr>
      <xdr:spPr>
        <a:xfrm>
          <a:off x="7810500" y="1236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70</xdr:row>
      <xdr:rowOff>136786</xdr:rowOff>
    </xdr:from>
    <xdr:ext cx="599010" cy="259045"/>
    <xdr:sp macro="" textlink="">
      <xdr:nvSpPr>
        <xdr:cNvPr id="423" name="テキスト ボックス 422"/>
        <xdr:cNvSpPr txBox="1"/>
      </xdr:nvSpPr>
      <xdr:spPr>
        <a:xfrm>
          <a:off x="7561795" y="12138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7" name="テキスト ボックス 43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9" name="テキスト ボックス 43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1" name="テキスト ボックス 44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3" name="テキスト ボックス 44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166393</xdr:rowOff>
    </xdr:from>
    <xdr:to>
      <xdr:col>54</xdr:col>
      <xdr:colOff>189865</xdr:colOff>
      <xdr:row>98</xdr:row>
      <xdr:rowOff>111117</xdr:rowOff>
    </xdr:to>
    <xdr:cxnSp macro="">
      <xdr:nvCxnSpPr>
        <xdr:cNvPr id="447" name="直線コネクタ 446"/>
        <xdr:cNvCxnSpPr/>
      </xdr:nvCxnSpPr>
      <xdr:spPr>
        <a:xfrm flipV="1">
          <a:off x="10475595" y="15425443"/>
          <a:ext cx="1270" cy="1487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114944</xdr:rowOff>
    </xdr:from>
    <xdr:ext cx="534377" cy="259045"/>
    <xdr:sp macro="" textlink="">
      <xdr:nvSpPr>
        <xdr:cNvPr id="448" name="普通建設事業費 （ うち更新整備　）最小値テキスト"/>
        <xdr:cNvSpPr txBox="1"/>
      </xdr:nvSpPr>
      <xdr:spPr>
        <a:xfrm>
          <a:off x="10528300" y="1691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111117</xdr:rowOff>
    </xdr:from>
    <xdr:to>
      <xdr:col>55</xdr:col>
      <xdr:colOff>88900</xdr:colOff>
      <xdr:row>98</xdr:row>
      <xdr:rowOff>111117</xdr:rowOff>
    </xdr:to>
    <xdr:cxnSp macro="">
      <xdr:nvCxnSpPr>
        <xdr:cNvPr id="449" name="直線コネクタ 448"/>
        <xdr:cNvCxnSpPr/>
      </xdr:nvCxnSpPr>
      <xdr:spPr>
        <a:xfrm>
          <a:off x="10388600" y="1691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113070</xdr:rowOff>
    </xdr:from>
    <xdr:ext cx="599010" cy="259045"/>
    <xdr:sp macro="" textlink="">
      <xdr:nvSpPr>
        <xdr:cNvPr id="450" name="普通建設事業費 （ うち更新整備　）最大値テキスト"/>
        <xdr:cNvSpPr txBox="1"/>
      </xdr:nvSpPr>
      <xdr:spPr>
        <a:xfrm>
          <a:off x="10528300" y="15200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166393</xdr:rowOff>
    </xdr:from>
    <xdr:to>
      <xdr:col>55</xdr:col>
      <xdr:colOff>88900</xdr:colOff>
      <xdr:row>89</xdr:row>
      <xdr:rowOff>166393</xdr:rowOff>
    </xdr:to>
    <xdr:cxnSp macro="">
      <xdr:nvCxnSpPr>
        <xdr:cNvPr id="451" name="直線コネクタ 450"/>
        <xdr:cNvCxnSpPr/>
      </xdr:nvCxnSpPr>
      <xdr:spPr>
        <a:xfrm>
          <a:off x="10388600" y="154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100259</xdr:rowOff>
    </xdr:from>
    <xdr:to>
      <xdr:col>55</xdr:col>
      <xdr:colOff>0</xdr:colOff>
      <xdr:row>98</xdr:row>
      <xdr:rowOff>119385</xdr:rowOff>
    </xdr:to>
    <xdr:cxnSp macro="">
      <xdr:nvCxnSpPr>
        <xdr:cNvPr id="452" name="直線コネクタ 451"/>
        <xdr:cNvCxnSpPr/>
      </xdr:nvCxnSpPr>
      <xdr:spPr>
        <a:xfrm flipV="1">
          <a:off x="9639300" y="16902359"/>
          <a:ext cx="838200" cy="1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11437</xdr:rowOff>
    </xdr:from>
    <xdr:ext cx="534377" cy="259045"/>
    <xdr:sp macro="" textlink="">
      <xdr:nvSpPr>
        <xdr:cNvPr id="453" name="普通建設事業費 （ うち更新整備　）平均値テキスト"/>
        <xdr:cNvSpPr txBox="1"/>
      </xdr:nvSpPr>
      <xdr:spPr>
        <a:xfrm>
          <a:off x="10528300" y="164706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160010</xdr:rowOff>
    </xdr:from>
    <xdr:to>
      <xdr:col>55</xdr:col>
      <xdr:colOff>50800</xdr:colOff>
      <xdr:row>97</xdr:row>
      <xdr:rowOff>90160</xdr:rowOff>
    </xdr:to>
    <xdr:sp macro="" textlink="">
      <xdr:nvSpPr>
        <xdr:cNvPr id="454" name="フローチャート: 判断 453"/>
        <xdr:cNvSpPr/>
      </xdr:nvSpPr>
      <xdr:spPr>
        <a:xfrm>
          <a:off x="10426700" y="1661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119385</xdr:rowOff>
    </xdr:from>
    <xdr:to>
      <xdr:col>50</xdr:col>
      <xdr:colOff>114300</xdr:colOff>
      <xdr:row>98</xdr:row>
      <xdr:rowOff>138756</xdr:rowOff>
    </xdr:to>
    <xdr:cxnSp macro="">
      <xdr:nvCxnSpPr>
        <xdr:cNvPr id="455" name="直線コネクタ 454"/>
        <xdr:cNvCxnSpPr/>
      </xdr:nvCxnSpPr>
      <xdr:spPr>
        <a:xfrm flipV="1">
          <a:off x="8750300" y="16921485"/>
          <a:ext cx="889000" cy="19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165108</xdr:rowOff>
    </xdr:from>
    <xdr:to>
      <xdr:col>50</xdr:col>
      <xdr:colOff>165100</xdr:colOff>
      <xdr:row>97</xdr:row>
      <xdr:rowOff>95258</xdr:rowOff>
    </xdr:to>
    <xdr:sp macro="" textlink="">
      <xdr:nvSpPr>
        <xdr:cNvPr id="456" name="フローチャート: 判断 455"/>
        <xdr:cNvSpPr/>
      </xdr:nvSpPr>
      <xdr:spPr>
        <a:xfrm>
          <a:off x="9588500" y="1662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111785</xdr:rowOff>
    </xdr:from>
    <xdr:ext cx="534377" cy="259045"/>
    <xdr:sp macro="" textlink="">
      <xdr:nvSpPr>
        <xdr:cNvPr id="457" name="テキスト ボックス 456"/>
        <xdr:cNvSpPr txBox="1"/>
      </xdr:nvSpPr>
      <xdr:spPr>
        <a:xfrm>
          <a:off x="9372111" y="1639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134099</xdr:rowOff>
    </xdr:from>
    <xdr:to>
      <xdr:col>45</xdr:col>
      <xdr:colOff>177800</xdr:colOff>
      <xdr:row>98</xdr:row>
      <xdr:rowOff>138756</xdr:rowOff>
    </xdr:to>
    <xdr:cxnSp macro="">
      <xdr:nvCxnSpPr>
        <xdr:cNvPr id="458" name="直線コネクタ 457"/>
        <xdr:cNvCxnSpPr/>
      </xdr:nvCxnSpPr>
      <xdr:spPr>
        <a:xfrm>
          <a:off x="7861300" y="16936199"/>
          <a:ext cx="889000" cy="4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123189</xdr:rowOff>
    </xdr:from>
    <xdr:to>
      <xdr:col>46</xdr:col>
      <xdr:colOff>38100</xdr:colOff>
      <xdr:row>98</xdr:row>
      <xdr:rowOff>53339</xdr:rowOff>
    </xdr:to>
    <xdr:sp macro="" textlink="">
      <xdr:nvSpPr>
        <xdr:cNvPr id="459" name="フローチャート: 判断 458"/>
        <xdr:cNvSpPr/>
      </xdr:nvSpPr>
      <xdr:spPr>
        <a:xfrm>
          <a:off x="8699500" y="167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69866</xdr:rowOff>
    </xdr:from>
    <xdr:ext cx="534377" cy="259045"/>
    <xdr:sp macro="" textlink="">
      <xdr:nvSpPr>
        <xdr:cNvPr id="460" name="テキスト ボックス 459"/>
        <xdr:cNvSpPr txBox="1"/>
      </xdr:nvSpPr>
      <xdr:spPr>
        <a:xfrm>
          <a:off x="8483111" y="1652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60775</xdr:rowOff>
    </xdr:from>
    <xdr:to>
      <xdr:col>41</xdr:col>
      <xdr:colOff>101600</xdr:colOff>
      <xdr:row>97</xdr:row>
      <xdr:rowOff>162375</xdr:rowOff>
    </xdr:to>
    <xdr:sp macro="" textlink="">
      <xdr:nvSpPr>
        <xdr:cNvPr id="461" name="フローチャート: 判断 460"/>
        <xdr:cNvSpPr/>
      </xdr:nvSpPr>
      <xdr:spPr>
        <a:xfrm>
          <a:off x="7810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7452</xdr:rowOff>
    </xdr:from>
    <xdr:ext cx="534377" cy="259045"/>
    <xdr:sp macro="" textlink="">
      <xdr:nvSpPr>
        <xdr:cNvPr id="462" name="テキスト ボックス 461"/>
        <xdr:cNvSpPr txBox="1"/>
      </xdr:nvSpPr>
      <xdr:spPr>
        <a:xfrm>
          <a:off x="7594111" y="1646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49459</xdr:rowOff>
    </xdr:from>
    <xdr:to>
      <xdr:col>55</xdr:col>
      <xdr:colOff>50800</xdr:colOff>
      <xdr:row>98</xdr:row>
      <xdr:rowOff>151059</xdr:rowOff>
    </xdr:to>
    <xdr:sp macro="" textlink="">
      <xdr:nvSpPr>
        <xdr:cNvPr id="468" name="楕円 467"/>
        <xdr:cNvSpPr/>
      </xdr:nvSpPr>
      <xdr:spPr>
        <a:xfrm>
          <a:off x="10426700" y="1685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135836</xdr:rowOff>
    </xdr:from>
    <xdr:ext cx="534377" cy="259045"/>
    <xdr:sp macro="" textlink="">
      <xdr:nvSpPr>
        <xdr:cNvPr id="469" name="普通建設事業費 （ うち更新整備　）該当値テキスト"/>
        <xdr:cNvSpPr txBox="1"/>
      </xdr:nvSpPr>
      <xdr:spPr>
        <a:xfrm>
          <a:off x="10528300" y="16766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68585</xdr:rowOff>
    </xdr:from>
    <xdr:to>
      <xdr:col>50</xdr:col>
      <xdr:colOff>165100</xdr:colOff>
      <xdr:row>98</xdr:row>
      <xdr:rowOff>170185</xdr:rowOff>
    </xdr:to>
    <xdr:sp macro="" textlink="">
      <xdr:nvSpPr>
        <xdr:cNvPr id="470" name="楕円 469"/>
        <xdr:cNvSpPr/>
      </xdr:nvSpPr>
      <xdr:spPr>
        <a:xfrm>
          <a:off x="9588500" y="1687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161312</xdr:rowOff>
    </xdr:from>
    <xdr:ext cx="534377" cy="259045"/>
    <xdr:sp macro="" textlink="">
      <xdr:nvSpPr>
        <xdr:cNvPr id="471" name="テキスト ボックス 470"/>
        <xdr:cNvSpPr txBox="1"/>
      </xdr:nvSpPr>
      <xdr:spPr>
        <a:xfrm>
          <a:off x="9372111" y="1696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87956</xdr:rowOff>
    </xdr:from>
    <xdr:to>
      <xdr:col>46</xdr:col>
      <xdr:colOff>38100</xdr:colOff>
      <xdr:row>99</xdr:row>
      <xdr:rowOff>18106</xdr:rowOff>
    </xdr:to>
    <xdr:sp macro="" textlink="">
      <xdr:nvSpPr>
        <xdr:cNvPr id="472" name="楕円 471"/>
        <xdr:cNvSpPr/>
      </xdr:nvSpPr>
      <xdr:spPr>
        <a:xfrm>
          <a:off x="8699500" y="1689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9233</xdr:rowOff>
    </xdr:from>
    <xdr:ext cx="534377" cy="259045"/>
    <xdr:sp macro="" textlink="">
      <xdr:nvSpPr>
        <xdr:cNvPr id="473" name="テキスト ボックス 472"/>
        <xdr:cNvSpPr txBox="1"/>
      </xdr:nvSpPr>
      <xdr:spPr>
        <a:xfrm>
          <a:off x="8483111" y="1698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83299</xdr:rowOff>
    </xdr:from>
    <xdr:to>
      <xdr:col>41</xdr:col>
      <xdr:colOff>101600</xdr:colOff>
      <xdr:row>99</xdr:row>
      <xdr:rowOff>13449</xdr:rowOff>
    </xdr:to>
    <xdr:sp macro="" textlink="">
      <xdr:nvSpPr>
        <xdr:cNvPr id="474" name="楕円 473"/>
        <xdr:cNvSpPr/>
      </xdr:nvSpPr>
      <xdr:spPr>
        <a:xfrm>
          <a:off x="7810500" y="1688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4576</xdr:rowOff>
    </xdr:from>
    <xdr:ext cx="534377" cy="259045"/>
    <xdr:sp macro="" textlink="">
      <xdr:nvSpPr>
        <xdr:cNvPr id="475" name="テキスト ボックス 474"/>
        <xdr:cNvSpPr txBox="1"/>
      </xdr:nvSpPr>
      <xdr:spPr>
        <a:xfrm>
          <a:off x="7594111" y="16978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9" name="テキスト ボックス 48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1" name="テキスト ボックス 49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3" name="テキスト ボックス 49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5" name="テキスト ボックス 49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49136</xdr:rowOff>
    </xdr:from>
    <xdr:to>
      <xdr:col>85</xdr:col>
      <xdr:colOff>126364</xdr:colOff>
      <xdr:row>39</xdr:row>
      <xdr:rowOff>44450</xdr:rowOff>
    </xdr:to>
    <xdr:cxnSp macro="">
      <xdr:nvCxnSpPr>
        <xdr:cNvPr id="499" name="直線コネクタ 498"/>
        <xdr:cNvCxnSpPr/>
      </xdr:nvCxnSpPr>
      <xdr:spPr>
        <a:xfrm flipV="1">
          <a:off x="16317595" y="5192636"/>
          <a:ext cx="1269" cy="1538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48328</xdr:rowOff>
    </xdr:from>
    <xdr:ext cx="249299" cy="259045"/>
    <xdr:sp macro="" textlink="">
      <xdr:nvSpPr>
        <xdr:cNvPr id="500" name="災害復旧事業費最小値テキスト"/>
        <xdr:cNvSpPr txBox="1"/>
      </xdr:nvSpPr>
      <xdr:spPr>
        <a:xfrm>
          <a:off x="16370300" y="67348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167263</xdr:rowOff>
    </xdr:from>
    <xdr:ext cx="534377" cy="259045"/>
    <xdr:sp macro="" textlink="">
      <xdr:nvSpPr>
        <xdr:cNvPr id="502" name="災害復旧事業費最大値テキスト"/>
        <xdr:cNvSpPr txBox="1"/>
      </xdr:nvSpPr>
      <xdr:spPr>
        <a:xfrm>
          <a:off x="16370300" y="496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49136</xdr:rowOff>
    </xdr:from>
    <xdr:to>
      <xdr:col>86</xdr:col>
      <xdr:colOff>25400</xdr:colOff>
      <xdr:row>30</xdr:row>
      <xdr:rowOff>49136</xdr:rowOff>
    </xdr:to>
    <xdr:cxnSp macro="">
      <xdr:nvCxnSpPr>
        <xdr:cNvPr id="503" name="直線コネクタ 502"/>
        <xdr:cNvCxnSpPr/>
      </xdr:nvCxnSpPr>
      <xdr:spPr>
        <a:xfrm>
          <a:off x="16230600" y="519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122079</xdr:rowOff>
    </xdr:from>
    <xdr:to>
      <xdr:col>85</xdr:col>
      <xdr:colOff>127000</xdr:colOff>
      <xdr:row>37</xdr:row>
      <xdr:rowOff>168656</xdr:rowOff>
    </xdr:to>
    <xdr:cxnSp macro="">
      <xdr:nvCxnSpPr>
        <xdr:cNvPr id="504" name="直線コネクタ 503"/>
        <xdr:cNvCxnSpPr/>
      </xdr:nvCxnSpPr>
      <xdr:spPr>
        <a:xfrm flipV="1">
          <a:off x="15481300" y="5951379"/>
          <a:ext cx="838200" cy="560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92778</xdr:rowOff>
    </xdr:from>
    <xdr:ext cx="469744" cy="259045"/>
    <xdr:sp macro="" textlink="">
      <xdr:nvSpPr>
        <xdr:cNvPr id="505" name="災害復旧事業費平均値テキスト"/>
        <xdr:cNvSpPr txBox="1"/>
      </xdr:nvSpPr>
      <xdr:spPr>
        <a:xfrm>
          <a:off x="16370300" y="66078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114351</xdr:rowOff>
    </xdr:from>
    <xdr:to>
      <xdr:col>85</xdr:col>
      <xdr:colOff>177800</xdr:colOff>
      <xdr:row>39</xdr:row>
      <xdr:rowOff>44501</xdr:rowOff>
    </xdr:to>
    <xdr:sp macro="" textlink="">
      <xdr:nvSpPr>
        <xdr:cNvPr id="506" name="フローチャート: 判断 505"/>
        <xdr:cNvSpPr/>
      </xdr:nvSpPr>
      <xdr:spPr>
        <a:xfrm>
          <a:off x="16268700" y="662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20066</xdr:rowOff>
    </xdr:from>
    <xdr:to>
      <xdr:col>81</xdr:col>
      <xdr:colOff>50800</xdr:colOff>
      <xdr:row>37</xdr:row>
      <xdr:rowOff>168656</xdr:rowOff>
    </xdr:to>
    <xdr:cxnSp macro="">
      <xdr:nvCxnSpPr>
        <xdr:cNvPr id="507" name="直線コネクタ 506"/>
        <xdr:cNvCxnSpPr/>
      </xdr:nvCxnSpPr>
      <xdr:spPr>
        <a:xfrm>
          <a:off x="14592300" y="6020816"/>
          <a:ext cx="889000" cy="49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81394</xdr:rowOff>
    </xdr:from>
    <xdr:to>
      <xdr:col>81</xdr:col>
      <xdr:colOff>101600</xdr:colOff>
      <xdr:row>39</xdr:row>
      <xdr:rowOff>11544</xdr:rowOff>
    </xdr:to>
    <xdr:sp macro="" textlink="">
      <xdr:nvSpPr>
        <xdr:cNvPr id="508" name="フローチャート: 判断 507"/>
        <xdr:cNvSpPr/>
      </xdr:nvSpPr>
      <xdr:spPr>
        <a:xfrm>
          <a:off x="15430500" y="6596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2671</xdr:rowOff>
    </xdr:from>
    <xdr:ext cx="469744" cy="259045"/>
    <xdr:sp macro="" textlink="">
      <xdr:nvSpPr>
        <xdr:cNvPr id="509" name="テキスト ボックス 508"/>
        <xdr:cNvSpPr txBox="1"/>
      </xdr:nvSpPr>
      <xdr:spPr>
        <a:xfrm>
          <a:off x="15246428" y="6689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20066</xdr:rowOff>
    </xdr:from>
    <xdr:to>
      <xdr:col>76</xdr:col>
      <xdr:colOff>114300</xdr:colOff>
      <xdr:row>38</xdr:row>
      <xdr:rowOff>13513</xdr:rowOff>
    </xdr:to>
    <xdr:cxnSp macro="">
      <xdr:nvCxnSpPr>
        <xdr:cNvPr id="510" name="直線コネクタ 509"/>
        <xdr:cNvCxnSpPr/>
      </xdr:nvCxnSpPr>
      <xdr:spPr>
        <a:xfrm flipV="1">
          <a:off x="13703300" y="6020816"/>
          <a:ext cx="889000" cy="507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99930</xdr:rowOff>
    </xdr:from>
    <xdr:to>
      <xdr:col>76</xdr:col>
      <xdr:colOff>165100</xdr:colOff>
      <xdr:row>39</xdr:row>
      <xdr:rowOff>30080</xdr:rowOff>
    </xdr:to>
    <xdr:sp macro="" textlink="">
      <xdr:nvSpPr>
        <xdr:cNvPr id="511" name="フローチャート: 判断 510"/>
        <xdr:cNvSpPr/>
      </xdr:nvSpPr>
      <xdr:spPr>
        <a:xfrm>
          <a:off x="14541500" y="661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21207</xdr:rowOff>
    </xdr:from>
    <xdr:ext cx="469744" cy="259045"/>
    <xdr:sp macro="" textlink="">
      <xdr:nvSpPr>
        <xdr:cNvPr id="512" name="テキスト ボックス 511"/>
        <xdr:cNvSpPr txBox="1"/>
      </xdr:nvSpPr>
      <xdr:spPr>
        <a:xfrm>
          <a:off x="14357428" y="6707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45098</xdr:rowOff>
    </xdr:from>
    <xdr:to>
      <xdr:col>71</xdr:col>
      <xdr:colOff>177800</xdr:colOff>
      <xdr:row>38</xdr:row>
      <xdr:rowOff>13513</xdr:rowOff>
    </xdr:to>
    <xdr:cxnSp macro="">
      <xdr:nvCxnSpPr>
        <xdr:cNvPr id="513" name="直線コネクタ 512"/>
        <xdr:cNvCxnSpPr/>
      </xdr:nvCxnSpPr>
      <xdr:spPr>
        <a:xfrm>
          <a:off x="12814300" y="6217298"/>
          <a:ext cx="889000" cy="31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10585</xdr:rowOff>
    </xdr:from>
    <xdr:to>
      <xdr:col>72</xdr:col>
      <xdr:colOff>38100</xdr:colOff>
      <xdr:row>38</xdr:row>
      <xdr:rowOff>112185</xdr:rowOff>
    </xdr:to>
    <xdr:sp macro="" textlink="">
      <xdr:nvSpPr>
        <xdr:cNvPr id="514" name="フローチャート: 判断 513"/>
        <xdr:cNvSpPr/>
      </xdr:nvSpPr>
      <xdr:spPr>
        <a:xfrm>
          <a:off x="13652500" y="65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103312</xdr:rowOff>
    </xdr:from>
    <xdr:ext cx="469744" cy="259045"/>
    <xdr:sp macro="" textlink="">
      <xdr:nvSpPr>
        <xdr:cNvPr id="515" name="テキスト ボックス 514"/>
        <xdr:cNvSpPr txBox="1"/>
      </xdr:nvSpPr>
      <xdr:spPr>
        <a:xfrm>
          <a:off x="13468428" y="661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14433</xdr:rowOff>
    </xdr:from>
    <xdr:to>
      <xdr:col>67</xdr:col>
      <xdr:colOff>101600</xdr:colOff>
      <xdr:row>38</xdr:row>
      <xdr:rowOff>116033</xdr:rowOff>
    </xdr:to>
    <xdr:sp macro="" textlink="">
      <xdr:nvSpPr>
        <xdr:cNvPr id="516" name="フローチャート: 判断 515"/>
        <xdr:cNvSpPr/>
      </xdr:nvSpPr>
      <xdr:spPr>
        <a:xfrm>
          <a:off x="12763500" y="6529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107160</xdr:rowOff>
    </xdr:from>
    <xdr:ext cx="469744" cy="259045"/>
    <xdr:sp macro="" textlink="">
      <xdr:nvSpPr>
        <xdr:cNvPr id="517" name="テキスト ボックス 516"/>
        <xdr:cNvSpPr txBox="1"/>
      </xdr:nvSpPr>
      <xdr:spPr>
        <a:xfrm>
          <a:off x="12579428" y="6622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71279</xdr:rowOff>
    </xdr:from>
    <xdr:to>
      <xdr:col>85</xdr:col>
      <xdr:colOff>177800</xdr:colOff>
      <xdr:row>35</xdr:row>
      <xdr:rowOff>1429</xdr:rowOff>
    </xdr:to>
    <xdr:sp macro="" textlink="">
      <xdr:nvSpPr>
        <xdr:cNvPr id="523" name="楕円 522"/>
        <xdr:cNvSpPr/>
      </xdr:nvSpPr>
      <xdr:spPr>
        <a:xfrm>
          <a:off x="16268700" y="590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94156</xdr:rowOff>
    </xdr:from>
    <xdr:ext cx="534377" cy="259045"/>
    <xdr:sp macro="" textlink="">
      <xdr:nvSpPr>
        <xdr:cNvPr id="524" name="災害復旧事業費該当値テキスト"/>
        <xdr:cNvSpPr txBox="1"/>
      </xdr:nvSpPr>
      <xdr:spPr>
        <a:xfrm>
          <a:off x="16370300" y="5752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117856</xdr:rowOff>
    </xdr:from>
    <xdr:to>
      <xdr:col>81</xdr:col>
      <xdr:colOff>101600</xdr:colOff>
      <xdr:row>38</xdr:row>
      <xdr:rowOff>48006</xdr:rowOff>
    </xdr:to>
    <xdr:sp macro="" textlink="">
      <xdr:nvSpPr>
        <xdr:cNvPr id="525" name="楕円 524"/>
        <xdr:cNvSpPr/>
      </xdr:nvSpPr>
      <xdr:spPr>
        <a:xfrm>
          <a:off x="15430500" y="646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64533</xdr:rowOff>
    </xdr:from>
    <xdr:ext cx="534377" cy="259045"/>
    <xdr:sp macro="" textlink="">
      <xdr:nvSpPr>
        <xdr:cNvPr id="526" name="テキスト ボックス 525"/>
        <xdr:cNvSpPr txBox="1"/>
      </xdr:nvSpPr>
      <xdr:spPr>
        <a:xfrm>
          <a:off x="15214111" y="623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140716</xdr:rowOff>
    </xdr:from>
    <xdr:to>
      <xdr:col>76</xdr:col>
      <xdr:colOff>165100</xdr:colOff>
      <xdr:row>35</xdr:row>
      <xdr:rowOff>70866</xdr:rowOff>
    </xdr:to>
    <xdr:sp macro="" textlink="">
      <xdr:nvSpPr>
        <xdr:cNvPr id="527" name="楕円 526"/>
        <xdr:cNvSpPr/>
      </xdr:nvSpPr>
      <xdr:spPr>
        <a:xfrm>
          <a:off x="14541500" y="597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87393</xdr:rowOff>
    </xdr:from>
    <xdr:ext cx="534377" cy="259045"/>
    <xdr:sp macro="" textlink="">
      <xdr:nvSpPr>
        <xdr:cNvPr id="528" name="テキスト ボックス 527"/>
        <xdr:cNvSpPr txBox="1"/>
      </xdr:nvSpPr>
      <xdr:spPr>
        <a:xfrm>
          <a:off x="14325111" y="574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134163</xdr:rowOff>
    </xdr:from>
    <xdr:to>
      <xdr:col>72</xdr:col>
      <xdr:colOff>38100</xdr:colOff>
      <xdr:row>38</xdr:row>
      <xdr:rowOff>64312</xdr:rowOff>
    </xdr:to>
    <xdr:sp macro="" textlink="">
      <xdr:nvSpPr>
        <xdr:cNvPr id="529" name="楕円 528"/>
        <xdr:cNvSpPr/>
      </xdr:nvSpPr>
      <xdr:spPr>
        <a:xfrm>
          <a:off x="13652500" y="64778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80840</xdr:rowOff>
    </xdr:from>
    <xdr:ext cx="534377" cy="259045"/>
    <xdr:sp macro="" textlink="">
      <xdr:nvSpPr>
        <xdr:cNvPr id="530" name="テキスト ボックス 529"/>
        <xdr:cNvSpPr txBox="1"/>
      </xdr:nvSpPr>
      <xdr:spPr>
        <a:xfrm>
          <a:off x="13436111" y="625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165748</xdr:rowOff>
    </xdr:from>
    <xdr:to>
      <xdr:col>67</xdr:col>
      <xdr:colOff>101600</xdr:colOff>
      <xdr:row>36</xdr:row>
      <xdr:rowOff>95898</xdr:rowOff>
    </xdr:to>
    <xdr:sp macro="" textlink="">
      <xdr:nvSpPr>
        <xdr:cNvPr id="531" name="楕円 530"/>
        <xdr:cNvSpPr/>
      </xdr:nvSpPr>
      <xdr:spPr>
        <a:xfrm>
          <a:off x="12763500" y="616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112425</xdr:rowOff>
    </xdr:from>
    <xdr:ext cx="534377" cy="259045"/>
    <xdr:sp macro="" textlink="">
      <xdr:nvSpPr>
        <xdr:cNvPr id="532" name="テキスト ボックス 531"/>
        <xdr:cNvSpPr txBox="1"/>
      </xdr:nvSpPr>
      <xdr:spPr>
        <a:xfrm>
          <a:off x="12547111" y="594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3" name="直線コネクタ 54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44" name="テキスト ボックス 543"/>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45" name="直線コネクタ 54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46" name="テキスト ボックス 545"/>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47" name="直線コネクタ 54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48" name="テキスト ボックス 547"/>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49" name="直線コネクタ 54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50" name="テキスト ボックス 549"/>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1" name="直線コネクタ 55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21970</xdr:rowOff>
    </xdr:from>
    <xdr:ext cx="248786" cy="259045"/>
    <xdr:sp macro="" textlink="">
      <xdr:nvSpPr>
        <xdr:cNvPr id="552" name="テキスト ボックス 551"/>
        <xdr:cNvSpPr txBox="1"/>
      </xdr:nvSpPr>
      <xdr:spPr>
        <a:xfrm>
          <a:off x="12197214" y="876592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3" name="直線コネクタ 55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54" name="テキスト ボックス 553"/>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56" name="テキスト ボックス 555"/>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58" name="直線コネクタ 557"/>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59"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0" name="直線コネクタ 559"/>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61"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2" name="直線コネクタ 561"/>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63" name="直線コネクタ 562"/>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64"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65" name="フローチャート: 判断 564"/>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66" name="直線コネクタ 565"/>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67" name="フローチャート: 判断 566"/>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68" name="テキスト ボックス 567"/>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69" name="直線コネクタ 568"/>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50</xdr:row>
      <xdr:rowOff>121557</xdr:rowOff>
    </xdr:from>
    <xdr:to>
      <xdr:col>76</xdr:col>
      <xdr:colOff>165100</xdr:colOff>
      <xdr:row>51</xdr:row>
      <xdr:rowOff>51707</xdr:rowOff>
    </xdr:to>
    <xdr:sp macro="" textlink="">
      <xdr:nvSpPr>
        <xdr:cNvPr id="570" name="フローチャート: 判断 569"/>
        <xdr:cNvSpPr/>
      </xdr:nvSpPr>
      <xdr:spPr>
        <a:xfrm>
          <a:off x="14541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49</xdr:row>
      <xdr:rowOff>68234</xdr:rowOff>
    </xdr:from>
    <xdr:ext cx="249299" cy="259045"/>
    <xdr:sp macro="" textlink="">
      <xdr:nvSpPr>
        <xdr:cNvPr id="571" name="テキスト ボックス 570"/>
        <xdr:cNvSpPr txBox="1"/>
      </xdr:nvSpPr>
      <xdr:spPr>
        <a:xfrm>
          <a:off x="14467650"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72" name="直線コネクタ 571"/>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72572</xdr:rowOff>
    </xdr:from>
    <xdr:to>
      <xdr:col>72</xdr:col>
      <xdr:colOff>38100</xdr:colOff>
      <xdr:row>57</xdr:row>
      <xdr:rowOff>2722</xdr:rowOff>
    </xdr:to>
    <xdr:sp macro="" textlink="">
      <xdr:nvSpPr>
        <xdr:cNvPr id="573" name="フローチャート: 判断 572"/>
        <xdr:cNvSpPr/>
      </xdr:nvSpPr>
      <xdr:spPr>
        <a:xfrm>
          <a:off x="13652500" y="967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19249</xdr:rowOff>
    </xdr:from>
    <xdr:ext cx="249299" cy="259045"/>
    <xdr:sp macro="" textlink="">
      <xdr:nvSpPr>
        <xdr:cNvPr id="574" name="テキスト ボックス 573"/>
        <xdr:cNvSpPr txBox="1"/>
      </xdr:nvSpPr>
      <xdr:spPr>
        <a:xfrm>
          <a:off x="13578650" y="94489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97065</xdr:rowOff>
    </xdr:from>
    <xdr:to>
      <xdr:col>67</xdr:col>
      <xdr:colOff>101600</xdr:colOff>
      <xdr:row>54</xdr:row>
      <xdr:rowOff>27215</xdr:rowOff>
    </xdr:to>
    <xdr:sp macro="" textlink="">
      <xdr:nvSpPr>
        <xdr:cNvPr id="575" name="フローチャート: 判断 574"/>
        <xdr:cNvSpPr/>
      </xdr:nvSpPr>
      <xdr:spPr>
        <a:xfrm>
          <a:off x="12763500" y="918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52</xdr:row>
      <xdr:rowOff>43742</xdr:rowOff>
    </xdr:from>
    <xdr:ext cx="249299" cy="259045"/>
    <xdr:sp macro="" textlink="">
      <xdr:nvSpPr>
        <xdr:cNvPr id="576" name="テキスト ボックス 575"/>
        <xdr:cNvSpPr txBox="1"/>
      </xdr:nvSpPr>
      <xdr:spPr>
        <a:xfrm>
          <a:off x="12689650" y="89591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82" name="楕円 581"/>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83"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84" name="楕円 583"/>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85" name="テキスト ボックス 584"/>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86" name="楕円 585"/>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87" name="テキスト ボックス 586"/>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588" name="楕円 587"/>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89" name="テキスト ボックス 588"/>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90" name="楕円 589"/>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91" name="テキスト ボックス 590"/>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139700</xdr:rowOff>
    </xdr:from>
    <xdr:to>
      <xdr:col>89</xdr:col>
      <xdr:colOff>177800</xdr:colOff>
      <xdr:row>79</xdr:row>
      <xdr:rowOff>139700</xdr:rowOff>
    </xdr:to>
    <xdr:cxnSp macro="">
      <xdr:nvCxnSpPr>
        <xdr:cNvPr id="602" name="直線コネクタ 601"/>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168927</xdr:rowOff>
    </xdr:from>
    <xdr:ext cx="248786" cy="259045"/>
    <xdr:sp macro="" textlink="">
      <xdr:nvSpPr>
        <xdr:cNvPr id="603" name="テキスト ボックス 602"/>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04" name="直線コネクタ 60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05" name="テキスト ボックス 604"/>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06" name="直線コネクタ 605"/>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07" name="テキスト ボックス 606"/>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9" name="テキスト ボックス 60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10" name="直線コネクタ 609"/>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54627</xdr:rowOff>
    </xdr:from>
    <xdr:ext cx="595419" cy="259045"/>
    <xdr:sp macro="" textlink="">
      <xdr:nvSpPr>
        <xdr:cNvPr id="611" name="テキスト ボックス 610"/>
        <xdr:cNvSpPr txBox="1"/>
      </xdr:nvSpPr>
      <xdr:spPr>
        <a:xfrm>
          <a:off x="11850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2" name="直線コネクタ 611"/>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3" name="テキスト ボックス 612"/>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14" name="直線コネクタ 613"/>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68</xdr:row>
      <xdr:rowOff>168927</xdr:rowOff>
    </xdr:from>
    <xdr:ext cx="595419" cy="259045"/>
    <xdr:sp macro="" textlink="">
      <xdr:nvSpPr>
        <xdr:cNvPr id="615" name="テキスト ボックス 614"/>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91437</xdr:rowOff>
    </xdr:from>
    <xdr:to>
      <xdr:col>85</xdr:col>
      <xdr:colOff>126364</xdr:colOff>
      <xdr:row>78</xdr:row>
      <xdr:rowOff>58052</xdr:rowOff>
    </xdr:to>
    <xdr:cxnSp macro="">
      <xdr:nvCxnSpPr>
        <xdr:cNvPr id="619" name="直線コネクタ 618"/>
        <xdr:cNvCxnSpPr/>
      </xdr:nvCxnSpPr>
      <xdr:spPr>
        <a:xfrm flipV="1">
          <a:off x="16317595" y="12092937"/>
          <a:ext cx="1269" cy="1338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61879</xdr:rowOff>
    </xdr:from>
    <xdr:ext cx="534377" cy="259045"/>
    <xdr:sp macro="" textlink="">
      <xdr:nvSpPr>
        <xdr:cNvPr id="620" name="公債費最小値テキスト"/>
        <xdr:cNvSpPr txBox="1"/>
      </xdr:nvSpPr>
      <xdr:spPr>
        <a:xfrm>
          <a:off x="16370300" y="13434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58052</xdr:rowOff>
    </xdr:from>
    <xdr:to>
      <xdr:col>86</xdr:col>
      <xdr:colOff>25400</xdr:colOff>
      <xdr:row>78</xdr:row>
      <xdr:rowOff>58052</xdr:rowOff>
    </xdr:to>
    <xdr:cxnSp macro="">
      <xdr:nvCxnSpPr>
        <xdr:cNvPr id="621" name="直線コネクタ 620"/>
        <xdr:cNvCxnSpPr/>
      </xdr:nvCxnSpPr>
      <xdr:spPr>
        <a:xfrm>
          <a:off x="16230600" y="13431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38114</xdr:rowOff>
    </xdr:from>
    <xdr:ext cx="599010" cy="259045"/>
    <xdr:sp macro="" textlink="">
      <xdr:nvSpPr>
        <xdr:cNvPr id="622" name="公債費最大値テキスト"/>
        <xdr:cNvSpPr txBox="1"/>
      </xdr:nvSpPr>
      <xdr:spPr>
        <a:xfrm>
          <a:off x="16370300" y="11868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91437</xdr:rowOff>
    </xdr:from>
    <xdr:to>
      <xdr:col>86</xdr:col>
      <xdr:colOff>25400</xdr:colOff>
      <xdr:row>70</xdr:row>
      <xdr:rowOff>91437</xdr:rowOff>
    </xdr:to>
    <xdr:cxnSp macro="">
      <xdr:nvCxnSpPr>
        <xdr:cNvPr id="623" name="直線コネクタ 622"/>
        <xdr:cNvCxnSpPr/>
      </xdr:nvCxnSpPr>
      <xdr:spPr>
        <a:xfrm>
          <a:off x="16230600" y="12092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58052</xdr:rowOff>
    </xdr:from>
    <xdr:to>
      <xdr:col>85</xdr:col>
      <xdr:colOff>127000</xdr:colOff>
      <xdr:row>78</xdr:row>
      <xdr:rowOff>98285</xdr:rowOff>
    </xdr:to>
    <xdr:cxnSp macro="">
      <xdr:nvCxnSpPr>
        <xdr:cNvPr id="624" name="直線コネクタ 623"/>
        <xdr:cNvCxnSpPr/>
      </xdr:nvCxnSpPr>
      <xdr:spPr>
        <a:xfrm flipV="1">
          <a:off x="15481300" y="13431152"/>
          <a:ext cx="838200" cy="4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47645</xdr:rowOff>
    </xdr:from>
    <xdr:ext cx="534377" cy="259045"/>
    <xdr:sp macro="" textlink="">
      <xdr:nvSpPr>
        <xdr:cNvPr id="625" name="公債費平均値テキスト"/>
        <xdr:cNvSpPr txBox="1"/>
      </xdr:nvSpPr>
      <xdr:spPr>
        <a:xfrm>
          <a:off x="16370300" y="12906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24767</xdr:rowOff>
    </xdr:from>
    <xdr:to>
      <xdr:col>85</xdr:col>
      <xdr:colOff>177800</xdr:colOff>
      <xdr:row>76</xdr:row>
      <xdr:rowOff>126367</xdr:rowOff>
    </xdr:to>
    <xdr:sp macro="" textlink="">
      <xdr:nvSpPr>
        <xdr:cNvPr id="626" name="フローチャート: 判断 625"/>
        <xdr:cNvSpPr/>
      </xdr:nvSpPr>
      <xdr:spPr>
        <a:xfrm>
          <a:off x="16268700" y="1305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94723</xdr:rowOff>
    </xdr:from>
    <xdr:to>
      <xdr:col>81</xdr:col>
      <xdr:colOff>50800</xdr:colOff>
      <xdr:row>78</xdr:row>
      <xdr:rowOff>98285</xdr:rowOff>
    </xdr:to>
    <xdr:cxnSp macro="">
      <xdr:nvCxnSpPr>
        <xdr:cNvPr id="627" name="直線コネクタ 626"/>
        <xdr:cNvCxnSpPr/>
      </xdr:nvCxnSpPr>
      <xdr:spPr>
        <a:xfrm>
          <a:off x="14592300" y="13467823"/>
          <a:ext cx="889000" cy="3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30331</xdr:rowOff>
    </xdr:from>
    <xdr:to>
      <xdr:col>81</xdr:col>
      <xdr:colOff>101600</xdr:colOff>
      <xdr:row>76</xdr:row>
      <xdr:rowOff>131931</xdr:rowOff>
    </xdr:to>
    <xdr:sp macro="" textlink="">
      <xdr:nvSpPr>
        <xdr:cNvPr id="628" name="フローチャート: 判断 627"/>
        <xdr:cNvSpPr/>
      </xdr:nvSpPr>
      <xdr:spPr>
        <a:xfrm>
          <a:off x="15430500" y="1306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148458</xdr:rowOff>
    </xdr:from>
    <xdr:ext cx="534377" cy="259045"/>
    <xdr:sp macro="" textlink="">
      <xdr:nvSpPr>
        <xdr:cNvPr id="629" name="テキスト ボックス 628"/>
        <xdr:cNvSpPr txBox="1"/>
      </xdr:nvSpPr>
      <xdr:spPr>
        <a:xfrm>
          <a:off x="15214111" y="1283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64539</xdr:rowOff>
    </xdr:from>
    <xdr:to>
      <xdr:col>76</xdr:col>
      <xdr:colOff>114300</xdr:colOff>
      <xdr:row>78</xdr:row>
      <xdr:rowOff>94723</xdr:rowOff>
    </xdr:to>
    <xdr:cxnSp macro="">
      <xdr:nvCxnSpPr>
        <xdr:cNvPr id="630" name="直線コネクタ 629"/>
        <xdr:cNvCxnSpPr/>
      </xdr:nvCxnSpPr>
      <xdr:spPr>
        <a:xfrm>
          <a:off x="13703300" y="13437639"/>
          <a:ext cx="889000" cy="30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83595</xdr:rowOff>
    </xdr:from>
    <xdr:to>
      <xdr:col>76</xdr:col>
      <xdr:colOff>165100</xdr:colOff>
      <xdr:row>77</xdr:row>
      <xdr:rowOff>13745</xdr:rowOff>
    </xdr:to>
    <xdr:sp macro="" textlink="">
      <xdr:nvSpPr>
        <xdr:cNvPr id="631" name="フローチャート: 判断 630"/>
        <xdr:cNvSpPr/>
      </xdr:nvSpPr>
      <xdr:spPr>
        <a:xfrm>
          <a:off x="14541500" y="1311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30272</xdr:rowOff>
    </xdr:from>
    <xdr:ext cx="534377" cy="259045"/>
    <xdr:sp macro="" textlink="">
      <xdr:nvSpPr>
        <xdr:cNvPr id="632" name="テキスト ボックス 631"/>
        <xdr:cNvSpPr txBox="1"/>
      </xdr:nvSpPr>
      <xdr:spPr>
        <a:xfrm>
          <a:off x="14325111" y="1288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11207</xdr:rowOff>
    </xdr:from>
    <xdr:to>
      <xdr:col>71</xdr:col>
      <xdr:colOff>177800</xdr:colOff>
      <xdr:row>78</xdr:row>
      <xdr:rowOff>64539</xdr:rowOff>
    </xdr:to>
    <xdr:cxnSp macro="">
      <xdr:nvCxnSpPr>
        <xdr:cNvPr id="633" name="直線コネクタ 632"/>
        <xdr:cNvCxnSpPr/>
      </xdr:nvCxnSpPr>
      <xdr:spPr>
        <a:xfrm>
          <a:off x="12814300" y="13384307"/>
          <a:ext cx="889000" cy="53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129077</xdr:rowOff>
    </xdr:from>
    <xdr:to>
      <xdr:col>72</xdr:col>
      <xdr:colOff>38100</xdr:colOff>
      <xdr:row>76</xdr:row>
      <xdr:rowOff>59227</xdr:rowOff>
    </xdr:to>
    <xdr:sp macro="" textlink="">
      <xdr:nvSpPr>
        <xdr:cNvPr id="634" name="フローチャート: 判断 633"/>
        <xdr:cNvSpPr/>
      </xdr:nvSpPr>
      <xdr:spPr>
        <a:xfrm>
          <a:off x="13652500" y="12987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75754</xdr:rowOff>
    </xdr:from>
    <xdr:ext cx="534377" cy="259045"/>
    <xdr:sp macro="" textlink="">
      <xdr:nvSpPr>
        <xdr:cNvPr id="635" name="テキスト ボックス 634"/>
        <xdr:cNvSpPr txBox="1"/>
      </xdr:nvSpPr>
      <xdr:spPr>
        <a:xfrm>
          <a:off x="13436111" y="1276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123952</xdr:rowOff>
    </xdr:from>
    <xdr:to>
      <xdr:col>67</xdr:col>
      <xdr:colOff>101600</xdr:colOff>
      <xdr:row>76</xdr:row>
      <xdr:rowOff>54102</xdr:rowOff>
    </xdr:to>
    <xdr:sp macro="" textlink="">
      <xdr:nvSpPr>
        <xdr:cNvPr id="636" name="フローチャート: 判断 635"/>
        <xdr:cNvSpPr/>
      </xdr:nvSpPr>
      <xdr:spPr>
        <a:xfrm>
          <a:off x="12763500" y="1298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70629</xdr:rowOff>
    </xdr:from>
    <xdr:ext cx="534377" cy="259045"/>
    <xdr:sp macro="" textlink="">
      <xdr:nvSpPr>
        <xdr:cNvPr id="637" name="テキスト ボックス 636"/>
        <xdr:cNvSpPr txBox="1"/>
      </xdr:nvSpPr>
      <xdr:spPr>
        <a:xfrm>
          <a:off x="12547111" y="1275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7252</xdr:rowOff>
    </xdr:from>
    <xdr:to>
      <xdr:col>85</xdr:col>
      <xdr:colOff>177800</xdr:colOff>
      <xdr:row>78</xdr:row>
      <xdr:rowOff>108852</xdr:rowOff>
    </xdr:to>
    <xdr:sp macro="" textlink="">
      <xdr:nvSpPr>
        <xdr:cNvPr id="643" name="楕円 642"/>
        <xdr:cNvSpPr/>
      </xdr:nvSpPr>
      <xdr:spPr>
        <a:xfrm>
          <a:off x="16268700" y="1338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93629</xdr:rowOff>
    </xdr:from>
    <xdr:ext cx="534377" cy="259045"/>
    <xdr:sp macro="" textlink="">
      <xdr:nvSpPr>
        <xdr:cNvPr id="644" name="公債費該当値テキスト"/>
        <xdr:cNvSpPr txBox="1"/>
      </xdr:nvSpPr>
      <xdr:spPr>
        <a:xfrm>
          <a:off x="16370300" y="1329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47485</xdr:rowOff>
    </xdr:from>
    <xdr:to>
      <xdr:col>81</xdr:col>
      <xdr:colOff>101600</xdr:colOff>
      <xdr:row>78</xdr:row>
      <xdr:rowOff>149085</xdr:rowOff>
    </xdr:to>
    <xdr:sp macro="" textlink="">
      <xdr:nvSpPr>
        <xdr:cNvPr id="645" name="楕円 644"/>
        <xdr:cNvSpPr/>
      </xdr:nvSpPr>
      <xdr:spPr>
        <a:xfrm>
          <a:off x="15430500" y="1342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140212</xdr:rowOff>
    </xdr:from>
    <xdr:ext cx="534377" cy="259045"/>
    <xdr:sp macro="" textlink="">
      <xdr:nvSpPr>
        <xdr:cNvPr id="646" name="テキスト ボックス 645"/>
        <xdr:cNvSpPr txBox="1"/>
      </xdr:nvSpPr>
      <xdr:spPr>
        <a:xfrm>
          <a:off x="15214111" y="13513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43923</xdr:rowOff>
    </xdr:from>
    <xdr:to>
      <xdr:col>76</xdr:col>
      <xdr:colOff>165100</xdr:colOff>
      <xdr:row>78</xdr:row>
      <xdr:rowOff>145523</xdr:rowOff>
    </xdr:to>
    <xdr:sp macro="" textlink="">
      <xdr:nvSpPr>
        <xdr:cNvPr id="647" name="楕円 646"/>
        <xdr:cNvSpPr/>
      </xdr:nvSpPr>
      <xdr:spPr>
        <a:xfrm>
          <a:off x="14541500" y="1341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136650</xdr:rowOff>
    </xdr:from>
    <xdr:ext cx="534377" cy="259045"/>
    <xdr:sp macro="" textlink="">
      <xdr:nvSpPr>
        <xdr:cNvPr id="648" name="テキスト ボックス 647"/>
        <xdr:cNvSpPr txBox="1"/>
      </xdr:nvSpPr>
      <xdr:spPr>
        <a:xfrm>
          <a:off x="14325111" y="1350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13739</xdr:rowOff>
    </xdr:from>
    <xdr:to>
      <xdr:col>72</xdr:col>
      <xdr:colOff>38100</xdr:colOff>
      <xdr:row>78</xdr:row>
      <xdr:rowOff>115339</xdr:rowOff>
    </xdr:to>
    <xdr:sp macro="" textlink="">
      <xdr:nvSpPr>
        <xdr:cNvPr id="649" name="楕円 648"/>
        <xdr:cNvSpPr/>
      </xdr:nvSpPr>
      <xdr:spPr>
        <a:xfrm>
          <a:off x="13652500" y="1338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106466</xdr:rowOff>
    </xdr:from>
    <xdr:ext cx="534377" cy="259045"/>
    <xdr:sp macro="" textlink="">
      <xdr:nvSpPr>
        <xdr:cNvPr id="650" name="テキスト ボックス 649"/>
        <xdr:cNvSpPr txBox="1"/>
      </xdr:nvSpPr>
      <xdr:spPr>
        <a:xfrm>
          <a:off x="13436111" y="1347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131857</xdr:rowOff>
    </xdr:from>
    <xdr:to>
      <xdr:col>67</xdr:col>
      <xdr:colOff>101600</xdr:colOff>
      <xdr:row>78</xdr:row>
      <xdr:rowOff>62007</xdr:rowOff>
    </xdr:to>
    <xdr:sp macro="" textlink="">
      <xdr:nvSpPr>
        <xdr:cNvPr id="651" name="楕円 650"/>
        <xdr:cNvSpPr/>
      </xdr:nvSpPr>
      <xdr:spPr>
        <a:xfrm>
          <a:off x="12763500" y="1333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53134</xdr:rowOff>
    </xdr:from>
    <xdr:ext cx="534377" cy="259045"/>
    <xdr:sp macro="" textlink="">
      <xdr:nvSpPr>
        <xdr:cNvPr id="652" name="テキスト ボックス 651"/>
        <xdr:cNvSpPr txBox="1"/>
      </xdr:nvSpPr>
      <xdr:spPr>
        <a:xfrm>
          <a:off x="12547111" y="1342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3" name="直線コネクタ 66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4" name="テキスト ボックス 66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5" name="直線コネクタ 66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6" name="テキスト ボックス 66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7" name="直線コネクタ 66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8" name="テキスト ボックス 66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9" name="直線コネクタ 66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0" name="テキスト ボックス 66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156383</xdr:rowOff>
    </xdr:from>
    <xdr:to>
      <xdr:col>85</xdr:col>
      <xdr:colOff>126364</xdr:colOff>
      <xdr:row>98</xdr:row>
      <xdr:rowOff>138047</xdr:rowOff>
    </xdr:to>
    <xdr:cxnSp macro="">
      <xdr:nvCxnSpPr>
        <xdr:cNvPr id="674" name="直線コネクタ 673"/>
        <xdr:cNvCxnSpPr/>
      </xdr:nvCxnSpPr>
      <xdr:spPr>
        <a:xfrm flipV="1">
          <a:off x="16317595" y="15758333"/>
          <a:ext cx="1269" cy="1181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159852</xdr:rowOff>
    </xdr:from>
    <xdr:ext cx="378565" cy="259045"/>
    <xdr:sp macro="" textlink="">
      <xdr:nvSpPr>
        <xdr:cNvPr id="675" name="積立金最小値テキスト"/>
        <xdr:cNvSpPr txBox="1"/>
      </xdr:nvSpPr>
      <xdr:spPr>
        <a:xfrm>
          <a:off x="16370300" y="16961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138047</xdr:rowOff>
    </xdr:from>
    <xdr:to>
      <xdr:col>86</xdr:col>
      <xdr:colOff>25400</xdr:colOff>
      <xdr:row>98</xdr:row>
      <xdr:rowOff>138047</xdr:rowOff>
    </xdr:to>
    <xdr:cxnSp macro="">
      <xdr:nvCxnSpPr>
        <xdr:cNvPr id="676" name="直線コネクタ 675"/>
        <xdr:cNvCxnSpPr/>
      </xdr:nvCxnSpPr>
      <xdr:spPr>
        <a:xfrm>
          <a:off x="16230600" y="1694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103060</xdr:rowOff>
    </xdr:from>
    <xdr:ext cx="599010" cy="259045"/>
    <xdr:sp macro="" textlink="">
      <xdr:nvSpPr>
        <xdr:cNvPr id="677" name="積立金最大値テキスト"/>
        <xdr:cNvSpPr txBox="1"/>
      </xdr:nvSpPr>
      <xdr:spPr>
        <a:xfrm>
          <a:off x="16370300" y="1553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156383</xdr:rowOff>
    </xdr:from>
    <xdr:to>
      <xdr:col>86</xdr:col>
      <xdr:colOff>25400</xdr:colOff>
      <xdr:row>91</xdr:row>
      <xdr:rowOff>156383</xdr:rowOff>
    </xdr:to>
    <xdr:cxnSp macro="">
      <xdr:nvCxnSpPr>
        <xdr:cNvPr id="678" name="直線コネクタ 677"/>
        <xdr:cNvCxnSpPr/>
      </xdr:nvCxnSpPr>
      <xdr:spPr>
        <a:xfrm>
          <a:off x="16230600" y="1575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19701</xdr:rowOff>
    </xdr:from>
    <xdr:to>
      <xdr:col>85</xdr:col>
      <xdr:colOff>127000</xdr:colOff>
      <xdr:row>98</xdr:row>
      <xdr:rowOff>87130</xdr:rowOff>
    </xdr:to>
    <xdr:cxnSp macro="">
      <xdr:nvCxnSpPr>
        <xdr:cNvPr id="679" name="直線コネクタ 678"/>
        <xdr:cNvCxnSpPr/>
      </xdr:nvCxnSpPr>
      <xdr:spPr>
        <a:xfrm flipV="1">
          <a:off x="15481300" y="16821801"/>
          <a:ext cx="838200" cy="6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32852</xdr:rowOff>
    </xdr:from>
    <xdr:ext cx="534377" cy="259045"/>
    <xdr:sp macro="" textlink="">
      <xdr:nvSpPr>
        <xdr:cNvPr id="680" name="積立金平均値テキスト"/>
        <xdr:cNvSpPr txBox="1"/>
      </xdr:nvSpPr>
      <xdr:spPr>
        <a:xfrm>
          <a:off x="16370300" y="16834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54425</xdr:rowOff>
    </xdr:from>
    <xdr:to>
      <xdr:col>85</xdr:col>
      <xdr:colOff>177800</xdr:colOff>
      <xdr:row>98</xdr:row>
      <xdr:rowOff>156025</xdr:rowOff>
    </xdr:to>
    <xdr:sp macro="" textlink="">
      <xdr:nvSpPr>
        <xdr:cNvPr id="681" name="フローチャート: 判断 680"/>
        <xdr:cNvSpPr/>
      </xdr:nvSpPr>
      <xdr:spPr>
        <a:xfrm>
          <a:off x="16268700" y="1685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145669</xdr:rowOff>
    </xdr:from>
    <xdr:to>
      <xdr:col>81</xdr:col>
      <xdr:colOff>50800</xdr:colOff>
      <xdr:row>98</xdr:row>
      <xdr:rowOff>87130</xdr:rowOff>
    </xdr:to>
    <xdr:cxnSp macro="">
      <xdr:nvCxnSpPr>
        <xdr:cNvPr id="682" name="直線コネクタ 681"/>
        <xdr:cNvCxnSpPr/>
      </xdr:nvCxnSpPr>
      <xdr:spPr>
        <a:xfrm>
          <a:off x="14592300" y="16776319"/>
          <a:ext cx="889000" cy="112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49868</xdr:rowOff>
    </xdr:from>
    <xdr:to>
      <xdr:col>81</xdr:col>
      <xdr:colOff>101600</xdr:colOff>
      <xdr:row>98</xdr:row>
      <xdr:rowOff>151468</xdr:rowOff>
    </xdr:to>
    <xdr:sp macro="" textlink="">
      <xdr:nvSpPr>
        <xdr:cNvPr id="683" name="フローチャート: 判断 682"/>
        <xdr:cNvSpPr/>
      </xdr:nvSpPr>
      <xdr:spPr>
        <a:xfrm>
          <a:off x="15430500" y="1685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142595</xdr:rowOff>
    </xdr:from>
    <xdr:ext cx="534377" cy="259045"/>
    <xdr:sp macro="" textlink="">
      <xdr:nvSpPr>
        <xdr:cNvPr id="684" name="テキスト ボックス 683"/>
        <xdr:cNvSpPr txBox="1"/>
      </xdr:nvSpPr>
      <xdr:spPr>
        <a:xfrm>
          <a:off x="15214111" y="1694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41173</xdr:rowOff>
    </xdr:from>
    <xdr:to>
      <xdr:col>76</xdr:col>
      <xdr:colOff>114300</xdr:colOff>
      <xdr:row>97</xdr:row>
      <xdr:rowOff>145669</xdr:rowOff>
    </xdr:to>
    <xdr:cxnSp macro="">
      <xdr:nvCxnSpPr>
        <xdr:cNvPr id="685" name="直線コネクタ 684"/>
        <xdr:cNvCxnSpPr/>
      </xdr:nvCxnSpPr>
      <xdr:spPr>
        <a:xfrm>
          <a:off x="13703300" y="16328923"/>
          <a:ext cx="889000" cy="447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57821</xdr:rowOff>
    </xdr:from>
    <xdr:to>
      <xdr:col>76</xdr:col>
      <xdr:colOff>165100</xdr:colOff>
      <xdr:row>98</xdr:row>
      <xdr:rowOff>159421</xdr:rowOff>
    </xdr:to>
    <xdr:sp macro="" textlink="">
      <xdr:nvSpPr>
        <xdr:cNvPr id="686" name="フローチャート: 判断 685"/>
        <xdr:cNvSpPr/>
      </xdr:nvSpPr>
      <xdr:spPr>
        <a:xfrm>
          <a:off x="14541500" y="1685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150548</xdr:rowOff>
    </xdr:from>
    <xdr:ext cx="534377" cy="259045"/>
    <xdr:sp macro="" textlink="">
      <xdr:nvSpPr>
        <xdr:cNvPr id="687" name="テキスト ボックス 686"/>
        <xdr:cNvSpPr txBox="1"/>
      </xdr:nvSpPr>
      <xdr:spPr>
        <a:xfrm>
          <a:off x="14325111" y="1695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41173</xdr:rowOff>
    </xdr:from>
    <xdr:to>
      <xdr:col>71</xdr:col>
      <xdr:colOff>177800</xdr:colOff>
      <xdr:row>95</xdr:row>
      <xdr:rowOff>150718</xdr:rowOff>
    </xdr:to>
    <xdr:cxnSp macro="">
      <xdr:nvCxnSpPr>
        <xdr:cNvPr id="688" name="直線コネクタ 687"/>
        <xdr:cNvCxnSpPr/>
      </xdr:nvCxnSpPr>
      <xdr:spPr>
        <a:xfrm flipV="1">
          <a:off x="12814300" y="16328923"/>
          <a:ext cx="889000" cy="10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18552</xdr:rowOff>
    </xdr:from>
    <xdr:to>
      <xdr:col>72</xdr:col>
      <xdr:colOff>38100</xdr:colOff>
      <xdr:row>98</xdr:row>
      <xdr:rowOff>120152</xdr:rowOff>
    </xdr:to>
    <xdr:sp macro="" textlink="">
      <xdr:nvSpPr>
        <xdr:cNvPr id="689" name="フローチャート: 判断 688"/>
        <xdr:cNvSpPr/>
      </xdr:nvSpPr>
      <xdr:spPr>
        <a:xfrm>
          <a:off x="13652500" y="1682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111279</xdr:rowOff>
    </xdr:from>
    <xdr:ext cx="534377" cy="259045"/>
    <xdr:sp macro="" textlink="">
      <xdr:nvSpPr>
        <xdr:cNvPr id="690" name="テキスト ボックス 689"/>
        <xdr:cNvSpPr txBox="1"/>
      </xdr:nvSpPr>
      <xdr:spPr>
        <a:xfrm>
          <a:off x="13436111" y="1691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23907</xdr:rowOff>
    </xdr:from>
    <xdr:to>
      <xdr:col>67</xdr:col>
      <xdr:colOff>101600</xdr:colOff>
      <xdr:row>98</xdr:row>
      <xdr:rowOff>125507</xdr:rowOff>
    </xdr:to>
    <xdr:sp macro="" textlink="">
      <xdr:nvSpPr>
        <xdr:cNvPr id="691" name="フローチャート: 判断 690"/>
        <xdr:cNvSpPr/>
      </xdr:nvSpPr>
      <xdr:spPr>
        <a:xfrm>
          <a:off x="12763500" y="168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116634</xdr:rowOff>
    </xdr:from>
    <xdr:ext cx="534377" cy="259045"/>
    <xdr:sp macro="" textlink="">
      <xdr:nvSpPr>
        <xdr:cNvPr id="692" name="テキスト ボックス 691"/>
        <xdr:cNvSpPr txBox="1"/>
      </xdr:nvSpPr>
      <xdr:spPr>
        <a:xfrm>
          <a:off x="12547111" y="1691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140351</xdr:rowOff>
    </xdr:from>
    <xdr:to>
      <xdr:col>85</xdr:col>
      <xdr:colOff>177800</xdr:colOff>
      <xdr:row>98</xdr:row>
      <xdr:rowOff>70501</xdr:rowOff>
    </xdr:to>
    <xdr:sp macro="" textlink="">
      <xdr:nvSpPr>
        <xdr:cNvPr id="698" name="楕円 697"/>
        <xdr:cNvSpPr/>
      </xdr:nvSpPr>
      <xdr:spPr>
        <a:xfrm>
          <a:off x="16268700" y="1677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99728</xdr:rowOff>
    </xdr:from>
    <xdr:ext cx="534377" cy="259045"/>
    <xdr:sp macro="" textlink="">
      <xdr:nvSpPr>
        <xdr:cNvPr id="699" name="積立金該当値テキスト"/>
        <xdr:cNvSpPr txBox="1"/>
      </xdr:nvSpPr>
      <xdr:spPr>
        <a:xfrm>
          <a:off x="16370300" y="16558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36330</xdr:rowOff>
    </xdr:from>
    <xdr:to>
      <xdr:col>81</xdr:col>
      <xdr:colOff>101600</xdr:colOff>
      <xdr:row>98</xdr:row>
      <xdr:rowOff>137930</xdr:rowOff>
    </xdr:to>
    <xdr:sp macro="" textlink="">
      <xdr:nvSpPr>
        <xdr:cNvPr id="700" name="楕円 699"/>
        <xdr:cNvSpPr/>
      </xdr:nvSpPr>
      <xdr:spPr>
        <a:xfrm>
          <a:off x="15430500" y="1683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154457</xdr:rowOff>
    </xdr:from>
    <xdr:ext cx="534377" cy="259045"/>
    <xdr:sp macro="" textlink="">
      <xdr:nvSpPr>
        <xdr:cNvPr id="701" name="テキスト ボックス 700"/>
        <xdr:cNvSpPr txBox="1"/>
      </xdr:nvSpPr>
      <xdr:spPr>
        <a:xfrm>
          <a:off x="15214111" y="1661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94869</xdr:rowOff>
    </xdr:from>
    <xdr:to>
      <xdr:col>76</xdr:col>
      <xdr:colOff>165100</xdr:colOff>
      <xdr:row>98</xdr:row>
      <xdr:rowOff>25019</xdr:rowOff>
    </xdr:to>
    <xdr:sp macro="" textlink="">
      <xdr:nvSpPr>
        <xdr:cNvPr id="702" name="楕円 701"/>
        <xdr:cNvSpPr/>
      </xdr:nvSpPr>
      <xdr:spPr>
        <a:xfrm>
          <a:off x="14541500" y="1672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41546</xdr:rowOff>
    </xdr:from>
    <xdr:ext cx="534377" cy="259045"/>
    <xdr:sp macro="" textlink="">
      <xdr:nvSpPr>
        <xdr:cNvPr id="703" name="テキスト ボックス 702"/>
        <xdr:cNvSpPr txBox="1"/>
      </xdr:nvSpPr>
      <xdr:spPr>
        <a:xfrm>
          <a:off x="14325111" y="1650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161823</xdr:rowOff>
    </xdr:from>
    <xdr:to>
      <xdr:col>72</xdr:col>
      <xdr:colOff>38100</xdr:colOff>
      <xdr:row>95</xdr:row>
      <xdr:rowOff>91973</xdr:rowOff>
    </xdr:to>
    <xdr:sp macro="" textlink="">
      <xdr:nvSpPr>
        <xdr:cNvPr id="704" name="楕円 703"/>
        <xdr:cNvSpPr/>
      </xdr:nvSpPr>
      <xdr:spPr>
        <a:xfrm>
          <a:off x="13652500" y="1627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108500</xdr:rowOff>
    </xdr:from>
    <xdr:ext cx="599010" cy="259045"/>
    <xdr:sp macro="" textlink="">
      <xdr:nvSpPr>
        <xdr:cNvPr id="705" name="テキスト ボックス 704"/>
        <xdr:cNvSpPr txBox="1"/>
      </xdr:nvSpPr>
      <xdr:spPr>
        <a:xfrm>
          <a:off x="13403795" y="16053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99918</xdr:rowOff>
    </xdr:from>
    <xdr:to>
      <xdr:col>67</xdr:col>
      <xdr:colOff>101600</xdr:colOff>
      <xdr:row>96</xdr:row>
      <xdr:rowOff>30068</xdr:rowOff>
    </xdr:to>
    <xdr:sp macro="" textlink="">
      <xdr:nvSpPr>
        <xdr:cNvPr id="706" name="楕円 705"/>
        <xdr:cNvSpPr/>
      </xdr:nvSpPr>
      <xdr:spPr>
        <a:xfrm>
          <a:off x="12763500" y="1638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46595</xdr:rowOff>
    </xdr:from>
    <xdr:ext cx="599010" cy="259045"/>
    <xdr:sp macro="" textlink="">
      <xdr:nvSpPr>
        <xdr:cNvPr id="707" name="テキスト ボックス 706"/>
        <xdr:cNvSpPr txBox="1"/>
      </xdr:nvSpPr>
      <xdr:spPr>
        <a:xfrm>
          <a:off x="12514795" y="16162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33972</xdr:rowOff>
    </xdr:from>
    <xdr:to>
      <xdr:col>116</xdr:col>
      <xdr:colOff>62864</xdr:colOff>
      <xdr:row>39</xdr:row>
      <xdr:rowOff>44450</xdr:rowOff>
    </xdr:to>
    <xdr:cxnSp macro="">
      <xdr:nvCxnSpPr>
        <xdr:cNvPr id="731" name="直線コネクタ 730"/>
        <xdr:cNvCxnSpPr/>
      </xdr:nvCxnSpPr>
      <xdr:spPr>
        <a:xfrm flipV="1">
          <a:off x="22159595" y="5348922"/>
          <a:ext cx="1269" cy="1382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152099</xdr:rowOff>
    </xdr:from>
    <xdr:ext cx="534377" cy="259045"/>
    <xdr:sp macro="" textlink="">
      <xdr:nvSpPr>
        <xdr:cNvPr id="734" name="投資及び出資金最大値テキスト"/>
        <xdr:cNvSpPr txBox="1"/>
      </xdr:nvSpPr>
      <xdr:spPr>
        <a:xfrm>
          <a:off x="22212300" y="512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33972</xdr:rowOff>
    </xdr:from>
    <xdr:to>
      <xdr:col>116</xdr:col>
      <xdr:colOff>152400</xdr:colOff>
      <xdr:row>31</xdr:row>
      <xdr:rowOff>33972</xdr:rowOff>
    </xdr:to>
    <xdr:cxnSp macro="">
      <xdr:nvCxnSpPr>
        <xdr:cNvPr id="735" name="直線コネクタ 734"/>
        <xdr:cNvCxnSpPr/>
      </xdr:nvCxnSpPr>
      <xdr:spPr>
        <a:xfrm>
          <a:off x="22072600" y="5348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30087</xdr:rowOff>
    </xdr:from>
    <xdr:to>
      <xdr:col>116</xdr:col>
      <xdr:colOff>63500</xdr:colOff>
      <xdr:row>39</xdr:row>
      <xdr:rowOff>33554</xdr:rowOff>
    </xdr:to>
    <xdr:cxnSp macro="">
      <xdr:nvCxnSpPr>
        <xdr:cNvPr id="736" name="直線コネクタ 735"/>
        <xdr:cNvCxnSpPr/>
      </xdr:nvCxnSpPr>
      <xdr:spPr>
        <a:xfrm>
          <a:off x="21323300" y="6716637"/>
          <a:ext cx="838200" cy="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51045</xdr:rowOff>
    </xdr:from>
    <xdr:ext cx="469744" cy="259045"/>
    <xdr:sp macro="" textlink="">
      <xdr:nvSpPr>
        <xdr:cNvPr id="737" name="投資及び出資金平均値テキスト"/>
        <xdr:cNvSpPr txBox="1"/>
      </xdr:nvSpPr>
      <xdr:spPr>
        <a:xfrm>
          <a:off x="22212300" y="63946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28169</xdr:rowOff>
    </xdr:from>
    <xdr:to>
      <xdr:col>116</xdr:col>
      <xdr:colOff>114300</xdr:colOff>
      <xdr:row>38</xdr:row>
      <xdr:rowOff>129769</xdr:rowOff>
    </xdr:to>
    <xdr:sp macro="" textlink="">
      <xdr:nvSpPr>
        <xdr:cNvPr id="738" name="フローチャート: 判断 737"/>
        <xdr:cNvSpPr/>
      </xdr:nvSpPr>
      <xdr:spPr>
        <a:xfrm>
          <a:off x="22110700" y="654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26315</xdr:rowOff>
    </xdr:from>
    <xdr:to>
      <xdr:col>111</xdr:col>
      <xdr:colOff>177800</xdr:colOff>
      <xdr:row>39</xdr:row>
      <xdr:rowOff>30087</xdr:rowOff>
    </xdr:to>
    <xdr:cxnSp macro="">
      <xdr:nvCxnSpPr>
        <xdr:cNvPr id="739" name="直線コネクタ 738"/>
        <xdr:cNvCxnSpPr/>
      </xdr:nvCxnSpPr>
      <xdr:spPr>
        <a:xfrm>
          <a:off x="20434300" y="6712865"/>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45466</xdr:rowOff>
    </xdr:from>
    <xdr:to>
      <xdr:col>112</xdr:col>
      <xdr:colOff>38100</xdr:colOff>
      <xdr:row>38</xdr:row>
      <xdr:rowOff>147066</xdr:rowOff>
    </xdr:to>
    <xdr:sp macro="" textlink="">
      <xdr:nvSpPr>
        <xdr:cNvPr id="740" name="フローチャート: 判断 739"/>
        <xdr:cNvSpPr/>
      </xdr:nvSpPr>
      <xdr:spPr>
        <a:xfrm>
          <a:off x="21272500" y="65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163593</xdr:rowOff>
    </xdr:from>
    <xdr:ext cx="469744" cy="259045"/>
    <xdr:sp macro="" textlink="">
      <xdr:nvSpPr>
        <xdr:cNvPr id="741" name="テキスト ボックス 740"/>
        <xdr:cNvSpPr txBox="1"/>
      </xdr:nvSpPr>
      <xdr:spPr>
        <a:xfrm>
          <a:off x="21088428" y="6335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23761</xdr:rowOff>
    </xdr:from>
    <xdr:to>
      <xdr:col>107</xdr:col>
      <xdr:colOff>50800</xdr:colOff>
      <xdr:row>39</xdr:row>
      <xdr:rowOff>26315</xdr:rowOff>
    </xdr:to>
    <xdr:cxnSp macro="">
      <xdr:nvCxnSpPr>
        <xdr:cNvPr id="742" name="直線コネクタ 741"/>
        <xdr:cNvCxnSpPr/>
      </xdr:nvCxnSpPr>
      <xdr:spPr>
        <a:xfrm>
          <a:off x="19545300" y="6710311"/>
          <a:ext cx="889000" cy="2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59410</xdr:rowOff>
    </xdr:from>
    <xdr:to>
      <xdr:col>107</xdr:col>
      <xdr:colOff>101600</xdr:colOff>
      <xdr:row>38</xdr:row>
      <xdr:rowOff>161010</xdr:rowOff>
    </xdr:to>
    <xdr:sp macro="" textlink="">
      <xdr:nvSpPr>
        <xdr:cNvPr id="743" name="フローチャート: 判断 742"/>
        <xdr:cNvSpPr/>
      </xdr:nvSpPr>
      <xdr:spPr>
        <a:xfrm>
          <a:off x="20383500" y="65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6088</xdr:rowOff>
    </xdr:from>
    <xdr:ext cx="469744" cy="259045"/>
    <xdr:sp macro="" textlink="">
      <xdr:nvSpPr>
        <xdr:cNvPr id="744" name="テキスト ボックス 743"/>
        <xdr:cNvSpPr txBox="1"/>
      </xdr:nvSpPr>
      <xdr:spPr>
        <a:xfrm>
          <a:off x="20199428" y="634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21819</xdr:rowOff>
    </xdr:from>
    <xdr:to>
      <xdr:col>102</xdr:col>
      <xdr:colOff>114300</xdr:colOff>
      <xdr:row>39</xdr:row>
      <xdr:rowOff>23761</xdr:rowOff>
    </xdr:to>
    <xdr:cxnSp macro="">
      <xdr:nvCxnSpPr>
        <xdr:cNvPr id="745" name="直線コネクタ 744"/>
        <xdr:cNvCxnSpPr/>
      </xdr:nvCxnSpPr>
      <xdr:spPr>
        <a:xfrm>
          <a:off x="18656300" y="6708369"/>
          <a:ext cx="889000" cy="1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98196</xdr:rowOff>
    </xdr:from>
    <xdr:to>
      <xdr:col>102</xdr:col>
      <xdr:colOff>165100</xdr:colOff>
      <xdr:row>39</xdr:row>
      <xdr:rowOff>28346</xdr:rowOff>
    </xdr:to>
    <xdr:sp macro="" textlink="">
      <xdr:nvSpPr>
        <xdr:cNvPr id="746" name="フローチャート: 判断 745"/>
        <xdr:cNvSpPr/>
      </xdr:nvSpPr>
      <xdr:spPr>
        <a:xfrm>
          <a:off x="19494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44873</xdr:rowOff>
    </xdr:from>
    <xdr:ext cx="469744" cy="259045"/>
    <xdr:sp macro="" textlink="">
      <xdr:nvSpPr>
        <xdr:cNvPr id="747" name="テキスト ボックス 746"/>
        <xdr:cNvSpPr txBox="1"/>
      </xdr:nvSpPr>
      <xdr:spPr>
        <a:xfrm>
          <a:off x="19310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105473</xdr:rowOff>
    </xdr:from>
    <xdr:to>
      <xdr:col>98</xdr:col>
      <xdr:colOff>38100</xdr:colOff>
      <xdr:row>39</xdr:row>
      <xdr:rowOff>35623</xdr:rowOff>
    </xdr:to>
    <xdr:sp macro="" textlink="">
      <xdr:nvSpPr>
        <xdr:cNvPr id="748" name="フローチャート: 判断 747"/>
        <xdr:cNvSpPr/>
      </xdr:nvSpPr>
      <xdr:spPr>
        <a:xfrm>
          <a:off x="18605500" y="662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52150</xdr:rowOff>
    </xdr:from>
    <xdr:ext cx="469744" cy="259045"/>
    <xdr:sp macro="" textlink="">
      <xdr:nvSpPr>
        <xdr:cNvPr id="749" name="テキスト ボックス 748"/>
        <xdr:cNvSpPr txBox="1"/>
      </xdr:nvSpPr>
      <xdr:spPr>
        <a:xfrm>
          <a:off x="18421428" y="639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154204</xdr:rowOff>
    </xdr:from>
    <xdr:to>
      <xdr:col>116</xdr:col>
      <xdr:colOff>114300</xdr:colOff>
      <xdr:row>39</xdr:row>
      <xdr:rowOff>84354</xdr:rowOff>
    </xdr:to>
    <xdr:sp macro="" textlink="">
      <xdr:nvSpPr>
        <xdr:cNvPr id="755" name="楕円 754"/>
        <xdr:cNvSpPr/>
      </xdr:nvSpPr>
      <xdr:spPr>
        <a:xfrm>
          <a:off x="22110700" y="666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69131</xdr:rowOff>
    </xdr:from>
    <xdr:ext cx="378565" cy="259045"/>
    <xdr:sp macro="" textlink="">
      <xdr:nvSpPr>
        <xdr:cNvPr id="756" name="投資及び出資金該当値テキスト"/>
        <xdr:cNvSpPr txBox="1"/>
      </xdr:nvSpPr>
      <xdr:spPr>
        <a:xfrm>
          <a:off x="22212300" y="65842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150737</xdr:rowOff>
    </xdr:from>
    <xdr:to>
      <xdr:col>112</xdr:col>
      <xdr:colOff>38100</xdr:colOff>
      <xdr:row>39</xdr:row>
      <xdr:rowOff>80887</xdr:rowOff>
    </xdr:to>
    <xdr:sp macro="" textlink="">
      <xdr:nvSpPr>
        <xdr:cNvPr id="757" name="楕円 756"/>
        <xdr:cNvSpPr/>
      </xdr:nvSpPr>
      <xdr:spPr>
        <a:xfrm>
          <a:off x="21272500" y="66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72014</xdr:rowOff>
    </xdr:from>
    <xdr:ext cx="378565" cy="259045"/>
    <xdr:sp macro="" textlink="">
      <xdr:nvSpPr>
        <xdr:cNvPr id="758" name="テキスト ボックス 757"/>
        <xdr:cNvSpPr txBox="1"/>
      </xdr:nvSpPr>
      <xdr:spPr>
        <a:xfrm>
          <a:off x="21134017" y="67585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146965</xdr:rowOff>
    </xdr:from>
    <xdr:to>
      <xdr:col>107</xdr:col>
      <xdr:colOff>101600</xdr:colOff>
      <xdr:row>39</xdr:row>
      <xdr:rowOff>77115</xdr:rowOff>
    </xdr:to>
    <xdr:sp macro="" textlink="">
      <xdr:nvSpPr>
        <xdr:cNvPr id="759" name="楕円 758"/>
        <xdr:cNvSpPr/>
      </xdr:nvSpPr>
      <xdr:spPr>
        <a:xfrm>
          <a:off x="20383500" y="666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68242</xdr:rowOff>
    </xdr:from>
    <xdr:ext cx="378565" cy="259045"/>
    <xdr:sp macro="" textlink="">
      <xdr:nvSpPr>
        <xdr:cNvPr id="760" name="テキスト ボックス 759"/>
        <xdr:cNvSpPr txBox="1"/>
      </xdr:nvSpPr>
      <xdr:spPr>
        <a:xfrm>
          <a:off x="20245017" y="67547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144411</xdr:rowOff>
    </xdr:from>
    <xdr:to>
      <xdr:col>102</xdr:col>
      <xdr:colOff>165100</xdr:colOff>
      <xdr:row>39</xdr:row>
      <xdr:rowOff>74561</xdr:rowOff>
    </xdr:to>
    <xdr:sp macro="" textlink="">
      <xdr:nvSpPr>
        <xdr:cNvPr id="761" name="楕円 760"/>
        <xdr:cNvSpPr/>
      </xdr:nvSpPr>
      <xdr:spPr>
        <a:xfrm>
          <a:off x="19494500" y="665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65688</xdr:rowOff>
    </xdr:from>
    <xdr:ext cx="378565" cy="259045"/>
    <xdr:sp macro="" textlink="">
      <xdr:nvSpPr>
        <xdr:cNvPr id="762" name="テキスト ボックス 761"/>
        <xdr:cNvSpPr txBox="1"/>
      </xdr:nvSpPr>
      <xdr:spPr>
        <a:xfrm>
          <a:off x="19356017" y="6752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142469</xdr:rowOff>
    </xdr:from>
    <xdr:to>
      <xdr:col>98</xdr:col>
      <xdr:colOff>38100</xdr:colOff>
      <xdr:row>39</xdr:row>
      <xdr:rowOff>72619</xdr:rowOff>
    </xdr:to>
    <xdr:sp macro="" textlink="">
      <xdr:nvSpPr>
        <xdr:cNvPr id="763" name="楕円 762"/>
        <xdr:cNvSpPr/>
      </xdr:nvSpPr>
      <xdr:spPr>
        <a:xfrm>
          <a:off x="18605500" y="665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63746</xdr:rowOff>
    </xdr:from>
    <xdr:ext cx="378565" cy="259045"/>
    <xdr:sp macro="" textlink="">
      <xdr:nvSpPr>
        <xdr:cNvPr id="764" name="テキスト ボックス 763"/>
        <xdr:cNvSpPr txBox="1"/>
      </xdr:nvSpPr>
      <xdr:spPr>
        <a:xfrm>
          <a:off x="18467017" y="6750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6" name="テキスト ボックス 78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10378</xdr:rowOff>
    </xdr:from>
    <xdr:to>
      <xdr:col>116</xdr:col>
      <xdr:colOff>62864</xdr:colOff>
      <xdr:row>59</xdr:row>
      <xdr:rowOff>98878</xdr:rowOff>
    </xdr:to>
    <xdr:cxnSp macro="">
      <xdr:nvCxnSpPr>
        <xdr:cNvPr id="790" name="直線コネクタ 789"/>
        <xdr:cNvCxnSpPr/>
      </xdr:nvCxnSpPr>
      <xdr:spPr>
        <a:xfrm flipV="1">
          <a:off x="22159595" y="8754328"/>
          <a:ext cx="1269" cy="1460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128505</xdr:rowOff>
    </xdr:from>
    <xdr:ext cx="534377" cy="259045"/>
    <xdr:sp macro="" textlink="">
      <xdr:nvSpPr>
        <xdr:cNvPr id="793" name="貸付金最大値テキスト"/>
        <xdr:cNvSpPr txBox="1"/>
      </xdr:nvSpPr>
      <xdr:spPr>
        <a:xfrm>
          <a:off x="22212300" y="852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10378</xdr:rowOff>
    </xdr:from>
    <xdr:to>
      <xdr:col>116</xdr:col>
      <xdr:colOff>152400</xdr:colOff>
      <xdr:row>51</xdr:row>
      <xdr:rowOff>10378</xdr:rowOff>
    </xdr:to>
    <xdr:cxnSp macro="">
      <xdr:nvCxnSpPr>
        <xdr:cNvPr id="794" name="直線コネクタ 793"/>
        <xdr:cNvCxnSpPr/>
      </xdr:nvCxnSpPr>
      <xdr:spPr>
        <a:xfrm>
          <a:off x="22072600" y="8754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164878</xdr:rowOff>
    </xdr:from>
    <xdr:to>
      <xdr:col>116</xdr:col>
      <xdr:colOff>63500</xdr:colOff>
      <xdr:row>58</xdr:row>
      <xdr:rowOff>165629</xdr:rowOff>
    </xdr:to>
    <xdr:cxnSp macro="">
      <xdr:nvCxnSpPr>
        <xdr:cNvPr id="795" name="直線コネクタ 794"/>
        <xdr:cNvCxnSpPr/>
      </xdr:nvCxnSpPr>
      <xdr:spPr>
        <a:xfrm flipV="1">
          <a:off x="21323300" y="10108978"/>
          <a:ext cx="838200" cy="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59265</xdr:rowOff>
    </xdr:from>
    <xdr:ext cx="469744" cy="259045"/>
    <xdr:sp macro="" textlink="">
      <xdr:nvSpPr>
        <xdr:cNvPr id="796" name="貸付金平均値テキスト"/>
        <xdr:cNvSpPr txBox="1"/>
      </xdr:nvSpPr>
      <xdr:spPr>
        <a:xfrm>
          <a:off x="22212300" y="9831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36388</xdr:rowOff>
    </xdr:from>
    <xdr:to>
      <xdr:col>116</xdr:col>
      <xdr:colOff>114300</xdr:colOff>
      <xdr:row>58</xdr:row>
      <xdr:rowOff>137988</xdr:rowOff>
    </xdr:to>
    <xdr:sp macro="" textlink="">
      <xdr:nvSpPr>
        <xdr:cNvPr id="797" name="フローチャート: 判断 796"/>
        <xdr:cNvSpPr/>
      </xdr:nvSpPr>
      <xdr:spPr>
        <a:xfrm>
          <a:off x="22110700" y="998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71153</xdr:rowOff>
    </xdr:from>
    <xdr:to>
      <xdr:col>111</xdr:col>
      <xdr:colOff>177800</xdr:colOff>
      <xdr:row>58</xdr:row>
      <xdr:rowOff>165629</xdr:rowOff>
    </xdr:to>
    <xdr:cxnSp macro="">
      <xdr:nvCxnSpPr>
        <xdr:cNvPr id="798" name="直線コネクタ 797"/>
        <xdr:cNvCxnSpPr/>
      </xdr:nvCxnSpPr>
      <xdr:spPr>
        <a:xfrm>
          <a:off x="20434300" y="9843803"/>
          <a:ext cx="889000" cy="26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36583</xdr:rowOff>
    </xdr:from>
    <xdr:to>
      <xdr:col>112</xdr:col>
      <xdr:colOff>38100</xdr:colOff>
      <xdr:row>58</xdr:row>
      <xdr:rowOff>138183</xdr:rowOff>
    </xdr:to>
    <xdr:sp macro="" textlink="">
      <xdr:nvSpPr>
        <xdr:cNvPr id="799" name="フローチャート: 判断 798"/>
        <xdr:cNvSpPr/>
      </xdr:nvSpPr>
      <xdr:spPr>
        <a:xfrm>
          <a:off x="21272500" y="99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154710</xdr:rowOff>
    </xdr:from>
    <xdr:ext cx="469744" cy="259045"/>
    <xdr:sp macro="" textlink="">
      <xdr:nvSpPr>
        <xdr:cNvPr id="800" name="テキスト ボックス 799"/>
        <xdr:cNvSpPr txBox="1"/>
      </xdr:nvSpPr>
      <xdr:spPr>
        <a:xfrm>
          <a:off x="21088428" y="975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71153</xdr:rowOff>
    </xdr:from>
    <xdr:to>
      <xdr:col>107</xdr:col>
      <xdr:colOff>50800</xdr:colOff>
      <xdr:row>58</xdr:row>
      <xdr:rowOff>154820</xdr:rowOff>
    </xdr:to>
    <xdr:cxnSp macro="">
      <xdr:nvCxnSpPr>
        <xdr:cNvPr id="801" name="直線コネクタ 800"/>
        <xdr:cNvCxnSpPr/>
      </xdr:nvCxnSpPr>
      <xdr:spPr>
        <a:xfrm flipV="1">
          <a:off x="19545300" y="9843803"/>
          <a:ext cx="889000" cy="255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10261</xdr:rowOff>
    </xdr:from>
    <xdr:to>
      <xdr:col>107</xdr:col>
      <xdr:colOff>101600</xdr:colOff>
      <xdr:row>58</xdr:row>
      <xdr:rowOff>111861</xdr:rowOff>
    </xdr:to>
    <xdr:sp macro="" textlink="">
      <xdr:nvSpPr>
        <xdr:cNvPr id="802" name="フローチャート: 判断 801"/>
        <xdr:cNvSpPr/>
      </xdr:nvSpPr>
      <xdr:spPr>
        <a:xfrm>
          <a:off x="20383500" y="99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102988</xdr:rowOff>
    </xdr:from>
    <xdr:ext cx="469744" cy="259045"/>
    <xdr:sp macro="" textlink="">
      <xdr:nvSpPr>
        <xdr:cNvPr id="803" name="テキスト ボックス 802"/>
        <xdr:cNvSpPr txBox="1"/>
      </xdr:nvSpPr>
      <xdr:spPr>
        <a:xfrm>
          <a:off x="20199428" y="1004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95352</xdr:rowOff>
    </xdr:from>
    <xdr:to>
      <xdr:col>102</xdr:col>
      <xdr:colOff>114300</xdr:colOff>
      <xdr:row>58</xdr:row>
      <xdr:rowOff>154820</xdr:rowOff>
    </xdr:to>
    <xdr:cxnSp macro="">
      <xdr:nvCxnSpPr>
        <xdr:cNvPr id="804" name="直線コネクタ 803"/>
        <xdr:cNvCxnSpPr/>
      </xdr:nvCxnSpPr>
      <xdr:spPr>
        <a:xfrm>
          <a:off x="18656300" y="9696552"/>
          <a:ext cx="889000" cy="402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165840</xdr:rowOff>
    </xdr:from>
    <xdr:to>
      <xdr:col>102</xdr:col>
      <xdr:colOff>165100</xdr:colOff>
      <xdr:row>58</xdr:row>
      <xdr:rowOff>95990</xdr:rowOff>
    </xdr:to>
    <xdr:sp macro="" textlink="">
      <xdr:nvSpPr>
        <xdr:cNvPr id="805" name="フローチャート: 判断 804"/>
        <xdr:cNvSpPr/>
      </xdr:nvSpPr>
      <xdr:spPr>
        <a:xfrm>
          <a:off x="19494500" y="993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112517</xdr:rowOff>
    </xdr:from>
    <xdr:ext cx="469744" cy="259045"/>
    <xdr:sp macro="" textlink="">
      <xdr:nvSpPr>
        <xdr:cNvPr id="806" name="テキスト ボックス 805"/>
        <xdr:cNvSpPr txBox="1"/>
      </xdr:nvSpPr>
      <xdr:spPr>
        <a:xfrm>
          <a:off x="19310428" y="971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155292</xdr:rowOff>
    </xdr:from>
    <xdr:to>
      <xdr:col>98</xdr:col>
      <xdr:colOff>38100</xdr:colOff>
      <xdr:row>58</xdr:row>
      <xdr:rowOff>85442</xdr:rowOff>
    </xdr:to>
    <xdr:sp macro="" textlink="">
      <xdr:nvSpPr>
        <xdr:cNvPr id="807" name="フローチャート: 判断 806"/>
        <xdr:cNvSpPr/>
      </xdr:nvSpPr>
      <xdr:spPr>
        <a:xfrm>
          <a:off x="18605500" y="992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76569</xdr:rowOff>
    </xdr:from>
    <xdr:ext cx="469744" cy="259045"/>
    <xdr:sp macro="" textlink="">
      <xdr:nvSpPr>
        <xdr:cNvPr id="808" name="テキスト ボックス 807"/>
        <xdr:cNvSpPr txBox="1"/>
      </xdr:nvSpPr>
      <xdr:spPr>
        <a:xfrm>
          <a:off x="18421428" y="10020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114078</xdr:rowOff>
    </xdr:from>
    <xdr:to>
      <xdr:col>116</xdr:col>
      <xdr:colOff>114300</xdr:colOff>
      <xdr:row>59</xdr:row>
      <xdr:rowOff>44228</xdr:rowOff>
    </xdr:to>
    <xdr:sp macro="" textlink="">
      <xdr:nvSpPr>
        <xdr:cNvPr id="814" name="楕円 813"/>
        <xdr:cNvSpPr/>
      </xdr:nvSpPr>
      <xdr:spPr>
        <a:xfrm>
          <a:off x="22110700" y="1005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29005</xdr:rowOff>
    </xdr:from>
    <xdr:ext cx="469744" cy="259045"/>
    <xdr:sp macro="" textlink="">
      <xdr:nvSpPr>
        <xdr:cNvPr id="815" name="貸付金該当値テキスト"/>
        <xdr:cNvSpPr txBox="1"/>
      </xdr:nvSpPr>
      <xdr:spPr>
        <a:xfrm>
          <a:off x="22212300" y="997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114829</xdr:rowOff>
    </xdr:from>
    <xdr:to>
      <xdr:col>112</xdr:col>
      <xdr:colOff>38100</xdr:colOff>
      <xdr:row>59</xdr:row>
      <xdr:rowOff>44979</xdr:rowOff>
    </xdr:to>
    <xdr:sp macro="" textlink="">
      <xdr:nvSpPr>
        <xdr:cNvPr id="816" name="楕円 815"/>
        <xdr:cNvSpPr/>
      </xdr:nvSpPr>
      <xdr:spPr>
        <a:xfrm>
          <a:off x="21272500" y="1005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36106</xdr:rowOff>
    </xdr:from>
    <xdr:ext cx="469744" cy="259045"/>
    <xdr:sp macro="" textlink="">
      <xdr:nvSpPr>
        <xdr:cNvPr id="817" name="テキスト ボックス 816"/>
        <xdr:cNvSpPr txBox="1"/>
      </xdr:nvSpPr>
      <xdr:spPr>
        <a:xfrm>
          <a:off x="21088428" y="10151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20353</xdr:rowOff>
    </xdr:from>
    <xdr:to>
      <xdr:col>107</xdr:col>
      <xdr:colOff>101600</xdr:colOff>
      <xdr:row>57</xdr:row>
      <xdr:rowOff>121953</xdr:rowOff>
    </xdr:to>
    <xdr:sp macro="" textlink="">
      <xdr:nvSpPr>
        <xdr:cNvPr id="818" name="楕円 817"/>
        <xdr:cNvSpPr/>
      </xdr:nvSpPr>
      <xdr:spPr>
        <a:xfrm>
          <a:off x="20383500" y="9793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138480</xdr:rowOff>
    </xdr:from>
    <xdr:ext cx="534377" cy="259045"/>
    <xdr:sp macro="" textlink="">
      <xdr:nvSpPr>
        <xdr:cNvPr id="819" name="テキスト ボックス 818"/>
        <xdr:cNvSpPr txBox="1"/>
      </xdr:nvSpPr>
      <xdr:spPr>
        <a:xfrm>
          <a:off x="20167111" y="956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104020</xdr:rowOff>
    </xdr:from>
    <xdr:to>
      <xdr:col>102</xdr:col>
      <xdr:colOff>165100</xdr:colOff>
      <xdr:row>59</xdr:row>
      <xdr:rowOff>34170</xdr:rowOff>
    </xdr:to>
    <xdr:sp macro="" textlink="">
      <xdr:nvSpPr>
        <xdr:cNvPr id="820" name="楕円 819"/>
        <xdr:cNvSpPr/>
      </xdr:nvSpPr>
      <xdr:spPr>
        <a:xfrm>
          <a:off x="19494500" y="100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25297</xdr:rowOff>
    </xdr:from>
    <xdr:ext cx="469744" cy="259045"/>
    <xdr:sp macro="" textlink="">
      <xdr:nvSpPr>
        <xdr:cNvPr id="821" name="テキスト ボックス 820"/>
        <xdr:cNvSpPr txBox="1"/>
      </xdr:nvSpPr>
      <xdr:spPr>
        <a:xfrm>
          <a:off x="19310428" y="1014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44552</xdr:rowOff>
    </xdr:from>
    <xdr:to>
      <xdr:col>98</xdr:col>
      <xdr:colOff>38100</xdr:colOff>
      <xdr:row>56</xdr:row>
      <xdr:rowOff>146152</xdr:rowOff>
    </xdr:to>
    <xdr:sp macro="" textlink="">
      <xdr:nvSpPr>
        <xdr:cNvPr id="822" name="楕円 821"/>
        <xdr:cNvSpPr/>
      </xdr:nvSpPr>
      <xdr:spPr>
        <a:xfrm>
          <a:off x="18605500" y="964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162679</xdr:rowOff>
    </xdr:from>
    <xdr:ext cx="534377" cy="259045"/>
    <xdr:sp macro="" textlink="">
      <xdr:nvSpPr>
        <xdr:cNvPr id="823" name="テキスト ボックス 822"/>
        <xdr:cNvSpPr txBox="1"/>
      </xdr:nvSpPr>
      <xdr:spPr>
        <a:xfrm>
          <a:off x="18389111" y="942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5" name="テキスト ボックス 834"/>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7" name="テキスト ボックス 836"/>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9" name="テキスト ボックス 838"/>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1" name="テキスト ボックス 840"/>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4031</xdr:rowOff>
    </xdr:from>
    <xdr:to>
      <xdr:col>116</xdr:col>
      <xdr:colOff>62864</xdr:colOff>
      <xdr:row>77</xdr:row>
      <xdr:rowOff>116818</xdr:rowOff>
    </xdr:to>
    <xdr:cxnSp macro="">
      <xdr:nvCxnSpPr>
        <xdr:cNvPr id="845" name="直線コネクタ 844"/>
        <xdr:cNvCxnSpPr/>
      </xdr:nvCxnSpPr>
      <xdr:spPr>
        <a:xfrm flipV="1">
          <a:off x="22159595" y="12348431"/>
          <a:ext cx="1269" cy="970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120645</xdr:rowOff>
    </xdr:from>
    <xdr:ext cx="534377" cy="259045"/>
    <xdr:sp macro="" textlink="">
      <xdr:nvSpPr>
        <xdr:cNvPr id="846" name="繰出金最小値テキスト"/>
        <xdr:cNvSpPr txBox="1"/>
      </xdr:nvSpPr>
      <xdr:spPr>
        <a:xfrm>
          <a:off x="22212300" y="13322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116818</xdr:rowOff>
    </xdr:from>
    <xdr:to>
      <xdr:col>116</xdr:col>
      <xdr:colOff>152400</xdr:colOff>
      <xdr:row>77</xdr:row>
      <xdr:rowOff>116818</xdr:rowOff>
    </xdr:to>
    <xdr:cxnSp macro="">
      <xdr:nvCxnSpPr>
        <xdr:cNvPr id="847" name="直線コネクタ 846"/>
        <xdr:cNvCxnSpPr/>
      </xdr:nvCxnSpPr>
      <xdr:spPr>
        <a:xfrm>
          <a:off x="22072600" y="13318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122158</xdr:rowOff>
    </xdr:from>
    <xdr:ext cx="599010" cy="259045"/>
    <xdr:sp macro="" textlink="">
      <xdr:nvSpPr>
        <xdr:cNvPr id="848" name="繰出金最大値テキスト"/>
        <xdr:cNvSpPr txBox="1"/>
      </xdr:nvSpPr>
      <xdr:spPr>
        <a:xfrm>
          <a:off x="22212300" y="12123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4031</xdr:rowOff>
    </xdr:from>
    <xdr:to>
      <xdr:col>116</xdr:col>
      <xdr:colOff>152400</xdr:colOff>
      <xdr:row>72</xdr:row>
      <xdr:rowOff>4031</xdr:rowOff>
    </xdr:to>
    <xdr:cxnSp macro="">
      <xdr:nvCxnSpPr>
        <xdr:cNvPr id="849" name="直線コネクタ 848"/>
        <xdr:cNvCxnSpPr/>
      </xdr:nvCxnSpPr>
      <xdr:spPr>
        <a:xfrm>
          <a:off x="22072600" y="1234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61835</xdr:rowOff>
    </xdr:from>
    <xdr:to>
      <xdr:col>116</xdr:col>
      <xdr:colOff>63500</xdr:colOff>
      <xdr:row>77</xdr:row>
      <xdr:rowOff>92156</xdr:rowOff>
    </xdr:to>
    <xdr:cxnSp macro="">
      <xdr:nvCxnSpPr>
        <xdr:cNvPr id="850" name="直線コネクタ 849"/>
        <xdr:cNvCxnSpPr/>
      </xdr:nvCxnSpPr>
      <xdr:spPr>
        <a:xfrm flipV="1">
          <a:off x="21323300" y="13092035"/>
          <a:ext cx="838200" cy="20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135340</xdr:rowOff>
    </xdr:from>
    <xdr:ext cx="534377" cy="259045"/>
    <xdr:sp macro="" textlink="">
      <xdr:nvSpPr>
        <xdr:cNvPr id="851" name="繰出金平均値テキスト"/>
        <xdr:cNvSpPr txBox="1"/>
      </xdr:nvSpPr>
      <xdr:spPr>
        <a:xfrm>
          <a:off x="22212300" y="13165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156913</xdr:rowOff>
    </xdr:from>
    <xdr:to>
      <xdr:col>116</xdr:col>
      <xdr:colOff>114300</xdr:colOff>
      <xdr:row>77</xdr:row>
      <xdr:rowOff>87063</xdr:rowOff>
    </xdr:to>
    <xdr:sp macro="" textlink="">
      <xdr:nvSpPr>
        <xdr:cNvPr id="852" name="フローチャート: 判断 851"/>
        <xdr:cNvSpPr/>
      </xdr:nvSpPr>
      <xdr:spPr>
        <a:xfrm>
          <a:off x="22110700" y="13187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125513</xdr:rowOff>
    </xdr:from>
    <xdr:to>
      <xdr:col>111</xdr:col>
      <xdr:colOff>177800</xdr:colOff>
      <xdr:row>77</xdr:row>
      <xdr:rowOff>92156</xdr:rowOff>
    </xdr:to>
    <xdr:cxnSp macro="">
      <xdr:nvCxnSpPr>
        <xdr:cNvPr id="853" name="直線コネクタ 852"/>
        <xdr:cNvCxnSpPr/>
      </xdr:nvCxnSpPr>
      <xdr:spPr>
        <a:xfrm>
          <a:off x="20434300" y="12641363"/>
          <a:ext cx="889000" cy="652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158147</xdr:rowOff>
    </xdr:from>
    <xdr:to>
      <xdr:col>112</xdr:col>
      <xdr:colOff>38100</xdr:colOff>
      <xdr:row>77</xdr:row>
      <xdr:rowOff>88297</xdr:rowOff>
    </xdr:to>
    <xdr:sp macro="" textlink="">
      <xdr:nvSpPr>
        <xdr:cNvPr id="854" name="フローチャート: 判断 853"/>
        <xdr:cNvSpPr/>
      </xdr:nvSpPr>
      <xdr:spPr>
        <a:xfrm>
          <a:off x="21272500" y="1318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104825</xdr:rowOff>
    </xdr:from>
    <xdr:ext cx="534377" cy="259045"/>
    <xdr:sp macro="" textlink="">
      <xdr:nvSpPr>
        <xdr:cNvPr id="855" name="テキスト ボックス 854"/>
        <xdr:cNvSpPr txBox="1"/>
      </xdr:nvSpPr>
      <xdr:spPr>
        <a:xfrm>
          <a:off x="21056111" y="12963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125513</xdr:rowOff>
    </xdr:from>
    <xdr:to>
      <xdr:col>107</xdr:col>
      <xdr:colOff>50800</xdr:colOff>
      <xdr:row>74</xdr:row>
      <xdr:rowOff>23854</xdr:rowOff>
    </xdr:to>
    <xdr:cxnSp macro="">
      <xdr:nvCxnSpPr>
        <xdr:cNvPr id="856" name="直線コネクタ 855"/>
        <xdr:cNvCxnSpPr/>
      </xdr:nvCxnSpPr>
      <xdr:spPr>
        <a:xfrm flipV="1">
          <a:off x="19545300" y="12641363"/>
          <a:ext cx="889000" cy="6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168801</xdr:rowOff>
    </xdr:from>
    <xdr:to>
      <xdr:col>107</xdr:col>
      <xdr:colOff>101600</xdr:colOff>
      <xdr:row>77</xdr:row>
      <xdr:rowOff>98951</xdr:rowOff>
    </xdr:to>
    <xdr:sp macro="" textlink="">
      <xdr:nvSpPr>
        <xdr:cNvPr id="857" name="フローチャート: 判断 856"/>
        <xdr:cNvSpPr/>
      </xdr:nvSpPr>
      <xdr:spPr>
        <a:xfrm>
          <a:off x="20383500" y="1319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90078</xdr:rowOff>
    </xdr:from>
    <xdr:ext cx="534377" cy="259045"/>
    <xdr:sp macro="" textlink="">
      <xdr:nvSpPr>
        <xdr:cNvPr id="858" name="テキスト ボックス 857"/>
        <xdr:cNvSpPr txBox="1"/>
      </xdr:nvSpPr>
      <xdr:spPr>
        <a:xfrm>
          <a:off x="20167111" y="13291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145447</xdr:rowOff>
    </xdr:from>
    <xdr:to>
      <xdr:col>102</xdr:col>
      <xdr:colOff>114300</xdr:colOff>
      <xdr:row>74</xdr:row>
      <xdr:rowOff>23854</xdr:rowOff>
    </xdr:to>
    <xdr:cxnSp macro="">
      <xdr:nvCxnSpPr>
        <xdr:cNvPr id="859" name="直線コネクタ 858"/>
        <xdr:cNvCxnSpPr/>
      </xdr:nvCxnSpPr>
      <xdr:spPr>
        <a:xfrm>
          <a:off x="18656300" y="12489847"/>
          <a:ext cx="889000" cy="22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163171</xdr:rowOff>
    </xdr:from>
    <xdr:to>
      <xdr:col>102</xdr:col>
      <xdr:colOff>165100</xdr:colOff>
      <xdr:row>77</xdr:row>
      <xdr:rowOff>93321</xdr:rowOff>
    </xdr:to>
    <xdr:sp macro="" textlink="">
      <xdr:nvSpPr>
        <xdr:cNvPr id="860" name="フローチャート: 判断 859"/>
        <xdr:cNvSpPr/>
      </xdr:nvSpPr>
      <xdr:spPr>
        <a:xfrm>
          <a:off x="19494500" y="13193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84448</xdr:rowOff>
    </xdr:from>
    <xdr:ext cx="534377" cy="259045"/>
    <xdr:sp macro="" textlink="">
      <xdr:nvSpPr>
        <xdr:cNvPr id="861" name="テキスト ボックス 860"/>
        <xdr:cNvSpPr txBox="1"/>
      </xdr:nvSpPr>
      <xdr:spPr>
        <a:xfrm>
          <a:off x="19278111" y="1328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166647</xdr:rowOff>
    </xdr:from>
    <xdr:to>
      <xdr:col>98</xdr:col>
      <xdr:colOff>38100</xdr:colOff>
      <xdr:row>77</xdr:row>
      <xdr:rowOff>96797</xdr:rowOff>
    </xdr:to>
    <xdr:sp macro="" textlink="">
      <xdr:nvSpPr>
        <xdr:cNvPr id="862" name="フローチャート: 判断 861"/>
        <xdr:cNvSpPr/>
      </xdr:nvSpPr>
      <xdr:spPr>
        <a:xfrm>
          <a:off x="18605500" y="1319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87924</xdr:rowOff>
    </xdr:from>
    <xdr:ext cx="534377" cy="259045"/>
    <xdr:sp macro="" textlink="">
      <xdr:nvSpPr>
        <xdr:cNvPr id="863" name="テキスト ボックス 862"/>
        <xdr:cNvSpPr txBox="1"/>
      </xdr:nvSpPr>
      <xdr:spPr>
        <a:xfrm>
          <a:off x="18389111" y="1328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11035</xdr:rowOff>
    </xdr:from>
    <xdr:to>
      <xdr:col>116</xdr:col>
      <xdr:colOff>114300</xdr:colOff>
      <xdr:row>76</xdr:row>
      <xdr:rowOff>112635</xdr:rowOff>
    </xdr:to>
    <xdr:sp macro="" textlink="">
      <xdr:nvSpPr>
        <xdr:cNvPr id="869" name="楕円 868"/>
        <xdr:cNvSpPr/>
      </xdr:nvSpPr>
      <xdr:spPr>
        <a:xfrm>
          <a:off x="22110700" y="1304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33911</xdr:rowOff>
    </xdr:from>
    <xdr:ext cx="534377" cy="259045"/>
    <xdr:sp macro="" textlink="">
      <xdr:nvSpPr>
        <xdr:cNvPr id="870" name="繰出金該当値テキスト"/>
        <xdr:cNvSpPr txBox="1"/>
      </xdr:nvSpPr>
      <xdr:spPr>
        <a:xfrm>
          <a:off x="22212300" y="1289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41356</xdr:rowOff>
    </xdr:from>
    <xdr:to>
      <xdr:col>112</xdr:col>
      <xdr:colOff>38100</xdr:colOff>
      <xdr:row>77</xdr:row>
      <xdr:rowOff>142956</xdr:rowOff>
    </xdr:to>
    <xdr:sp macro="" textlink="">
      <xdr:nvSpPr>
        <xdr:cNvPr id="871" name="楕円 870"/>
        <xdr:cNvSpPr/>
      </xdr:nvSpPr>
      <xdr:spPr>
        <a:xfrm>
          <a:off x="21272500" y="13243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134083</xdr:rowOff>
    </xdr:from>
    <xdr:ext cx="534377" cy="259045"/>
    <xdr:sp macro="" textlink="">
      <xdr:nvSpPr>
        <xdr:cNvPr id="872" name="テキスト ボックス 871"/>
        <xdr:cNvSpPr txBox="1"/>
      </xdr:nvSpPr>
      <xdr:spPr>
        <a:xfrm>
          <a:off x="21056111" y="1333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74713</xdr:rowOff>
    </xdr:from>
    <xdr:to>
      <xdr:col>107</xdr:col>
      <xdr:colOff>101600</xdr:colOff>
      <xdr:row>74</xdr:row>
      <xdr:rowOff>4863</xdr:rowOff>
    </xdr:to>
    <xdr:sp macro="" textlink="">
      <xdr:nvSpPr>
        <xdr:cNvPr id="873" name="楕円 872"/>
        <xdr:cNvSpPr/>
      </xdr:nvSpPr>
      <xdr:spPr>
        <a:xfrm>
          <a:off x="20383500" y="1259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21390</xdr:rowOff>
    </xdr:from>
    <xdr:ext cx="599010" cy="259045"/>
    <xdr:sp macro="" textlink="">
      <xdr:nvSpPr>
        <xdr:cNvPr id="874" name="テキスト ボックス 873"/>
        <xdr:cNvSpPr txBox="1"/>
      </xdr:nvSpPr>
      <xdr:spPr>
        <a:xfrm>
          <a:off x="20134795" y="12365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144504</xdr:rowOff>
    </xdr:from>
    <xdr:to>
      <xdr:col>102</xdr:col>
      <xdr:colOff>165100</xdr:colOff>
      <xdr:row>74</xdr:row>
      <xdr:rowOff>74654</xdr:rowOff>
    </xdr:to>
    <xdr:sp macro="" textlink="">
      <xdr:nvSpPr>
        <xdr:cNvPr id="875" name="楕円 874"/>
        <xdr:cNvSpPr/>
      </xdr:nvSpPr>
      <xdr:spPr>
        <a:xfrm>
          <a:off x="19494500" y="1266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91181</xdr:rowOff>
    </xdr:from>
    <xdr:ext cx="599010" cy="259045"/>
    <xdr:sp macro="" textlink="">
      <xdr:nvSpPr>
        <xdr:cNvPr id="876" name="テキスト ボックス 875"/>
        <xdr:cNvSpPr txBox="1"/>
      </xdr:nvSpPr>
      <xdr:spPr>
        <a:xfrm>
          <a:off x="19245795" y="12435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94647</xdr:rowOff>
    </xdr:from>
    <xdr:to>
      <xdr:col>98</xdr:col>
      <xdr:colOff>38100</xdr:colOff>
      <xdr:row>73</xdr:row>
      <xdr:rowOff>24797</xdr:rowOff>
    </xdr:to>
    <xdr:sp macro="" textlink="">
      <xdr:nvSpPr>
        <xdr:cNvPr id="877" name="楕円 876"/>
        <xdr:cNvSpPr/>
      </xdr:nvSpPr>
      <xdr:spPr>
        <a:xfrm>
          <a:off x="18605500" y="1243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71</xdr:row>
      <xdr:rowOff>41324</xdr:rowOff>
    </xdr:from>
    <xdr:ext cx="599010" cy="259045"/>
    <xdr:sp macro="" textlink="">
      <xdr:nvSpPr>
        <xdr:cNvPr id="878" name="テキスト ボックス 877"/>
        <xdr:cNvSpPr txBox="1"/>
      </xdr:nvSpPr>
      <xdr:spPr>
        <a:xfrm>
          <a:off x="18356795" y="1221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9" name="直線コネクタ 888"/>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0" name="テキスト ボックス 889"/>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1" name="直線コネクタ 890"/>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2" name="テキスト ボックス 891"/>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3" name="直線コネクタ 892"/>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4" name="テキスト ボックス 893"/>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5" name="直線コネクタ 894"/>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6" name="テキスト ボックス 895"/>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8" name="テキスト ボックス 897"/>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0" name="直線コネクタ 899"/>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1"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3"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5" name="直線コネクタ 904"/>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6"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7" name="フローチャート: 判断 906"/>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8" name="直線コネクタ 907"/>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9" name="フローチャート: 判断 908"/>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0" name="テキスト ボックス 909"/>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1" name="直線コネクタ 910"/>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2" name="フローチャート: 判断 911"/>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3" name="テキスト ボックス 912"/>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4" name="直線コネクタ 913"/>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15" name="フローチャート: 判断 914"/>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16" name="テキスト ボックス 915"/>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100330</xdr:rowOff>
    </xdr:from>
    <xdr:to>
      <xdr:col>98</xdr:col>
      <xdr:colOff>38100</xdr:colOff>
      <xdr:row>92</xdr:row>
      <xdr:rowOff>30480</xdr:rowOff>
    </xdr:to>
    <xdr:sp macro="" textlink="">
      <xdr:nvSpPr>
        <xdr:cNvPr id="917" name="フローチャート: 判断 916"/>
        <xdr:cNvSpPr/>
      </xdr:nvSpPr>
      <xdr:spPr>
        <a:xfrm>
          <a:off x="18605500" y="157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90</xdr:row>
      <xdr:rowOff>47007</xdr:rowOff>
    </xdr:from>
    <xdr:ext cx="313932" cy="259045"/>
    <xdr:sp macro="" textlink="">
      <xdr:nvSpPr>
        <xdr:cNvPr id="918" name="テキスト ボックス 917"/>
        <xdr:cNvSpPr txBox="1"/>
      </xdr:nvSpPr>
      <xdr:spPr>
        <a:xfrm>
          <a:off x="18499333" y="15477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4" name="楕円 923"/>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5"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6" name="楕円 925"/>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7" name="テキスト ボックス 926"/>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8" name="楕円 927"/>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9" name="テキスト ボックス 928"/>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0" name="楕円 929"/>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31" name="テキスト ボックス 930"/>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2" name="楕円 931"/>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33" name="テキスト ボックス 932"/>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人件費は、前年度まで物件費に計上していた嘱託職員経費を非常勤職員報酬として人件費に計上したことから増となった。扶助費は生活保護費、子ども医療費をはじめとする各種医療費助成金、及び障害福祉サービス費が増額となったものの、年金生活者等支援臨時福祉給付金事業の終了により減額となった。公債費は</a:t>
          </a:r>
          <a:r>
            <a:rPr kumimoji="1" lang="en-US" altLang="ja-JP" sz="1050">
              <a:latin typeface="ＭＳ Ｐゴシック" panose="020B0600070205080204" pitchFamily="50" charset="-128"/>
              <a:ea typeface="ＭＳ Ｐゴシック" panose="020B0600070205080204" pitchFamily="50" charset="-128"/>
            </a:rPr>
            <a:t>19</a:t>
          </a:r>
          <a:r>
            <a:rPr kumimoji="1" lang="ja-JP" altLang="en-US" sz="1050">
              <a:latin typeface="ＭＳ Ｐゴシック" panose="020B0600070205080204" pitchFamily="50" charset="-128"/>
              <a:ea typeface="ＭＳ Ｐゴシック" panose="020B0600070205080204" pitchFamily="50" charset="-128"/>
            </a:rPr>
            <a:t>年度に借入れた新消防庁舎建設債の最終元金償還により増額となった。義務的経費全体では前年度比</a:t>
          </a:r>
          <a:r>
            <a:rPr kumimoji="1" lang="en-US" altLang="ja-JP" sz="1050">
              <a:latin typeface="ＭＳ Ｐゴシック" panose="020B0600070205080204" pitchFamily="50" charset="-128"/>
              <a:ea typeface="ＭＳ Ｐゴシック" panose="020B0600070205080204" pitchFamily="50" charset="-128"/>
            </a:rPr>
            <a:t>4.8</a:t>
          </a:r>
          <a:r>
            <a:rPr kumimoji="1" lang="ja-JP" altLang="en-US" sz="1050">
              <a:latin typeface="ＭＳ Ｐゴシック" panose="020B0600070205080204" pitchFamily="50" charset="-128"/>
              <a:ea typeface="ＭＳ Ｐゴシック" panose="020B0600070205080204" pitchFamily="50" charset="-128"/>
            </a:rPr>
            <a:t>％増の</a:t>
          </a:r>
          <a:r>
            <a:rPr kumimoji="1" lang="en-US" altLang="ja-JP" sz="1050">
              <a:latin typeface="ＭＳ Ｐゴシック" panose="020B0600070205080204" pitchFamily="50" charset="-128"/>
              <a:ea typeface="ＭＳ Ｐゴシック" panose="020B0600070205080204" pitchFamily="50" charset="-128"/>
            </a:rPr>
            <a:t>7,216,095</a:t>
          </a:r>
          <a:r>
            <a:rPr kumimoji="1" lang="ja-JP" altLang="en-US" sz="1050">
              <a:latin typeface="ＭＳ Ｐゴシック" panose="020B0600070205080204" pitchFamily="50" charset="-128"/>
              <a:ea typeface="ＭＳ Ｐゴシック" panose="020B0600070205080204" pitchFamily="50" charset="-128"/>
            </a:rPr>
            <a:t>千円となった。</a:t>
          </a:r>
        </a:p>
        <a:p>
          <a:r>
            <a:rPr kumimoji="1" lang="ja-JP" altLang="en-US" sz="1050">
              <a:latin typeface="ＭＳ Ｐゴシック" panose="020B0600070205080204" pitchFamily="50" charset="-128"/>
              <a:ea typeface="ＭＳ Ｐゴシック" panose="020B0600070205080204" pitchFamily="50" charset="-128"/>
            </a:rPr>
            <a:t>　普通建設事業は、単独事業費で新火葬場建設事業、千年希望の丘整備事業などが増額になったものの、補助事業費で震災関連事業の市道沿線盛土等事業が大きく減額となり、</a:t>
          </a:r>
          <a:r>
            <a:rPr kumimoji="1" lang="en-US" altLang="ja-JP" sz="1050">
              <a:latin typeface="ＭＳ Ｐゴシック" panose="020B0600070205080204" pitchFamily="50" charset="-128"/>
              <a:ea typeface="ＭＳ Ｐゴシック" panose="020B0600070205080204" pitchFamily="50" charset="-128"/>
            </a:rPr>
            <a:t>911,072</a:t>
          </a:r>
          <a:r>
            <a:rPr kumimoji="1" lang="ja-JP" altLang="en-US" sz="1050">
              <a:latin typeface="ＭＳ Ｐゴシック" panose="020B0600070205080204" pitchFamily="50" charset="-128"/>
              <a:ea typeface="ＭＳ Ｐゴシック" panose="020B0600070205080204" pitchFamily="50" charset="-128"/>
            </a:rPr>
            <a:t>千円の減となった。災害復旧費は、前年度からの繰越事業である橋りょう災害復旧事業費の増により</a:t>
          </a:r>
          <a:r>
            <a:rPr kumimoji="1" lang="en-US" altLang="ja-JP" sz="1050">
              <a:latin typeface="ＭＳ Ｐゴシック" panose="020B0600070205080204" pitchFamily="50" charset="-128"/>
              <a:ea typeface="ＭＳ Ｐゴシック" panose="020B0600070205080204" pitchFamily="50" charset="-128"/>
            </a:rPr>
            <a:t>1,292,984</a:t>
          </a:r>
          <a:r>
            <a:rPr kumimoji="1" lang="ja-JP" altLang="en-US" sz="1050">
              <a:latin typeface="ＭＳ Ｐゴシック" panose="020B0600070205080204" pitchFamily="50" charset="-128"/>
              <a:ea typeface="ＭＳ Ｐゴシック" panose="020B0600070205080204" pitchFamily="50" charset="-128"/>
            </a:rPr>
            <a:t>千円の増となった。投資的経費経費全体では前年度比</a:t>
          </a:r>
          <a:r>
            <a:rPr kumimoji="1" lang="en-US" altLang="ja-JP" sz="1050">
              <a:latin typeface="ＭＳ Ｐゴシック" panose="020B0600070205080204" pitchFamily="50" charset="-128"/>
              <a:ea typeface="ＭＳ Ｐゴシック" panose="020B0600070205080204" pitchFamily="50" charset="-128"/>
            </a:rPr>
            <a:t>4.3</a:t>
          </a:r>
          <a:r>
            <a:rPr kumimoji="1" lang="ja-JP" altLang="en-US" sz="1050">
              <a:latin typeface="ＭＳ Ｐゴシック" panose="020B0600070205080204" pitchFamily="50" charset="-128"/>
              <a:ea typeface="ＭＳ Ｐゴシック" panose="020B0600070205080204" pitchFamily="50" charset="-128"/>
            </a:rPr>
            <a:t>％増の</a:t>
          </a:r>
          <a:r>
            <a:rPr kumimoji="1" lang="en-US" altLang="ja-JP" sz="1050">
              <a:latin typeface="ＭＳ Ｐゴシック" panose="020B0600070205080204" pitchFamily="50" charset="-128"/>
              <a:ea typeface="ＭＳ Ｐゴシック" panose="020B0600070205080204" pitchFamily="50" charset="-128"/>
            </a:rPr>
            <a:t>7,762,109</a:t>
          </a:r>
          <a:r>
            <a:rPr kumimoji="1" lang="ja-JP" altLang="en-US" sz="1050">
              <a:latin typeface="ＭＳ Ｐゴシック" panose="020B0600070205080204" pitchFamily="50" charset="-128"/>
              <a:ea typeface="ＭＳ Ｐゴシック" panose="020B0600070205080204" pitchFamily="50" charset="-128"/>
            </a:rPr>
            <a:t>千円となった。</a:t>
          </a:r>
        </a:p>
        <a:p>
          <a:r>
            <a:rPr kumimoji="1" lang="ja-JP" altLang="en-US" sz="1050">
              <a:latin typeface="ＭＳ Ｐゴシック" panose="020B0600070205080204" pitchFamily="50" charset="-128"/>
              <a:ea typeface="ＭＳ Ｐゴシック" panose="020B0600070205080204" pitchFamily="50" charset="-128"/>
            </a:rPr>
            <a:t>　その他の経費のうち、物件費は、嘱託職員経費の人件費計上に伴う減に加え、矢野目西地区土地区画整理事業調査設計費、被災土地区画整理事業調査設計費及びマイナンバー関連のシステム改修費の減などにより前年度比</a:t>
          </a:r>
          <a:r>
            <a:rPr kumimoji="1" lang="en-US" altLang="ja-JP" sz="1050">
              <a:latin typeface="ＭＳ Ｐゴシック" panose="020B0600070205080204" pitchFamily="50" charset="-128"/>
              <a:ea typeface="ＭＳ Ｐゴシック" panose="020B0600070205080204" pitchFamily="50" charset="-128"/>
            </a:rPr>
            <a:t>13.4</a:t>
          </a:r>
          <a:r>
            <a:rPr kumimoji="1" lang="ja-JP" altLang="en-US" sz="1050">
              <a:latin typeface="ＭＳ Ｐゴシック" panose="020B0600070205080204" pitchFamily="50" charset="-128"/>
              <a:ea typeface="ＭＳ Ｐゴシック" panose="020B0600070205080204" pitchFamily="50" charset="-128"/>
            </a:rPr>
            <a:t>％減の</a:t>
          </a:r>
          <a:r>
            <a:rPr kumimoji="1" lang="en-US" altLang="ja-JP" sz="1050">
              <a:latin typeface="ＭＳ Ｐゴシック" panose="020B0600070205080204" pitchFamily="50" charset="-128"/>
              <a:ea typeface="ＭＳ Ｐゴシック" panose="020B0600070205080204" pitchFamily="50" charset="-128"/>
            </a:rPr>
            <a:t>2,465,010</a:t>
          </a:r>
          <a:r>
            <a:rPr kumimoji="1" lang="ja-JP" altLang="en-US" sz="1050">
              <a:latin typeface="ＭＳ Ｐゴシック" panose="020B0600070205080204" pitchFamily="50" charset="-128"/>
              <a:ea typeface="ＭＳ Ｐゴシック" panose="020B0600070205080204" pitchFamily="50" charset="-128"/>
            </a:rPr>
            <a:t>千円、補助費等は、被災地区におけるライスセンター整備に係る復興交付金（県間接補助）の精算返還金の増などにより前年度比</a:t>
          </a:r>
          <a:r>
            <a:rPr kumimoji="1" lang="en-US" altLang="ja-JP" sz="1050">
              <a:latin typeface="ＭＳ Ｐゴシック" panose="020B0600070205080204" pitchFamily="50" charset="-128"/>
              <a:ea typeface="ＭＳ Ｐゴシック" panose="020B0600070205080204" pitchFamily="50" charset="-128"/>
            </a:rPr>
            <a:t>87.4</a:t>
          </a:r>
          <a:r>
            <a:rPr kumimoji="1" lang="ja-JP" altLang="en-US" sz="1050">
              <a:latin typeface="ＭＳ Ｐゴシック" panose="020B0600070205080204" pitchFamily="50" charset="-128"/>
              <a:ea typeface="ＭＳ Ｐゴシック" panose="020B0600070205080204" pitchFamily="50" charset="-128"/>
            </a:rPr>
            <a:t>％増の</a:t>
          </a:r>
          <a:r>
            <a:rPr kumimoji="1" lang="en-US" altLang="ja-JP" sz="1050">
              <a:latin typeface="ＭＳ Ｐゴシック" panose="020B0600070205080204" pitchFamily="50" charset="-128"/>
              <a:ea typeface="ＭＳ Ｐゴシック" panose="020B0600070205080204" pitchFamily="50" charset="-128"/>
            </a:rPr>
            <a:t>3,080,485</a:t>
          </a:r>
          <a:r>
            <a:rPr kumimoji="1" lang="ja-JP" altLang="en-US" sz="1050">
              <a:latin typeface="ＭＳ Ｐゴシック" panose="020B0600070205080204" pitchFamily="50" charset="-128"/>
              <a:ea typeface="ＭＳ Ｐゴシック" panose="020B0600070205080204" pitchFamily="50" charset="-128"/>
            </a:rPr>
            <a:t>千円、積立金は、東部地区子育て拠点整備に係る復興交付金の基金への積立などにより前年度比</a:t>
          </a:r>
          <a:r>
            <a:rPr kumimoji="1" lang="en-US" altLang="ja-JP" sz="1050">
              <a:latin typeface="ＭＳ Ｐゴシック" panose="020B0600070205080204" pitchFamily="50" charset="-128"/>
              <a:ea typeface="ＭＳ Ｐゴシック" panose="020B0600070205080204" pitchFamily="50" charset="-128"/>
            </a:rPr>
            <a:t>127.7</a:t>
          </a:r>
          <a:r>
            <a:rPr kumimoji="1" lang="ja-JP" altLang="en-US" sz="1050">
              <a:latin typeface="ＭＳ Ｐゴシック" panose="020B0600070205080204" pitchFamily="50" charset="-128"/>
              <a:ea typeface="ＭＳ Ｐゴシック" panose="020B0600070205080204" pitchFamily="50" charset="-128"/>
            </a:rPr>
            <a:t>％増の</a:t>
          </a:r>
          <a:r>
            <a:rPr kumimoji="1" lang="en-US" altLang="ja-JP" sz="1050">
              <a:latin typeface="ＭＳ Ｐゴシック" panose="020B0600070205080204" pitchFamily="50" charset="-128"/>
              <a:ea typeface="ＭＳ Ｐゴシック" panose="020B0600070205080204" pitchFamily="50" charset="-128"/>
            </a:rPr>
            <a:t>2,321,303</a:t>
          </a:r>
          <a:r>
            <a:rPr kumimoji="1" lang="ja-JP" altLang="en-US" sz="1050">
              <a:latin typeface="ＭＳ Ｐゴシック" panose="020B0600070205080204" pitchFamily="50" charset="-128"/>
              <a:ea typeface="ＭＳ Ｐゴシック" panose="020B0600070205080204" pitchFamily="50" charset="-128"/>
            </a:rPr>
            <a:t>千円、繰出金は公共下水道事業特別会計で実施する復興交付金を財源とする排水ポンプ場整備に対する繰出金の増、及び矢野目西地区土地区画整理事業に対する繰出金の皆増などにより前年度比</a:t>
          </a:r>
          <a:r>
            <a:rPr kumimoji="1" lang="en-US" altLang="ja-JP" sz="1050">
              <a:latin typeface="ＭＳ Ｐゴシック" panose="020B0600070205080204" pitchFamily="50" charset="-128"/>
              <a:ea typeface="ＭＳ Ｐゴシック" panose="020B0600070205080204" pitchFamily="50" charset="-128"/>
            </a:rPr>
            <a:t>91.7</a:t>
          </a:r>
          <a:r>
            <a:rPr kumimoji="1" lang="ja-JP" altLang="en-US" sz="1050">
              <a:latin typeface="ＭＳ Ｐゴシック" panose="020B0600070205080204" pitchFamily="50" charset="-128"/>
              <a:ea typeface="ＭＳ Ｐゴシック" panose="020B0600070205080204" pitchFamily="50" charset="-128"/>
            </a:rPr>
            <a:t>％増の</a:t>
          </a:r>
          <a:r>
            <a:rPr kumimoji="1" lang="en-US" altLang="ja-JP" sz="1050">
              <a:latin typeface="ＭＳ Ｐゴシック" panose="020B0600070205080204" pitchFamily="50" charset="-128"/>
              <a:ea typeface="ＭＳ Ｐゴシック" panose="020B0600070205080204" pitchFamily="50" charset="-128"/>
            </a:rPr>
            <a:t>4,069,703</a:t>
          </a:r>
          <a:r>
            <a:rPr kumimoji="1" lang="ja-JP" altLang="en-US" sz="1050">
              <a:latin typeface="ＭＳ Ｐゴシック" panose="020B0600070205080204" pitchFamily="50" charset="-128"/>
              <a:ea typeface="ＭＳ Ｐゴシック" panose="020B0600070205080204" pitchFamily="50" charset="-128"/>
            </a:rPr>
            <a:t>千円となった。その他の経費全体では前年度比</a:t>
          </a:r>
          <a:r>
            <a:rPr kumimoji="1" lang="en-US" altLang="ja-JP" sz="1050">
              <a:latin typeface="ＭＳ Ｐゴシック" panose="020B0600070205080204" pitchFamily="50" charset="-128"/>
              <a:ea typeface="ＭＳ Ｐゴシック" panose="020B0600070205080204" pitchFamily="50" charset="-128"/>
            </a:rPr>
            <a:t>45.5</a:t>
          </a:r>
          <a:r>
            <a:rPr kumimoji="1" lang="ja-JP" altLang="en-US" sz="1050">
              <a:latin typeface="ＭＳ Ｐゴシック" panose="020B0600070205080204" pitchFamily="50" charset="-128"/>
              <a:ea typeface="ＭＳ Ｐゴシック" panose="020B0600070205080204" pitchFamily="50" charset="-128"/>
            </a:rPr>
            <a:t>％増の</a:t>
          </a:r>
          <a:r>
            <a:rPr kumimoji="1" lang="en-US" altLang="ja-JP" sz="1050">
              <a:latin typeface="ＭＳ Ｐゴシック" panose="020B0600070205080204" pitchFamily="50" charset="-128"/>
              <a:ea typeface="ＭＳ Ｐゴシック" panose="020B0600070205080204" pitchFamily="50" charset="-128"/>
            </a:rPr>
            <a:t>12,491,527</a:t>
          </a:r>
          <a:r>
            <a:rPr kumimoji="1" lang="ja-JP" altLang="en-US" sz="1050">
              <a:latin typeface="ＭＳ Ｐゴシック" panose="020B0600070205080204" pitchFamily="50" charset="-128"/>
              <a:ea typeface="ＭＳ Ｐゴシック" panose="020B0600070205080204" pitchFamily="50" charset="-128"/>
            </a:rPr>
            <a:t>千円となった。</a:t>
          </a:r>
          <a:endParaRPr kumimoji="1" lang="en-US" altLang="ja-JP" sz="1050">
            <a:latin typeface="ＭＳ Ｐゴシック" panose="020B0600070205080204" pitchFamily="50" charset="-128"/>
            <a:ea typeface="ＭＳ Ｐゴシック" panose="020B0600070205080204" pitchFamily="50" charset="-128"/>
          </a:endParaRPr>
        </a:p>
        <a:p>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宮城県岩沼市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44,221
43,994
60.45
28,995,640
27,469,731
1,454,836
9,290,509
10,596,370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101067</xdr:rowOff>
    </xdr:from>
    <xdr:to>
      <xdr:col>24</xdr:col>
      <xdr:colOff>62865</xdr:colOff>
      <xdr:row>37</xdr:row>
      <xdr:rowOff>159741</xdr:rowOff>
    </xdr:to>
    <xdr:cxnSp macro="">
      <xdr:nvCxnSpPr>
        <xdr:cNvPr id="55" name="直線コネクタ 54"/>
        <xdr:cNvCxnSpPr/>
      </xdr:nvCxnSpPr>
      <xdr:spPr>
        <a:xfrm flipV="1">
          <a:off x="4633595" y="5244567"/>
          <a:ext cx="1270" cy="1258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163568</xdr:rowOff>
    </xdr:from>
    <xdr:ext cx="469744" cy="259045"/>
    <xdr:sp macro="" textlink="">
      <xdr:nvSpPr>
        <xdr:cNvPr id="56" name="議会費最小値テキスト"/>
        <xdr:cNvSpPr txBox="1"/>
      </xdr:nvSpPr>
      <xdr:spPr>
        <a:xfrm>
          <a:off x="4686300" y="65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159741</xdr:rowOff>
    </xdr:from>
    <xdr:to>
      <xdr:col>24</xdr:col>
      <xdr:colOff>152400</xdr:colOff>
      <xdr:row>37</xdr:row>
      <xdr:rowOff>159741</xdr:rowOff>
    </xdr:to>
    <xdr:cxnSp macro="">
      <xdr:nvCxnSpPr>
        <xdr:cNvPr id="57" name="直線コネクタ 56"/>
        <xdr:cNvCxnSpPr/>
      </xdr:nvCxnSpPr>
      <xdr:spPr>
        <a:xfrm>
          <a:off x="4546600" y="650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47744</xdr:rowOff>
    </xdr:from>
    <xdr:ext cx="534377" cy="259045"/>
    <xdr:sp macro="" textlink="">
      <xdr:nvSpPr>
        <xdr:cNvPr id="58" name="議会費最大値テキスト"/>
        <xdr:cNvSpPr txBox="1"/>
      </xdr:nvSpPr>
      <xdr:spPr>
        <a:xfrm>
          <a:off x="4686300" y="501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19,507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101067</xdr:rowOff>
    </xdr:from>
    <xdr:to>
      <xdr:col>24</xdr:col>
      <xdr:colOff>152400</xdr:colOff>
      <xdr:row>30</xdr:row>
      <xdr:rowOff>101067</xdr:rowOff>
    </xdr:to>
    <xdr:cxnSp macro="">
      <xdr:nvCxnSpPr>
        <xdr:cNvPr id="59" name="直線コネクタ 58"/>
        <xdr:cNvCxnSpPr/>
      </xdr:nvCxnSpPr>
      <xdr:spPr>
        <a:xfrm>
          <a:off x="4546600" y="5244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72034</xdr:rowOff>
    </xdr:from>
    <xdr:to>
      <xdr:col>24</xdr:col>
      <xdr:colOff>63500</xdr:colOff>
      <xdr:row>37</xdr:row>
      <xdr:rowOff>73482</xdr:rowOff>
    </xdr:to>
    <xdr:cxnSp macro="">
      <xdr:nvCxnSpPr>
        <xdr:cNvPr id="60" name="直線コネクタ 59"/>
        <xdr:cNvCxnSpPr/>
      </xdr:nvCxnSpPr>
      <xdr:spPr>
        <a:xfrm flipV="1">
          <a:off x="3797300" y="6415684"/>
          <a:ext cx="8382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146219</xdr:rowOff>
    </xdr:from>
    <xdr:ext cx="469744" cy="259045"/>
    <xdr:sp macro="" textlink="">
      <xdr:nvSpPr>
        <xdr:cNvPr id="61" name="議会費平均値テキスト"/>
        <xdr:cNvSpPr txBox="1"/>
      </xdr:nvSpPr>
      <xdr:spPr>
        <a:xfrm>
          <a:off x="4686300" y="61469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123342</xdr:rowOff>
    </xdr:from>
    <xdr:to>
      <xdr:col>24</xdr:col>
      <xdr:colOff>114300</xdr:colOff>
      <xdr:row>37</xdr:row>
      <xdr:rowOff>53492</xdr:rowOff>
    </xdr:to>
    <xdr:sp macro="" textlink="">
      <xdr:nvSpPr>
        <xdr:cNvPr id="62" name="フローチャート: 判断 61"/>
        <xdr:cNvSpPr/>
      </xdr:nvSpPr>
      <xdr:spPr>
        <a:xfrm>
          <a:off x="4584700" y="62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53213</xdr:rowOff>
    </xdr:from>
    <xdr:to>
      <xdr:col>19</xdr:col>
      <xdr:colOff>177800</xdr:colOff>
      <xdr:row>37</xdr:row>
      <xdr:rowOff>73482</xdr:rowOff>
    </xdr:to>
    <xdr:cxnSp macro="">
      <xdr:nvCxnSpPr>
        <xdr:cNvPr id="63" name="直線コネクタ 62"/>
        <xdr:cNvCxnSpPr/>
      </xdr:nvCxnSpPr>
      <xdr:spPr>
        <a:xfrm>
          <a:off x="2908300" y="6396863"/>
          <a:ext cx="889000" cy="2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121209</xdr:rowOff>
    </xdr:from>
    <xdr:to>
      <xdr:col>20</xdr:col>
      <xdr:colOff>38100</xdr:colOff>
      <xdr:row>37</xdr:row>
      <xdr:rowOff>51359</xdr:rowOff>
    </xdr:to>
    <xdr:sp macro="" textlink="">
      <xdr:nvSpPr>
        <xdr:cNvPr id="64" name="フローチャート: 判断 63"/>
        <xdr:cNvSpPr/>
      </xdr:nvSpPr>
      <xdr:spPr>
        <a:xfrm>
          <a:off x="3746500" y="6293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67886</xdr:rowOff>
    </xdr:from>
    <xdr:ext cx="469744" cy="259045"/>
    <xdr:sp macro="" textlink="">
      <xdr:nvSpPr>
        <xdr:cNvPr id="65" name="テキスト ボックス 64"/>
        <xdr:cNvSpPr txBox="1"/>
      </xdr:nvSpPr>
      <xdr:spPr>
        <a:xfrm>
          <a:off x="3562428" y="6068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53213</xdr:rowOff>
    </xdr:from>
    <xdr:to>
      <xdr:col>15</xdr:col>
      <xdr:colOff>50800</xdr:colOff>
      <xdr:row>37</xdr:row>
      <xdr:rowOff>54585</xdr:rowOff>
    </xdr:to>
    <xdr:cxnSp macro="">
      <xdr:nvCxnSpPr>
        <xdr:cNvPr id="66" name="直線コネクタ 65"/>
        <xdr:cNvCxnSpPr/>
      </xdr:nvCxnSpPr>
      <xdr:spPr>
        <a:xfrm flipV="1">
          <a:off x="2019300" y="6396863"/>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105435</xdr:rowOff>
    </xdr:from>
    <xdr:to>
      <xdr:col>15</xdr:col>
      <xdr:colOff>101600</xdr:colOff>
      <xdr:row>37</xdr:row>
      <xdr:rowOff>35585</xdr:rowOff>
    </xdr:to>
    <xdr:sp macro="" textlink="">
      <xdr:nvSpPr>
        <xdr:cNvPr id="67" name="フローチャート: 判断 66"/>
        <xdr:cNvSpPr/>
      </xdr:nvSpPr>
      <xdr:spPr>
        <a:xfrm>
          <a:off x="2857500" y="62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52112</xdr:rowOff>
    </xdr:from>
    <xdr:ext cx="469744" cy="259045"/>
    <xdr:sp macro="" textlink="">
      <xdr:nvSpPr>
        <xdr:cNvPr id="68" name="テキスト ボックス 67"/>
        <xdr:cNvSpPr txBox="1"/>
      </xdr:nvSpPr>
      <xdr:spPr>
        <a:xfrm>
          <a:off x="2673428" y="605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47574</xdr:rowOff>
    </xdr:from>
    <xdr:to>
      <xdr:col>10</xdr:col>
      <xdr:colOff>114300</xdr:colOff>
      <xdr:row>37</xdr:row>
      <xdr:rowOff>54585</xdr:rowOff>
    </xdr:to>
    <xdr:cxnSp macro="">
      <xdr:nvCxnSpPr>
        <xdr:cNvPr id="69" name="直線コネクタ 68"/>
        <xdr:cNvCxnSpPr/>
      </xdr:nvCxnSpPr>
      <xdr:spPr>
        <a:xfrm>
          <a:off x="1130300" y="6391224"/>
          <a:ext cx="889000" cy="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104597</xdr:rowOff>
    </xdr:from>
    <xdr:to>
      <xdr:col>10</xdr:col>
      <xdr:colOff>165100</xdr:colOff>
      <xdr:row>37</xdr:row>
      <xdr:rowOff>34747</xdr:rowOff>
    </xdr:to>
    <xdr:sp macro="" textlink="">
      <xdr:nvSpPr>
        <xdr:cNvPr id="70" name="フローチャート: 判断 69"/>
        <xdr:cNvSpPr/>
      </xdr:nvSpPr>
      <xdr:spPr>
        <a:xfrm>
          <a:off x="1968500" y="627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51274</xdr:rowOff>
    </xdr:from>
    <xdr:ext cx="469744" cy="259045"/>
    <xdr:sp macro="" textlink="">
      <xdr:nvSpPr>
        <xdr:cNvPr id="71" name="テキスト ボックス 70"/>
        <xdr:cNvSpPr txBox="1"/>
      </xdr:nvSpPr>
      <xdr:spPr>
        <a:xfrm>
          <a:off x="1784428" y="6052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110084</xdr:rowOff>
    </xdr:from>
    <xdr:to>
      <xdr:col>6</xdr:col>
      <xdr:colOff>38100</xdr:colOff>
      <xdr:row>37</xdr:row>
      <xdr:rowOff>40234</xdr:rowOff>
    </xdr:to>
    <xdr:sp macro="" textlink="">
      <xdr:nvSpPr>
        <xdr:cNvPr id="72" name="フローチャート: 判断 71"/>
        <xdr:cNvSpPr/>
      </xdr:nvSpPr>
      <xdr:spPr>
        <a:xfrm>
          <a:off x="1079500" y="628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56761</xdr:rowOff>
    </xdr:from>
    <xdr:ext cx="469744" cy="259045"/>
    <xdr:sp macro="" textlink="">
      <xdr:nvSpPr>
        <xdr:cNvPr id="73" name="テキスト ボックス 72"/>
        <xdr:cNvSpPr txBox="1"/>
      </xdr:nvSpPr>
      <xdr:spPr>
        <a:xfrm>
          <a:off x="895428" y="6057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21234</xdr:rowOff>
    </xdr:from>
    <xdr:to>
      <xdr:col>24</xdr:col>
      <xdr:colOff>114300</xdr:colOff>
      <xdr:row>37</xdr:row>
      <xdr:rowOff>122834</xdr:rowOff>
    </xdr:to>
    <xdr:sp macro="" textlink="">
      <xdr:nvSpPr>
        <xdr:cNvPr id="79" name="楕円 78"/>
        <xdr:cNvSpPr/>
      </xdr:nvSpPr>
      <xdr:spPr>
        <a:xfrm>
          <a:off x="4584700" y="636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107611</xdr:rowOff>
    </xdr:from>
    <xdr:ext cx="469744" cy="259045"/>
    <xdr:sp macro="" textlink="">
      <xdr:nvSpPr>
        <xdr:cNvPr id="80" name="議会費該当値テキスト"/>
        <xdr:cNvSpPr txBox="1"/>
      </xdr:nvSpPr>
      <xdr:spPr>
        <a:xfrm>
          <a:off x="4686300" y="6279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22682</xdr:rowOff>
    </xdr:from>
    <xdr:to>
      <xdr:col>20</xdr:col>
      <xdr:colOff>38100</xdr:colOff>
      <xdr:row>37</xdr:row>
      <xdr:rowOff>124282</xdr:rowOff>
    </xdr:to>
    <xdr:sp macro="" textlink="">
      <xdr:nvSpPr>
        <xdr:cNvPr id="81" name="楕円 80"/>
        <xdr:cNvSpPr/>
      </xdr:nvSpPr>
      <xdr:spPr>
        <a:xfrm>
          <a:off x="3746500" y="636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115409</xdr:rowOff>
    </xdr:from>
    <xdr:ext cx="469744" cy="259045"/>
    <xdr:sp macro="" textlink="">
      <xdr:nvSpPr>
        <xdr:cNvPr id="82" name="テキスト ボックス 81"/>
        <xdr:cNvSpPr txBox="1"/>
      </xdr:nvSpPr>
      <xdr:spPr>
        <a:xfrm>
          <a:off x="3562428" y="6459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2413</xdr:rowOff>
    </xdr:from>
    <xdr:to>
      <xdr:col>15</xdr:col>
      <xdr:colOff>101600</xdr:colOff>
      <xdr:row>37</xdr:row>
      <xdr:rowOff>104013</xdr:rowOff>
    </xdr:to>
    <xdr:sp macro="" textlink="">
      <xdr:nvSpPr>
        <xdr:cNvPr id="83" name="楕円 82"/>
        <xdr:cNvSpPr/>
      </xdr:nvSpPr>
      <xdr:spPr>
        <a:xfrm>
          <a:off x="2857500" y="634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95140</xdr:rowOff>
    </xdr:from>
    <xdr:ext cx="469744" cy="259045"/>
    <xdr:sp macro="" textlink="">
      <xdr:nvSpPr>
        <xdr:cNvPr id="84" name="テキスト ボックス 83"/>
        <xdr:cNvSpPr txBox="1"/>
      </xdr:nvSpPr>
      <xdr:spPr>
        <a:xfrm>
          <a:off x="2673428" y="643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3785</xdr:rowOff>
    </xdr:from>
    <xdr:to>
      <xdr:col>10</xdr:col>
      <xdr:colOff>165100</xdr:colOff>
      <xdr:row>37</xdr:row>
      <xdr:rowOff>105385</xdr:rowOff>
    </xdr:to>
    <xdr:sp macro="" textlink="">
      <xdr:nvSpPr>
        <xdr:cNvPr id="85" name="楕円 84"/>
        <xdr:cNvSpPr/>
      </xdr:nvSpPr>
      <xdr:spPr>
        <a:xfrm>
          <a:off x="1968500" y="634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96512</xdr:rowOff>
    </xdr:from>
    <xdr:ext cx="469744" cy="259045"/>
    <xdr:sp macro="" textlink="">
      <xdr:nvSpPr>
        <xdr:cNvPr id="86" name="テキスト ボックス 85"/>
        <xdr:cNvSpPr txBox="1"/>
      </xdr:nvSpPr>
      <xdr:spPr>
        <a:xfrm>
          <a:off x="1784428" y="644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168224</xdr:rowOff>
    </xdr:from>
    <xdr:to>
      <xdr:col>6</xdr:col>
      <xdr:colOff>38100</xdr:colOff>
      <xdr:row>37</xdr:row>
      <xdr:rowOff>98374</xdr:rowOff>
    </xdr:to>
    <xdr:sp macro="" textlink="">
      <xdr:nvSpPr>
        <xdr:cNvPr id="87" name="楕円 86"/>
        <xdr:cNvSpPr/>
      </xdr:nvSpPr>
      <xdr:spPr>
        <a:xfrm>
          <a:off x="1079500" y="63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89501</xdr:rowOff>
    </xdr:from>
    <xdr:ext cx="469744" cy="259045"/>
    <xdr:sp macro="" textlink="">
      <xdr:nvSpPr>
        <xdr:cNvPr id="88" name="テキスト ボックス 87"/>
        <xdr:cNvSpPr txBox="1"/>
      </xdr:nvSpPr>
      <xdr:spPr>
        <a:xfrm>
          <a:off x="895428" y="6433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17225</xdr:rowOff>
    </xdr:from>
    <xdr:to>
      <xdr:col>24</xdr:col>
      <xdr:colOff>62865</xdr:colOff>
      <xdr:row>58</xdr:row>
      <xdr:rowOff>53778</xdr:rowOff>
    </xdr:to>
    <xdr:cxnSp macro="">
      <xdr:nvCxnSpPr>
        <xdr:cNvPr id="110" name="直線コネクタ 109"/>
        <xdr:cNvCxnSpPr/>
      </xdr:nvCxnSpPr>
      <xdr:spPr>
        <a:xfrm flipV="1">
          <a:off x="4633595" y="8589725"/>
          <a:ext cx="1270" cy="140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57605</xdr:rowOff>
    </xdr:from>
    <xdr:ext cx="534377" cy="259045"/>
    <xdr:sp macro="" textlink="">
      <xdr:nvSpPr>
        <xdr:cNvPr id="111" name="総務費最小値テキスト"/>
        <xdr:cNvSpPr txBox="1"/>
      </xdr:nvSpPr>
      <xdr:spPr>
        <a:xfrm>
          <a:off x="4686300" y="1000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53778</xdr:rowOff>
    </xdr:from>
    <xdr:to>
      <xdr:col>24</xdr:col>
      <xdr:colOff>152400</xdr:colOff>
      <xdr:row>58</xdr:row>
      <xdr:rowOff>53778</xdr:rowOff>
    </xdr:to>
    <xdr:cxnSp macro="">
      <xdr:nvCxnSpPr>
        <xdr:cNvPr id="112" name="直線コネクタ 111"/>
        <xdr:cNvCxnSpPr/>
      </xdr:nvCxnSpPr>
      <xdr:spPr>
        <a:xfrm>
          <a:off x="4546600" y="9997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135352</xdr:rowOff>
    </xdr:from>
    <xdr:ext cx="599010" cy="259045"/>
    <xdr:sp macro="" textlink="">
      <xdr:nvSpPr>
        <xdr:cNvPr id="113" name="総務費最大値テキスト"/>
        <xdr:cNvSpPr txBox="1"/>
      </xdr:nvSpPr>
      <xdr:spPr>
        <a:xfrm>
          <a:off x="4686300" y="8364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653,576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17225</xdr:rowOff>
    </xdr:from>
    <xdr:to>
      <xdr:col>24</xdr:col>
      <xdr:colOff>152400</xdr:colOff>
      <xdr:row>50</xdr:row>
      <xdr:rowOff>17225</xdr:rowOff>
    </xdr:to>
    <xdr:cxnSp macro="">
      <xdr:nvCxnSpPr>
        <xdr:cNvPr id="114" name="直線コネクタ 113"/>
        <xdr:cNvCxnSpPr/>
      </xdr:nvCxnSpPr>
      <xdr:spPr>
        <a:xfrm>
          <a:off x="4546600" y="858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51184</xdr:rowOff>
    </xdr:from>
    <xdr:to>
      <xdr:col>24</xdr:col>
      <xdr:colOff>63500</xdr:colOff>
      <xdr:row>57</xdr:row>
      <xdr:rowOff>129984</xdr:rowOff>
    </xdr:to>
    <xdr:cxnSp macro="">
      <xdr:nvCxnSpPr>
        <xdr:cNvPr id="115" name="直線コネクタ 114"/>
        <xdr:cNvCxnSpPr/>
      </xdr:nvCxnSpPr>
      <xdr:spPr>
        <a:xfrm flipV="1">
          <a:off x="3797300" y="9823834"/>
          <a:ext cx="838200" cy="78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71467</xdr:rowOff>
    </xdr:from>
    <xdr:ext cx="534377" cy="259045"/>
    <xdr:sp macro="" textlink="">
      <xdr:nvSpPr>
        <xdr:cNvPr id="116" name="総務費平均値テキスト"/>
        <xdr:cNvSpPr txBox="1"/>
      </xdr:nvSpPr>
      <xdr:spPr>
        <a:xfrm>
          <a:off x="4686300" y="9844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93040</xdr:rowOff>
    </xdr:from>
    <xdr:to>
      <xdr:col>24</xdr:col>
      <xdr:colOff>114300</xdr:colOff>
      <xdr:row>58</xdr:row>
      <xdr:rowOff>23190</xdr:rowOff>
    </xdr:to>
    <xdr:sp macro="" textlink="">
      <xdr:nvSpPr>
        <xdr:cNvPr id="117" name="フローチャート: 判断 116"/>
        <xdr:cNvSpPr/>
      </xdr:nvSpPr>
      <xdr:spPr>
        <a:xfrm>
          <a:off x="4584700" y="986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29332</xdr:rowOff>
    </xdr:from>
    <xdr:to>
      <xdr:col>19</xdr:col>
      <xdr:colOff>177800</xdr:colOff>
      <xdr:row>57</xdr:row>
      <xdr:rowOff>129984</xdr:rowOff>
    </xdr:to>
    <xdr:cxnSp macro="">
      <xdr:nvCxnSpPr>
        <xdr:cNvPr id="118" name="直線コネクタ 117"/>
        <xdr:cNvCxnSpPr/>
      </xdr:nvCxnSpPr>
      <xdr:spPr>
        <a:xfrm>
          <a:off x="2908300" y="9801982"/>
          <a:ext cx="889000" cy="100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87122</xdr:rowOff>
    </xdr:from>
    <xdr:to>
      <xdr:col>20</xdr:col>
      <xdr:colOff>38100</xdr:colOff>
      <xdr:row>58</xdr:row>
      <xdr:rowOff>17272</xdr:rowOff>
    </xdr:to>
    <xdr:sp macro="" textlink="">
      <xdr:nvSpPr>
        <xdr:cNvPr id="119" name="フローチャート: 判断 118"/>
        <xdr:cNvSpPr/>
      </xdr:nvSpPr>
      <xdr:spPr>
        <a:xfrm>
          <a:off x="3746500" y="985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8399</xdr:rowOff>
    </xdr:from>
    <xdr:ext cx="534377" cy="259045"/>
    <xdr:sp macro="" textlink="">
      <xdr:nvSpPr>
        <xdr:cNvPr id="120" name="テキスト ボックス 119"/>
        <xdr:cNvSpPr txBox="1"/>
      </xdr:nvSpPr>
      <xdr:spPr>
        <a:xfrm>
          <a:off x="3530111" y="995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107067</xdr:rowOff>
    </xdr:from>
    <xdr:to>
      <xdr:col>15</xdr:col>
      <xdr:colOff>50800</xdr:colOff>
      <xdr:row>57</xdr:row>
      <xdr:rowOff>29332</xdr:rowOff>
    </xdr:to>
    <xdr:cxnSp macro="">
      <xdr:nvCxnSpPr>
        <xdr:cNvPr id="121" name="直線コネクタ 120"/>
        <xdr:cNvCxnSpPr/>
      </xdr:nvCxnSpPr>
      <xdr:spPr>
        <a:xfrm>
          <a:off x="2019300" y="9365367"/>
          <a:ext cx="889000" cy="436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104842</xdr:rowOff>
    </xdr:from>
    <xdr:to>
      <xdr:col>15</xdr:col>
      <xdr:colOff>101600</xdr:colOff>
      <xdr:row>58</xdr:row>
      <xdr:rowOff>34992</xdr:rowOff>
    </xdr:to>
    <xdr:sp macro="" textlink="">
      <xdr:nvSpPr>
        <xdr:cNvPr id="122" name="フローチャート: 判断 121"/>
        <xdr:cNvSpPr/>
      </xdr:nvSpPr>
      <xdr:spPr>
        <a:xfrm>
          <a:off x="2857500" y="987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26119</xdr:rowOff>
    </xdr:from>
    <xdr:ext cx="534377" cy="259045"/>
    <xdr:sp macro="" textlink="">
      <xdr:nvSpPr>
        <xdr:cNvPr id="123" name="テキスト ボックス 122"/>
        <xdr:cNvSpPr txBox="1"/>
      </xdr:nvSpPr>
      <xdr:spPr>
        <a:xfrm>
          <a:off x="2641111" y="9970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107067</xdr:rowOff>
    </xdr:from>
    <xdr:to>
      <xdr:col>10</xdr:col>
      <xdr:colOff>114300</xdr:colOff>
      <xdr:row>55</xdr:row>
      <xdr:rowOff>51118</xdr:rowOff>
    </xdr:to>
    <xdr:cxnSp macro="">
      <xdr:nvCxnSpPr>
        <xdr:cNvPr id="124" name="直線コネクタ 123"/>
        <xdr:cNvCxnSpPr/>
      </xdr:nvCxnSpPr>
      <xdr:spPr>
        <a:xfrm flipV="1">
          <a:off x="1130300" y="9365367"/>
          <a:ext cx="889000" cy="115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55273</xdr:rowOff>
    </xdr:from>
    <xdr:to>
      <xdr:col>10</xdr:col>
      <xdr:colOff>165100</xdr:colOff>
      <xdr:row>57</xdr:row>
      <xdr:rowOff>156873</xdr:rowOff>
    </xdr:to>
    <xdr:sp macro="" textlink="">
      <xdr:nvSpPr>
        <xdr:cNvPr id="125" name="フローチャート: 判断 124"/>
        <xdr:cNvSpPr/>
      </xdr:nvSpPr>
      <xdr:spPr>
        <a:xfrm>
          <a:off x="1968500" y="982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148000</xdr:rowOff>
    </xdr:from>
    <xdr:ext cx="534377" cy="259045"/>
    <xdr:sp macro="" textlink="">
      <xdr:nvSpPr>
        <xdr:cNvPr id="126" name="テキスト ボックス 125"/>
        <xdr:cNvSpPr txBox="1"/>
      </xdr:nvSpPr>
      <xdr:spPr>
        <a:xfrm>
          <a:off x="1752111" y="9920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70239</xdr:rowOff>
    </xdr:from>
    <xdr:to>
      <xdr:col>6</xdr:col>
      <xdr:colOff>38100</xdr:colOff>
      <xdr:row>58</xdr:row>
      <xdr:rowOff>389</xdr:rowOff>
    </xdr:to>
    <xdr:sp macro="" textlink="">
      <xdr:nvSpPr>
        <xdr:cNvPr id="127" name="フローチャート: 判断 126"/>
        <xdr:cNvSpPr/>
      </xdr:nvSpPr>
      <xdr:spPr>
        <a:xfrm>
          <a:off x="1079500" y="98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162966</xdr:rowOff>
    </xdr:from>
    <xdr:ext cx="534377" cy="259045"/>
    <xdr:sp macro="" textlink="">
      <xdr:nvSpPr>
        <xdr:cNvPr id="128" name="テキスト ボックス 127"/>
        <xdr:cNvSpPr txBox="1"/>
      </xdr:nvSpPr>
      <xdr:spPr>
        <a:xfrm>
          <a:off x="863111" y="993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384</xdr:rowOff>
    </xdr:from>
    <xdr:to>
      <xdr:col>24</xdr:col>
      <xdr:colOff>114300</xdr:colOff>
      <xdr:row>57</xdr:row>
      <xdr:rowOff>101984</xdr:rowOff>
    </xdr:to>
    <xdr:sp macro="" textlink="">
      <xdr:nvSpPr>
        <xdr:cNvPr id="134" name="楕円 133"/>
        <xdr:cNvSpPr/>
      </xdr:nvSpPr>
      <xdr:spPr>
        <a:xfrm>
          <a:off x="4584700" y="977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23261</xdr:rowOff>
    </xdr:from>
    <xdr:ext cx="599010" cy="259045"/>
    <xdr:sp macro="" textlink="">
      <xdr:nvSpPr>
        <xdr:cNvPr id="135" name="総務費該当値テキスト"/>
        <xdr:cNvSpPr txBox="1"/>
      </xdr:nvSpPr>
      <xdr:spPr>
        <a:xfrm>
          <a:off x="4686300" y="9624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79184</xdr:rowOff>
    </xdr:from>
    <xdr:to>
      <xdr:col>20</xdr:col>
      <xdr:colOff>38100</xdr:colOff>
      <xdr:row>58</xdr:row>
      <xdr:rowOff>9334</xdr:rowOff>
    </xdr:to>
    <xdr:sp macro="" textlink="">
      <xdr:nvSpPr>
        <xdr:cNvPr id="136" name="楕円 135"/>
        <xdr:cNvSpPr/>
      </xdr:nvSpPr>
      <xdr:spPr>
        <a:xfrm>
          <a:off x="3746500" y="985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25861</xdr:rowOff>
    </xdr:from>
    <xdr:ext cx="534377" cy="259045"/>
    <xdr:sp macro="" textlink="">
      <xdr:nvSpPr>
        <xdr:cNvPr id="137" name="テキスト ボックス 136"/>
        <xdr:cNvSpPr txBox="1"/>
      </xdr:nvSpPr>
      <xdr:spPr>
        <a:xfrm>
          <a:off x="3530111" y="9627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149982</xdr:rowOff>
    </xdr:from>
    <xdr:to>
      <xdr:col>15</xdr:col>
      <xdr:colOff>101600</xdr:colOff>
      <xdr:row>57</xdr:row>
      <xdr:rowOff>80132</xdr:rowOff>
    </xdr:to>
    <xdr:sp macro="" textlink="">
      <xdr:nvSpPr>
        <xdr:cNvPr id="138" name="楕円 137"/>
        <xdr:cNvSpPr/>
      </xdr:nvSpPr>
      <xdr:spPr>
        <a:xfrm>
          <a:off x="2857500" y="975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96659</xdr:rowOff>
    </xdr:from>
    <xdr:ext cx="599010" cy="259045"/>
    <xdr:sp macro="" textlink="">
      <xdr:nvSpPr>
        <xdr:cNvPr id="139" name="テキスト ボックス 138"/>
        <xdr:cNvSpPr txBox="1"/>
      </xdr:nvSpPr>
      <xdr:spPr>
        <a:xfrm>
          <a:off x="2608795" y="9526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56267</xdr:rowOff>
    </xdr:from>
    <xdr:to>
      <xdr:col>10</xdr:col>
      <xdr:colOff>165100</xdr:colOff>
      <xdr:row>54</xdr:row>
      <xdr:rowOff>157867</xdr:rowOff>
    </xdr:to>
    <xdr:sp macro="" textlink="">
      <xdr:nvSpPr>
        <xdr:cNvPr id="140" name="楕円 139"/>
        <xdr:cNvSpPr/>
      </xdr:nvSpPr>
      <xdr:spPr>
        <a:xfrm>
          <a:off x="1968500" y="931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2944</xdr:rowOff>
    </xdr:from>
    <xdr:ext cx="599010" cy="259045"/>
    <xdr:sp macro="" textlink="">
      <xdr:nvSpPr>
        <xdr:cNvPr id="141" name="テキスト ボックス 140"/>
        <xdr:cNvSpPr txBox="1"/>
      </xdr:nvSpPr>
      <xdr:spPr>
        <a:xfrm>
          <a:off x="1719795" y="9089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318</xdr:rowOff>
    </xdr:from>
    <xdr:to>
      <xdr:col>6</xdr:col>
      <xdr:colOff>38100</xdr:colOff>
      <xdr:row>55</xdr:row>
      <xdr:rowOff>101918</xdr:rowOff>
    </xdr:to>
    <xdr:sp macro="" textlink="">
      <xdr:nvSpPr>
        <xdr:cNvPr id="142" name="楕円 141"/>
        <xdr:cNvSpPr/>
      </xdr:nvSpPr>
      <xdr:spPr>
        <a:xfrm>
          <a:off x="1079500" y="943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118445</xdr:rowOff>
    </xdr:from>
    <xdr:ext cx="599010" cy="259045"/>
    <xdr:sp macro="" textlink="">
      <xdr:nvSpPr>
        <xdr:cNvPr id="143" name="テキスト ボックス 142"/>
        <xdr:cNvSpPr txBox="1"/>
      </xdr:nvSpPr>
      <xdr:spPr>
        <a:xfrm>
          <a:off x="830795" y="9205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6" name="テキスト ボックス 155"/>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8" name="テキスト ボックス 157"/>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0" name="テキスト ボックス 159"/>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2" name="テキスト ボックス 161"/>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71682</xdr:rowOff>
    </xdr:from>
    <xdr:to>
      <xdr:col>24</xdr:col>
      <xdr:colOff>62865</xdr:colOff>
      <xdr:row>77</xdr:row>
      <xdr:rowOff>150056</xdr:rowOff>
    </xdr:to>
    <xdr:cxnSp macro="">
      <xdr:nvCxnSpPr>
        <xdr:cNvPr id="166" name="直線コネクタ 165"/>
        <xdr:cNvCxnSpPr/>
      </xdr:nvCxnSpPr>
      <xdr:spPr>
        <a:xfrm flipV="1">
          <a:off x="4633595" y="12244632"/>
          <a:ext cx="1270" cy="1107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153883</xdr:rowOff>
    </xdr:from>
    <xdr:ext cx="599010" cy="259045"/>
    <xdr:sp macro="" textlink="">
      <xdr:nvSpPr>
        <xdr:cNvPr id="167" name="民生費最小値テキスト"/>
        <xdr:cNvSpPr txBox="1"/>
      </xdr:nvSpPr>
      <xdr:spPr>
        <a:xfrm>
          <a:off x="4686300" y="13355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150056</xdr:rowOff>
    </xdr:from>
    <xdr:to>
      <xdr:col>24</xdr:col>
      <xdr:colOff>152400</xdr:colOff>
      <xdr:row>77</xdr:row>
      <xdr:rowOff>150056</xdr:rowOff>
    </xdr:to>
    <xdr:cxnSp macro="">
      <xdr:nvCxnSpPr>
        <xdr:cNvPr id="168" name="直線コネクタ 167"/>
        <xdr:cNvCxnSpPr/>
      </xdr:nvCxnSpPr>
      <xdr:spPr>
        <a:xfrm>
          <a:off x="4546600" y="13351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18359</xdr:rowOff>
    </xdr:from>
    <xdr:ext cx="599010" cy="259045"/>
    <xdr:sp macro="" textlink="">
      <xdr:nvSpPr>
        <xdr:cNvPr id="169" name="民生費最大値テキスト"/>
        <xdr:cNvSpPr txBox="1"/>
      </xdr:nvSpPr>
      <xdr:spPr>
        <a:xfrm>
          <a:off x="4686300" y="1201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377,377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71682</xdr:rowOff>
    </xdr:from>
    <xdr:to>
      <xdr:col>24</xdr:col>
      <xdr:colOff>152400</xdr:colOff>
      <xdr:row>71</xdr:row>
      <xdr:rowOff>71682</xdr:rowOff>
    </xdr:to>
    <xdr:cxnSp macro="">
      <xdr:nvCxnSpPr>
        <xdr:cNvPr id="170" name="直線コネクタ 169"/>
        <xdr:cNvCxnSpPr/>
      </xdr:nvCxnSpPr>
      <xdr:spPr>
        <a:xfrm>
          <a:off x="4546600" y="12244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141977</xdr:rowOff>
    </xdr:from>
    <xdr:to>
      <xdr:col>24</xdr:col>
      <xdr:colOff>63500</xdr:colOff>
      <xdr:row>77</xdr:row>
      <xdr:rowOff>157201</xdr:rowOff>
    </xdr:to>
    <xdr:cxnSp macro="">
      <xdr:nvCxnSpPr>
        <xdr:cNvPr id="171" name="直線コネクタ 170"/>
        <xdr:cNvCxnSpPr/>
      </xdr:nvCxnSpPr>
      <xdr:spPr>
        <a:xfrm flipV="1">
          <a:off x="3797300" y="13343627"/>
          <a:ext cx="838200" cy="15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35383</xdr:rowOff>
    </xdr:from>
    <xdr:ext cx="599010" cy="259045"/>
    <xdr:sp macro="" textlink="">
      <xdr:nvSpPr>
        <xdr:cNvPr id="172" name="民生費平均値テキスト"/>
        <xdr:cNvSpPr txBox="1"/>
      </xdr:nvSpPr>
      <xdr:spPr>
        <a:xfrm>
          <a:off x="4686300" y="128941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12506</xdr:rowOff>
    </xdr:from>
    <xdr:to>
      <xdr:col>24</xdr:col>
      <xdr:colOff>114300</xdr:colOff>
      <xdr:row>76</xdr:row>
      <xdr:rowOff>114106</xdr:rowOff>
    </xdr:to>
    <xdr:sp macro="" textlink="">
      <xdr:nvSpPr>
        <xdr:cNvPr id="173" name="フローチャート: 判断 172"/>
        <xdr:cNvSpPr/>
      </xdr:nvSpPr>
      <xdr:spPr>
        <a:xfrm>
          <a:off x="4584700" y="1304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157201</xdr:rowOff>
    </xdr:from>
    <xdr:to>
      <xdr:col>19</xdr:col>
      <xdr:colOff>177800</xdr:colOff>
      <xdr:row>78</xdr:row>
      <xdr:rowOff>6041</xdr:rowOff>
    </xdr:to>
    <xdr:cxnSp macro="">
      <xdr:nvCxnSpPr>
        <xdr:cNvPr id="174" name="直線コネクタ 173"/>
        <xdr:cNvCxnSpPr/>
      </xdr:nvCxnSpPr>
      <xdr:spPr>
        <a:xfrm flipV="1">
          <a:off x="2908300" y="13358851"/>
          <a:ext cx="889000" cy="20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27077</xdr:rowOff>
    </xdr:from>
    <xdr:to>
      <xdr:col>20</xdr:col>
      <xdr:colOff>38100</xdr:colOff>
      <xdr:row>76</xdr:row>
      <xdr:rowOff>128677</xdr:rowOff>
    </xdr:to>
    <xdr:sp macro="" textlink="">
      <xdr:nvSpPr>
        <xdr:cNvPr id="175" name="フローチャート: 判断 174"/>
        <xdr:cNvSpPr/>
      </xdr:nvSpPr>
      <xdr:spPr>
        <a:xfrm>
          <a:off x="3746500" y="13057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145204</xdr:rowOff>
    </xdr:from>
    <xdr:ext cx="599010" cy="259045"/>
    <xdr:sp macro="" textlink="">
      <xdr:nvSpPr>
        <xdr:cNvPr id="176" name="テキスト ボックス 175"/>
        <xdr:cNvSpPr txBox="1"/>
      </xdr:nvSpPr>
      <xdr:spPr>
        <a:xfrm>
          <a:off x="3497795" y="12832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3226</xdr:rowOff>
    </xdr:from>
    <xdr:to>
      <xdr:col>15</xdr:col>
      <xdr:colOff>50800</xdr:colOff>
      <xdr:row>78</xdr:row>
      <xdr:rowOff>6041</xdr:rowOff>
    </xdr:to>
    <xdr:cxnSp macro="">
      <xdr:nvCxnSpPr>
        <xdr:cNvPr id="177" name="直線コネクタ 176"/>
        <xdr:cNvCxnSpPr/>
      </xdr:nvCxnSpPr>
      <xdr:spPr>
        <a:xfrm>
          <a:off x="2019300" y="13376326"/>
          <a:ext cx="889000" cy="2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87153</xdr:rowOff>
    </xdr:from>
    <xdr:to>
      <xdr:col>15</xdr:col>
      <xdr:colOff>101600</xdr:colOff>
      <xdr:row>77</xdr:row>
      <xdr:rowOff>17303</xdr:rowOff>
    </xdr:to>
    <xdr:sp macro="" textlink="">
      <xdr:nvSpPr>
        <xdr:cNvPr id="178" name="フローチャート: 判断 177"/>
        <xdr:cNvSpPr/>
      </xdr:nvSpPr>
      <xdr:spPr>
        <a:xfrm>
          <a:off x="2857500" y="1311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33831</xdr:rowOff>
    </xdr:from>
    <xdr:ext cx="599010" cy="259045"/>
    <xdr:sp macro="" textlink="">
      <xdr:nvSpPr>
        <xdr:cNvPr id="179" name="テキスト ボックス 178"/>
        <xdr:cNvSpPr txBox="1"/>
      </xdr:nvSpPr>
      <xdr:spPr>
        <a:xfrm>
          <a:off x="2608795" y="12892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156909</xdr:rowOff>
    </xdr:from>
    <xdr:to>
      <xdr:col>10</xdr:col>
      <xdr:colOff>114300</xdr:colOff>
      <xdr:row>78</xdr:row>
      <xdr:rowOff>3226</xdr:rowOff>
    </xdr:to>
    <xdr:cxnSp macro="">
      <xdr:nvCxnSpPr>
        <xdr:cNvPr id="180" name="直線コネクタ 179"/>
        <xdr:cNvCxnSpPr/>
      </xdr:nvCxnSpPr>
      <xdr:spPr>
        <a:xfrm>
          <a:off x="1130300" y="12329859"/>
          <a:ext cx="889000" cy="104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153064</xdr:rowOff>
    </xdr:from>
    <xdr:to>
      <xdr:col>10</xdr:col>
      <xdr:colOff>165100</xdr:colOff>
      <xdr:row>77</xdr:row>
      <xdr:rowOff>83214</xdr:rowOff>
    </xdr:to>
    <xdr:sp macro="" textlink="">
      <xdr:nvSpPr>
        <xdr:cNvPr id="181" name="フローチャート: 判断 180"/>
        <xdr:cNvSpPr/>
      </xdr:nvSpPr>
      <xdr:spPr>
        <a:xfrm>
          <a:off x="1968500" y="131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99741</xdr:rowOff>
    </xdr:from>
    <xdr:ext cx="599010" cy="259045"/>
    <xdr:sp macro="" textlink="">
      <xdr:nvSpPr>
        <xdr:cNvPr id="182" name="テキスト ボックス 181"/>
        <xdr:cNvSpPr txBox="1"/>
      </xdr:nvSpPr>
      <xdr:spPr>
        <a:xfrm>
          <a:off x="1719795" y="12958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169326</xdr:rowOff>
    </xdr:from>
    <xdr:to>
      <xdr:col>6</xdr:col>
      <xdr:colOff>38100</xdr:colOff>
      <xdr:row>77</xdr:row>
      <xdr:rowOff>99476</xdr:rowOff>
    </xdr:to>
    <xdr:sp macro="" textlink="">
      <xdr:nvSpPr>
        <xdr:cNvPr id="183" name="フローチャート: 判断 182"/>
        <xdr:cNvSpPr/>
      </xdr:nvSpPr>
      <xdr:spPr>
        <a:xfrm>
          <a:off x="1079500" y="1319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90603</xdr:rowOff>
    </xdr:from>
    <xdr:ext cx="599010" cy="259045"/>
    <xdr:sp macro="" textlink="">
      <xdr:nvSpPr>
        <xdr:cNvPr id="184" name="テキスト ボックス 183"/>
        <xdr:cNvSpPr txBox="1"/>
      </xdr:nvSpPr>
      <xdr:spPr>
        <a:xfrm>
          <a:off x="830795" y="13292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91177</xdr:rowOff>
    </xdr:from>
    <xdr:to>
      <xdr:col>24</xdr:col>
      <xdr:colOff>114300</xdr:colOff>
      <xdr:row>78</xdr:row>
      <xdr:rowOff>21327</xdr:rowOff>
    </xdr:to>
    <xdr:sp macro="" textlink="">
      <xdr:nvSpPr>
        <xdr:cNvPr id="190" name="楕円 189"/>
        <xdr:cNvSpPr/>
      </xdr:nvSpPr>
      <xdr:spPr>
        <a:xfrm>
          <a:off x="4584700" y="1329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6104</xdr:rowOff>
    </xdr:from>
    <xdr:ext cx="599010" cy="259045"/>
    <xdr:sp macro="" textlink="">
      <xdr:nvSpPr>
        <xdr:cNvPr id="191" name="民生費該当値テキスト"/>
        <xdr:cNvSpPr txBox="1"/>
      </xdr:nvSpPr>
      <xdr:spPr>
        <a:xfrm>
          <a:off x="4686300" y="13207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106401</xdr:rowOff>
    </xdr:from>
    <xdr:to>
      <xdr:col>20</xdr:col>
      <xdr:colOff>38100</xdr:colOff>
      <xdr:row>78</xdr:row>
      <xdr:rowOff>36551</xdr:rowOff>
    </xdr:to>
    <xdr:sp macro="" textlink="">
      <xdr:nvSpPr>
        <xdr:cNvPr id="192" name="楕円 191"/>
        <xdr:cNvSpPr/>
      </xdr:nvSpPr>
      <xdr:spPr>
        <a:xfrm>
          <a:off x="3746500" y="1330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27678</xdr:rowOff>
    </xdr:from>
    <xdr:ext cx="599010" cy="259045"/>
    <xdr:sp macro="" textlink="">
      <xdr:nvSpPr>
        <xdr:cNvPr id="193" name="テキスト ボックス 192"/>
        <xdr:cNvSpPr txBox="1"/>
      </xdr:nvSpPr>
      <xdr:spPr>
        <a:xfrm>
          <a:off x="3497795" y="13400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126691</xdr:rowOff>
    </xdr:from>
    <xdr:to>
      <xdr:col>15</xdr:col>
      <xdr:colOff>101600</xdr:colOff>
      <xdr:row>78</xdr:row>
      <xdr:rowOff>56841</xdr:rowOff>
    </xdr:to>
    <xdr:sp macro="" textlink="">
      <xdr:nvSpPr>
        <xdr:cNvPr id="194" name="楕円 193"/>
        <xdr:cNvSpPr/>
      </xdr:nvSpPr>
      <xdr:spPr>
        <a:xfrm>
          <a:off x="2857500" y="1332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47968</xdr:rowOff>
    </xdr:from>
    <xdr:ext cx="599010" cy="259045"/>
    <xdr:sp macro="" textlink="">
      <xdr:nvSpPr>
        <xdr:cNvPr id="195" name="テキスト ボックス 194"/>
        <xdr:cNvSpPr txBox="1"/>
      </xdr:nvSpPr>
      <xdr:spPr>
        <a:xfrm>
          <a:off x="2608795" y="13421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123876</xdr:rowOff>
    </xdr:from>
    <xdr:to>
      <xdr:col>10</xdr:col>
      <xdr:colOff>165100</xdr:colOff>
      <xdr:row>78</xdr:row>
      <xdr:rowOff>54026</xdr:rowOff>
    </xdr:to>
    <xdr:sp macro="" textlink="">
      <xdr:nvSpPr>
        <xdr:cNvPr id="196" name="楕円 195"/>
        <xdr:cNvSpPr/>
      </xdr:nvSpPr>
      <xdr:spPr>
        <a:xfrm>
          <a:off x="1968500" y="1332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45153</xdr:rowOff>
    </xdr:from>
    <xdr:ext cx="599010" cy="259045"/>
    <xdr:sp macro="" textlink="">
      <xdr:nvSpPr>
        <xdr:cNvPr id="197" name="テキスト ボックス 196"/>
        <xdr:cNvSpPr txBox="1"/>
      </xdr:nvSpPr>
      <xdr:spPr>
        <a:xfrm>
          <a:off x="1719795" y="13418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106109</xdr:rowOff>
    </xdr:from>
    <xdr:to>
      <xdr:col>6</xdr:col>
      <xdr:colOff>38100</xdr:colOff>
      <xdr:row>72</xdr:row>
      <xdr:rowOff>36259</xdr:rowOff>
    </xdr:to>
    <xdr:sp macro="" textlink="">
      <xdr:nvSpPr>
        <xdr:cNvPr id="198" name="楕円 197"/>
        <xdr:cNvSpPr/>
      </xdr:nvSpPr>
      <xdr:spPr>
        <a:xfrm>
          <a:off x="1079500" y="1227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70</xdr:row>
      <xdr:rowOff>52786</xdr:rowOff>
    </xdr:from>
    <xdr:ext cx="599010" cy="259045"/>
    <xdr:sp macro="" textlink="">
      <xdr:nvSpPr>
        <xdr:cNvPr id="199" name="テキスト ボックス 198"/>
        <xdr:cNvSpPr txBox="1"/>
      </xdr:nvSpPr>
      <xdr:spPr>
        <a:xfrm>
          <a:off x="830795" y="12054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97746</xdr:rowOff>
    </xdr:from>
    <xdr:to>
      <xdr:col>24</xdr:col>
      <xdr:colOff>62865</xdr:colOff>
      <xdr:row>99</xdr:row>
      <xdr:rowOff>150009</xdr:rowOff>
    </xdr:to>
    <xdr:cxnSp macro="">
      <xdr:nvCxnSpPr>
        <xdr:cNvPr id="226" name="直線コネクタ 225"/>
        <xdr:cNvCxnSpPr/>
      </xdr:nvCxnSpPr>
      <xdr:spPr>
        <a:xfrm flipV="1">
          <a:off x="4633595" y="15528246"/>
          <a:ext cx="1270" cy="1595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153836</xdr:rowOff>
    </xdr:from>
    <xdr:ext cx="534377" cy="259045"/>
    <xdr:sp macro="" textlink="">
      <xdr:nvSpPr>
        <xdr:cNvPr id="227" name="衛生費最小値テキスト"/>
        <xdr:cNvSpPr txBox="1"/>
      </xdr:nvSpPr>
      <xdr:spPr>
        <a:xfrm>
          <a:off x="4686300" y="17127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150009</xdr:rowOff>
    </xdr:from>
    <xdr:to>
      <xdr:col>24</xdr:col>
      <xdr:colOff>152400</xdr:colOff>
      <xdr:row>99</xdr:row>
      <xdr:rowOff>150009</xdr:rowOff>
    </xdr:to>
    <xdr:cxnSp macro="">
      <xdr:nvCxnSpPr>
        <xdr:cNvPr id="228" name="直線コネクタ 227"/>
        <xdr:cNvCxnSpPr/>
      </xdr:nvCxnSpPr>
      <xdr:spPr>
        <a:xfrm>
          <a:off x="4546600" y="17123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44423</xdr:rowOff>
    </xdr:from>
    <xdr:ext cx="599010" cy="259045"/>
    <xdr:sp macro="" textlink="">
      <xdr:nvSpPr>
        <xdr:cNvPr id="229" name="衛生費最大値テキスト"/>
        <xdr:cNvSpPr txBox="1"/>
      </xdr:nvSpPr>
      <xdr:spPr>
        <a:xfrm>
          <a:off x="4686300" y="1530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171,854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97746</xdr:rowOff>
    </xdr:from>
    <xdr:to>
      <xdr:col>24</xdr:col>
      <xdr:colOff>152400</xdr:colOff>
      <xdr:row>90</xdr:row>
      <xdr:rowOff>97746</xdr:rowOff>
    </xdr:to>
    <xdr:cxnSp macro="">
      <xdr:nvCxnSpPr>
        <xdr:cNvPr id="230" name="直線コネクタ 229"/>
        <xdr:cNvCxnSpPr/>
      </xdr:nvCxnSpPr>
      <xdr:spPr>
        <a:xfrm>
          <a:off x="4546600" y="15528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44385</xdr:rowOff>
    </xdr:from>
    <xdr:to>
      <xdr:col>24</xdr:col>
      <xdr:colOff>63500</xdr:colOff>
      <xdr:row>99</xdr:row>
      <xdr:rowOff>120520</xdr:rowOff>
    </xdr:to>
    <xdr:cxnSp macro="">
      <xdr:nvCxnSpPr>
        <xdr:cNvPr id="231" name="直線コネクタ 230"/>
        <xdr:cNvCxnSpPr/>
      </xdr:nvCxnSpPr>
      <xdr:spPr>
        <a:xfrm flipV="1">
          <a:off x="3797300" y="16846485"/>
          <a:ext cx="838200" cy="24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153959</xdr:rowOff>
    </xdr:from>
    <xdr:ext cx="534377" cy="259045"/>
    <xdr:sp macro="" textlink="">
      <xdr:nvSpPr>
        <xdr:cNvPr id="232" name="衛生費平均値テキスト"/>
        <xdr:cNvSpPr txBox="1"/>
      </xdr:nvSpPr>
      <xdr:spPr>
        <a:xfrm>
          <a:off x="4686300" y="16613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131082</xdr:rowOff>
    </xdr:from>
    <xdr:to>
      <xdr:col>24</xdr:col>
      <xdr:colOff>114300</xdr:colOff>
      <xdr:row>98</xdr:row>
      <xdr:rowOff>61232</xdr:rowOff>
    </xdr:to>
    <xdr:sp macro="" textlink="">
      <xdr:nvSpPr>
        <xdr:cNvPr id="233" name="フローチャート: 判断 232"/>
        <xdr:cNvSpPr/>
      </xdr:nvSpPr>
      <xdr:spPr>
        <a:xfrm>
          <a:off x="4584700" y="1676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148898</xdr:rowOff>
    </xdr:from>
    <xdr:to>
      <xdr:col>19</xdr:col>
      <xdr:colOff>177800</xdr:colOff>
      <xdr:row>99</xdr:row>
      <xdr:rowOff>120520</xdr:rowOff>
    </xdr:to>
    <xdr:cxnSp macro="">
      <xdr:nvCxnSpPr>
        <xdr:cNvPr id="234" name="直線コネクタ 233"/>
        <xdr:cNvCxnSpPr/>
      </xdr:nvCxnSpPr>
      <xdr:spPr>
        <a:xfrm>
          <a:off x="2908300" y="16779548"/>
          <a:ext cx="889000" cy="314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144799</xdr:rowOff>
    </xdr:from>
    <xdr:to>
      <xdr:col>20</xdr:col>
      <xdr:colOff>38100</xdr:colOff>
      <xdr:row>98</xdr:row>
      <xdr:rowOff>74949</xdr:rowOff>
    </xdr:to>
    <xdr:sp macro="" textlink="">
      <xdr:nvSpPr>
        <xdr:cNvPr id="235" name="フローチャート: 判断 234"/>
        <xdr:cNvSpPr/>
      </xdr:nvSpPr>
      <xdr:spPr>
        <a:xfrm>
          <a:off x="3746500" y="1677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91476</xdr:rowOff>
    </xdr:from>
    <xdr:ext cx="534377" cy="259045"/>
    <xdr:sp macro="" textlink="">
      <xdr:nvSpPr>
        <xdr:cNvPr id="236" name="テキスト ボックス 235"/>
        <xdr:cNvSpPr txBox="1"/>
      </xdr:nvSpPr>
      <xdr:spPr>
        <a:xfrm>
          <a:off x="3530111" y="16550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148898</xdr:rowOff>
    </xdr:from>
    <xdr:to>
      <xdr:col>15</xdr:col>
      <xdr:colOff>50800</xdr:colOff>
      <xdr:row>99</xdr:row>
      <xdr:rowOff>23278</xdr:rowOff>
    </xdr:to>
    <xdr:cxnSp macro="">
      <xdr:nvCxnSpPr>
        <xdr:cNvPr id="237" name="直線コネクタ 236"/>
        <xdr:cNvCxnSpPr/>
      </xdr:nvCxnSpPr>
      <xdr:spPr>
        <a:xfrm flipV="1">
          <a:off x="2019300" y="16779548"/>
          <a:ext cx="889000" cy="217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19101</xdr:rowOff>
    </xdr:from>
    <xdr:to>
      <xdr:col>15</xdr:col>
      <xdr:colOff>101600</xdr:colOff>
      <xdr:row>98</xdr:row>
      <xdr:rowOff>120701</xdr:rowOff>
    </xdr:to>
    <xdr:sp macro="" textlink="">
      <xdr:nvSpPr>
        <xdr:cNvPr id="238" name="フローチャート: 判断 237"/>
        <xdr:cNvSpPr/>
      </xdr:nvSpPr>
      <xdr:spPr>
        <a:xfrm>
          <a:off x="2857500" y="1682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111828</xdr:rowOff>
    </xdr:from>
    <xdr:ext cx="534377" cy="259045"/>
    <xdr:sp macro="" textlink="">
      <xdr:nvSpPr>
        <xdr:cNvPr id="239" name="テキスト ボックス 238"/>
        <xdr:cNvSpPr txBox="1"/>
      </xdr:nvSpPr>
      <xdr:spPr>
        <a:xfrm>
          <a:off x="2641111" y="1691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23278</xdr:rowOff>
    </xdr:from>
    <xdr:to>
      <xdr:col>10</xdr:col>
      <xdr:colOff>114300</xdr:colOff>
      <xdr:row>99</xdr:row>
      <xdr:rowOff>118625</xdr:rowOff>
    </xdr:to>
    <xdr:cxnSp macro="">
      <xdr:nvCxnSpPr>
        <xdr:cNvPr id="240" name="直線コネクタ 239"/>
        <xdr:cNvCxnSpPr/>
      </xdr:nvCxnSpPr>
      <xdr:spPr>
        <a:xfrm flipV="1">
          <a:off x="1130300" y="16996828"/>
          <a:ext cx="889000" cy="95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236</xdr:rowOff>
    </xdr:from>
    <xdr:to>
      <xdr:col>10</xdr:col>
      <xdr:colOff>165100</xdr:colOff>
      <xdr:row>98</xdr:row>
      <xdr:rowOff>101836</xdr:rowOff>
    </xdr:to>
    <xdr:sp macro="" textlink="">
      <xdr:nvSpPr>
        <xdr:cNvPr id="241" name="フローチャート: 判断 240"/>
        <xdr:cNvSpPr/>
      </xdr:nvSpPr>
      <xdr:spPr>
        <a:xfrm>
          <a:off x="1968500" y="1680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118363</xdr:rowOff>
    </xdr:from>
    <xdr:ext cx="534377" cy="259045"/>
    <xdr:sp macro="" textlink="">
      <xdr:nvSpPr>
        <xdr:cNvPr id="242" name="テキスト ボックス 241"/>
        <xdr:cNvSpPr txBox="1"/>
      </xdr:nvSpPr>
      <xdr:spPr>
        <a:xfrm>
          <a:off x="1752111" y="1657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37106</xdr:rowOff>
    </xdr:from>
    <xdr:to>
      <xdr:col>6</xdr:col>
      <xdr:colOff>38100</xdr:colOff>
      <xdr:row>98</xdr:row>
      <xdr:rowOff>138706</xdr:rowOff>
    </xdr:to>
    <xdr:sp macro="" textlink="">
      <xdr:nvSpPr>
        <xdr:cNvPr id="243" name="フローチャート: 判断 242"/>
        <xdr:cNvSpPr/>
      </xdr:nvSpPr>
      <xdr:spPr>
        <a:xfrm>
          <a:off x="1079500" y="1683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155233</xdr:rowOff>
    </xdr:from>
    <xdr:ext cx="534377" cy="259045"/>
    <xdr:sp macro="" textlink="">
      <xdr:nvSpPr>
        <xdr:cNvPr id="244" name="テキスト ボックス 243"/>
        <xdr:cNvSpPr txBox="1"/>
      </xdr:nvSpPr>
      <xdr:spPr>
        <a:xfrm>
          <a:off x="863111" y="1661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165035</xdr:rowOff>
    </xdr:from>
    <xdr:to>
      <xdr:col>24</xdr:col>
      <xdr:colOff>114300</xdr:colOff>
      <xdr:row>98</xdr:row>
      <xdr:rowOff>95185</xdr:rowOff>
    </xdr:to>
    <xdr:sp macro="" textlink="">
      <xdr:nvSpPr>
        <xdr:cNvPr id="250" name="楕円 249"/>
        <xdr:cNvSpPr/>
      </xdr:nvSpPr>
      <xdr:spPr>
        <a:xfrm>
          <a:off x="4584700" y="1679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143462</xdr:rowOff>
    </xdr:from>
    <xdr:ext cx="534377" cy="259045"/>
    <xdr:sp macro="" textlink="">
      <xdr:nvSpPr>
        <xdr:cNvPr id="251" name="衛生費該当値テキスト"/>
        <xdr:cNvSpPr txBox="1"/>
      </xdr:nvSpPr>
      <xdr:spPr>
        <a:xfrm>
          <a:off x="4686300" y="1677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69720</xdr:rowOff>
    </xdr:from>
    <xdr:to>
      <xdr:col>20</xdr:col>
      <xdr:colOff>38100</xdr:colOff>
      <xdr:row>99</xdr:row>
      <xdr:rowOff>171320</xdr:rowOff>
    </xdr:to>
    <xdr:sp macro="" textlink="">
      <xdr:nvSpPr>
        <xdr:cNvPr id="252" name="楕円 251"/>
        <xdr:cNvSpPr/>
      </xdr:nvSpPr>
      <xdr:spPr>
        <a:xfrm>
          <a:off x="3746500" y="1704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162447</xdr:rowOff>
    </xdr:from>
    <xdr:ext cx="534377" cy="259045"/>
    <xdr:sp macro="" textlink="">
      <xdr:nvSpPr>
        <xdr:cNvPr id="253" name="テキスト ボックス 252"/>
        <xdr:cNvSpPr txBox="1"/>
      </xdr:nvSpPr>
      <xdr:spPr>
        <a:xfrm>
          <a:off x="3530111" y="1713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98098</xdr:rowOff>
    </xdr:from>
    <xdr:to>
      <xdr:col>15</xdr:col>
      <xdr:colOff>101600</xdr:colOff>
      <xdr:row>98</xdr:row>
      <xdr:rowOff>28248</xdr:rowOff>
    </xdr:to>
    <xdr:sp macro="" textlink="">
      <xdr:nvSpPr>
        <xdr:cNvPr id="254" name="楕円 253"/>
        <xdr:cNvSpPr/>
      </xdr:nvSpPr>
      <xdr:spPr>
        <a:xfrm>
          <a:off x="2857500" y="1672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44775</xdr:rowOff>
    </xdr:from>
    <xdr:ext cx="534377" cy="259045"/>
    <xdr:sp macro="" textlink="">
      <xdr:nvSpPr>
        <xdr:cNvPr id="255" name="テキスト ボックス 254"/>
        <xdr:cNvSpPr txBox="1"/>
      </xdr:nvSpPr>
      <xdr:spPr>
        <a:xfrm>
          <a:off x="2641111" y="1650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143928</xdr:rowOff>
    </xdr:from>
    <xdr:to>
      <xdr:col>10</xdr:col>
      <xdr:colOff>165100</xdr:colOff>
      <xdr:row>99</xdr:row>
      <xdr:rowOff>74078</xdr:rowOff>
    </xdr:to>
    <xdr:sp macro="" textlink="">
      <xdr:nvSpPr>
        <xdr:cNvPr id="256" name="楕円 255"/>
        <xdr:cNvSpPr/>
      </xdr:nvSpPr>
      <xdr:spPr>
        <a:xfrm>
          <a:off x="1968500" y="1694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65205</xdr:rowOff>
    </xdr:from>
    <xdr:ext cx="534377" cy="259045"/>
    <xdr:sp macro="" textlink="">
      <xdr:nvSpPr>
        <xdr:cNvPr id="257" name="テキスト ボックス 256"/>
        <xdr:cNvSpPr txBox="1"/>
      </xdr:nvSpPr>
      <xdr:spPr>
        <a:xfrm>
          <a:off x="1752111" y="1703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67825</xdr:rowOff>
    </xdr:from>
    <xdr:to>
      <xdr:col>6</xdr:col>
      <xdr:colOff>38100</xdr:colOff>
      <xdr:row>99</xdr:row>
      <xdr:rowOff>169425</xdr:rowOff>
    </xdr:to>
    <xdr:sp macro="" textlink="">
      <xdr:nvSpPr>
        <xdr:cNvPr id="258" name="楕円 257"/>
        <xdr:cNvSpPr/>
      </xdr:nvSpPr>
      <xdr:spPr>
        <a:xfrm>
          <a:off x="1079500" y="1704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160552</xdr:rowOff>
    </xdr:from>
    <xdr:ext cx="534377" cy="259045"/>
    <xdr:sp macro="" textlink="">
      <xdr:nvSpPr>
        <xdr:cNvPr id="259" name="テキスト ボックス 258"/>
        <xdr:cNvSpPr txBox="1"/>
      </xdr:nvSpPr>
      <xdr:spPr>
        <a:xfrm>
          <a:off x="863111" y="1713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69291</xdr:rowOff>
    </xdr:from>
    <xdr:to>
      <xdr:col>54</xdr:col>
      <xdr:colOff>189865</xdr:colOff>
      <xdr:row>38</xdr:row>
      <xdr:rowOff>139700</xdr:rowOff>
    </xdr:to>
    <xdr:cxnSp macro="">
      <xdr:nvCxnSpPr>
        <xdr:cNvPr id="281" name="直線コネクタ 280"/>
        <xdr:cNvCxnSpPr/>
      </xdr:nvCxnSpPr>
      <xdr:spPr>
        <a:xfrm flipV="1">
          <a:off x="10475595" y="5212791"/>
          <a:ext cx="1270" cy="1442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15968</xdr:rowOff>
    </xdr:from>
    <xdr:ext cx="469744" cy="259045"/>
    <xdr:sp macro="" textlink="">
      <xdr:nvSpPr>
        <xdr:cNvPr id="284" name="労働費最大値テキスト"/>
        <xdr:cNvSpPr txBox="1"/>
      </xdr:nvSpPr>
      <xdr:spPr>
        <a:xfrm>
          <a:off x="10528300" y="4988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69291</xdr:rowOff>
    </xdr:from>
    <xdr:to>
      <xdr:col>55</xdr:col>
      <xdr:colOff>88900</xdr:colOff>
      <xdr:row>30</xdr:row>
      <xdr:rowOff>69291</xdr:rowOff>
    </xdr:to>
    <xdr:cxnSp macro="">
      <xdr:nvCxnSpPr>
        <xdr:cNvPr id="285" name="直線コネクタ 284"/>
        <xdr:cNvCxnSpPr/>
      </xdr:nvCxnSpPr>
      <xdr:spPr>
        <a:xfrm>
          <a:off x="10388600" y="5212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49403</xdr:rowOff>
    </xdr:from>
    <xdr:to>
      <xdr:col>55</xdr:col>
      <xdr:colOff>0</xdr:colOff>
      <xdr:row>37</xdr:row>
      <xdr:rowOff>102438</xdr:rowOff>
    </xdr:to>
    <xdr:cxnSp macro="">
      <xdr:nvCxnSpPr>
        <xdr:cNvPr id="286" name="直線コネクタ 285"/>
        <xdr:cNvCxnSpPr/>
      </xdr:nvCxnSpPr>
      <xdr:spPr>
        <a:xfrm flipV="1">
          <a:off x="9639300" y="6393053"/>
          <a:ext cx="838200" cy="5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75557</xdr:rowOff>
    </xdr:from>
    <xdr:ext cx="378565" cy="259045"/>
    <xdr:sp macro="" textlink="">
      <xdr:nvSpPr>
        <xdr:cNvPr id="287" name="労働費平均値テキスト"/>
        <xdr:cNvSpPr txBox="1"/>
      </xdr:nvSpPr>
      <xdr:spPr>
        <a:xfrm>
          <a:off x="10528300" y="64192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97130</xdr:rowOff>
    </xdr:from>
    <xdr:to>
      <xdr:col>55</xdr:col>
      <xdr:colOff>50800</xdr:colOff>
      <xdr:row>38</xdr:row>
      <xdr:rowOff>27280</xdr:rowOff>
    </xdr:to>
    <xdr:sp macro="" textlink="">
      <xdr:nvSpPr>
        <xdr:cNvPr id="288" name="フローチャート: 判断 287"/>
        <xdr:cNvSpPr/>
      </xdr:nvSpPr>
      <xdr:spPr>
        <a:xfrm>
          <a:off x="104267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135356</xdr:rowOff>
    </xdr:from>
    <xdr:to>
      <xdr:col>50</xdr:col>
      <xdr:colOff>114300</xdr:colOff>
      <xdr:row>37</xdr:row>
      <xdr:rowOff>102438</xdr:rowOff>
    </xdr:to>
    <xdr:cxnSp macro="">
      <xdr:nvCxnSpPr>
        <xdr:cNvPr id="289" name="直線コネクタ 288"/>
        <xdr:cNvCxnSpPr/>
      </xdr:nvCxnSpPr>
      <xdr:spPr>
        <a:xfrm>
          <a:off x="8750300" y="6307556"/>
          <a:ext cx="889000" cy="138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72441</xdr:rowOff>
    </xdr:from>
    <xdr:to>
      <xdr:col>50</xdr:col>
      <xdr:colOff>165100</xdr:colOff>
      <xdr:row>38</xdr:row>
      <xdr:rowOff>2591</xdr:rowOff>
    </xdr:to>
    <xdr:sp macro="" textlink="">
      <xdr:nvSpPr>
        <xdr:cNvPr id="290" name="フローチャート: 判断 289"/>
        <xdr:cNvSpPr/>
      </xdr:nvSpPr>
      <xdr:spPr>
        <a:xfrm>
          <a:off x="9588500" y="64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165168</xdr:rowOff>
    </xdr:from>
    <xdr:ext cx="378565" cy="259045"/>
    <xdr:sp macro="" textlink="">
      <xdr:nvSpPr>
        <xdr:cNvPr id="291" name="テキスト ボックス 290"/>
        <xdr:cNvSpPr txBox="1"/>
      </xdr:nvSpPr>
      <xdr:spPr>
        <a:xfrm>
          <a:off x="9450017" y="6508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135356</xdr:rowOff>
    </xdr:from>
    <xdr:to>
      <xdr:col>45</xdr:col>
      <xdr:colOff>177800</xdr:colOff>
      <xdr:row>36</xdr:row>
      <xdr:rowOff>152502</xdr:rowOff>
    </xdr:to>
    <xdr:cxnSp macro="">
      <xdr:nvCxnSpPr>
        <xdr:cNvPr id="292" name="直線コネクタ 291"/>
        <xdr:cNvCxnSpPr/>
      </xdr:nvCxnSpPr>
      <xdr:spPr>
        <a:xfrm flipV="1">
          <a:off x="7861300" y="6307556"/>
          <a:ext cx="889000" cy="1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90272</xdr:rowOff>
    </xdr:from>
    <xdr:to>
      <xdr:col>46</xdr:col>
      <xdr:colOff>38100</xdr:colOff>
      <xdr:row>38</xdr:row>
      <xdr:rowOff>20422</xdr:rowOff>
    </xdr:to>
    <xdr:sp macro="" textlink="">
      <xdr:nvSpPr>
        <xdr:cNvPr id="293" name="フローチャート: 判断 292"/>
        <xdr:cNvSpPr/>
      </xdr:nvSpPr>
      <xdr:spPr>
        <a:xfrm>
          <a:off x="8699500" y="643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11548</xdr:rowOff>
    </xdr:from>
    <xdr:ext cx="378565" cy="259045"/>
    <xdr:sp macro="" textlink="">
      <xdr:nvSpPr>
        <xdr:cNvPr id="294" name="テキスト ボックス 293"/>
        <xdr:cNvSpPr txBox="1"/>
      </xdr:nvSpPr>
      <xdr:spPr>
        <a:xfrm>
          <a:off x="8561017" y="65266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89865</xdr:rowOff>
    </xdr:from>
    <xdr:to>
      <xdr:col>41</xdr:col>
      <xdr:colOff>50800</xdr:colOff>
      <xdr:row>36</xdr:row>
      <xdr:rowOff>152502</xdr:rowOff>
    </xdr:to>
    <xdr:cxnSp macro="">
      <xdr:nvCxnSpPr>
        <xdr:cNvPr id="295" name="直線コネクタ 294"/>
        <xdr:cNvCxnSpPr/>
      </xdr:nvCxnSpPr>
      <xdr:spPr>
        <a:xfrm>
          <a:off x="6972300" y="6262065"/>
          <a:ext cx="889000" cy="62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37236</xdr:rowOff>
    </xdr:from>
    <xdr:to>
      <xdr:col>41</xdr:col>
      <xdr:colOff>101600</xdr:colOff>
      <xdr:row>36</xdr:row>
      <xdr:rowOff>138836</xdr:rowOff>
    </xdr:to>
    <xdr:sp macro="" textlink="">
      <xdr:nvSpPr>
        <xdr:cNvPr id="296" name="フローチャート: 判断 295"/>
        <xdr:cNvSpPr/>
      </xdr:nvSpPr>
      <xdr:spPr>
        <a:xfrm>
          <a:off x="7810500" y="620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155363</xdr:rowOff>
    </xdr:from>
    <xdr:ext cx="469744" cy="259045"/>
    <xdr:sp macro="" textlink="">
      <xdr:nvSpPr>
        <xdr:cNvPr id="297" name="テキスト ボックス 296"/>
        <xdr:cNvSpPr txBox="1"/>
      </xdr:nvSpPr>
      <xdr:spPr>
        <a:xfrm>
          <a:off x="7626428" y="598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60096</xdr:rowOff>
    </xdr:from>
    <xdr:to>
      <xdr:col>36</xdr:col>
      <xdr:colOff>165100</xdr:colOff>
      <xdr:row>35</xdr:row>
      <xdr:rowOff>161696</xdr:rowOff>
    </xdr:to>
    <xdr:sp macro="" textlink="">
      <xdr:nvSpPr>
        <xdr:cNvPr id="298" name="フローチャート: 判断 297"/>
        <xdr:cNvSpPr/>
      </xdr:nvSpPr>
      <xdr:spPr>
        <a:xfrm>
          <a:off x="6921500" y="606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6773</xdr:rowOff>
    </xdr:from>
    <xdr:ext cx="469744" cy="259045"/>
    <xdr:sp macro="" textlink="">
      <xdr:nvSpPr>
        <xdr:cNvPr id="299" name="テキスト ボックス 298"/>
        <xdr:cNvSpPr txBox="1"/>
      </xdr:nvSpPr>
      <xdr:spPr>
        <a:xfrm>
          <a:off x="6737428" y="583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170053</xdr:rowOff>
    </xdr:from>
    <xdr:to>
      <xdr:col>55</xdr:col>
      <xdr:colOff>50800</xdr:colOff>
      <xdr:row>37</xdr:row>
      <xdr:rowOff>100203</xdr:rowOff>
    </xdr:to>
    <xdr:sp macro="" textlink="">
      <xdr:nvSpPr>
        <xdr:cNvPr id="305" name="楕円 304"/>
        <xdr:cNvSpPr/>
      </xdr:nvSpPr>
      <xdr:spPr>
        <a:xfrm>
          <a:off x="10426700" y="634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21480</xdr:rowOff>
    </xdr:from>
    <xdr:ext cx="469744" cy="259045"/>
    <xdr:sp macro="" textlink="">
      <xdr:nvSpPr>
        <xdr:cNvPr id="306" name="労働費該当値テキスト"/>
        <xdr:cNvSpPr txBox="1"/>
      </xdr:nvSpPr>
      <xdr:spPr>
        <a:xfrm>
          <a:off x="10528300" y="6193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51638</xdr:rowOff>
    </xdr:from>
    <xdr:to>
      <xdr:col>50</xdr:col>
      <xdr:colOff>165100</xdr:colOff>
      <xdr:row>37</xdr:row>
      <xdr:rowOff>153238</xdr:rowOff>
    </xdr:to>
    <xdr:sp macro="" textlink="">
      <xdr:nvSpPr>
        <xdr:cNvPr id="307" name="楕円 306"/>
        <xdr:cNvSpPr/>
      </xdr:nvSpPr>
      <xdr:spPr>
        <a:xfrm>
          <a:off x="9588500" y="63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169765</xdr:rowOff>
    </xdr:from>
    <xdr:ext cx="378565" cy="259045"/>
    <xdr:sp macro="" textlink="">
      <xdr:nvSpPr>
        <xdr:cNvPr id="308" name="テキスト ボックス 307"/>
        <xdr:cNvSpPr txBox="1"/>
      </xdr:nvSpPr>
      <xdr:spPr>
        <a:xfrm>
          <a:off x="9450017" y="6170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84556</xdr:rowOff>
    </xdr:from>
    <xdr:to>
      <xdr:col>46</xdr:col>
      <xdr:colOff>38100</xdr:colOff>
      <xdr:row>37</xdr:row>
      <xdr:rowOff>14706</xdr:rowOff>
    </xdr:to>
    <xdr:sp macro="" textlink="">
      <xdr:nvSpPr>
        <xdr:cNvPr id="309" name="楕円 308"/>
        <xdr:cNvSpPr/>
      </xdr:nvSpPr>
      <xdr:spPr>
        <a:xfrm>
          <a:off x="8699500" y="625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31233</xdr:rowOff>
    </xdr:from>
    <xdr:ext cx="469744" cy="259045"/>
    <xdr:sp macro="" textlink="">
      <xdr:nvSpPr>
        <xdr:cNvPr id="310" name="テキスト ボックス 309"/>
        <xdr:cNvSpPr txBox="1"/>
      </xdr:nvSpPr>
      <xdr:spPr>
        <a:xfrm>
          <a:off x="8515428" y="6031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101702</xdr:rowOff>
    </xdr:from>
    <xdr:to>
      <xdr:col>41</xdr:col>
      <xdr:colOff>101600</xdr:colOff>
      <xdr:row>37</xdr:row>
      <xdr:rowOff>31852</xdr:rowOff>
    </xdr:to>
    <xdr:sp macro="" textlink="">
      <xdr:nvSpPr>
        <xdr:cNvPr id="311" name="楕円 310"/>
        <xdr:cNvSpPr/>
      </xdr:nvSpPr>
      <xdr:spPr>
        <a:xfrm>
          <a:off x="7810500" y="627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22979</xdr:rowOff>
    </xdr:from>
    <xdr:ext cx="469744" cy="259045"/>
    <xdr:sp macro="" textlink="">
      <xdr:nvSpPr>
        <xdr:cNvPr id="312" name="テキスト ボックス 311"/>
        <xdr:cNvSpPr txBox="1"/>
      </xdr:nvSpPr>
      <xdr:spPr>
        <a:xfrm>
          <a:off x="7626428" y="636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39065</xdr:rowOff>
    </xdr:from>
    <xdr:to>
      <xdr:col>36</xdr:col>
      <xdr:colOff>165100</xdr:colOff>
      <xdr:row>36</xdr:row>
      <xdr:rowOff>140665</xdr:rowOff>
    </xdr:to>
    <xdr:sp macro="" textlink="">
      <xdr:nvSpPr>
        <xdr:cNvPr id="313" name="楕円 312"/>
        <xdr:cNvSpPr/>
      </xdr:nvSpPr>
      <xdr:spPr>
        <a:xfrm>
          <a:off x="6921500" y="621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131792</xdr:rowOff>
    </xdr:from>
    <xdr:ext cx="469744" cy="259045"/>
    <xdr:sp macro="" textlink="">
      <xdr:nvSpPr>
        <xdr:cNvPr id="314" name="テキスト ボックス 313"/>
        <xdr:cNvSpPr txBox="1"/>
      </xdr:nvSpPr>
      <xdr:spPr>
        <a:xfrm>
          <a:off x="6737428" y="6303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8" name="テキスト ボックス 32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0" name="テキスト ボックス 329"/>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2" name="テキスト ボックス 331"/>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4" name="テキスト ボックス 33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83876</xdr:rowOff>
    </xdr:from>
    <xdr:to>
      <xdr:col>54</xdr:col>
      <xdr:colOff>189865</xdr:colOff>
      <xdr:row>58</xdr:row>
      <xdr:rowOff>101272</xdr:rowOff>
    </xdr:to>
    <xdr:cxnSp macro="">
      <xdr:nvCxnSpPr>
        <xdr:cNvPr id="336" name="直線コネクタ 335"/>
        <xdr:cNvCxnSpPr/>
      </xdr:nvCxnSpPr>
      <xdr:spPr>
        <a:xfrm flipV="1">
          <a:off x="10475595" y="8999276"/>
          <a:ext cx="1270" cy="104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105099</xdr:rowOff>
    </xdr:from>
    <xdr:ext cx="469744" cy="259045"/>
    <xdr:sp macro="" textlink="">
      <xdr:nvSpPr>
        <xdr:cNvPr id="337" name="農林水産業費最小値テキスト"/>
        <xdr:cNvSpPr txBox="1"/>
      </xdr:nvSpPr>
      <xdr:spPr>
        <a:xfrm>
          <a:off x="10528300" y="10049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101272</xdr:rowOff>
    </xdr:from>
    <xdr:to>
      <xdr:col>55</xdr:col>
      <xdr:colOff>88900</xdr:colOff>
      <xdr:row>58</xdr:row>
      <xdr:rowOff>101272</xdr:rowOff>
    </xdr:to>
    <xdr:cxnSp macro="">
      <xdr:nvCxnSpPr>
        <xdr:cNvPr id="338" name="直線コネクタ 337"/>
        <xdr:cNvCxnSpPr/>
      </xdr:nvCxnSpPr>
      <xdr:spPr>
        <a:xfrm>
          <a:off x="10388600" y="10045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30553</xdr:rowOff>
    </xdr:from>
    <xdr:ext cx="534377" cy="259045"/>
    <xdr:sp macro="" textlink="">
      <xdr:nvSpPr>
        <xdr:cNvPr id="339" name="農林水産業費最大値テキスト"/>
        <xdr:cNvSpPr txBox="1"/>
      </xdr:nvSpPr>
      <xdr:spPr>
        <a:xfrm>
          <a:off x="10528300" y="877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47,442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83876</xdr:rowOff>
    </xdr:from>
    <xdr:to>
      <xdr:col>55</xdr:col>
      <xdr:colOff>88900</xdr:colOff>
      <xdr:row>52</xdr:row>
      <xdr:rowOff>83876</xdr:rowOff>
    </xdr:to>
    <xdr:cxnSp macro="">
      <xdr:nvCxnSpPr>
        <xdr:cNvPr id="340" name="直線コネクタ 339"/>
        <xdr:cNvCxnSpPr/>
      </xdr:nvCxnSpPr>
      <xdr:spPr>
        <a:xfrm>
          <a:off x="10388600" y="8999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73337</xdr:rowOff>
    </xdr:from>
    <xdr:to>
      <xdr:col>55</xdr:col>
      <xdr:colOff>0</xdr:colOff>
      <xdr:row>55</xdr:row>
      <xdr:rowOff>165029</xdr:rowOff>
    </xdr:to>
    <xdr:cxnSp macro="">
      <xdr:nvCxnSpPr>
        <xdr:cNvPr id="341" name="直線コネクタ 340"/>
        <xdr:cNvCxnSpPr/>
      </xdr:nvCxnSpPr>
      <xdr:spPr>
        <a:xfrm flipV="1">
          <a:off x="9639300" y="9160187"/>
          <a:ext cx="838200" cy="43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165831</xdr:rowOff>
    </xdr:from>
    <xdr:ext cx="534377" cy="259045"/>
    <xdr:sp macro="" textlink="">
      <xdr:nvSpPr>
        <xdr:cNvPr id="342" name="農林水産業費平均値テキスト"/>
        <xdr:cNvSpPr txBox="1"/>
      </xdr:nvSpPr>
      <xdr:spPr>
        <a:xfrm>
          <a:off x="10528300" y="9595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15954</xdr:rowOff>
    </xdr:from>
    <xdr:to>
      <xdr:col>55</xdr:col>
      <xdr:colOff>50800</xdr:colOff>
      <xdr:row>56</xdr:row>
      <xdr:rowOff>117554</xdr:rowOff>
    </xdr:to>
    <xdr:sp macro="" textlink="">
      <xdr:nvSpPr>
        <xdr:cNvPr id="343" name="フローチャート: 判断 342"/>
        <xdr:cNvSpPr/>
      </xdr:nvSpPr>
      <xdr:spPr>
        <a:xfrm>
          <a:off x="10426700" y="961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114531</xdr:rowOff>
    </xdr:from>
    <xdr:to>
      <xdr:col>50</xdr:col>
      <xdr:colOff>114300</xdr:colOff>
      <xdr:row>55</xdr:row>
      <xdr:rowOff>165029</xdr:rowOff>
    </xdr:to>
    <xdr:cxnSp macro="">
      <xdr:nvCxnSpPr>
        <xdr:cNvPr id="344" name="直線コネクタ 343"/>
        <xdr:cNvCxnSpPr/>
      </xdr:nvCxnSpPr>
      <xdr:spPr>
        <a:xfrm>
          <a:off x="8750300" y="9372831"/>
          <a:ext cx="889000" cy="221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51021</xdr:rowOff>
    </xdr:from>
    <xdr:to>
      <xdr:col>50</xdr:col>
      <xdr:colOff>165100</xdr:colOff>
      <xdr:row>56</xdr:row>
      <xdr:rowOff>152621</xdr:rowOff>
    </xdr:to>
    <xdr:sp macro="" textlink="">
      <xdr:nvSpPr>
        <xdr:cNvPr id="345" name="フローチャート: 判断 344"/>
        <xdr:cNvSpPr/>
      </xdr:nvSpPr>
      <xdr:spPr>
        <a:xfrm>
          <a:off x="9588500" y="965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143748</xdr:rowOff>
    </xdr:from>
    <xdr:ext cx="534377" cy="259045"/>
    <xdr:sp macro="" textlink="">
      <xdr:nvSpPr>
        <xdr:cNvPr id="346" name="テキスト ボックス 345"/>
        <xdr:cNvSpPr txBox="1"/>
      </xdr:nvSpPr>
      <xdr:spPr>
        <a:xfrm>
          <a:off x="9372111" y="974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101112</xdr:rowOff>
    </xdr:from>
    <xdr:to>
      <xdr:col>45</xdr:col>
      <xdr:colOff>177800</xdr:colOff>
      <xdr:row>54</xdr:row>
      <xdr:rowOff>114531</xdr:rowOff>
    </xdr:to>
    <xdr:cxnSp macro="">
      <xdr:nvCxnSpPr>
        <xdr:cNvPr id="347" name="直線コネクタ 346"/>
        <xdr:cNvCxnSpPr/>
      </xdr:nvCxnSpPr>
      <xdr:spPr>
        <a:xfrm>
          <a:off x="7861300" y="9016512"/>
          <a:ext cx="889000" cy="35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90798</xdr:rowOff>
    </xdr:from>
    <xdr:to>
      <xdr:col>46</xdr:col>
      <xdr:colOff>38100</xdr:colOff>
      <xdr:row>57</xdr:row>
      <xdr:rowOff>20948</xdr:rowOff>
    </xdr:to>
    <xdr:sp macro="" textlink="">
      <xdr:nvSpPr>
        <xdr:cNvPr id="348" name="フローチャート: 判断 347"/>
        <xdr:cNvSpPr/>
      </xdr:nvSpPr>
      <xdr:spPr>
        <a:xfrm>
          <a:off x="8699500" y="9691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12075</xdr:rowOff>
    </xdr:from>
    <xdr:ext cx="534377" cy="259045"/>
    <xdr:sp macro="" textlink="">
      <xdr:nvSpPr>
        <xdr:cNvPr id="349" name="テキスト ボックス 348"/>
        <xdr:cNvSpPr txBox="1"/>
      </xdr:nvSpPr>
      <xdr:spPr>
        <a:xfrm>
          <a:off x="8483111" y="978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62776</xdr:rowOff>
    </xdr:from>
    <xdr:to>
      <xdr:col>41</xdr:col>
      <xdr:colOff>50800</xdr:colOff>
      <xdr:row>52</xdr:row>
      <xdr:rowOff>101112</xdr:rowOff>
    </xdr:to>
    <xdr:cxnSp macro="">
      <xdr:nvCxnSpPr>
        <xdr:cNvPr id="350" name="直線コネクタ 349"/>
        <xdr:cNvCxnSpPr/>
      </xdr:nvCxnSpPr>
      <xdr:spPr>
        <a:xfrm>
          <a:off x="6972300" y="8806726"/>
          <a:ext cx="889000" cy="209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108240</xdr:rowOff>
    </xdr:from>
    <xdr:to>
      <xdr:col>41</xdr:col>
      <xdr:colOff>101600</xdr:colOff>
      <xdr:row>55</xdr:row>
      <xdr:rowOff>38390</xdr:rowOff>
    </xdr:to>
    <xdr:sp macro="" textlink="">
      <xdr:nvSpPr>
        <xdr:cNvPr id="351" name="フローチャート: 判断 350"/>
        <xdr:cNvSpPr/>
      </xdr:nvSpPr>
      <xdr:spPr>
        <a:xfrm>
          <a:off x="7810500" y="936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29517</xdr:rowOff>
    </xdr:from>
    <xdr:ext cx="534377" cy="259045"/>
    <xdr:sp macro="" textlink="">
      <xdr:nvSpPr>
        <xdr:cNvPr id="352" name="テキスト ボックス 351"/>
        <xdr:cNvSpPr txBox="1"/>
      </xdr:nvSpPr>
      <xdr:spPr>
        <a:xfrm>
          <a:off x="7594111" y="9459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112766</xdr:rowOff>
    </xdr:from>
    <xdr:to>
      <xdr:col>36</xdr:col>
      <xdr:colOff>165100</xdr:colOff>
      <xdr:row>55</xdr:row>
      <xdr:rowOff>42916</xdr:rowOff>
    </xdr:to>
    <xdr:sp macro="" textlink="">
      <xdr:nvSpPr>
        <xdr:cNvPr id="353" name="フローチャート: 判断 352"/>
        <xdr:cNvSpPr/>
      </xdr:nvSpPr>
      <xdr:spPr>
        <a:xfrm>
          <a:off x="6921500" y="937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34043</xdr:rowOff>
    </xdr:from>
    <xdr:ext cx="534377" cy="259045"/>
    <xdr:sp macro="" textlink="">
      <xdr:nvSpPr>
        <xdr:cNvPr id="354" name="テキスト ボックス 353"/>
        <xdr:cNvSpPr txBox="1"/>
      </xdr:nvSpPr>
      <xdr:spPr>
        <a:xfrm>
          <a:off x="6705111" y="946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22537</xdr:rowOff>
    </xdr:from>
    <xdr:to>
      <xdr:col>55</xdr:col>
      <xdr:colOff>50800</xdr:colOff>
      <xdr:row>53</xdr:row>
      <xdr:rowOff>124137</xdr:rowOff>
    </xdr:to>
    <xdr:sp macro="" textlink="">
      <xdr:nvSpPr>
        <xdr:cNvPr id="360" name="楕円 359"/>
        <xdr:cNvSpPr/>
      </xdr:nvSpPr>
      <xdr:spPr>
        <a:xfrm>
          <a:off x="10426700" y="910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45414</xdr:rowOff>
    </xdr:from>
    <xdr:ext cx="534377" cy="259045"/>
    <xdr:sp macro="" textlink="">
      <xdr:nvSpPr>
        <xdr:cNvPr id="361" name="農林水産業費該当値テキスト"/>
        <xdr:cNvSpPr txBox="1"/>
      </xdr:nvSpPr>
      <xdr:spPr>
        <a:xfrm>
          <a:off x="10528300" y="896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114229</xdr:rowOff>
    </xdr:from>
    <xdr:to>
      <xdr:col>50</xdr:col>
      <xdr:colOff>165100</xdr:colOff>
      <xdr:row>56</xdr:row>
      <xdr:rowOff>44379</xdr:rowOff>
    </xdr:to>
    <xdr:sp macro="" textlink="">
      <xdr:nvSpPr>
        <xdr:cNvPr id="362" name="楕円 361"/>
        <xdr:cNvSpPr/>
      </xdr:nvSpPr>
      <xdr:spPr>
        <a:xfrm>
          <a:off x="9588500" y="954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60906</xdr:rowOff>
    </xdr:from>
    <xdr:ext cx="534377" cy="259045"/>
    <xdr:sp macro="" textlink="">
      <xdr:nvSpPr>
        <xdr:cNvPr id="363" name="テキスト ボックス 362"/>
        <xdr:cNvSpPr txBox="1"/>
      </xdr:nvSpPr>
      <xdr:spPr>
        <a:xfrm>
          <a:off x="9372111" y="9319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63731</xdr:rowOff>
    </xdr:from>
    <xdr:to>
      <xdr:col>46</xdr:col>
      <xdr:colOff>38100</xdr:colOff>
      <xdr:row>54</xdr:row>
      <xdr:rowOff>165331</xdr:rowOff>
    </xdr:to>
    <xdr:sp macro="" textlink="">
      <xdr:nvSpPr>
        <xdr:cNvPr id="364" name="楕円 363"/>
        <xdr:cNvSpPr/>
      </xdr:nvSpPr>
      <xdr:spPr>
        <a:xfrm>
          <a:off x="8699500" y="932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10408</xdr:rowOff>
    </xdr:from>
    <xdr:ext cx="534377" cy="259045"/>
    <xdr:sp macro="" textlink="">
      <xdr:nvSpPr>
        <xdr:cNvPr id="365" name="テキスト ボックス 364"/>
        <xdr:cNvSpPr txBox="1"/>
      </xdr:nvSpPr>
      <xdr:spPr>
        <a:xfrm>
          <a:off x="8483111" y="909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50312</xdr:rowOff>
    </xdr:from>
    <xdr:to>
      <xdr:col>41</xdr:col>
      <xdr:colOff>101600</xdr:colOff>
      <xdr:row>52</xdr:row>
      <xdr:rowOff>151912</xdr:rowOff>
    </xdr:to>
    <xdr:sp macro="" textlink="">
      <xdr:nvSpPr>
        <xdr:cNvPr id="366" name="楕円 365"/>
        <xdr:cNvSpPr/>
      </xdr:nvSpPr>
      <xdr:spPr>
        <a:xfrm>
          <a:off x="7810500" y="896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168439</xdr:rowOff>
    </xdr:from>
    <xdr:ext cx="534377" cy="259045"/>
    <xdr:sp macro="" textlink="">
      <xdr:nvSpPr>
        <xdr:cNvPr id="367" name="テキスト ボックス 366"/>
        <xdr:cNvSpPr txBox="1"/>
      </xdr:nvSpPr>
      <xdr:spPr>
        <a:xfrm>
          <a:off x="7594111" y="8740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11976</xdr:rowOff>
    </xdr:from>
    <xdr:to>
      <xdr:col>36</xdr:col>
      <xdr:colOff>165100</xdr:colOff>
      <xdr:row>51</xdr:row>
      <xdr:rowOff>113576</xdr:rowOff>
    </xdr:to>
    <xdr:sp macro="" textlink="">
      <xdr:nvSpPr>
        <xdr:cNvPr id="368" name="楕円 367"/>
        <xdr:cNvSpPr/>
      </xdr:nvSpPr>
      <xdr:spPr>
        <a:xfrm>
          <a:off x="6921500" y="8755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49</xdr:row>
      <xdr:rowOff>130103</xdr:rowOff>
    </xdr:from>
    <xdr:ext cx="534377" cy="259045"/>
    <xdr:sp macro="" textlink="">
      <xdr:nvSpPr>
        <xdr:cNvPr id="369" name="テキスト ボックス 368"/>
        <xdr:cNvSpPr txBox="1"/>
      </xdr:nvSpPr>
      <xdr:spPr>
        <a:xfrm>
          <a:off x="6705111" y="853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0" name="直線コネクタ 379"/>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1" name="テキスト ボックス 380"/>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2" name="直線コネクタ 381"/>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3" name="テキスト ボックス 382"/>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4" name="直線コネクタ 383"/>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5" name="テキスト ボックス 384"/>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6" name="直線コネクタ 385"/>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7" name="テキスト ボックス 386"/>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8" name="直線コネクタ 387"/>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9" name="テキスト ボックス 388"/>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0" name="直線コネクタ 389"/>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1" name="テキスト ボックス 390"/>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75561</xdr:rowOff>
    </xdr:from>
    <xdr:to>
      <xdr:col>54</xdr:col>
      <xdr:colOff>189865</xdr:colOff>
      <xdr:row>78</xdr:row>
      <xdr:rowOff>121413</xdr:rowOff>
    </xdr:to>
    <xdr:cxnSp macro="">
      <xdr:nvCxnSpPr>
        <xdr:cNvPr id="395" name="直線コネクタ 394"/>
        <xdr:cNvCxnSpPr/>
      </xdr:nvCxnSpPr>
      <xdr:spPr>
        <a:xfrm flipV="1">
          <a:off x="10475595" y="12077061"/>
          <a:ext cx="1270" cy="1417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125240</xdr:rowOff>
    </xdr:from>
    <xdr:ext cx="469744" cy="259045"/>
    <xdr:sp macro="" textlink="">
      <xdr:nvSpPr>
        <xdr:cNvPr id="396" name="商工費最小値テキスト"/>
        <xdr:cNvSpPr txBox="1"/>
      </xdr:nvSpPr>
      <xdr:spPr>
        <a:xfrm>
          <a:off x="10528300" y="1349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121413</xdr:rowOff>
    </xdr:from>
    <xdr:to>
      <xdr:col>55</xdr:col>
      <xdr:colOff>88900</xdr:colOff>
      <xdr:row>78</xdr:row>
      <xdr:rowOff>121413</xdr:rowOff>
    </xdr:to>
    <xdr:cxnSp macro="">
      <xdr:nvCxnSpPr>
        <xdr:cNvPr id="397" name="直線コネクタ 396"/>
        <xdr:cNvCxnSpPr/>
      </xdr:nvCxnSpPr>
      <xdr:spPr>
        <a:xfrm>
          <a:off x="10388600" y="1349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22238</xdr:rowOff>
    </xdr:from>
    <xdr:ext cx="534377" cy="259045"/>
    <xdr:sp macro="" textlink="">
      <xdr:nvSpPr>
        <xdr:cNvPr id="398" name="商工費最大値テキスト"/>
        <xdr:cNvSpPr txBox="1"/>
      </xdr:nvSpPr>
      <xdr:spPr>
        <a:xfrm>
          <a:off x="10528300" y="11852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47,964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75561</xdr:rowOff>
    </xdr:from>
    <xdr:to>
      <xdr:col>55</xdr:col>
      <xdr:colOff>88900</xdr:colOff>
      <xdr:row>70</xdr:row>
      <xdr:rowOff>75561</xdr:rowOff>
    </xdr:to>
    <xdr:cxnSp macro="">
      <xdr:nvCxnSpPr>
        <xdr:cNvPr id="399" name="直線コネクタ 398"/>
        <xdr:cNvCxnSpPr/>
      </xdr:nvCxnSpPr>
      <xdr:spPr>
        <a:xfrm>
          <a:off x="10388600" y="1207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74876</xdr:rowOff>
    </xdr:from>
    <xdr:to>
      <xdr:col>55</xdr:col>
      <xdr:colOff>0</xdr:colOff>
      <xdr:row>78</xdr:row>
      <xdr:rowOff>68769</xdr:rowOff>
    </xdr:to>
    <xdr:cxnSp macro="">
      <xdr:nvCxnSpPr>
        <xdr:cNvPr id="400" name="直線コネクタ 399"/>
        <xdr:cNvCxnSpPr/>
      </xdr:nvCxnSpPr>
      <xdr:spPr>
        <a:xfrm>
          <a:off x="9639300" y="13105076"/>
          <a:ext cx="838200" cy="336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86631</xdr:rowOff>
    </xdr:from>
    <xdr:ext cx="534377" cy="259045"/>
    <xdr:sp macro="" textlink="">
      <xdr:nvSpPr>
        <xdr:cNvPr id="401" name="商工費平均値テキスト"/>
        <xdr:cNvSpPr txBox="1"/>
      </xdr:nvSpPr>
      <xdr:spPr>
        <a:xfrm>
          <a:off x="10528300" y="129453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63754</xdr:rowOff>
    </xdr:from>
    <xdr:to>
      <xdr:col>55</xdr:col>
      <xdr:colOff>50800</xdr:colOff>
      <xdr:row>76</xdr:row>
      <xdr:rowOff>165354</xdr:rowOff>
    </xdr:to>
    <xdr:sp macro="" textlink="">
      <xdr:nvSpPr>
        <xdr:cNvPr id="402" name="フローチャート: 判断 401"/>
        <xdr:cNvSpPr/>
      </xdr:nvSpPr>
      <xdr:spPr>
        <a:xfrm>
          <a:off x="10426700" y="1309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1756</xdr:rowOff>
    </xdr:from>
    <xdr:to>
      <xdr:col>50</xdr:col>
      <xdr:colOff>114300</xdr:colOff>
      <xdr:row>76</xdr:row>
      <xdr:rowOff>74876</xdr:rowOff>
    </xdr:to>
    <xdr:cxnSp macro="">
      <xdr:nvCxnSpPr>
        <xdr:cNvPr id="403" name="直線コネクタ 402"/>
        <xdr:cNvCxnSpPr/>
      </xdr:nvCxnSpPr>
      <xdr:spPr>
        <a:xfrm>
          <a:off x="8750300" y="13031956"/>
          <a:ext cx="889000" cy="73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85341</xdr:rowOff>
    </xdr:from>
    <xdr:to>
      <xdr:col>50</xdr:col>
      <xdr:colOff>165100</xdr:colOff>
      <xdr:row>77</xdr:row>
      <xdr:rowOff>15491</xdr:rowOff>
    </xdr:to>
    <xdr:sp macro="" textlink="">
      <xdr:nvSpPr>
        <xdr:cNvPr id="404" name="フローチャート: 判断 403"/>
        <xdr:cNvSpPr/>
      </xdr:nvSpPr>
      <xdr:spPr>
        <a:xfrm>
          <a:off x="9588500" y="1311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6618</xdr:rowOff>
    </xdr:from>
    <xdr:ext cx="534377" cy="259045"/>
    <xdr:sp macro="" textlink="">
      <xdr:nvSpPr>
        <xdr:cNvPr id="405" name="テキスト ボックス 404"/>
        <xdr:cNvSpPr txBox="1"/>
      </xdr:nvSpPr>
      <xdr:spPr>
        <a:xfrm>
          <a:off x="9372111" y="1320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1756</xdr:rowOff>
    </xdr:from>
    <xdr:to>
      <xdr:col>45</xdr:col>
      <xdr:colOff>177800</xdr:colOff>
      <xdr:row>78</xdr:row>
      <xdr:rowOff>95483</xdr:rowOff>
    </xdr:to>
    <xdr:cxnSp macro="">
      <xdr:nvCxnSpPr>
        <xdr:cNvPr id="406" name="直線コネクタ 405"/>
        <xdr:cNvCxnSpPr/>
      </xdr:nvCxnSpPr>
      <xdr:spPr>
        <a:xfrm flipV="1">
          <a:off x="7861300" y="13031956"/>
          <a:ext cx="889000" cy="436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32600</xdr:rowOff>
    </xdr:from>
    <xdr:to>
      <xdr:col>46</xdr:col>
      <xdr:colOff>38100</xdr:colOff>
      <xdr:row>76</xdr:row>
      <xdr:rowOff>134200</xdr:rowOff>
    </xdr:to>
    <xdr:sp macro="" textlink="">
      <xdr:nvSpPr>
        <xdr:cNvPr id="407" name="フローチャート: 判断 406"/>
        <xdr:cNvSpPr/>
      </xdr:nvSpPr>
      <xdr:spPr>
        <a:xfrm>
          <a:off x="8699500" y="1306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125327</xdr:rowOff>
    </xdr:from>
    <xdr:ext cx="534377" cy="259045"/>
    <xdr:sp macro="" textlink="">
      <xdr:nvSpPr>
        <xdr:cNvPr id="408" name="テキスト ボックス 407"/>
        <xdr:cNvSpPr txBox="1"/>
      </xdr:nvSpPr>
      <xdr:spPr>
        <a:xfrm>
          <a:off x="8483111" y="1315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95483</xdr:rowOff>
    </xdr:from>
    <xdr:to>
      <xdr:col>41</xdr:col>
      <xdr:colOff>50800</xdr:colOff>
      <xdr:row>78</xdr:row>
      <xdr:rowOff>102014</xdr:rowOff>
    </xdr:to>
    <xdr:cxnSp macro="">
      <xdr:nvCxnSpPr>
        <xdr:cNvPr id="409" name="直線コネクタ 408"/>
        <xdr:cNvCxnSpPr/>
      </xdr:nvCxnSpPr>
      <xdr:spPr>
        <a:xfrm flipV="1">
          <a:off x="6972300" y="1346858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51964</xdr:rowOff>
    </xdr:from>
    <xdr:to>
      <xdr:col>41</xdr:col>
      <xdr:colOff>101600</xdr:colOff>
      <xdr:row>76</xdr:row>
      <xdr:rowOff>153564</xdr:rowOff>
    </xdr:to>
    <xdr:sp macro="" textlink="">
      <xdr:nvSpPr>
        <xdr:cNvPr id="410" name="フローチャート: 判断 409"/>
        <xdr:cNvSpPr/>
      </xdr:nvSpPr>
      <xdr:spPr>
        <a:xfrm>
          <a:off x="7810500" y="1308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170092</xdr:rowOff>
    </xdr:from>
    <xdr:ext cx="534377" cy="259045"/>
    <xdr:sp macro="" textlink="">
      <xdr:nvSpPr>
        <xdr:cNvPr id="411" name="テキスト ボックス 410"/>
        <xdr:cNvSpPr txBox="1"/>
      </xdr:nvSpPr>
      <xdr:spPr>
        <a:xfrm>
          <a:off x="7594111" y="1285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90043</xdr:rowOff>
    </xdr:from>
    <xdr:to>
      <xdr:col>36</xdr:col>
      <xdr:colOff>165100</xdr:colOff>
      <xdr:row>77</xdr:row>
      <xdr:rowOff>20193</xdr:rowOff>
    </xdr:to>
    <xdr:sp macro="" textlink="">
      <xdr:nvSpPr>
        <xdr:cNvPr id="412" name="フローチャート: 判断 411"/>
        <xdr:cNvSpPr/>
      </xdr:nvSpPr>
      <xdr:spPr>
        <a:xfrm>
          <a:off x="6921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36720</xdr:rowOff>
    </xdr:from>
    <xdr:ext cx="534377" cy="259045"/>
    <xdr:sp macro="" textlink="">
      <xdr:nvSpPr>
        <xdr:cNvPr id="413" name="テキスト ボックス 412"/>
        <xdr:cNvSpPr txBox="1"/>
      </xdr:nvSpPr>
      <xdr:spPr>
        <a:xfrm>
          <a:off x="6705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17969</xdr:rowOff>
    </xdr:from>
    <xdr:to>
      <xdr:col>55</xdr:col>
      <xdr:colOff>50800</xdr:colOff>
      <xdr:row>78</xdr:row>
      <xdr:rowOff>119569</xdr:rowOff>
    </xdr:to>
    <xdr:sp macro="" textlink="">
      <xdr:nvSpPr>
        <xdr:cNvPr id="419" name="楕円 418"/>
        <xdr:cNvSpPr/>
      </xdr:nvSpPr>
      <xdr:spPr>
        <a:xfrm>
          <a:off x="10426700" y="1339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104346</xdr:rowOff>
    </xdr:from>
    <xdr:ext cx="469744" cy="259045"/>
    <xdr:sp macro="" textlink="">
      <xdr:nvSpPr>
        <xdr:cNvPr id="420" name="商工費該当値テキスト"/>
        <xdr:cNvSpPr txBox="1"/>
      </xdr:nvSpPr>
      <xdr:spPr>
        <a:xfrm>
          <a:off x="10528300" y="1330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24076</xdr:rowOff>
    </xdr:from>
    <xdr:to>
      <xdr:col>50</xdr:col>
      <xdr:colOff>165100</xdr:colOff>
      <xdr:row>76</xdr:row>
      <xdr:rowOff>125676</xdr:rowOff>
    </xdr:to>
    <xdr:sp macro="" textlink="">
      <xdr:nvSpPr>
        <xdr:cNvPr id="421" name="楕円 420"/>
        <xdr:cNvSpPr/>
      </xdr:nvSpPr>
      <xdr:spPr>
        <a:xfrm>
          <a:off x="9588500" y="1305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142202</xdr:rowOff>
    </xdr:from>
    <xdr:ext cx="534377" cy="259045"/>
    <xdr:sp macro="" textlink="">
      <xdr:nvSpPr>
        <xdr:cNvPr id="422" name="テキスト ボックス 421"/>
        <xdr:cNvSpPr txBox="1"/>
      </xdr:nvSpPr>
      <xdr:spPr>
        <a:xfrm>
          <a:off x="9372111" y="1282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122406</xdr:rowOff>
    </xdr:from>
    <xdr:to>
      <xdr:col>46</xdr:col>
      <xdr:colOff>38100</xdr:colOff>
      <xdr:row>76</xdr:row>
      <xdr:rowOff>52556</xdr:rowOff>
    </xdr:to>
    <xdr:sp macro="" textlink="">
      <xdr:nvSpPr>
        <xdr:cNvPr id="423" name="楕円 422"/>
        <xdr:cNvSpPr/>
      </xdr:nvSpPr>
      <xdr:spPr>
        <a:xfrm>
          <a:off x="8699500" y="1298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69083</xdr:rowOff>
    </xdr:from>
    <xdr:ext cx="534377" cy="259045"/>
    <xdr:sp macro="" textlink="">
      <xdr:nvSpPr>
        <xdr:cNvPr id="424" name="テキスト ボックス 423"/>
        <xdr:cNvSpPr txBox="1"/>
      </xdr:nvSpPr>
      <xdr:spPr>
        <a:xfrm>
          <a:off x="8483111" y="1275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44683</xdr:rowOff>
    </xdr:from>
    <xdr:to>
      <xdr:col>41</xdr:col>
      <xdr:colOff>101600</xdr:colOff>
      <xdr:row>78</xdr:row>
      <xdr:rowOff>146283</xdr:rowOff>
    </xdr:to>
    <xdr:sp macro="" textlink="">
      <xdr:nvSpPr>
        <xdr:cNvPr id="425" name="楕円 424"/>
        <xdr:cNvSpPr/>
      </xdr:nvSpPr>
      <xdr:spPr>
        <a:xfrm>
          <a:off x="7810500" y="1341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137410</xdr:rowOff>
    </xdr:from>
    <xdr:ext cx="469744" cy="259045"/>
    <xdr:sp macro="" textlink="">
      <xdr:nvSpPr>
        <xdr:cNvPr id="426" name="テキスト ボックス 425"/>
        <xdr:cNvSpPr txBox="1"/>
      </xdr:nvSpPr>
      <xdr:spPr>
        <a:xfrm>
          <a:off x="7626428" y="13510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51214</xdr:rowOff>
    </xdr:from>
    <xdr:to>
      <xdr:col>36</xdr:col>
      <xdr:colOff>165100</xdr:colOff>
      <xdr:row>78</xdr:row>
      <xdr:rowOff>152814</xdr:rowOff>
    </xdr:to>
    <xdr:sp macro="" textlink="">
      <xdr:nvSpPr>
        <xdr:cNvPr id="427" name="楕円 426"/>
        <xdr:cNvSpPr/>
      </xdr:nvSpPr>
      <xdr:spPr>
        <a:xfrm>
          <a:off x="6921500" y="1342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143941</xdr:rowOff>
    </xdr:from>
    <xdr:ext cx="469744" cy="259045"/>
    <xdr:sp macro="" textlink="">
      <xdr:nvSpPr>
        <xdr:cNvPr id="428" name="テキスト ボックス 427"/>
        <xdr:cNvSpPr txBox="1"/>
      </xdr:nvSpPr>
      <xdr:spPr>
        <a:xfrm>
          <a:off x="6737428" y="13517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2" name="テキスト ボックス 441"/>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4" name="テキスト ボックス 443"/>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6" name="テキスト ボックス 445"/>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64684</xdr:rowOff>
    </xdr:from>
    <xdr:to>
      <xdr:col>54</xdr:col>
      <xdr:colOff>189865</xdr:colOff>
      <xdr:row>98</xdr:row>
      <xdr:rowOff>101726</xdr:rowOff>
    </xdr:to>
    <xdr:cxnSp macro="">
      <xdr:nvCxnSpPr>
        <xdr:cNvPr id="450" name="直線コネクタ 449"/>
        <xdr:cNvCxnSpPr/>
      </xdr:nvCxnSpPr>
      <xdr:spPr>
        <a:xfrm flipV="1">
          <a:off x="10475595" y="15666634"/>
          <a:ext cx="1270" cy="1237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105553</xdr:rowOff>
    </xdr:from>
    <xdr:ext cx="534377" cy="259045"/>
    <xdr:sp macro="" textlink="">
      <xdr:nvSpPr>
        <xdr:cNvPr id="451" name="土木費最小値テキスト"/>
        <xdr:cNvSpPr txBox="1"/>
      </xdr:nvSpPr>
      <xdr:spPr>
        <a:xfrm>
          <a:off x="10528300" y="1690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101726</xdr:rowOff>
    </xdr:from>
    <xdr:to>
      <xdr:col>55</xdr:col>
      <xdr:colOff>88900</xdr:colOff>
      <xdr:row>98</xdr:row>
      <xdr:rowOff>101726</xdr:rowOff>
    </xdr:to>
    <xdr:cxnSp macro="">
      <xdr:nvCxnSpPr>
        <xdr:cNvPr id="452" name="直線コネクタ 451"/>
        <xdr:cNvCxnSpPr/>
      </xdr:nvCxnSpPr>
      <xdr:spPr>
        <a:xfrm>
          <a:off x="10388600" y="16903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11361</xdr:rowOff>
    </xdr:from>
    <xdr:ext cx="599010" cy="259045"/>
    <xdr:sp macro="" textlink="">
      <xdr:nvSpPr>
        <xdr:cNvPr id="453" name="土木費最大値テキスト"/>
        <xdr:cNvSpPr txBox="1"/>
      </xdr:nvSpPr>
      <xdr:spPr>
        <a:xfrm>
          <a:off x="10528300" y="15441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557,815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64684</xdr:rowOff>
    </xdr:from>
    <xdr:to>
      <xdr:col>55</xdr:col>
      <xdr:colOff>88900</xdr:colOff>
      <xdr:row>91</xdr:row>
      <xdr:rowOff>64684</xdr:rowOff>
    </xdr:to>
    <xdr:cxnSp macro="">
      <xdr:nvCxnSpPr>
        <xdr:cNvPr id="454" name="直線コネクタ 453"/>
        <xdr:cNvCxnSpPr/>
      </xdr:nvCxnSpPr>
      <xdr:spPr>
        <a:xfrm>
          <a:off x="10388600" y="15666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121371</xdr:rowOff>
    </xdr:from>
    <xdr:to>
      <xdr:col>55</xdr:col>
      <xdr:colOff>0</xdr:colOff>
      <xdr:row>96</xdr:row>
      <xdr:rowOff>140903</xdr:rowOff>
    </xdr:to>
    <xdr:cxnSp macro="">
      <xdr:nvCxnSpPr>
        <xdr:cNvPr id="455" name="直線コネクタ 454"/>
        <xdr:cNvCxnSpPr/>
      </xdr:nvCxnSpPr>
      <xdr:spPr>
        <a:xfrm flipV="1">
          <a:off x="9639300" y="16580571"/>
          <a:ext cx="838200" cy="19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107314</xdr:rowOff>
    </xdr:from>
    <xdr:ext cx="534377" cy="259045"/>
    <xdr:sp macro="" textlink="">
      <xdr:nvSpPr>
        <xdr:cNvPr id="456" name="土木費平均値テキスト"/>
        <xdr:cNvSpPr txBox="1"/>
      </xdr:nvSpPr>
      <xdr:spPr>
        <a:xfrm>
          <a:off x="10528300" y="16737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128887</xdr:rowOff>
    </xdr:from>
    <xdr:to>
      <xdr:col>55</xdr:col>
      <xdr:colOff>50800</xdr:colOff>
      <xdr:row>98</xdr:row>
      <xdr:rowOff>59037</xdr:rowOff>
    </xdr:to>
    <xdr:sp macro="" textlink="">
      <xdr:nvSpPr>
        <xdr:cNvPr id="457" name="フローチャート: 判断 456"/>
        <xdr:cNvSpPr/>
      </xdr:nvSpPr>
      <xdr:spPr>
        <a:xfrm>
          <a:off x="10426700" y="16759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148203</xdr:rowOff>
    </xdr:from>
    <xdr:to>
      <xdr:col>50</xdr:col>
      <xdr:colOff>114300</xdr:colOff>
      <xdr:row>96</xdr:row>
      <xdr:rowOff>140903</xdr:rowOff>
    </xdr:to>
    <xdr:cxnSp macro="">
      <xdr:nvCxnSpPr>
        <xdr:cNvPr id="458" name="直線コネクタ 457"/>
        <xdr:cNvCxnSpPr/>
      </xdr:nvCxnSpPr>
      <xdr:spPr>
        <a:xfrm>
          <a:off x="8750300" y="16264503"/>
          <a:ext cx="889000" cy="33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140083</xdr:rowOff>
    </xdr:from>
    <xdr:to>
      <xdr:col>50</xdr:col>
      <xdr:colOff>165100</xdr:colOff>
      <xdr:row>98</xdr:row>
      <xdr:rowOff>70233</xdr:rowOff>
    </xdr:to>
    <xdr:sp macro="" textlink="">
      <xdr:nvSpPr>
        <xdr:cNvPr id="459" name="フローチャート: 判断 458"/>
        <xdr:cNvSpPr/>
      </xdr:nvSpPr>
      <xdr:spPr>
        <a:xfrm>
          <a:off x="9588500" y="1677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61360</xdr:rowOff>
    </xdr:from>
    <xdr:ext cx="534377" cy="259045"/>
    <xdr:sp macro="" textlink="">
      <xdr:nvSpPr>
        <xdr:cNvPr id="460" name="テキスト ボックス 459"/>
        <xdr:cNvSpPr txBox="1"/>
      </xdr:nvSpPr>
      <xdr:spPr>
        <a:xfrm>
          <a:off x="9372111" y="1686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66785</xdr:rowOff>
    </xdr:from>
    <xdr:to>
      <xdr:col>45</xdr:col>
      <xdr:colOff>177800</xdr:colOff>
      <xdr:row>94</xdr:row>
      <xdr:rowOff>148203</xdr:rowOff>
    </xdr:to>
    <xdr:cxnSp macro="">
      <xdr:nvCxnSpPr>
        <xdr:cNvPr id="461" name="直線コネクタ 460"/>
        <xdr:cNvCxnSpPr/>
      </xdr:nvCxnSpPr>
      <xdr:spPr>
        <a:xfrm>
          <a:off x="7861300" y="16011635"/>
          <a:ext cx="889000" cy="252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137190</xdr:rowOff>
    </xdr:from>
    <xdr:to>
      <xdr:col>46</xdr:col>
      <xdr:colOff>38100</xdr:colOff>
      <xdr:row>98</xdr:row>
      <xdr:rowOff>67340</xdr:rowOff>
    </xdr:to>
    <xdr:sp macro="" textlink="">
      <xdr:nvSpPr>
        <xdr:cNvPr id="462" name="フローチャート: 判断 461"/>
        <xdr:cNvSpPr/>
      </xdr:nvSpPr>
      <xdr:spPr>
        <a:xfrm>
          <a:off x="8699500" y="1676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58467</xdr:rowOff>
    </xdr:from>
    <xdr:ext cx="534377" cy="259045"/>
    <xdr:sp macro="" textlink="">
      <xdr:nvSpPr>
        <xdr:cNvPr id="463" name="テキスト ボックス 462"/>
        <xdr:cNvSpPr txBox="1"/>
      </xdr:nvSpPr>
      <xdr:spPr>
        <a:xfrm>
          <a:off x="8483111" y="1686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66785</xdr:rowOff>
    </xdr:from>
    <xdr:to>
      <xdr:col>41</xdr:col>
      <xdr:colOff>50800</xdr:colOff>
      <xdr:row>93</xdr:row>
      <xdr:rowOff>125693</xdr:rowOff>
    </xdr:to>
    <xdr:cxnSp macro="">
      <xdr:nvCxnSpPr>
        <xdr:cNvPr id="464" name="直線コネクタ 463"/>
        <xdr:cNvCxnSpPr/>
      </xdr:nvCxnSpPr>
      <xdr:spPr>
        <a:xfrm flipV="1">
          <a:off x="6972300" y="16011635"/>
          <a:ext cx="889000" cy="58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97726</xdr:rowOff>
    </xdr:from>
    <xdr:to>
      <xdr:col>41</xdr:col>
      <xdr:colOff>101600</xdr:colOff>
      <xdr:row>98</xdr:row>
      <xdr:rowOff>27876</xdr:rowOff>
    </xdr:to>
    <xdr:sp macro="" textlink="">
      <xdr:nvSpPr>
        <xdr:cNvPr id="465" name="フローチャート: 判断 464"/>
        <xdr:cNvSpPr/>
      </xdr:nvSpPr>
      <xdr:spPr>
        <a:xfrm>
          <a:off x="7810500" y="167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19003</xdr:rowOff>
    </xdr:from>
    <xdr:ext cx="534377" cy="259045"/>
    <xdr:sp macro="" textlink="">
      <xdr:nvSpPr>
        <xdr:cNvPr id="466" name="テキスト ボックス 465"/>
        <xdr:cNvSpPr txBox="1"/>
      </xdr:nvSpPr>
      <xdr:spPr>
        <a:xfrm>
          <a:off x="7594111" y="1682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121912</xdr:rowOff>
    </xdr:from>
    <xdr:to>
      <xdr:col>36</xdr:col>
      <xdr:colOff>165100</xdr:colOff>
      <xdr:row>98</xdr:row>
      <xdr:rowOff>52062</xdr:rowOff>
    </xdr:to>
    <xdr:sp macro="" textlink="">
      <xdr:nvSpPr>
        <xdr:cNvPr id="467" name="フローチャート: 判断 466"/>
        <xdr:cNvSpPr/>
      </xdr:nvSpPr>
      <xdr:spPr>
        <a:xfrm>
          <a:off x="6921500" y="16752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43189</xdr:rowOff>
    </xdr:from>
    <xdr:ext cx="534377" cy="259045"/>
    <xdr:sp macro="" textlink="">
      <xdr:nvSpPr>
        <xdr:cNvPr id="468" name="テキスト ボックス 467"/>
        <xdr:cNvSpPr txBox="1"/>
      </xdr:nvSpPr>
      <xdr:spPr>
        <a:xfrm>
          <a:off x="6705111" y="16845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70571</xdr:rowOff>
    </xdr:from>
    <xdr:to>
      <xdr:col>55</xdr:col>
      <xdr:colOff>50800</xdr:colOff>
      <xdr:row>97</xdr:row>
      <xdr:rowOff>721</xdr:rowOff>
    </xdr:to>
    <xdr:sp macro="" textlink="">
      <xdr:nvSpPr>
        <xdr:cNvPr id="474" name="楕円 473"/>
        <xdr:cNvSpPr/>
      </xdr:nvSpPr>
      <xdr:spPr>
        <a:xfrm>
          <a:off x="10426700" y="165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93448</xdr:rowOff>
    </xdr:from>
    <xdr:ext cx="599010" cy="259045"/>
    <xdr:sp macro="" textlink="">
      <xdr:nvSpPr>
        <xdr:cNvPr id="475" name="土木費該当値テキスト"/>
        <xdr:cNvSpPr txBox="1"/>
      </xdr:nvSpPr>
      <xdr:spPr>
        <a:xfrm>
          <a:off x="10528300" y="16381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90103</xdr:rowOff>
    </xdr:from>
    <xdr:to>
      <xdr:col>50</xdr:col>
      <xdr:colOff>165100</xdr:colOff>
      <xdr:row>97</xdr:row>
      <xdr:rowOff>20253</xdr:rowOff>
    </xdr:to>
    <xdr:sp macro="" textlink="">
      <xdr:nvSpPr>
        <xdr:cNvPr id="476" name="楕円 475"/>
        <xdr:cNvSpPr/>
      </xdr:nvSpPr>
      <xdr:spPr>
        <a:xfrm>
          <a:off x="9588500" y="1654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36780</xdr:rowOff>
    </xdr:from>
    <xdr:ext cx="599010" cy="259045"/>
    <xdr:sp macro="" textlink="">
      <xdr:nvSpPr>
        <xdr:cNvPr id="477" name="テキスト ボックス 476"/>
        <xdr:cNvSpPr txBox="1"/>
      </xdr:nvSpPr>
      <xdr:spPr>
        <a:xfrm>
          <a:off x="9339795" y="16324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97403</xdr:rowOff>
    </xdr:from>
    <xdr:to>
      <xdr:col>46</xdr:col>
      <xdr:colOff>38100</xdr:colOff>
      <xdr:row>95</xdr:row>
      <xdr:rowOff>27553</xdr:rowOff>
    </xdr:to>
    <xdr:sp macro="" textlink="">
      <xdr:nvSpPr>
        <xdr:cNvPr id="478" name="楕円 477"/>
        <xdr:cNvSpPr/>
      </xdr:nvSpPr>
      <xdr:spPr>
        <a:xfrm>
          <a:off x="8699500" y="1621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44080</xdr:rowOff>
    </xdr:from>
    <xdr:ext cx="599010" cy="259045"/>
    <xdr:sp macro="" textlink="">
      <xdr:nvSpPr>
        <xdr:cNvPr id="479" name="テキスト ボックス 478"/>
        <xdr:cNvSpPr txBox="1"/>
      </xdr:nvSpPr>
      <xdr:spPr>
        <a:xfrm>
          <a:off x="8450795" y="15988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15985</xdr:rowOff>
    </xdr:from>
    <xdr:to>
      <xdr:col>41</xdr:col>
      <xdr:colOff>101600</xdr:colOff>
      <xdr:row>93</xdr:row>
      <xdr:rowOff>117585</xdr:rowOff>
    </xdr:to>
    <xdr:sp macro="" textlink="">
      <xdr:nvSpPr>
        <xdr:cNvPr id="480" name="楕円 479"/>
        <xdr:cNvSpPr/>
      </xdr:nvSpPr>
      <xdr:spPr>
        <a:xfrm>
          <a:off x="7810500" y="1596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91</xdr:row>
      <xdr:rowOff>134112</xdr:rowOff>
    </xdr:from>
    <xdr:ext cx="599010" cy="259045"/>
    <xdr:sp macro="" textlink="">
      <xdr:nvSpPr>
        <xdr:cNvPr id="481" name="テキスト ボックス 480"/>
        <xdr:cNvSpPr txBox="1"/>
      </xdr:nvSpPr>
      <xdr:spPr>
        <a:xfrm>
          <a:off x="7561795" y="15736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74893</xdr:rowOff>
    </xdr:from>
    <xdr:to>
      <xdr:col>36</xdr:col>
      <xdr:colOff>165100</xdr:colOff>
      <xdr:row>94</xdr:row>
      <xdr:rowOff>5043</xdr:rowOff>
    </xdr:to>
    <xdr:sp macro="" textlink="">
      <xdr:nvSpPr>
        <xdr:cNvPr id="482" name="楕円 481"/>
        <xdr:cNvSpPr/>
      </xdr:nvSpPr>
      <xdr:spPr>
        <a:xfrm>
          <a:off x="6921500" y="1601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92</xdr:row>
      <xdr:rowOff>21570</xdr:rowOff>
    </xdr:from>
    <xdr:ext cx="599010" cy="259045"/>
    <xdr:sp macro="" textlink="">
      <xdr:nvSpPr>
        <xdr:cNvPr id="483" name="テキスト ボックス 482"/>
        <xdr:cNvSpPr txBox="1"/>
      </xdr:nvSpPr>
      <xdr:spPr>
        <a:xfrm>
          <a:off x="6672795" y="15794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7" name="テキスト ボックス 496"/>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9" name="テキスト ボックス 49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1" name="テキスト ボックス 50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3" name="テキスト ボックス 50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139128</xdr:rowOff>
    </xdr:from>
    <xdr:to>
      <xdr:col>85</xdr:col>
      <xdr:colOff>126364</xdr:colOff>
      <xdr:row>37</xdr:row>
      <xdr:rowOff>82596</xdr:rowOff>
    </xdr:to>
    <xdr:cxnSp macro="">
      <xdr:nvCxnSpPr>
        <xdr:cNvPr id="505" name="直線コネクタ 504"/>
        <xdr:cNvCxnSpPr/>
      </xdr:nvCxnSpPr>
      <xdr:spPr>
        <a:xfrm flipV="1">
          <a:off x="16317595" y="5282628"/>
          <a:ext cx="1269" cy="1143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86423</xdr:rowOff>
    </xdr:from>
    <xdr:ext cx="469744" cy="259045"/>
    <xdr:sp macro="" textlink="">
      <xdr:nvSpPr>
        <xdr:cNvPr id="506" name="消防費最小値テキスト"/>
        <xdr:cNvSpPr txBox="1"/>
      </xdr:nvSpPr>
      <xdr:spPr>
        <a:xfrm>
          <a:off x="16370300" y="6430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82596</xdr:rowOff>
    </xdr:from>
    <xdr:to>
      <xdr:col>86</xdr:col>
      <xdr:colOff>25400</xdr:colOff>
      <xdr:row>37</xdr:row>
      <xdr:rowOff>82596</xdr:rowOff>
    </xdr:to>
    <xdr:cxnSp macro="">
      <xdr:nvCxnSpPr>
        <xdr:cNvPr id="507" name="直線コネクタ 506"/>
        <xdr:cNvCxnSpPr/>
      </xdr:nvCxnSpPr>
      <xdr:spPr>
        <a:xfrm>
          <a:off x="16230600" y="6426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85805</xdr:rowOff>
    </xdr:from>
    <xdr:ext cx="534377" cy="259045"/>
    <xdr:sp macro="" textlink="">
      <xdr:nvSpPr>
        <xdr:cNvPr id="508" name="消防費最大値テキスト"/>
        <xdr:cNvSpPr txBox="1"/>
      </xdr:nvSpPr>
      <xdr:spPr>
        <a:xfrm>
          <a:off x="16370300" y="505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139128</xdr:rowOff>
    </xdr:from>
    <xdr:to>
      <xdr:col>86</xdr:col>
      <xdr:colOff>25400</xdr:colOff>
      <xdr:row>30</xdr:row>
      <xdr:rowOff>139128</xdr:rowOff>
    </xdr:to>
    <xdr:cxnSp macro="">
      <xdr:nvCxnSpPr>
        <xdr:cNvPr id="509" name="直線コネクタ 508"/>
        <xdr:cNvCxnSpPr/>
      </xdr:nvCxnSpPr>
      <xdr:spPr>
        <a:xfrm>
          <a:off x="16230600" y="5282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82596</xdr:rowOff>
    </xdr:from>
    <xdr:to>
      <xdr:col>85</xdr:col>
      <xdr:colOff>127000</xdr:colOff>
      <xdr:row>37</xdr:row>
      <xdr:rowOff>107079</xdr:rowOff>
    </xdr:to>
    <xdr:cxnSp macro="">
      <xdr:nvCxnSpPr>
        <xdr:cNvPr id="510" name="直線コネクタ 509"/>
        <xdr:cNvCxnSpPr/>
      </xdr:nvCxnSpPr>
      <xdr:spPr>
        <a:xfrm flipV="1">
          <a:off x="15481300" y="6426246"/>
          <a:ext cx="838200" cy="2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123596</xdr:rowOff>
    </xdr:from>
    <xdr:ext cx="534377" cy="259045"/>
    <xdr:sp macro="" textlink="">
      <xdr:nvSpPr>
        <xdr:cNvPr id="511" name="消防費平均値テキスト"/>
        <xdr:cNvSpPr txBox="1"/>
      </xdr:nvSpPr>
      <xdr:spPr>
        <a:xfrm>
          <a:off x="16370300" y="5952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100719</xdr:rowOff>
    </xdr:from>
    <xdr:to>
      <xdr:col>85</xdr:col>
      <xdr:colOff>177800</xdr:colOff>
      <xdr:row>36</xdr:row>
      <xdr:rowOff>30869</xdr:rowOff>
    </xdr:to>
    <xdr:sp macro="" textlink="">
      <xdr:nvSpPr>
        <xdr:cNvPr id="512" name="フローチャート: 判断 511"/>
        <xdr:cNvSpPr/>
      </xdr:nvSpPr>
      <xdr:spPr>
        <a:xfrm>
          <a:off x="16268700" y="610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73658</xdr:rowOff>
    </xdr:from>
    <xdr:to>
      <xdr:col>81</xdr:col>
      <xdr:colOff>50800</xdr:colOff>
      <xdr:row>37</xdr:row>
      <xdr:rowOff>107079</xdr:rowOff>
    </xdr:to>
    <xdr:cxnSp macro="">
      <xdr:nvCxnSpPr>
        <xdr:cNvPr id="513" name="直線コネクタ 512"/>
        <xdr:cNvCxnSpPr/>
      </xdr:nvCxnSpPr>
      <xdr:spPr>
        <a:xfrm>
          <a:off x="14592300" y="6417308"/>
          <a:ext cx="889000" cy="33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95598</xdr:rowOff>
    </xdr:from>
    <xdr:to>
      <xdr:col>81</xdr:col>
      <xdr:colOff>101600</xdr:colOff>
      <xdr:row>36</xdr:row>
      <xdr:rowOff>25748</xdr:rowOff>
    </xdr:to>
    <xdr:sp macro="" textlink="">
      <xdr:nvSpPr>
        <xdr:cNvPr id="514" name="フローチャート: 判断 513"/>
        <xdr:cNvSpPr/>
      </xdr:nvSpPr>
      <xdr:spPr>
        <a:xfrm>
          <a:off x="15430500" y="60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42275</xdr:rowOff>
    </xdr:from>
    <xdr:ext cx="534377" cy="259045"/>
    <xdr:sp macro="" textlink="">
      <xdr:nvSpPr>
        <xdr:cNvPr id="515" name="テキスト ボックス 514"/>
        <xdr:cNvSpPr txBox="1"/>
      </xdr:nvSpPr>
      <xdr:spPr>
        <a:xfrm>
          <a:off x="15214111" y="587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73658</xdr:rowOff>
    </xdr:from>
    <xdr:to>
      <xdr:col>76</xdr:col>
      <xdr:colOff>114300</xdr:colOff>
      <xdr:row>37</xdr:row>
      <xdr:rowOff>103238</xdr:rowOff>
    </xdr:to>
    <xdr:cxnSp macro="">
      <xdr:nvCxnSpPr>
        <xdr:cNvPr id="516" name="直線コネクタ 515"/>
        <xdr:cNvCxnSpPr/>
      </xdr:nvCxnSpPr>
      <xdr:spPr>
        <a:xfrm flipV="1">
          <a:off x="13703300" y="6417308"/>
          <a:ext cx="889000" cy="29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24183</xdr:rowOff>
    </xdr:from>
    <xdr:to>
      <xdr:col>76</xdr:col>
      <xdr:colOff>165100</xdr:colOff>
      <xdr:row>35</xdr:row>
      <xdr:rowOff>125783</xdr:rowOff>
    </xdr:to>
    <xdr:sp macro="" textlink="">
      <xdr:nvSpPr>
        <xdr:cNvPr id="517" name="フローチャート: 判断 516"/>
        <xdr:cNvSpPr/>
      </xdr:nvSpPr>
      <xdr:spPr>
        <a:xfrm>
          <a:off x="14541500" y="602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142310</xdr:rowOff>
    </xdr:from>
    <xdr:ext cx="534377" cy="259045"/>
    <xdr:sp macro="" textlink="">
      <xdr:nvSpPr>
        <xdr:cNvPr id="518" name="テキスト ボックス 517"/>
        <xdr:cNvSpPr txBox="1"/>
      </xdr:nvSpPr>
      <xdr:spPr>
        <a:xfrm>
          <a:off x="14325111" y="580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59279</xdr:rowOff>
    </xdr:from>
    <xdr:to>
      <xdr:col>71</xdr:col>
      <xdr:colOff>177800</xdr:colOff>
      <xdr:row>37</xdr:row>
      <xdr:rowOff>103238</xdr:rowOff>
    </xdr:to>
    <xdr:cxnSp macro="">
      <xdr:nvCxnSpPr>
        <xdr:cNvPr id="519" name="直線コネクタ 518"/>
        <xdr:cNvCxnSpPr/>
      </xdr:nvCxnSpPr>
      <xdr:spPr>
        <a:xfrm>
          <a:off x="12814300" y="6402929"/>
          <a:ext cx="889000" cy="43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33465</xdr:rowOff>
    </xdr:from>
    <xdr:to>
      <xdr:col>72</xdr:col>
      <xdr:colOff>38100</xdr:colOff>
      <xdr:row>35</xdr:row>
      <xdr:rowOff>135065</xdr:rowOff>
    </xdr:to>
    <xdr:sp macro="" textlink="">
      <xdr:nvSpPr>
        <xdr:cNvPr id="520" name="フローチャート: 判断 519"/>
        <xdr:cNvSpPr/>
      </xdr:nvSpPr>
      <xdr:spPr>
        <a:xfrm>
          <a:off x="13652500" y="603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151592</xdr:rowOff>
    </xdr:from>
    <xdr:ext cx="534377" cy="259045"/>
    <xdr:sp macro="" textlink="">
      <xdr:nvSpPr>
        <xdr:cNvPr id="521" name="テキスト ボックス 520"/>
        <xdr:cNvSpPr txBox="1"/>
      </xdr:nvSpPr>
      <xdr:spPr>
        <a:xfrm>
          <a:off x="13436111" y="580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53558</xdr:rowOff>
    </xdr:from>
    <xdr:to>
      <xdr:col>67</xdr:col>
      <xdr:colOff>101600</xdr:colOff>
      <xdr:row>35</xdr:row>
      <xdr:rowOff>155158</xdr:rowOff>
    </xdr:to>
    <xdr:sp macro="" textlink="">
      <xdr:nvSpPr>
        <xdr:cNvPr id="522" name="フローチャート: 判断 521"/>
        <xdr:cNvSpPr/>
      </xdr:nvSpPr>
      <xdr:spPr>
        <a:xfrm>
          <a:off x="12763500" y="60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235</xdr:rowOff>
    </xdr:from>
    <xdr:ext cx="534377" cy="259045"/>
    <xdr:sp macro="" textlink="">
      <xdr:nvSpPr>
        <xdr:cNvPr id="523" name="テキスト ボックス 522"/>
        <xdr:cNvSpPr txBox="1"/>
      </xdr:nvSpPr>
      <xdr:spPr>
        <a:xfrm>
          <a:off x="12547111" y="582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31796</xdr:rowOff>
    </xdr:from>
    <xdr:to>
      <xdr:col>85</xdr:col>
      <xdr:colOff>177800</xdr:colOff>
      <xdr:row>37</xdr:row>
      <xdr:rowOff>133396</xdr:rowOff>
    </xdr:to>
    <xdr:sp macro="" textlink="">
      <xdr:nvSpPr>
        <xdr:cNvPr id="529" name="楕円 528"/>
        <xdr:cNvSpPr/>
      </xdr:nvSpPr>
      <xdr:spPr>
        <a:xfrm>
          <a:off x="16268700" y="637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118173</xdr:rowOff>
    </xdr:from>
    <xdr:ext cx="469744" cy="259045"/>
    <xdr:sp macro="" textlink="">
      <xdr:nvSpPr>
        <xdr:cNvPr id="530" name="消防費該当値テキスト"/>
        <xdr:cNvSpPr txBox="1"/>
      </xdr:nvSpPr>
      <xdr:spPr>
        <a:xfrm>
          <a:off x="16370300" y="6290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56279</xdr:rowOff>
    </xdr:from>
    <xdr:to>
      <xdr:col>81</xdr:col>
      <xdr:colOff>101600</xdr:colOff>
      <xdr:row>37</xdr:row>
      <xdr:rowOff>157879</xdr:rowOff>
    </xdr:to>
    <xdr:sp macro="" textlink="">
      <xdr:nvSpPr>
        <xdr:cNvPr id="531" name="楕円 530"/>
        <xdr:cNvSpPr/>
      </xdr:nvSpPr>
      <xdr:spPr>
        <a:xfrm>
          <a:off x="15430500" y="639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149006</xdr:rowOff>
    </xdr:from>
    <xdr:ext cx="469744" cy="259045"/>
    <xdr:sp macro="" textlink="">
      <xdr:nvSpPr>
        <xdr:cNvPr id="532" name="テキスト ボックス 531"/>
        <xdr:cNvSpPr txBox="1"/>
      </xdr:nvSpPr>
      <xdr:spPr>
        <a:xfrm>
          <a:off x="15246428" y="6492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22858</xdr:rowOff>
    </xdr:from>
    <xdr:to>
      <xdr:col>76</xdr:col>
      <xdr:colOff>165100</xdr:colOff>
      <xdr:row>37</xdr:row>
      <xdr:rowOff>124458</xdr:rowOff>
    </xdr:to>
    <xdr:sp macro="" textlink="">
      <xdr:nvSpPr>
        <xdr:cNvPr id="533" name="楕円 532"/>
        <xdr:cNvSpPr/>
      </xdr:nvSpPr>
      <xdr:spPr>
        <a:xfrm>
          <a:off x="14541500" y="636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115585</xdr:rowOff>
    </xdr:from>
    <xdr:ext cx="534377" cy="259045"/>
    <xdr:sp macro="" textlink="">
      <xdr:nvSpPr>
        <xdr:cNvPr id="534" name="テキスト ボックス 533"/>
        <xdr:cNvSpPr txBox="1"/>
      </xdr:nvSpPr>
      <xdr:spPr>
        <a:xfrm>
          <a:off x="14325111" y="645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52438</xdr:rowOff>
    </xdr:from>
    <xdr:to>
      <xdr:col>72</xdr:col>
      <xdr:colOff>38100</xdr:colOff>
      <xdr:row>37</xdr:row>
      <xdr:rowOff>154038</xdr:rowOff>
    </xdr:to>
    <xdr:sp macro="" textlink="">
      <xdr:nvSpPr>
        <xdr:cNvPr id="535" name="楕円 534"/>
        <xdr:cNvSpPr/>
      </xdr:nvSpPr>
      <xdr:spPr>
        <a:xfrm>
          <a:off x="13652500" y="63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145166</xdr:rowOff>
    </xdr:from>
    <xdr:ext cx="469744" cy="259045"/>
    <xdr:sp macro="" textlink="">
      <xdr:nvSpPr>
        <xdr:cNvPr id="536" name="テキスト ボックス 535"/>
        <xdr:cNvSpPr txBox="1"/>
      </xdr:nvSpPr>
      <xdr:spPr>
        <a:xfrm>
          <a:off x="13468428" y="6488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8479</xdr:rowOff>
    </xdr:from>
    <xdr:to>
      <xdr:col>67</xdr:col>
      <xdr:colOff>101600</xdr:colOff>
      <xdr:row>37</xdr:row>
      <xdr:rowOff>110079</xdr:rowOff>
    </xdr:to>
    <xdr:sp macro="" textlink="">
      <xdr:nvSpPr>
        <xdr:cNvPr id="537" name="楕円 536"/>
        <xdr:cNvSpPr/>
      </xdr:nvSpPr>
      <xdr:spPr>
        <a:xfrm>
          <a:off x="12763500" y="635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101206</xdr:rowOff>
    </xdr:from>
    <xdr:ext cx="534377" cy="259045"/>
    <xdr:sp macro="" textlink="">
      <xdr:nvSpPr>
        <xdr:cNvPr id="538" name="テキスト ボックス 537"/>
        <xdr:cNvSpPr txBox="1"/>
      </xdr:nvSpPr>
      <xdr:spPr>
        <a:xfrm>
          <a:off x="12547111" y="644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9" name="直線コネクタ 54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0" name="テキスト ボックス 54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2" name="テキスト ボックス 55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4" name="テキスト ボックス 55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5" name="直線コネクタ 55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6" name="テキスト ボックス 55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7" name="直線コネクタ 55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8" name="テキスト ボックス 55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167018</xdr:rowOff>
    </xdr:from>
    <xdr:to>
      <xdr:col>85</xdr:col>
      <xdr:colOff>126364</xdr:colOff>
      <xdr:row>57</xdr:row>
      <xdr:rowOff>165608</xdr:rowOff>
    </xdr:to>
    <xdr:cxnSp macro="">
      <xdr:nvCxnSpPr>
        <xdr:cNvPr id="562" name="直線コネクタ 561"/>
        <xdr:cNvCxnSpPr/>
      </xdr:nvCxnSpPr>
      <xdr:spPr>
        <a:xfrm flipV="1">
          <a:off x="16317595" y="8568068"/>
          <a:ext cx="1269" cy="137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169435</xdr:rowOff>
    </xdr:from>
    <xdr:ext cx="534377" cy="259045"/>
    <xdr:sp macro="" textlink="">
      <xdr:nvSpPr>
        <xdr:cNvPr id="563" name="教育費最小値テキスト"/>
        <xdr:cNvSpPr txBox="1"/>
      </xdr:nvSpPr>
      <xdr:spPr>
        <a:xfrm>
          <a:off x="16370300" y="994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165608</xdr:rowOff>
    </xdr:from>
    <xdr:to>
      <xdr:col>86</xdr:col>
      <xdr:colOff>25400</xdr:colOff>
      <xdr:row>57</xdr:row>
      <xdr:rowOff>165608</xdr:rowOff>
    </xdr:to>
    <xdr:cxnSp macro="">
      <xdr:nvCxnSpPr>
        <xdr:cNvPr id="564" name="直線コネクタ 563"/>
        <xdr:cNvCxnSpPr/>
      </xdr:nvCxnSpPr>
      <xdr:spPr>
        <a:xfrm>
          <a:off x="16230600" y="9938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113695</xdr:rowOff>
    </xdr:from>
    <xdr:ext cx="599010" cy="259045"/>
    <xdr:sp macro="" textlink="">
      <xdr:nvSpPr>
        <xdr:cNvPr id="565" name="教育費最大値テキスト"/>
        <xdr:cNvSpPr txBox="1"/>
      </xdr:nvSpPr>
      <xdr:spPr>
        <a:xfrm>
          <a:off x="16370300" y="834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208,915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167018</xdr:rowOff>
    </xdr:from>
    <xdr:to>
      <xdr:col>86</xdr:col>
      <xdr:colOff>25400</xdr:colOff>
      <xdr:row>49</xdr:row>
      <xdr:rowOff>167018</xdr:rowOff>
    </xdr:to>
    <xdr:cxnSp macro="">
      <xdr:nvCxnSpPr>
        <xdr:cNvPr id="566" name="直線コネクタ 565"/>
        <xdr:cNvCxnSpPr/>
      </xdr:nvCxnSpPr>
      <xdr:spPr>
        <a:xfrm>
          <a:off x="16230600" y="8568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140889</xdr:rowOff>
    </xdr:from>
    <xdr:to>
      <xdr:col>85</xdr:col>
      <xdr:colOff>127000</xdr:colOff>
      <xdr:row>57</xdr:row>
      <xdr:rowOff>162514</xdr:rowOff>
    </xdr:to>
    <xdr:cxnSp macro="">
      <xdr:nvCxnSpPr>
        <xdr:cNvPr id="567" name="直線コネクタ 566"/>
        <xdr:cNvCxnSpPr/>
      </xdr:nvCxnSpPr>
      <xdr:spPr>
        <a:xfrm flipV="1">
          <a:off x="15481300" y="9913539"/>
          <a:ext cx="838200" cy="2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144315</xdr:rowOff>
    </xdr:from>
    <xdr:ext cx="534377" cy="259045"/>
    <xdr:sp macro="" textlink="">
      <xdr:nvSpPr>
        <xdr:cNvPr id="568" name="教育費平均値テキスト"/>
        <xdr:cNvSpPr txBox="1"/>
      </xdr:nvSpPr>
      <xdr:spPr>
        <a:xfrm>
          <a:off x="16370300" y="95740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121438</xdr:rowOff>
    </xdr:from>
    <xdr:to>
      <xdr:col>85</xdr:col>
      <xdr:colOff>177800</xdr:colOff>
      <xdr:row>57</xdr:row>
      <xdr:rowOff>51588</xdr:rowOff>
    </xdr:to>
    <xdr:sp macro="" textlink="">
      <xdr:nvSpPr>
        <xdr:cNvPr id="569" name="フローチャート: 判断 568"/>
        <xdr:cNvSpPr/>
      </xdr:nvSpPr>
      <xdr:spPr>
        <a:xfrm>
          <a:off x="16268700" y="972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162514</xdr:rowOff>
    </xdr:from>
    <xdr:to>
      <xdr:col>81</xdr:col>
      <xdr:colOff>50800</xdr:colOff>
      <xdr:row>57</xdr:row>
      <xdr:rowOff>163718</xdr:rowOff>
    </xdr:to>
    <xdr:cxnSp macro="">
      <xdr:nvCxnSpPr>
        <xdr:cNvPr id="570" name="直線コネクタ 569"/>
        <xdr:cNvCxnSpPr/>
      </xdr:nvCxnSpPr>
      <xdr:spPr>
        <a:xfrm flipV="1">
          <a:off x="14592300" y="9935164"/>
          <a:ext cx="889000" cy="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129446</xdr:rowOff>
    </xdr:from>
    <xdr:to>
      <xdr:col>81</xdr:col>
      <xdr:colOff>101600</xdr:colOff>
      <xdr:row>57</xdr:row>
      <xdr:rowOff>59596</xdr:rowOff>
    </xdr:to>
    <xdr:sp macro="" textlink="">
      <xdr:nvSpPr>
        <xdr:cNvPr id="571" name="フローチャート: 判断 570"/>
        <xdr:cNvSpPr/>
      </xdr:nvSpPr>
      <xdr:spPr>
        <a:xfrm>
          <a:off x="15430500" y="973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76123</xdr:rowOff>
    </xdr:from>
    <xdr:ext cx="534377" cy="259045"/>
    <xdr:sp macro="" textlink="">
      <xdr:nvSpPr>
        <xdr:cNvPr id="572" name="テキスト ボックス 571"/>
        <xdr:cNvSpPr txBox="1"/>
      </xdr:nvSpPr>
      <xdr:spPr>
        <a:xfrm>
          <a:off x="15214111" y="9505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163718</xdr:rowOff>
    </xdr:from>
    <xdr:to>
      <xdr:col>76</xdr:col>
      <xdr:colOff>114300</xdr:colOff>
      <xdr:row>58</xdr:row>
      <xdr:rowOff>13513</xdr:rowOff>
    </xdr:to>
    <xdr:cxnSp macro="">
      <xdr:nvCxnSpPr>
        <xdr:cNvPr id="573" name="直線コネクタ 572"/>
        <xdr:cNvCxnSpPr/>
      </xdr:nvCxnSpPr>
      <xdr:spPr>
        <a:xfrm flipV="1">
          <a:off x="13703300" y="9936368"/>
          <a:ext cx="889000" cy="2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154622</xdr:rowOff>
    </xdr:from>
    <xdr:to>
      <xdr:col>76</xdr:col>
      <xdr:colOff>165100</xdr:colOff>
      <xdr:row>57</xdr:row>
      <xdr:rowOff>84772</xdr:rowOff>
    </xdr:to>
    <xdr:sp macro="" textlink="">
      <xdr:nvSpPr>
        <xdr:cNvPr id="574" name="フローチャート: 判断 573"/>
        <xdr:cNvSpPr/>
      </xdr:nvSpPr>
      <xdr:spPr>
        <a:xfrm>
          <a:off x="14541500" y="9755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101299</xdr:rowOff>
    </xdr:from>
    <xdr:ext cx="534377" cy="259045"/>
    <xdr:sp macro="" textlink="">
      <xdr:nvSpPr>
        <xdr:cNvPr id="575" name="テキスト ボックス 574"/>
        <xdr:cNvSpPr txBox="1"/>
      </xdr:nvSpPr>
      <xdr:spPr>
        <a:xfrm>
          <a:off x="14325111" y="9531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13513</xdr:rowOff>
    </xdr:from>
    <xdr:to>
      <xdr:col>71</xdr:col>
      <xdr:colOff>177800</xdr:colOff>
      <xdr:row>58</xdr:row>
      <xdr:rowOff>19593</xdr:rowOff>
    </xdr:to>
    <xdr:cxnSp macro="">
      <xdr:nvCxnSpPr>
        <xdr:cNvPr id="576" name="直線コネクタ 575"/>
        <xdr:cNvCxnSpPr/>
      </xdr:nvCxnSpPr>
      <xdr:spPr>
        <a:xfrm flipV="1">
          <a:off x="12814300" y="9957613"/>
          <a:ext cx="889000" cy="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45283</xdr:rowOff>
    </xdr:from>
    <xdr:to>
      <xdr:col>72</xdr:col>
      <xdr:colOff>38100</xdr:colOff>
      <xdr:row>56</xdr:row>
      <xdr:rowOff>146883</xdr:rowOff>
    </xdr:to>
    <xdr:sp macro="" textlink="">
      <xdr:nvSpPr>
        <xdr:cNvPr id="577" name="フローチャート: 判断 576"/>
        <xdr:cNvSpPr/>
      </xdr:nvSpPr>
      <xdr:spPr>
        <a:xfrm>
          <a:off x="13652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163410</xdr:rowOff>
    </xdr:from>
    <xdr:ext cx="534377" cy="259045"/>
    <xdr:sp macro="" textlink="">
      <xdr:nvSpPr>
        <xdr:cNvPr id="578" name="テキスト ボックス 577"/>
        <xdr:cNvSpPr txBox="1"/>
      </xdr:nvSpPr>
      <xdr:spPr>
        <a:xfrm>
          <a:off x="13436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85783</xdr:rowOff>
    </xdr:from>
    <xdr:to>
      <xdr:col>67</xdr:col>
      <xdr:colOff>101600</xdr:colOff>
      <xdr:row>57</xdr:row>
      <xdr:rowOff>15933</xdr:rowOff>
    </xdr:to>
    <xdr:sp macro="" textlink="">
      <xdr:nvSpPr>
        <xdr:cNvPr id="579" name="フローチャート: 判断 578"/>
        <xdr:cNvSpPr/>
      </xdr:nvSpPr>
      <xdr:spPr>
        <a:xfrm>
          <a:off x="12763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32460</xdr:rowOff>
    </xdr:from>
    <xdr:ext cx="534377" cy="259045"/>
    <xdr:sp macro="" textlink="">
      <xdr:nvSpPr>
        <xdr:cNvPr id="580" name="テキスト ボックス 579"/>
        <xdr:cNvSpPr txBox="1"/>
      </xdr:nvSpPr>
      <xdr:spPr>
        <a:xfrm>
          <a:off x="12547111" y="946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90089</xdr:rowOff>
    </xdr:from>
    <xdr:to>
      <xdr:col>85</xdr:col>
      <xdr:colOff>177800</xdr:colOff>
      <xdr:row>58</xdr:row>
      <xdr:rowOff>20239</xdr:rowOff>
    </xdr:to>
    <xdr:sp macro="" textlink="">
      <xdr:nvSpPr>
        <xdr:cNvPr id="586" name="楕円 585"/>
        <xdr:cNvSpPr/>
      </xdr:nvSpPr>
      <xdr:spPr>
        <a:xfrm>
          <a:off x="16268700" y="986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5016</xdr:rowOff>
    </xdr:from>
    <xdr:ext cx="534377" cy="259045"/>
    <xdr:sp macro="" textlink="">
      <xdr:nvSpPr>
        <xdr:cNvPr id="587" name="教育費該当値テキスト"/>
        <xdr:cNvSpPr txBox="1"/>
      </xdr:nvSpPr>
      <xdr:spPr>
        <a:xfrm>
          <a:off x="16370300" y="977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111714</xdr:rowOff>
    </xdr:from>
    <xdr:to>
      <xdr:col>81</xdr:col>
      <xdr:colOff>101600</xdr:colOff>
      <xdr:row>58</xdr:row>
      <xdr:rowOff>41864</xdr:rowOff>
    </xdr:to>
    <xdr:sp macro="" textlink="">
      <xdr:nvSpPr>
        <xdr:cNvPr id="588" name="楕円 587"/>
        <xdr:cNvSpPr/>
      </xdr:nvSpPr>
      <xdr:spPr>
        <a:xfrm>
          <a:off x="15430500" y="98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32991</xdr:rowOff>
    </xdr:from>
    <xdr:ext cx="534377" cy="259045"/>
    <xdr:sp macro="" textlink="">
      <xdr:nvSpPr>
        <xdr:cNvPr id="589" name="テキスト ボックス 588"/>
        <xdr:cNvSpPr txBox="1"/>
      </xdr:nvSpPr>
      <xdr:spPr>
        <a:xfrm>
          <a:off x="15214111" y="997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112918</xdr:rowOff>
    </xdr:from>
    <xdr:to>
      <xdr:col>76</xdr:col>
      <xdr:colOff>165100</xdr:colOff>
      <xdr:row>58</xdr:row>
      <xdr:rowOff>43068</xdr:rowOff>
    </xdr:to>
    <xdr:sp macro="" textlink="">
      <xdr:nvSpPr>
        <xdr:cNvPr id="590" name="楕円 589"/>
        <xdr:cNvSpPr/>
      </xdr:nvSpPr>
      <xdr:spPr>
        <a:xfrm>
          <a:off x="14541500" y="988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34195</xdr:rowOff>
    </xdr:from>
    <xdr:ext cx="534377" cy="259045"/>
    <xdr:sp macro="" textlink="">
      <xdr:nvSpPr>
        <xdr:cNvPr id="591" name="テキスト ボックス 590"/>
        <xdr:cNvSpPr txBox="1"/>
      </xdr:nvSpPr>
      <xdr:spPr>
        <a:xfrm>
          <a:off x="14325111" y="9978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134163</xdr:rowOff>
    </xdr:from>
    <xdr:to>
      <xdr:col>72</xdr:col>
      <xdr:colOff>38100</xdr:colOff>
      <xdr:row>58</xdr:row>
      <xdr:rowOff>64313</xdr:rowOff>
    </xdr:to>
    <xdr:sp macro="" textlink="">
      <xdr:nvSpPr>
        <xdr:cNvPr id="592" name="楕円 591"/>
        <xdr:cNvSpPr/>
      </xdr:nvSpPr>
      <xdr:spPr>
        <a:xfrm>
          <a:off x="13652500" y="990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55440</xdr:rowOff>
    </xdr:from>
    <xdr:ext cx="534377" cy="259045"/>
    <xdr:sp macro="" textlink="">
      <xdr:nvSpPr>
        <xdr:cNvPr id="593" name="テキスト ボックス 592"/>
        <xdr:cNvSpPr txBox="1"/>
      </xdr:nvSpPr>
      <xdr:spPr>
        <a:xfrm>
          <a:off x="13436111" y="999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140243</xdr:rowOff>
    </xdr:from>
    <xdr:to>
      <xdr:col>67</xdr:col>
      <xdr:colOff>101600</xdr:colOff>
      <xdr:row>58</xdr:row>
      <xdr:rowOff>70393</xdr:rowOff>
    </xdr:to>
    <xdr:sp macro="" textlink="">
      <xdr:nvSpPr>
        <xdr:cNvPr id="594" name="楕円 593"/>
        <xdr:cNvSpPr/>
      </xdr:nvSpPr>
      <xdr:spPr>
        <a:xfrm>
          <a:off x="12763500" y="991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61520</xdr:rowOff>
    </xdr:from>
    <xdr:ext cx="534377" cy="259045"/>
    <xdr:sp macro="" textlink="">
      <xdr:nvSpPr>
        <xdr:cNvPr id="595" name="テキスト ボックス 594"/>
        <xdr:cNvSpPr txBox="1"/>
      </xdr:nvSpPr>
      <xdr:spPr>
        <a:xfrm>
          <a:off x="12547111" y="1000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1" name="テキスト ボックス 61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3" name="テキスト ボックス 61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5" name="テキスト ボックス 61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49137</xdr:rowOff>
    </xdr:from>
    <xdr:to>
      <xdr:col>85</xdr:col>
      <xdr:colOff>126364</xdr:colOff>
      <xdr:row>79</xdr:row>
      <xdr:rowOff>44450</xdr:rowOff>
    </xdr:to>
    <xdr:cxnSp macro="">
      <xdr:nvCxnSpPr>
        <xdr:cNvPr id="619" name="直線コネクタ 618"/>
        <xdr:cNvCxnSpPr/>
      </xdr:nvCxnSpPr>
      <xdr:spPr>
        <a:xfrm flipV="1">
          <a:off x="16317595" y="12050637"/>
          <a:ext cx="1269" cy="1538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48328</xdr:rowOff>
    </xdr:from>
    <xdr:ext cx="249299" cy="259045"/>
    <xdr:sp macro="" textlink="">
      <xdr:nvSpPr>
        <xdr:cNvPr id="620" name="災害復旧費最小値テキスト"/>
        <xdr:cNvSpPr txBox="1"/>
      </xdr:nvSpPr>
      <xdr:spPr>
        <a:xfrm>
          <a:off x="16370300" y="135928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1" name="直線コネクタ 62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167264</xdr:rowOff>
    </xdr:from>
    <xdr:ext cx="534377" cy="259045"/>
    <xdr:sp macro="" textlink="">
      <xdr:nvSpPr>
        <xdr:cNvPr id="622" name="災害復旧費最大値テキスト"/>
        <xdr:cNvSpPr txBox="1"/>
      </xdr:nvSpPr>
      <xdr:spPr>
        <a:xfrm>
          <a:off x="16370300" y="1182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80,754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49137</xdr:rowOff>
    </xdr:from>
    <xdr:to>
      <xdr:col>86</xdr:col>
      <xdr:colOff>25400</xdr:colOff>
      <xdr:row>70</xdr:row>
      <xdr:rowOff>49137</xdr:rowOff>
    </xdr:to>
    <xdr:cxnSp macro="">
      <xdr:nvCxnSpPr>
        <xdr:cNvPr id="623" name="直線コネクタ 622"/>
        <xdr:cNvCxnSpPr/>
      </xdr:nvCxnSpPr>
      <xdr:spPr>
        <a:xfrm>
          <a:off x="16230600" y="1205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122079</xdr:rowOff>
    </xdr:from>
    <xdr:to>
      <xdr:col>85</xdr:col>
      <xdr:colOff>127000</xdr:colOff>
      <xdr:row>77</xdr:row>
      <xdr:rowOff>168656</xdr:rowOff>
    </xdr:to>
    <xdr:cxnSp macro="">
      <xdr:nvCxnSpPr>
        <xdr:cNvPr id="624" name="直線コネクタ 623"/>
        <xdr:cNvCxnSpPr/>
      </xdr:nvCxnSpPr>
      <xdr:spPr>
        <a:xfrm flipV="1">
          <a:off x="15481300" y="12809379"/>
          <a:ext cx="838200" cy="560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92778</xdr:rowOff>
    </xdr:from>
    <xdr:ext cx="469744" cy="259045"/>
    <xdr:sp macro="" textlink="">
      <xdr:nvSpPr>
        <xdr:cNvPr id="625" name="災害復旧費平均値テキスト"/>
        <xdr:cNvSpPr txBox="1"/>
      </xdr:nvSpPr>
      <xdr:spPr>
        <a:xfrm>
          <a:off x="16370300" y="134658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114351</xdr:rowOff>
    </xdr:from>
    <xdr:to>
      <xdr:col>85</xdr:col>
      <xdr:colOff>177800</xdr:colOff>
      <xdr:row>79</xdr:row>
      <xdr:rowOff>44501</xdr:rowOff>
    </xdr:to>
    <xdr:sp macro="" textlink="">
      <xdr:nvSpPr>
        <xdr:cNvPr id="626" name="フローチャート: 判断 625"/>
        <xdr:cNvSpPr/>
      </xdr:nvSpPr>
      <xdr:spPr>
        <a:xfrm>
          <a:off x="16268700" y="1348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20066</xdr:rowOff>
    </xdr:from>
    <xdr:to>
      <xdr:col>81</xdr:col>
      <xdr:colOff>50800</xdr:colOff>
      <xdr:row>77</xdr:row>
      <xdr:rowOff>168656</xdr:rowOff>
    </xdr:to>
    <xdr:cxnSp macro="">
      <xdr:nvCxnSpPr>
        <xdr:cNvPr id="627" name="直線コネクタ 626"/>
        <xdr:cNvCxnSpPr/>
      </xdr:nvCxnSpPr>
      <xdr:spPr>
        <a:xfrm>
          <a:off x="14592300" y="12878816"/>
          <a:ext cx="889000" cy="49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81338</xdr:rowOff>
    </xdr:from>
    <xdr:to>
      <xdr:col>81</xdr:col>
      <xdr:colOff>101600</xdr:colOff>
      <xdr:row>79</xdr:row>
      <xdr:rowOff>11488</xdr:rowOff>
    </xdr:to>
    <xdr:sp macro="" textlink="">
      <xdr:nvSpPr>
        <xdr:cNvPr id="628" name="フローチャート: 判断 627"/>
        <xdr:cNvSpPr/>
      </xdr:nvSpPr>
      <xdr:spPr>
        <a:xfrm>
          <a:off x="15430500" y="1345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2615</xdr:rowOff>
    </xdr:from>
    <xdr:ext cx="469744" cy="259045"/>
    <xdr:sp macro="" textlink="">
      <xdr:nvSpPr>
        <xdr:cNvPr id="629" name="テキスト ボックス 628"/>
        <xdr:cNvSpPr txBox="1"/>
      </xdr:nvSpPr>
      <xdr:spPr>
        <a:xfrm>
          <a:off x="15246428" y="13547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20066</xdr:rowOff>
    </xdr:from>
    <xdr:to>
      <xdr:col>76</xdr:col>
      <xdr:colOff>114300</xdr:colOff>
      <xdr:row>78</xdr:row>
      <xdr:rowOff>13512</xdr:rowOff>
    </xdr:to>
    <xdr:cxnSp macro="">
      <xdr:nvCxnSpPr>
        <xdr:cNvPr id="630" name="直線コネクタ 629"/>
        <xdr:cNvCxnSpPr/>
      </xdr:nvCxnSpPr>
      <xdr:spPr>
        <a:xfrm flipV="1">
          <a:off x="13703300" y="12878816"/>
          <a:ext cx="889000" cy="507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99930</xdr:rowOff>
    </xdr:from>
    <xdr:to>
      <xdr:col>76</xdr:col>
      <xdr:colOff>165100</xdr:colOff>
      <xdr:row>79</xdr:row>
      <xdr:rowOff>30080</xdr:rowOff>
    </xdr:to>
    <xdr:sp macro="" textlink="">
      <xdr:nvSpPr>
        <xdr:cNvPr id="631" name="フローチャート: 判断 630"/>
        <xdr:cNvSpPr/>
      </xdr:nvSpPr>
      <xdr:spPr>
        <a:xfrm>
          <a:off x="14541500" y="1347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21207</xdr:rowOff>
    </xdr:from>
    <xdr:ext cx="469744" cy="259045"/>
    <xdr:sp macro="" textlink="">
      <xdr:nvSpPr>
        <xdr:cNvPr id="632" name="テキスト ボックス 631"/>
        <xdr:cNvSpPr txBox="1"/>
      </xdr:nvSpPr>
      <xdr:spPr>
        <a:xfrm>
          <a:off x="14357428" y="1356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45098</xdr:rowOff>
    </xdr:from>
    <xdr:to>
      <xdr:col>71</xdr:col>
      <xdr:colOff>177800</xdr:colOff>
      <xdr:row>78</xdr:row>
      <xdr:rowOff>13512</xdr:rowOff>
    </xdr:to>
    <xdr:cxnSp macro="">
      <xdr:nvCxnSpPr>
        <xdr:cNvPr id="633" name="直線コネクタ 632"/>
        <xdr:cNvCxnSpPr/>
      </xdr:nvCxnSpPr>
      <xdr:spPr>
        <a:xfrm>
          <a:off x="12814300" y="13075298"/>
          <a:ext cx="889000" cy="31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10585</xdr:rowOff>
    </xdr:from>
    <xdr:to>
      <xdr:col>72</xdr:col>
      <xdr:colOff>38100</xdr:colOff>
      <xdr:row>78</xdr:row>
      <xdr:rowOff>112185</xdr:rowOff>
    </xdr:to>
    <xdr:sp macro="" textlink="">
      <xdr:nvSpPr>
        <xdr:cNvPr id="634" name="フローチャート: 判断 633"/>
        <xdr:cNvSpPr/>
      </xdr:nvSpPr>
      <xdr:spPr>
        <a:xfrm>
          <a:off x="13652500" y="1338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103312</xdr:rowOff>
    </xdr:from>
    <xdr:ext cx="469744" cy="259045"/>
    <xdr:sp macro="" textlink="">
      <xdr:nvSpPr>
        <xdr:cNvPr id="635" name="テキスト ボックス 634"/>
        <xdr:cNvSpPr txBox="1"/>
      </xdr:nvSpPr>
      <xdr:spPr>
        <a:xfrm>
          <a:off x="13468428" y="13476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14433</xdr:rowOff>
    </xdr:from>
    <xdr:to>
      <xdr:col>67</xdr:col>
      <xdr:colOff>101600</xdr:colOff>
      <xdr:row>78</xdr:row>
      <xdr:rowOff>116033</xdr:rowOff>
    </xdr:to>
    <xdr:sp macro="" textlink="">
      <xdr:nvSpPr>
        <xdr:cNvPr id="636" name="フローチャート: 判断 635"/>
        <xdr:cNvSpPr/>
      </xdr:nvSpPr>
      <xdr:spPr>
        <a:xfrm>
          <a:off x="12763500" y="13387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107160</xdr:rowOff>
    </xdr:from>
    <xdr:ext cx="469744" cy="259045"/>
    <xdr:sp macro="" textlink="">
      <xdr:nvSpPr>
        <xdr:cNvPr id="637" name="テキスト ボックス 636"/>
        <xdr:cNvSpPr txBox="1"/>
      </xdr:nvSpPr>
      <xdr:spPr>
        <a:xfrm>
          <a:off x="12579428" y="13480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71279</xdr:rowOff>
    </xdr:from>
    <xdr:to>
      <xdr:col>85</xdr:col>
      <xdr:colOff>177800</xdr:colOff>
      <xdr:row>75</xdr:row>
      <xdr:rowOff>1429</xdr:rowOff>
    </xdr:to>
    <xdr:sp macro="" textlink="">
      <xdr:nvSpPr>
        <xdr:cNvPr id="643" name="楕円 642"/>
        <xdr:cNvSpPr/>
      </xdr:nvSpPr>
      <xdr:spPr>
        <a:xfrm>
          <a:off x="16268700" y="1275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94156</xdr:rowOff>
    </xdr:from>
    <xdr:ext cx="534377" cy="259045"/>
    <xdr:sp macro="" textlink="">
      <xdr:nvSpPr>
        <xdr:cNvPr id="644" name="災害復旧費該当値テキスト"/>
        <xdr:cNvSpPr txBox="1"/>
      </xdr:nvSpPr>
      <xdr:spPr>
        <a:xfrm>
          <a:off x="16370300" y="1261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117856</xdr:rowOff>
    </xdr:from>
    <xdr:to>
      <xdr:col>81</xdr:col>
      <xdr:colOff>101600</xdr:colOff>
      <xdr:row>78</xdr:row>
      <xdr:rowOff>48006</xdr:rowOff>
    </xdr:to>
    <xdr:sp macro="" textlink="">
      <xdr:nvSpPr>
        <xdr:cNvPr id="645" name="楕円 644"/>
        <xdr:cNvSpPr/>
      </xdr:nvSpPr>
      <xdr:spPr>
        <a:xfrm>
          <a:off x="15430500" y="1331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64533</xdr:rowOff>
    </xdr:from>
    <xdr:ext cx="534377" cy="259045"/>
    <xdr:sp macro="" textlink="">
      <xdr:nvSpPr>
        <xdr:cNvPr id="646" name="テキスト ボックス 645"/>
        <xdr:cNvSpPr txBox="1"/>
      </xdr:nvSpPr>
      <xdr:spPr>
        <a:xfrm>
          <a:off x="15214111" y="13094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140716</xdr:rowOff>
    </xdr:from>
    <xdr:to>
      <xdr:col>76</xdr:col>
      <xdr:colOff>165100</xdr:colOff>
      <xdr:row>75</xdr:row>
      <xdr:rowOff>70866</xdr:rowOff>
    </xdr:to>
    <xdr:sp macro="" textlink="">
      <xdr:nvSpPr>
        <xdr:cNvPr id="647" name="楕円 646"/>
        <xdr:cNvSpPr/>
      </xdr:nvSpPr>
      <xdr:spPr>
        <a:xfrm>
          <a:off x="14541500" y="1282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87393</xdr:rowOff>
    </xdr:from>
    <xdr:ext cx="534377" cy="259045"/>
    <xdr:sp macro="" textlink="">
      <xdr:nvSpPr>
        <xdr:cNvPr id="648" name="テキスト ボックス 647"/>
        <xdr:cNvSpPr txBox="1"/>
      </xdr:nvSpPr>
      <xdr:spPr>
        <a:xfrm>
          <a:off x="14325111" y="12603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134162</xdr:rowOff>
    </xdr:from>
    <xdr:to>
      <xdr:col>72</xdr:col>
      <xdr:colOff>38100</xdr:colOff>
      <xdr:row>78</xdr:row>
      <xdr:rowOff>64312</xdr:rowOff>
    </xdr:to>
    <xdr:sp macro="" textlink="">
      <xdr:nvSpPr>
        <xdr:cNvPr id="649" name="楕円 648"/>
        <xdr:cNvSpPr/>
      </xdr:nvSpPr>
      <xdr:spPr>
        <a:xfrm>
          <a:off x="13652500" y="1333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80839</xdr:rowOff>
    </xdr:from>
    <xdr:ext cx="534377" cy="259045"/>
    <xdr:sp macro="" textlink="">
      <xdr:nvSpPr>
        <xdr:cNvPr id="650" name="テキスト ボックス 649"/>
        <xdr:cNvSpPr txBox="1"/>
      </xdr:nvSpPr>
      <xdr:spPr>
        <a:xfrm>
          <a:off x="13436111" y="1311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165748</xdr:rowOff>
    </xdr:from>
    <xdr:to>
      <xdr:col>67</xdr:col>
      <xdr:colOff>101600</xdr:colOff>
      <xdr:row>76</xdr:row>
      <xdr:rowOff>95898</xdr:rowOff>
    </xdr:to>
    <xdr:sp macro="" textlink="">
      <xdr:nvSpPr>
        <xdr:cNvPr id="651" name="楕円 650"/>
        <xdr:cNvSpPr/>
      </xdr:nvSpPr>
      <xdr:spPr>
        <a:xfrm>
          <a:off x="12763500" y="1302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112425</xdr:rowOff>
    </xdr:from>
    <xdr:ext cx="534377" cy="259045"/>
    <xdr:sp macro="" textlink="">
      <xdr:nvSpPr>
        <xdr:cNvPr id="652" name="テキスト ボックス 651"/>
        <xdr:cNvSpPr txBox="1"/>
      </xdr:nvSpPr>
      <xdr:spPr>
        <a:xfrm>
          <a:off x="12547111" y="1279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139700</xdr:rowOff>
    </xdr:from>
    <xdr:to>
      <xdr:col>89</xdr:col>
      <xdr:colOff>177800</xdr:colOff>
      <xdr:row>99</xdr:row>
      <xdr:rowOff>139700</xdr:rowOff>
    </xdr:to>
    <xdr:cxnSp macro="">
      <xdr:nvCxnSpPr>
        <xdr:cNvPr id="663" name="直線コネクタ 662"/>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168927</xdr:rowOff>
    </xdr:from>
    <xdr:ext cx="248786" cy="259045"/>
    <xdr:sp macro="" textlink="">
      <xdr:nvSpPr>
        <xdr:cNvPr id="664" name="テキスト ボックス 663"/>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65" name="直線コネクタ 664"/>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66" name="テキスト ボックス 665"/>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67" name="直線コネクタ 666"/>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68" name="テキスト ボックス 667"/>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71" name="直線コネクタ 670"/>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54627</xdr:rowOff>
    </xdr:from>
    <xdr:ext cx="595419" cy="259045"/>
    <xdr:sp macro="" textlink="">
      <xdr:nvSpPr>
        <xdr:cNvPr id="672" name="テキスト ボックス 671"/>
        <xdr:cNvSpPr txBox="1"/>
      </xdr:nvSpPr>
      <xdr:spPr>
        <a:xfrm>
          <a:off x="11850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3" name="直線コネクタ 672"/>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4" name="テキスト ボックス 673"/>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75" name="直線コネクタ 674"/>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88</xdr:row>
      <xdr:rowOff>168927</xdr:rowOff>
    </xdr:from>
    <xdr:ext cx="595419" cy="259045"/>
    <xdr:sp macro="" textlink="">
      <xdr:nvSpPr>
        <xdr:cNvPr id="676" name="テキスト ボックス 675"/>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91436</xdr:rowOff>
    </xdr:from>
    <xdr:to>
      <xdr:col>85</xdr:col>
      <xdr:colOff>126364</xdr:colOff>
      <xdr:row>98</xdr:row>
      <xdr:rowOff>58052</xdr:rowOff>
    </xdr:to>
    <xdr:cxnSp macro="">
      <xdr:nvCxnSpPr>
        <xdr:cNvPr id="680" name="直線コネクタ 679"/>
        <xdr:cNvCxnSpPr/>
      </xdr:nvCxnSpPr>
      <xdr:spPr>
        <a:xfrm flipV="1">
          <a:off x="16317595" y="15521936"/>
          <a:ext cx="1269" cy="1338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61879</xdr:rowOff>
    </xdr:from>
    <xdr:ext cx="534377" cy="259045"/>
    <xdr:sp macro="" textlink="">
      <xdr:nvSpPr>
        <xdr:cNvPr id="681" name="公債費最小値テキスト"/>
        <xdr:cNvSpPr txBox="1"/>
      </xdr:nvSpPr>
      <xdr:spPr>
        <a:xfrm>
          <a:off x="16370300" y="1686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58052</xdr:rowOff>
    </xdr:from>
    <xdr:to>
      <xdr:col>86</xdr:col>
      <xdr:colOff>25400</xdr:colOff>
      <xdr:row>98</xdr:row>
      <xdr:rowOff>58052</xdr:rowOff>
    </xdr:to>
    <xdr:cxnSp macro="">
      <xdr:nvCxnSpPr>
        <xdr:cNvPr id="682" name="直線コネクタ 681"/>
        <xdr:cNvCxnSpPr/>
      </xdr:nvCxnSpPr>
      <xdr:spPr>
        <a:xfrm>
          <a:off x="16230600" y="16860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38113</xdr:rowOff>
    </xdr:from>
    <xdr:ext cx="599010" cy="259045"/>
    <xdr:sp macro="" textlink="">
      <xdr:nvSpPr>
        <xdr:cNvPr id="683" name="公債費最大値テキスト"/>
        <xdr:cNvSpPr txBox="1"/>
      </xdr:nvSpPr>
      <xdr:spPr>
        <a:xfrm>
          <a:off x="16370300" y="15297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167,067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91436</xdr:rowOff>
    </xdr:from>
    <xdr:to>
      <xdr:col>86</xdr:col>
      <xdr:colOff>25400</xdr:colOff>
      <xdr:row>90</xdr:row>
      <xdr:rowOff>91436</xdr:rowOff>
    </xdr:to>
    <xdr:cxnSp macro="">
      <xdr:nvCxnSpPr>
        <xdr:cNvPr id="684" name="直線コネクタ 683"/>
        <xdr:cNvCxnSpPr/>
      </xdr:nvCxnSpPr>
      <xdr:spPr>
        <a:xfrm>
          <a:off x="16230600" y="1552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58052</xdr:rowOff>
    </xdr:from>
    <xdr:to>
      <xdr:col>85</xdr:col>
      <xdr:colOff>127000</xdr:colOff>
      <xdr:row>98</xdr:row>
      <xdr:rowOff>98285</xdr:rowOff>
    </xdr:to>
    <xdr:cxnSp macro="">
      <xdr:nvCxnSpPr>
        <xdr:cNvPr id="685" name="直線コネクタ 684"/>
        <xdr:cNvCxnSpPr/>
      </xdr:nvCxnSpPr>
      <xdr:spPr>
        <a:xfrm flipV="1">
          <a:off x="15481300" y="16860152"/>
          <a:ext cx="838200" cy="4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47635</xdr:rowOff>
    </xdr:from>
    <xdr:ext cx="534377" cy="259045"/>
    <xdr:sp macro="" textlink="">
      <xdr:nvSpPr>
        <xdr:cNvPr id="686" name="公債費平均値テキスト"/>
        <xdr:cNvSpPr txBox="1"/>
      </xdr:nvSpPr>
      <xdr:spPr>
        <a:xfrm>
          <a:off x="16370300" y="163353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24758</xdr:rowOff>
    </xdr:from>
    <xdr:to>
      <xdr:col>85</xdr:col>
      <xdr:colOff>177800</xdr:colOff>
      <xdr:row>96</xdr:row>
      <xdr:rowOff>126358</xdr:rowOff>
    </xdr:to>
    <xdr:sp macro="" textlink="">
      <xdr:nvSpPr>
        <xdr:cNvPr id="687" name="フローチャート: 判断 686"/>
        <xdr:cNvSpPr/>
      </xdr:nvSpPr>
      <xdr:spPr>
        <a:xfrm>
          <a:off x="16268700" y="164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94723</xdr:rowOff>
    </xdr:from>
    <xdr:to>
      <xdr:col>81</xdr:col>
      <xdr:colOff>50800</xdr:colOff>
      <xdr:row>98</xdr:row>
      <xdr:rowOff>98285</xdr:rowOff>
    </xdr:to>
    <xdr:cxnSp macro="">
      <xdr:nvCxnSpPr>
        <xdr:cNvPr id="688" name="直線コネクタ 687"/>
        <xdr:cNvCxnSpPr/>
      </xdr:nvCxnSpPr>
      <xdr:spPr>
        <a:xfrm>
          <a:off x="14592300" y="16896823"/>
          <a:ext cx="889000" cy="3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30311</xdr:rowOff>
    </xdr:from>
    <xdr:to>
      <xdr:col>81</xdr:col>
      <xdr:colOff>101600</xdr:colOff>
      <xdr:row>96</xdr:row>
      <xdr:rowOff>131911</xdr:rowOff>
    </xdr:to>
    <xdr:sp macro="" textlink="">
      <xdr:nvSpPr>
        <xdr:cNvPr id="689" name="フローチャート: 判断 688"/>
        <xdr:cNvSpPr/>
      </xdr:nvSpPr>
      <xdr:spPr>
        <a:xfrm>
          <a:off x="15430500" y="1648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148438</xdr:rowOff>
    </xdr:from>
    <xdr:ext cx="534377" cy="259045"/>
    <xdr:sp macro="" textlink="">
      <xdr:nvSpPr>
        <xdr:cNvPr id="690" name="テキスト ボックス 689"/>
        <xdr:cNvSpPr txBox="1"/>
      </xdr:nvSpPr>
      <xdr:spPr>
        <a:xfrm>
          <a:off x="15214111" y="1626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64539</xdr:rowOff>
    </xdr:from>
    <xdr:to>
      <xdr:col>76</xdr:col>
      <xdr:colOff>114300</xdr:colOff>
      <xdr:row>98</xdr:row>
      <xdr:rowOff>94723</xdr:rowOff>
    </xdr:to>
    <xdr:cxnSp macro="">
      <xdr:nvCxnSpPr>
        <xdr:cNvPr id="691" name="直線コネクタ 690"/>
        <xdr:cNvCxnSpPr/>
      </xdr:nvCxnSpPr>
      <xdr:spPr>
        <a:xfrm>
          <a:off x="13703300" y="16866639"/>
          <a:ext cx="889000" cy="30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83595</xdr:rowOff>
    </xdr:from>
    <xdr:to>
      <xdr:col>76</xdr:col>
      <xdr:colOff>165100</xdr:colOff>
      <xdr:row>97</xdr:row>
      <xdr:rowOff>13745</xdr:rowOff>
    </xdr:to>
    <xdr:sp macro="" textlink="">
      <xdr:nvSpPr>
        <xdr:cNvPr id="692" name="フローチャート: 判断 691"/>
        <xdr:cNvSpPr/>
      </xdr:nvSpPr>
      <xdr:spPr>
        <a:xfrm>
          <a:off x="14541500" y="1654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30272</xdr:rowOff>
    </xdr:from>
    <xdr:ext cx="534377" cy="259045"/>
    <xdr:sp macro="" textlink="">
      <xdr:nvSpPr>
        <xdr:cNvPr id="693" name="テキスト ボックス 692"/>
        <xdr:cNvSpPr txBox="1"/>
      </xdr:nvSpPr>
      <xdr:spPr>
        <a:xfrm>
          <a:off x="14325111" y="16318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11198</xdr:rowOff>
    </xdr:from>
    <xdr:to>
      <xdr:col>71</xdr:col>
      <xdr:colOff>177800</xdr:colOff>
      <xdr:row>98</xdr:row>
      <xdr:rowOff>64539</xdr:rowOff>
    </xdr:to>
    <xdr:cxnSp macro="">
      <xdr:nvCxnSpPr>
        <xdr:cNvPr id="694" name="直線コネクタ 693"/>
        <xdr:cNvCxnSpPr/>
      </xdr:nvCxnSpPr>
      <xdr:spPr>
        <a:xfrm>
          <a:off x="12814300" y="16813298"/>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128685</xdr:rowOff>
    </xdr:from>
    <xdr:to>
      <xdr:col>72</xdr:col>
      <xdr:colOff>38100</xdr:colOff>
      <xdr:row>96</xdr:row>
      <xdr:rowOff>58835</xdr:rowOff>
    </xdr:to>
    <xdr:sp macro="" textlink="">
      <xdr:nvSpPr>
        <xdr:cNvPr id="695" name="フローチャート: 判断 694"/>
        <xdr:cNvSpPr/>
      </xdr:nvSpPr>
      <xdr:spPr>
        <a:xfrm>
          <a:off x="13652500" y="1641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75362</xdr:rowOff>
    </xdr:from>
    <xdr:ext cx="534377" cy="259045"/>
    <xdr:sp macro="" textlink="">
      <xdr:nvSpPr>
        <xdr:cNvPr id="696" name="テキスト ボックス 695"/>
        <xdr:cNvSpPr txBox="1"/>
      </xdr:nvSpPr>
      <xdr:spPr>
        <a:xfrm>
          <a:off x="13436111" y="1619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123685</xdr:rowOff>
    </xdr:from>
    <xdr:to>
      <xdr:col>67</xdr:col>
      <xdr:colOff>101600</xdr:colOff>
      <xdr:row>96</xdr:row>
      <xdr:rowOff>53835</xdr:rowOff>
    </xdr:to>
    <xdr:sp macro="" textlink="">
      <xdr:nvSpPr>
        <xdr:cNvPr id="697" name="フローチャート: 判断 696"/>
        <xdr:cNvSpPr/>
      </xdr:nvSpPr>
      <xdr:spPr>
        <a:xfrm>
          <a:off x="12763500" y="164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70362</xdr:rowOff>
    </xdr:from>
    <xdr:ext cx="534377" cy="259045"/>
    <xdr:sp macro="" textlink="">
      <xdr:nvSpPr>
        <xdr:cNvPr id="698" name="テキスト ボックス 697"/>
        <xdr:cNvSpPr txBox="1"/>
      </xdr:nvSpPr>
      <xdr:spPr>
        <a:xfrm>
          <a:off x="12547111" y="16186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7252</xdr:rowOff>
    </xdr:from>
    <xdr:to>
      <xdr:col>85</xdr:col>
      <xdr:colOff>177800</xdr:colOff>
      <xdr:row>98</xdr:row>
      <xdr:rowOff>108852</xdr:rowOff>
    </xdr:to>
    <xdr:sp macro="" textlink="">
      <xdr:nvSpPr>
        <xdr:cNvPr id="704" name="楕円 703"/>
        <xdr:cNvSpPr/>
      </xdr:nvSpPr>
      <xdr:spPr>
        <a:xfrm>
          <a:off x="16268700" y="1680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93629</xdr:rowOff>
    </xdr:from>
    <xdr:ext cx="534377" cy="259045"/>
    <xdr:sp macro="" textlink="">
      <xdr:nvSpPr>
        <xdr:cNvPr id="705" name="公債費該当値テキスト"/>
        <xdr:cNvSpPr txBox="1"/>
      </xdr:nvSpPr>
      <xdr:spPr>
        <a:xfrm>
          <a:off x="16370300" y="16724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47485</xdr:rowOff>
    </xdr:from>
    <xdr:to>
      <xdr:col>81</xdr:col>
      <xdr:colOff>101600</xdr:colOff>
      <xdr:row>98</xdr:row>
      <xdr:rowOff>149085</xdr:rowOff>
    </xdr:to>
    <xdr:sp macro="" textlink="">
      <xdr:nvSpPr>
        <xdr:cNvPr id="706" name="楕円 705"/>
        <xdr:cNvSpPr/>
      </xdr:nvSpPr>
      <xdr:spPr>
        <a:xfrm>
          <a:off x="15430500" y="1684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140212</xdr:rowOff>
    </xdr:from>
    <xdr:ext cx="534377" cy="259045"/>
    <xdr:sp macro="" textlink="">
      <xdr:nvSpPr>
        <xdr:cNvPr id="707" name="テキスト ボックス 706"/>
        <xdr:cNvSpPr txBox="1"/>
      </xdr:nvSpPr>
      <xdr:spPr>
        <a:xfrm>
          <a:off x="15214111" y="1694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43923</xdr:rowOff>
    </xdr:from>
    <xdr:to>
      <xdr:col>76</xdr:col>
      <xdr:colOff>165100</xdr:colOff>
      <xdr:row>98</xdr:row>
      <xdr:rowOff>145523</xdr:rowOff>
    </xdr:to>
    <xdr:sp macro="" textlink="">
      <xdr:nvSpPr>
        <xdr:cNvPr id="708" name="楕円 707"/>
        <xdr:cNvSpPr/>
      </xdr:nvSpPr>
      <xdr:spPr>
        <a:xfrm>
          <a:off x="14541500" y="1684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136650</xdr:rowOff>
    </xdr:from>
    <xdr:ext cx="534377" cy="259045"/>
    <xdr:sp macro="" textlink="">
      <xdr:nvSpPr>
        <xdr:cNvPr id="709" name="テキスト ボックス 708"/>
        <xdr:cNvSpPr txBox="1"/>
      </xdr:nvSpPr>
      <xdr:spPr>
        <a:xfrm>
          <a:off x="14325111" y="16938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13739</xdr:rowOff>
    </xdr:from>
    <xdr:to>
      <xdr:col>72</xdr:col>
      <xdr:colOff>38100</xdr:colOff>
      <xdr:row>98</xdr:row>
      <xdr:rowOff>115339</xdr:rowOff>
    </xdr:to>
    <xdr:sp macro="" textlink="">
      <xdr:nvSpPr>
        <xdr:cNvPr id="710" name="楕円 709"/>
        <xdr:cNvSpPr/>
      </xdr:nvSpPr>
      <xdr:spPr>
        <a:xfrm>
          <a:off x="13652500" y="16815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106466</xdr:rowOff>
    </xdr:from>
    <xdr:ext cx="534377" cy="259045"/>
    <xdr:sp macro="" textlink="">
      <xdr:nvSpPr>
        <xdr:cNvPr id="711" name="テキスト ボックス 710"/>
        <xdr:cNvSpPr txBox="1"/>
      </xdr:nvSpPr>
      <xdr:spPr>
        <a:xfrm>
          <a:off x="13436111" y="16908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131848</xdr:rowOff>
    </xdr:from>
    <xdr:to>
      <xdr:col>67</xdr:col>
      <xdr:colOff>101600</xdr:colOff>
      <xdr:row>98</xdr:row>
      <xdr:rowOff>61998</xdr:rowOff>
    </xdr:to>
    <xdr:sp macro="" textlink="">
      <xdr:nvSpPr>
        <xdr:cNvPr id="712" name="楕円 711"/>
        <xdr:cNvSpPr/>
      </xdr:nvSpPr>
      <xdr:spPr>
        <a:xfrm>
          <a:off x="12763500" y="16762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53125</xdr:rowOff>
    </xdr:from>
    <xdr:ext cx="534377" cy="259045"/>
    <xdr:sp macro="" textlink="">
      <xdr:nvSpPr>
        <xdr:cNvPr id="713" name="テキスト ボックス 712"/>
        <xdr:cNvSpPr txBox="1"/>
      </xdr:nvSpPr>
      <xdr:spPr>
        <a:xfrm>
          <a:off x="12547111" y="1685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7" name="テキスト ボックス 72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9" name="テキスト ボックス 72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1" name="テキスト ボックス 73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3" name="テキスト ボックス 73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5" name="テキスト ボックス 73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76835</xdr:rowOff>
    </xdr:from>
    <xdr:to>
      <xdr:col>116</xdr:col>
      <xdr:colOff>62864</xdr:colOff>
      <xdr:row>39</xdr:row>
      <xdr:rowOff>44450</xdr:rowOff>
    </xdr:to>
    <xdr:cxnSp macro="">
      <xdr:nvCxnSpPr>
        <xdr:cNvPr id="737" name="直線コネクタ 736"/>
        <xdr:cNvCxnSpPr/>
      </xdr:nvCxnSpPr>
      <xdr:spPr>
        <a:xfrm flipV="1">
          <a:off x="22159595" y="5391785"/>
          <a:ext cx="1269"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70502</xdr:rowOff>
    </xdr:from>
    <xdr:ext cx="249299" cy="259045"/>
    <xdr:sp macro="" textlink="">
      <xdr:nvSpPr>
        <xdr:cNvPr id="738" name="諸支出金最小値テキスト"/>
        <xdr:cNvSpPr txBox="1"/>
      </xdr:nvSpPr>
      <xdr:spPr>
        <a:xfrm>
          <a:off x="22212300" y="67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23512</xdr:rowOff>
    </xdr:from>
    <xdr:ext cx="469744" cy="259045"/>
    <xdr:sp macro="" textlink="">
      <xdr:nvSpPr>
        <xdr:cNvPr id="740" name="諸支出金最大値テキスト"/>
        <xdr:cNvSpPr txBox="1"/>
      </xdr:nvSpPr>
      <xdr:spPr>
        <a:xfrm>
          <a:off x="22212300" y="516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3,515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76835</xdr:rowOff>
    </xdr:from>
    <xdr:to>
      <xdr:col>116</xdr:col>
      <xdr:colOff>152400</xdr:colOff>
      <xdr:row>31</xdr:row>
      <xdr:rowOff>76835</xdr:rowOff>
    </xdr:to>
    <xdr:cxnSp macro="">
      <xdr:nvCxnSpPr>
        <xdr:cNvPr id="741" name="直線コネクタ 740"/>
        <xdr:cNvCxnSpPr/>
      </xdr:nvCxnSpPr>
      <xdr:spPr>
        <a:xfrm>
          <a:off x="22072600" y="539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2" name="直線コネクタ 74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159402</xdr:rowOff>
    </xdr:from>
    <xdr:ext cx="313932" cy="259045"/>
    <xdr:sp macro="" textlink="">
      <xdr:nvSpPr>
        <xdr:cNvPr id="743" name="諸支出金平均値テキスト"/>
        <xdr:cNvSpPr txBox="1"/>
      </xdr:nvSpPr>
      <xdr:spPr>
        <a:xfrm>
          <a:off x="22212300" y="650305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136525</xdr:rowOff>
    </xdr:from>
    <xdr:to>
      <xdr:col>116</xdr:col>
      <xdr:colOff>114300</xdr:colOff>
      <xdr:row>39</xdr:row>
      <xdr:rowOff>66675</xdr:rowOff>
    </xdr:to>
    <xdr:sp macro="" textlink="">
      <xdr:nvSpPr>
        <xdr:cNvPr id="744" name="フローチャート: 判断 743"/>
        <xdr:cNvSpPr/>
      </xdr:nvSpPr>
      <xdr:spPr>
        <a:xfrm>
          <a:off x="22110700" y="66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5" name="直線コネクタ 74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123571</xdr:rowOff>
    </xdr:from>
    <xdr:to>
      <xdr:col>112</xdr:col>
      <xdr:colOff>38100</xdr:colOff>
      <xdr:row>39</xdr:row>
      <xdr:rowOff>53721</xdr:rowOff>
    </xdr:to>
    <xdr:sp macro="" textlink="">
      <xdr:nvSpPr>
        <xdr:cNvPr id="746" name="フローチャート: 判断 745"/>
        <xdr:cNvSpPr/>
      </xdr:nvSpPr>
      <xdr:spPr>
        <a:xfrm>
          <a:off x="21272500" y="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70248</xdr:rowOff>
    </xdr:from>
    <xdr:ext cx="378565" cy="259045"/>
    <xdr:sp macro="" textlink="">
      <xdr:nvSpPr>
        <xdr:cNvPr id="747" name="テキスト ボックス 746"/>
        <xdr:cNvSpPr txBox="1"/>
      </xdr:nvSpPr>
      <xdr:spPr>
        <a:xfrm>
          <a:off x="21134017" y="641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8" name="直線コネクタ 74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144526</xdr:rowOff>
    </xdr:from>
    <xdr:to>
      <xdr:col>107</xdr:col>
      <xdr:colOff>101600</xdr:colOff>
      <xdr:row>39</xdr:row>
      <xdr:rowOff>74676</xdr:rowOff>
    </xdr:to>
    <xdr:sp macro="" textlink="">
      <xdr:nvSpPr>
        <xdr:cNvPr id="749" name="フローチャート: 判断 748"/>
        <xdr:cNvSpPr/>
      </xdr:nvSpPr>
      <xdr:spPr>
        <a:xfrm>
          <a:off x="20383500" y="665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91203</xdr:rowOff>
    </xdr:from>
    <xdr:ext cx="313932" cy="259045"/>
    <xdr:sp macro="" textlink="">
      <xdr:nvSpPr>
        <xdr:cNvPr id="750" name="テキスト ボックス 749"/>
        <xdr:cNvSpPr txBox="1"/>
      </xdr:nvSpPr>
      <xdr:spPr>
        <a:xfrm>
          <a:off x="20277333" y="6434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4826</xdr:rowOff>
    </xdr:from>
    <xdr:to>
      <xdr:col>102</xdr:col>
      <xdr:colOff>114300</xdr:colOff>
      <xdr:row>39</xdr:row>
      <xdr:rowOff>44450</xdr:rowOff>
    </xdr:to>
    <xdr:cxnSp macro="">
      <xdr:nvCxnSpPr>
        <xdr:cNvPr id="751" name="直線コネクタ 750"/>
        <xdr:cNvCxnSpPr/>
      </xdr:nvCxnSpPr>
      <xdr:spPr>
        <a:xfrm>
          <a:off x="18656300" y="6519926"/>
          <a:ext cx="889000" cy="21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72898</xdr:rowOff>
    </xdr:from>
    <xdr:to>
      <xdr:col>102</xdr:col>
      <xdr:colOff>165100</xdr:colOff>
      <xdr:row>39</xdr:row>
      <xdr:rowOff>3048</xdr:rowOff>
    </xdr:to>
    <xdr:sp macro="" textlink="">
      <xdr:nvSpPr>
        <xdr:cNvPr id="752" name="フローチャート: 判断 751"/>
        <xdr:cNvSpPr/>
      </xdr:nvSpPr>
      <xdr:spPr>
        <a:xfrm>
          <a:off x="19494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19575</xdr:rowOff>
    </xdr:from>
    <xdr:ext cx="378565" cy="259045"/>
    <xdr:sp macro="" textlink="">
      <xdr:nvSpPr>
        <xdr:cNvPr id="753" name="テキスト ボックス 752"/>
        <xdr:cNvSpPr txBox="1"/>
      </xdr:nvSpPr>
      <xdr:spPr>
        <a:xfrm>
          <a:off x="19356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88138</xdr:rowOff>
    </xdr:from>
    <xdr:to>
      <xdr:col>98</xdr:col>
      <xdr:colOff>38100</xdr:colOff>
      <xdr:row>38</xdr:row>
      <xdr:rowOff>18288</xdr:rowOff>
    </xdr:to>
    <xdr:sp macro="" textlink="">
      <xdr:nvSpPr>
        <xdr:cNvPr id="754" name="フローチャート: 判断 753"/>
        <xdr:cNvSpPr/>
      </xdr:nvSpPr>
      <xdr:spPr>
        <a:xfrm>
          <a:off x="18605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34815</xdr:rowOff>
    </xdr:from>
    <xdr:ext cx="378565" cy="259045"/>
    <xdr:sp macro="" textlink="">
      <xdr:nvSpPr>
        <xdr:cNvPr id="755" name="テキスト ボックス 754"/>
        <xdr:cNvSpPr txBox="1"/>
      </xdr:nvSpPr>
      <xdr:spPr>
        <a:xfrm>
          <a:off x="18467017" y="620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1" name="楕円 76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114952</xdr:rowOff>
    </xdr:from>
    <xdr:ext cx="249299" cy="259045"/>
    <xdr:sp macro="" textlink="">
      <xdr:nvSpPr>
        <xdr:cNvPr id="762" name="諸支出金該当値テキスト"/>
        <xdr:cNvSpPr txBox="1"/>
      </xdr:nvSpPr>
      <xdr:spPr>
        <a:xfrm>
          <a:off x="22212300" y="6630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3" name="楕円 76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4" name="テキスト ボックス 76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5" name="楕円 76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6" name="テキスト ボックス 76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7" name="楕円 76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8" name="テキスト ボックス 76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125476</xdr:rowOff>
    </xdr:from>
    <xdr:to>
      <xdr:col>98</xdr:col>
      <xdr:colOff>38100</xdr:colOff>
      <xdr:row>38</xdr:row>
      <xdr:rowOff>55626</xdr:rowOff>
    </xdr:to>
    <xdr:sp macro="" textlink="">
      <xdr:nvSpPr>
        <xdr:cNvPr id="769" name="楕円 768"/>
        <xdr:cNvSpPr/>
      </xdr:nvSpPr>
      <xdr:spPr>
        <a:xfrm>
          <a:off x="18605500" y="646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46753</xdr:rowOff>
    </xdr:from>
    <xdr:ext cx="378565" cy="259045"/>
    <xdr:sp macro="" textlink="">
      <xdr:nvSpPr>
        <xdr:cNvPr id="770" name="テキスト ボックス 769"/>
        <xdr:cNvSpPr txBox="1"/>
      </xdr:nvSpPr>
      <xdr:spPr>
        <a:xfrm>
          <a:off x="18467017" y="6561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1" name="直線コネクタ 780"/>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2" name="テキスト ボックス 781"/>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3" name="直線コネクタ 782"/>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4" name="テキスト ボックス 783"/>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5" name="直線コネクタ 784"/>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6" name="テキスト ボックス 785"/>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7" name="直線コネクタ 786"/>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8" name="テキスト ボックス 787"/>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0" name="テキスト ボックス 789"/>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2" name="直線コネクタ 791"/>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3"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4" name="直線コネクタ 793"/>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5"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7" name="直線コネクタ 796"/>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8"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9" name="フローチャート: 判断 798"/>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0" name="直線コネクタ 799"/>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1" name="フローチャート: 判断 800"/>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2" name="テキスト ボックス 801"/>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3" name="直線コネクタ 802"/>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4" name="フローチャート: 判断 803"/>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5" name="テキスト ボックス 804"/>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6" name="直線コネクタ 805"/>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07" name="フローチャート: 判断 806"/>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08" name="テキスト ボックス 807"/>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100330</xdr:rowOff>
    </xdr:from>
    <xdr:to>
      <xdr:col>98</xdr:col>
      <xdr:colOff>38100</xdr:colOff>
      <xdr:row>52</xdr:row>
      <xdr:rowOff>30480</xdr:rowOff>
    </xdr:to>
    <xdr:sp macro="" textlink="">
      <xdr:nvSpPr>
        <xdr:cNvPr id="809" name="フローチャート: 判断 808"/>
        <xdr:cNvSpPr/>
      </xdr:nvSpPr>
      <xdr:spPr>
        <a:xfrm>
          <a:off x="18605500" y="884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50</xdr:row>
      <xdr:rowOff>47007</xdr:rowOff>
    </xdr:from>
    <xdr:ext cx="313932" cy="259045"/>
    <xdr:sp macro="" textlink="">
      <xdr:nvSpPr>
        <xdr:cNvPr id="810" name="テキスト ボックス 809"/>
        <xdr:cNvSpPr txBox="1"/>
      </xdr:nvSpPr>
      <xdr:spPr>
        <a:xfrm>
          <a:off x="18499333" y="8619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6" name="楕円 815"/>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7"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8" name="楕円 817"/>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19" name="テキスト ボックス 818"/>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0" name="楕円 819"/>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1" name="テキスト ボックス 820"/>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2" name="楕円 821"/>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3" name="テキスト ボックス 822"/>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4" name="楕円 823"/>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5" name="テキスト ボックス 824"/>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総務費は、東部地区子育て拠点整備に対する復興交付金の基金積立、地方創生拠点として地域社会活動支援施設整備に着手するなど前年度比</a:t>
          </a:r>
          <a:r>
            <a:rPr kumimoji="1" lang="en-US" altLang="ja-JP" sz="1100">
              <a:latin typeface="ＭＳ Ｐゴシック" panose="020B0600070205080204" pitchFamily="50" charset="-128"/>
              <a:ea typeface="ＭＳ Ｐゴシック" panose="020B0600070205080204" pitchFamily="50" charset="-128"/>
            </a:rPr>
            <a:t>43.1</a:t>
          </a:r>
          <a:r>
            <a:rPr kumimoji="1" lang="ja-JP" altLang="en-US" sz="1100">
              <a:latin typeface="ＭＳ Ｐゴシック" panose="020B0600070205080204" pitchFamily="50" charset="-128"/>
              <a:ea typeface="ＭＳ Ｐゴシック" panose="020B0600070205080204" pitchFamily="50" charset="-128"/>
            </a:rPr>
            <a:t>％増の</a:t>
          </a:r>
          <a:r>
            <a:rPr kumimoji="1" lang="en-US" altLang="ja-JP" sz="1100">
              <a:latin typeface="ＭＳ Ｐゴシック" panose="020B0600070205080204" pitchFamily="50" charset="-128"/>
              <a:ea typeface="ＭＳ Ｐゴシック" panose="020B0600070205080204" pitchFamily="50" charset="-128"/>
            </a:rPr>
            <a:t>5,028,850</a:t>
          </a:r>
          <a:r>
            <a:rPr kumimoji="1" lang="ja-JP" altLang="en-US" sz="1100">
              <a:latin typeface="ＭＳ Ｐゴシック" panose="020B0600070205080204" pitchFamily="50" charset="-128"/>
              <a:ea typeface="ＭＳ Ｐゴシック" panose="020B0600070205080204" pitchFamily="50" charset="-128"/>
            </a:rPr>
            <a:t>千円となった。社会福祉費は、年金生活者等支援臨時福祉給付金が皆減となったものの、臨時福祉給付金（経済対策分）の増、地方創生拠点施設として障害者就労支援施設整備を行うなど前年度比</a:t>
          </a:r>
          <a:r>
            <a:rPr kumimoji="1" lang="en-US" altLang="ja-JP" sz="1100">
              <a:latin typeface="ＭＳ Ｐゴシック" panose="020B0600070205080204" pitchFamily="50" charset="-128"/>
              <a:ea typeface="ＭＳ Ｐゴシック" panose="020B0600070205080204" pitchFamily="50" charset="-128"/>
            </a:rPr>
            <a:t>4.3</a:t>
          </a:r>
          <a:r>
            <a:rPr kumimoji="1" lang="ja-JP" altLang="en-US" sz="1100">
              <a:latin typeface="ＭＳ Ｐゴシック" panose="020B0600070205080204" pitchFamily="50" charset="-128"/>
              <a:ea typeface="ＭＳ Ｐゴシック" panose="020B0600070205080204" pitchFamily="50" charset="-128"/>
            </a:rPr>
            <a:t>％増の</a:t>
          </a:r>
          <a:r>
            <a:rPr kumimoji="1" lang="en-US" altLang="ja-JP" sz="1100">
              <a:latin typeface="ＭＳ Ｐゴシック" panose="020B0600070205080204" pitchFamily="50" charset="-128"/>
              <a:ea typeface="ＭＳ Ｐゴシック" panose="020B0600070205080204" pitchFamily="50" charset="-128"/>
            </a:rPr>
            <a:t>1,539,954</a:t>
          </a:r>
          <a:r>
            <a:rPr kumimoji="1" lang="ja-JP" altLang="en-US" sz="1100">
              <a:latin typeface="ＭＳ Ｐゴシック" panose="020B0600070205080204" pitchFamily="50" charset="-128"/>
              <a:ea typeface="ＭＳ Ｐゴシック" panose="020B0600070205080204" pitchFamily="50" charset="-128"/>
            </a:rPr>
            <a:t>千円となった。老人福祉費は、介護保険給付費の増などにより特別会計繰出金が増となり前年度比</a:t>
          </a:r>
          <a:r>
            <a:rPr kumimoji="1" lang="en-US" altLang="ja-JP" sz="1100">
              <a:latin typeface="ＭＳ Ｐゴシック" panose="020B0600070205080204" pitchFamily="50" charset="-128"/>
              <a:ea typeface="ＭＳ Ｐゴシック" panose="020B0600070205080204" pitchFamily="50" charset="-128"/>
            </a:rPr>
            <a:t>4.2</a:t>
          </a:r>
          <a:r>
            <a:rPr kumimoji="1" lang="ja-JP" altLang="en-US" sz="1100">
              <a:latin typeface="ＭＳ Ｐゴシック" panose="020B0600070205080204" pitchFamily="50" charset="-128"/>
              <a:ea typeface="ＭＳ Ｐゴシック" panose="020B0600070205080204" pitchFamily="50" charset="-128"/>
            </a:rPr>
            <a:t>％増の</a:t>
          </a:r>
          <a:r>
            <a:rPr kumimoji="1" lang="en-US" altLang="ja-JP" sz="1100">
              <a:latin typeface="ＭＳ Ｐゴシック" panose="020B0600070205080204" pitchFamily="50" charset="-128"/>
              <a:ea typeface="ＭＳ Ｐゴシック" panose="020B0600070205080204" pitchFamily="50" charset="-128"/>
            </a:rPr>
            <a:t>1,122,058</a:t>
          </a:r>
          <a:r>
            <a:rPr kumimoji="1" lang="ja-JP" altLang="en-US" sz="1100">
              <a:latin typeface="ＭＳ Ｐゴシック" panose="020B0600070205080204" pitchFamily="50" charset="-128"/>
              <a:ea typeface="ＭＳ Ｐゴシック" panose="020B0600070205080204" pitchFamily="50" charset="-128"/>
            </a:rPr>
            <a:t>千円となった。児童福祉費は、東部地区子育て拠点の整備や、市内社会福祉法人が行う認定子ども園整備に対する助成などを行い、前年度比</a:t>
          </a:r>
          <a:r>
            <a:rPr kumimoji="1" lang="en-US" altLang="ja-JP" sz="1100">
              <a:latin typeface="ＭＳ Ｐゴシック" panose="020B0600070205080204" pitchFamily="50" charset="-128"/>
              <a:ea typeface="ＭＳ Ｐゴシック" panose="020B0600070205080204" pitchFamily="50" charset="-128"/>
            </a:rPr>
            <a:t>1.4</a:t>
          </a:r>
          <a:r>
            <a:rPr kumimoji="1" lang="ja-JP" altLang="en-US" sz="1100">
              <a:latin typeface="ＭＳ Ｐゴシック" panose="020B0600070205080204" pitchFamily="50" charset="-128"/>
              <a:ea typeface="ＭＳ Ｐゴシック" panose="020B0600070205080204" pitchFamily="50" charset="-128"/>
            </a:rPr>
            <a:t>％増の</a:t>
          </a:r>
          <a:r>
            <a:rPr kumimoji="1" lang="en-US" altLang="ja-JP" sz="1100">
              <a:latin typeface="ＭＳ Ｐゴシック" panose="020B0600070205080204" pitchFamily="50" charset="-128"/>
              <a:ea typeface="ＭＳ Ｐゴシック" panose="020B0600070205080204" pitchFamily="50" charset="-128"/>
            </a:rPr>
            <a:t>2,823,626</a:t>
          </a:r>
          <a:r>
            <a:rPr kumimoji="1" lang="ja-JP" altLang="en-US" sz="1100">
              <a:latin typeface="ＭＳ Ｐゴシック" panose="020B0600070205080204" pitchFamily="50" charset="-128"/>
              <a:ea typeface="ＭＳ Ｐゴシック" panose="020B0600070205080204" pitchFamily="50" charset="-128"/>
            </a:rPr>
            <a:t>千円となった。生活保護費は、受給者の増加に伴い</a:t>
          </a:r>
          <a:r>
            <a:rPr kumimoji="1" lang="en-US" altLang="ja-JP" sz="1100">
              <a:latin typeface="ＭＳ Ｐゴシック" panose="020B0600070205080204" pitchFamily="50" charset="-128"/>
              <a:ea typeface="ＭＳ Ｐゴシック" panose="020B0600070205080204" pitchFamily="50" charset="-128"/>
            </a:rPr>
            <a:t>8.7</a:t>
          </a:r>
          <a:r>
            <a:rPr kumimoji="1" lang="ja-JP" altLang="en-US" sz="1100">
              <a:latin typeface="ＭＳ Ｐゴシック" panose="020B0600070205080204" pitchFamily="50" charset="-128"/>
              <a:ea typeface="ＭＳ Ｐゴシック" panose="020B0600070205080204" pitchFamily="50" charset="-128"/>
            </a:rPr>
            <a:t>％増の</a:t>
          </a:r>
          <a:r>
            <a:rPr kumimoji="1" lang="en-US" altLang="ja-JP" sz="1100">
              <a:latin typeface="ＭＳ Ｐゴシック" panose="020B0600070205080204" pitchFamily="50" charset="-128"/>
              <a:ea typeface="ＭＳ Ｐゴシック" panose="020B0600070205080204" pitchFamily="50" charset="-128"/>
            </a:rPr>
            <a:t>535,096</a:t>
          </a:r>
          <a:r>
            <a:rPr kumimoji="1" lang="ja-JP" altLang="en-US" sz="1100">
              <a:latin typeface="ＭＳ Ｐゴシック" panose="020B0600070205080204" pitchFamily="50" charset="-128"/>
              <a:ea typeface="ＭＳ Ｐゴシック" panose="020B0600070205080204" pitchFamily="50" charset="-128"/>
            </a:rPr>
            <a:t>千円となった。また、災害救助費は、被災者支援事業で大幅な減となったことにより、</a:t>
          </a:r>
          <a:r>
            <a:rPr kumimoji="1" lang="en-US" altLang="ja-JP" sz="1100">
              <a:latin typeface="ＭＳ Ｐゴシック" panose="020B0600070205080204" pitchFamily="50" charset="-128"/>
              <a:ea typeface="ＭＳ Ｐゴシック" panose="020B0600070205080204" pitchFamily="50" charset="-128"/>
            </a:rPr>
            <a:t>61.1%</a:t>
          </a:r>
          <a:r>
            <a:rPr kumimoji="1" lang="ja-JP" altLang="en-US" sz="1100">
              <a:latin typeface="ＭＳ Ｐゴシック" panose="020B0600070205080204" pitchFamily="50" charset="-128"/>
              <a:ea typeface="ＭＳ Ｐゴシック" panose="020B0600070205080204" pitchFamily="50" charset="-128"/>
            </a:rPr>
            <a:t>減の</a:t>
          </a:r>
          <a:r>
            <a:rPr kumimoji="1" lang="en-US" altLang="ja-JP" sz="1100">
              <a:latin typeface="ＭＳ Ｐゴシック" panose="020B0600070205080204" pitchFamily="50" charset="-128"/>
              <a:ea typeface="ＭＳ Ｐゴシック" panose="020B0600070205080204" pitchFamily="50" charset="-128"/>
            </a:rPr>
            <a:t>37,629</a:t>
          </a:r>
          <a:r>
            <a:rPr kumimoji="1" lang="ja-JP" altLang="en-US" sz="1100">
              <a:latin typeface="ＭＳ Ｐゴシック" panose="020B0600070205080204" pitchFamily="50" charset="-128"/>
              <a:ea typeface="ＭＳ Ｐゴシック" panose="020B0600070205080204" pitchFamily="50" charset="-128"/>
            </a:rPr>
            <a:t>千円となり、民生費全体では、</a:t>
          </a:r>
          <a:r>
            <a:rPr kumimoji="1" lang="en-US" altLang="ja-JP" sz="1100">
              <a:latin typeface="ＭＳ Ｐゴシック" panose="020B0600070205080204" pitchFamily="50" charset="-128"/>
              <a:ea typeface="ＭＳ Ｐゴシック" panose="020B0600070205080204" pitchFamily="50" charset="-128"/>
            </a:rPr>
            <a:t>2.2</a:t>
          </a:r>
          <a:r>
            <a:rPr kumimoji="1" lang="ja-JP" altLang="en-US" sz="1100">
              <a:latin typeface="ＭＳ Ｐゴシック" panose="020B0600070205080204" pitchFamily="50" charset="-128"/>
              <a:ea typeface="ＭＳ Ｐゴシック" panose="020B0600070205080204" pitchFamily="50" charset="-128"/>
            </a:rPr>
            <a:t>％増の</a:t>
          </a:r>
          <a:r>
            <a:rPr kumimoji="1" lang="en-US" altLang="ja-JP" sz="1100">
              <a:latin typeface="ＭＳ Ｐゴシック" panose="020B0600070205080204" pitchFamily="50" charset="-128"/>
              <a:ea typeface="ＭＳ Ｐゴシック" panose="020B0600070205080204" pitchFamily="50" charset="-128"/>
            </a:rPr>
            <a:t>6,058,363</a:t>
          </a:r>
          <a:r>
            <a:rPr kumimoji="1" lang="ja-JP" altLang="en-US" sz="1100">
              <a:latin typeface="ＭＳ Ｐゴシック" panose="020B0600070205080204" pitchFamily="50" charset="-128"/>
              <a:ea typeface="ＭＳ Ｐゴシック" panose="020B0600070205080204" pitchFamily="50" charset="-128"/>
            </a:rPr>
            <a:t>千円となった。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衛生費は、新火葬場建設事業費の増などにより、前年度比</a:t>
          </a:r>
          <a:r>
            <a:rPr kumimoji="1" lang="en-US" altLang="ja-JP" sz="1100">
              <a:latin typeface="ＭＳ Ｐゴシック" panose="020B0600070205080204" pitchFamily="50" charset="-128"/>
              <a:ea typeface="ＭＳ Ｐゴシック" panose="020B0600070205080204" pitchFamily="50" charset="-128"/>
            </a:rPr>
            <a:t>80.7</a:t>
          </a:r>
          <a:r>
            <a:rPr kumimoji="1" lang="ja-JP" altLang="en-US" sz="1100">
              <a:latin typeface="ＭＳ Ｐゴシック" panose="020B0600070205080204" pitchFamily="50" charset="-128"/>
              <a:ea typeface="ＭＳ Ｐゴシック" panose="020B0600070205080204" pitchFamily="50" charset="-128"/>
            </a:rPr>
            <a:t>％増の</a:t>
          </a:r>
          <a:r>
            <a:rPr kumimoji="1" lang="en-US" altLang="ja-JP" sz="1100">
              <a:latin typeface="ＭＳ Ｐゴシック" panose="020B0600070205080204" pitchFamily="50" charset="-128"/>
              <a:ea typeface="ＭＳ Ｐゴシック" panose="020B0600070205080204" pitchFamily="50" charset="-128"/>
            </a:rPr>
            <a:t>2,244,471</a:t>
          </a:r>
          <a:r>
            <a:rPr kumimoji="1" lang="ja-JP" altLang="en-US" sz="1100">
              <a:latin typeface="ＭＳ Ｐゴシック" panose="020B0600070205080204" pitchFamily="50" charset="-128"/>
              <a:ea typeface="ＭＳ Ｐゴシック" panose="020B0600070205080204" pitchFamily="50" charset="-128"/>
            </a:rPr>
            <a:t>千円となった。農林水産業費は、復興交付金（県間接補助）を活用した被災地区におけるライスセンター整備事業費の確定に伴う不用額の返還を行ったことから、前年度比</a:t>
          </a:r>
          <a:r>
            <a:rPr kumimoji="1" lang="en-US" altLang="ja-JP" sz="1100">
              <a:latin typeface="ＭＳ Ｐゴシック" panose="020B0600070205080204" pitchFamily="50" charset="-128"/>
              <a:ea typeface="ＭＳ Ｐゴシック" panose="020B0600070205080204" pitchFamily="50" charset="-128"/>
            </a:rPr>
            <a:t>88.4</a:t>
          </a:r>
          <a:r>
            <a:rPr kumimoji="1" lang="ja-JP" altLang="en-US" sz="1100">
              <a:latin typeface="ＭＳ Ｐゴシック" panose="020B0600070205080204" pitchFamily="50" charset="-128"/>
              <a:ea typeface="ＭＳ Ｐゴシック" panose="020B0600070205080204" pitchFamily="50" charset="-128"/>
            </a:rPr>
            <a:t>％増の</a:t>
          </a:r>
          <a:r>
            <a:rPr kumimoji="1" lang="en-US" altLang="ja-JP" sz="1100">
              <a:latin typeface="ＭＳ Ｐゴシック" panose="020B0600070205080204" pitchFamily="50" charset="-128"/>
              <a:ea typeface="ＭＳ Ｐゴシック" panose="020B0600070205080204" pitchFamily="50" charset="-128"/>
            </a:rPr>
            <a:t>1,786,670</a:t>
          </a:r>
          <a:r>
            <a:rPr kumimoji="1" lang="ja-JP" altLang="en-US" sz="1100">
              <a:latin typeface="ＭＳ Ｐゴシック" panose="020B0600070205080204" pitchFamily="50" charset="-128"/>
              <a:ea typeface="ＭＳ Ｐゴシック" panose="020B0600070205080204" pitchFamily="50" charset="-128"/>
            </a:rPr>
            <a:t>千円となった。商工費は、西原地区で実施していた被災地域土地区画整理事業が完了したことにより前年度比</a:t>
          </a:r>
          <a:r>
            <a:rPr kumimoji="1" lang="en-US" altLang="ja-JP" sz="1100">
              <a:latin typeface="ＭＳ Ｐゴシック" panose="020B0600070205080204" pitchFamily="50" charset="-128"/>
              <a:ea typeface="ＭＳ Ｐゴシック" panose="020B0600070205080204" pitchFamily="50" charset="-128"/>
            </a:rPr>
            <a:t>62.7</a:t>
          </a:r>
          <a:r>
            <a:rPr kumimoji="1" lang="ja-JP" altLang="en-US" sz="1100">
              <a:latin typeface="ＭＳ Ｐゴシック" panose="020B0600070205080204" pitchFamily="50" charset="-128"/>
              <a:ea typeface="ＭＳ Ｐゴシック" panose="020B0600070205080204" pitchFamily="50" charset="-128"/>
            </a:rPr>
            <a:t>％減の</a:t>
          </a:r>
          <a:r>
            <a:rPr kumimoji="1" lang="en-US" altLang="ja-JP" sz="1100">
              <a:latin typeface="ＭＳ Ｐゴシック" panose="020B0600070205080204" pitchFamily="50" charset="-128"/>
              <a:ea typeface="ＭＳ Ｐゴシック" panose="020B0600070205080204" pitchFamily="50" charset="-128"/>
            </a:rPr>
            <a:t>272,924</a:t>
          </a:r>
          <a:r>
            <a:rPr kumimoji="1" lang="ja-JP" altLang="en-US" sz="1100">
              <a:latin typeface="ＭＳ Ｐゴシック" panose="020B0600070205080204" pitchFamily="50" charset="-128"/>
              <a:ea typeface="ＭＳ Ｐゴシック" panose="020B0600070205080204" pitchFamily="50" charset="-128"/>
            </a:rPr>
            <a:t>千円となった。災害復旧費は、前年度からの繰越事業である橋りょう災害復旧事業費の増により前年度比</a:t>
          </a:r>
          <a:r>
            <a:rPr kumimoji="1" lang="en-US" altLang="ja-JP" sz="1100">
              <a:latin typeface="ＭＳ Ｐゴシック" panose="020B0600070205080204" pitchFamily="50" charset="-128"/>
              <a:ea typeface="ＭＳ Ｐゴシック" panose="020B0600070205080204" pitchFamily="50" charset="-128"/>
            </a:rPr>
            <a:t>255.6</a:t>
          </a:r>
          <a:r>
            <a:rPr kumimoji="1" lang="ja-JP" altLang="en-US" sz="1100">
              <a:latin typeface="ＭＳ Ｐゴシック" panose="020B0600070205080204" pitchFamily="50" charset="-128"/>
              <a:ea typeface="ＭＳ Ｐゴシック" panose="020B0600070205080204" pitchFamily="50" charset="-128"/>
            </a:rPr>
            <a:t>％増の</a:t>
          </a:r>
          <a:r>
            <a:rPr kumimoji="1" lang="en-US" altLang="ja-JP" sz="1100">
              <a:latin typeface="ＭＳ Ｐゴシック" panose="020B0600070205080204" pitchFamily="50" charset="-128"/>
              <a:ea typeface="ＭＳ Ｐゴシック" panose="020B0600070205080204" pitchFamily="50" charset="-128"/>
            </a:rPr>
            <a:t>1,809,759</a:t>
          </a:r>
          <a:r>
            <a:rPr kumimoji="1" lang="ja-JP" altLang="en-US" sz="1100">
              <a:latin typeface="ＭＳ Ｐゴシック" panose="020B0600070205080204" pitchFamily="50" charset="-128"/>
              <a:ea typeface="ＭＳ Ｐゴシック" panose="020B0600070205080204" pitchFamily="50" charset="-128"/>
            </a:rPr>
            <a:t>千円となった。歳出決算総額は、前年度比</a:t>
          </a:r>
          <a:r>
            <a:rPr kumimoji="1" lang="en-US" altLang="ja-JP" sz="1100">
              <a:latin typeface="ＭＳ Ｐゴシック" panose="020B0600070205080204" pitchFamily="50" charset="-128"/>
              <a:ea typeface="ＭＳ Ｐゴシック" panose="020B0600070205080204" pitchFamily="50" charset="-128"/>
            </a:rPr>
            <a:t>5,056,493</a:t>
          </a:r>
          <a:r>
            <a:rPr kumimoji="1" lang="ja-JP" altLang="en-US" sz="1100">
              <a:latin typeface="ＭＳ Ｐゴシック" panose="020B0600070205080204" pitchFamily="50" charset="-128"/>
              <a:ea typeface="ＭＳ Ｐゴシック" panose="020B0600070205080204" pitchFamily="50" charset="-128"/>
            </a:rPr>
            <a:t>千円増の</a:t>
          </a:r>
          <a:r>
            <a:rPr kumimoji="1" lang="en-US" altLang="ja-JP" sz="1100">
              <a:latin typeface="ＭＳ Ｐゴシック" panose="020B0600070205080204" pitchFamily="50" charset="-128"/>
              <a:ea typeface="ＭＳ Ｐゴシック" panose="020B0600070205080204" pitchFamily="50" charset="-128"/>
            </a:rPr>
            <a:t>27,469,731</a:t>
          </a:r>
          <a:r>
            <a:rPr kumimoji="1" lang="ja-JP" altLang="en-US" sz="1100">
              <a:latin typeface="ＭＳ Ｐゴシック" panose="020B0600070205080204" pitchFamily="50" charset="-128"/>
              <a:ea typeface="ＭＳ Ｐゴシック" panose="020B0600070205080204" pitchFamily="50" charset="-128"/>
            </a:rPr>
            <a:t>千円となった。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宮城県岩沼市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財政調整基金残高比率は、基金からの取り崩しが決算剰余金などの積立を上回ったため、前年度比</a:t>
          </a:r>
          <a:r>
            <a:rPr kumimoji="1" lang="en-US" altLang="ja-JP" sz="1200">
              <a:latin typeface="ＭＳ ゴシック" pitchFamily="49" charset="-128"/>
              <a:ea typeface="ＭＳ ゴシック" pitchFamily="49" charset="-128"/>
            </a:rPr>
            <a:t>2.25</a:t>
          </a:r>
          <a:r>
            <a:rPr kumimoji="1" lang="ja-JP" altLang="en-US" sz="1200">
              <a:latin typeface="ＭＳ ゴシック" pitchFamily="49" charset="-128"/>
              <a:ea typeface="ＭＳ ゴシック" pitchFamily="49" charset="-128"/>
            </a:rPr>
            <a:t>ポイント減の</a:t>
          </a:r>
          <a:r>
            <a:rPr kumimoji="1" lang="en-US" altLang="ja-JP" sz="1200">
              <a:latin typeface="ＭＳ ゴシック" pitchFamily="49" charset="-128"/>
              <a:ea typeface="ＭＳ ゴシック" pitchFamily="49" charset="-128"/>
            </a:rPr>
            <a:t>59.09</a:t>
          </a:r>
          <a:r>
            <a:rPr kumimoji="1" lang="ja-JP" altLang="en-US" sz="1200">
              <a:latin typeface="ＭＳ ゴシック" pitchFamily="49" charset="-128"/>
              <a:ea typeface="ＭＳ ゴシック" pitchFamily="49" charset="-128"/>
            </a:rPr>
            <a:t>％となった。実質単年度収支比率については、平成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年度までの余剰分に加え、基金を取崩すことで財政の均衡を図った結果△</a:t>
          </a:r>
          <a:r>
            <a:rPr kumimoji="1" lang="en-US" altLang="ja-JP" sz="1200">
              <a:latin typeface="ＭＳ ゴシック" pitchFamily="49" charset="-128"/>
              <a:ea typeface="ＭＳ ゴシック" pitchFamily="49" charset="-128"/>
            </a:rPr>
            <a:t>25.65</a:t>
          </a:r>
          <a:r>
            <a:rPr kumimoji="1" lang="ja-JP" altLang="en-US" sz="1200">
              <a:latin typeface="ＭＳ ゴシック" pitchFamily="49" charset="-128"/>
              <a:ea typeface="ＭＳ ゴシック" pitchFamily="49" charset="-128"/>
            </a:rPr>
            <a:t>％という結果となった。このように平成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年度は、後年度への投資を行ったことにより、実質単年度収支が赤字となったが、今後については、改めて財政基盤を盤石なものにし、引き続き財源確保や経費削減などに努め、健全な財政運営を行いたい。</a:t>
          </a:r>
          <a:endParaRPr kumimoji="1" lang="en-US" altLang="ja-JP"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宮城県岩沼市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一般会計は、</a:t>
          </a:r>
          <a:r>
            <a:rPr kumimoji="1" lang="en-US" altLang="ja-JP" sz="1400">
              <a:latin typeface="ＭＳ ゴシック" pitchFamily="49" charset="-128"/>
              <a:ea typeface="ＭＳ ゴシック" pitchFamily="49" charset="-128"/>
            </a:rPr>
            <a:t>15.65</a:t>
          </a:r>
          <a:r>
            <a:rPr kumimoji="1" lang="ja-JP" altLang="en-US" sz="1400">
              <a:latin typeface="ＭＳ ゴシック" pitchFamily="49" charset="-128"/>
              <a:ea typeface="ＭＳ ゴシック" pitchFamily="49" charset="-128"/>
            </a:rPr>
            <a:t>％の黒字となっており、今後も健全な財政運営に努めたい。公共下水道事業特別会計及び農業集落排水事業特別会計も黒字となっているが、一般会計からの繰出が過大となることのないように今後も引き続き、料金等の適正化、経費節減、徴収率の向上などによる経営努力を行っていく。国民健康保険事業特別会計、介護保険事業特別会計及び後期高齢者医療保険特別会計も全て黒字となっているが、国による制度改正などを注視するとともに、保険料の適正化、徴収率の向上など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28995640</v>
      </c>
      <c r="BO4" s="410"/>
      <c r="BP4" s="410"/>
      <c r="BQ4" s="410"/>
      <c r="BR4" s="410"/>
      <c r="BS4" s="410"/>
      <c r="BT4" s="410"/>
      <c r="BU4" s="411"/>
      <c r="BV4" s="409">
        <v>28248527</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15.7</v>
      </c>
      <c r="CU4" s="416"/>
      <c r="CV4" s="416"/>
      <c r="CW4" s="416"/>
      <c r="CX4" s="416"/>
      <c r="CY4" s="416"/>
      <c r="CZ4" s="416"/>
      <c r="DA4" s="417"/>
      <c r="DB4" s="415">
        <v>26.5</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27469731</v>
      </c>
      <c r="BO5" s="447"/>
      <c r="BP5" s="447"/>
      <c r="BQ5" s="447"/>
      <c r="BR5" s="447"/>
      <c r="BS5" s="447"/>
      <c r="BT5" s="447"/>
      <c r="BU5" s="448"/>
      <c r="BV5" s="446">
        <v>22413238</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94.3</v>
      </c>
      <c r="CU5" s="444"/>
      <c r="CV5" s="444"/>
      <c r="CW5" s="444"/>
      <c r="CX5" s="444"/>
      <c r="CY5" s="444"/>
      <c r="CZ5" s="444"/>
      <c r="DA5" s="445"/>
      <c r="DB5" s="443">
        <v>93</v>
      </c>
      <c r="DC5" s="444"/>
      <c r="DD5" s="444"/>
      <c r="DE5" s="444"/>
      <c r="DF5" s="444"/>
      <c r="DG5" s="444"/>
      <c r="DH5" s="444"/>
      <c r="DI5" s="445"/>
      <c r="DJ5" s="165"/>
      <c r="DK5" s="165"/>
      <c r="DL5" s="165"/>
      <c r="DM5" s="165"/>
      <c r="DN5" s="165"/>
      <c r="DO5" s="165"/>
    </row>
    <row r="6" spans="1:119" ht="18.75" customHeight="1" x14ac:dyDescent="0.15">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1525909</v>
      </c>
      <c r="BO6" s="447"/>
      <c r="BP6" s="447"/>
      <c r="BQ6" s="447"/>
      <c r="BR6" s="447"/>
      <c r="BS6" s="447"/>
      <c r="BT6" s="447"/>
      <c r="BU6" s="448"/>
      <c r="BV6" s="446">
        <v>5835289</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99.8</v>
      </c>
      <c r="CU6" s="484"/>
      <c r="CV6" s="484"/>
      <c r="CW6" s="484"/>
      <c r="CX6" s="484"/>
      <c r="CY6" s="484"/>
      <c r="CZ6" s="484"/>
      <c r="DA6" s="485"/>
      <c r="DB6" s="483">
        <v>98.9</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99</v>
      </c>
      <c r="AV7" s="479"/>
      <c r="AW7" s="479"/>
      <c r="AX7" s="479"/>
      <c r="AY7" s="480" t="s">
        <v>100</v>
      </c>
      <c r="AZ7" s="481"/>
      <c r="BA7" s="481"/>
      <c r="BB7" s="481"/>
      <c r="BC7" s="481"/>
      <c r="BD7" s="481"/>
      <c r="BE7" s="481"/>
      <c r="BF7" s="481"/>
      <c r="BG7" s="481"/>
      <c r="BH7" s="481"/>
      <c r="BI7" s="481"/>
      <c r="BJ7" s="481"/>
      <c r="BK7" s="481"/>
      <c r="BL7" s="481"/>
      <c r="BM7" s="482"/>
      <c r="BN7" s="446">
        <v>71073</v>
      </c>
      <c r="BO7" s="447"/>
      <c r="BP7" s="447"/>
      <c r="BQ7" s="447"/>
      <c r="BR7" s="447"/>
      <c r="BS7" s="447"/>
      <c r="BT7" s="447"/>
      <c r="BU7" s="448"/>
      <c r="BV7" s="446">
        <v>3395577</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9290509</v>
      </c>
      <c r="CU7" s="447"/>
      <c r="CV7" s="447"/>
      <c r="CW7" s="447"/>
      <c r="CX7" s="447"/>
      <c r="CY7" s="447"/>
      <c r="CZ7" s="447"/>
      <c r="DA7" s="448"/>
      <c r="DB7" s="446">
        <v>9223522</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103</v>
      </c>
      <c r="AV8" s="479"/>
      <c r="AW8" s="479"/>
      <c r="AX8" s="479"/>
      <c r="AY8" s="480" t="s">
        <v>104</v>
      </c>
      <c r="AZ8" s="481"/>
      <c r="BA8" s="481"/>
      <c r="BB8" s="481"/>
      <c r="BC8" s="481"/>
      <c r="BD8" s="481"/>
      <c r="BE8" s="481"/>
      <c r="BF8" s="481"/>
      <c r="BG8" s="481"/>
      <c r="BH8" s="481"/>
      <c r="BI8" s="481"/>
      <c r="BJ8" s="481"/>
      <c r="BK8" s="481"/>
      <c r="BL8" s="481"/>
      <c r="BM8" s="482"/>
      <c r="BN8" s="446">
        <v>1454836</v>
      </c>
      <c r="BO8" s="447"/>
      <c r="BP8" s="447"/>
      <c r="BQ8" s="447"/>
      <c r="BR8" s="447"/>
      <c r="BS8" s="447"/>
      <c r="BT8" s="447"/>
      <c r="BU8" s="448"/>
      <c r="BV8" s="446">
        <v>2439712</v>
      </c>
      <c r="BW8" s="447"/>
      <c r="BX8" s="447"/>
      <c r="BY8" s="447"/>
      <c r="BZ8" s="447"/>
      <c r="CA8" s="447"/>
      <c r="CB8" s="447"/>
      <c r="CC8" s="448"/>
      <c r="CD8" s="449" t="s">
        <v>105</v>
      </c>
      <c r="CE8" s="450"/>
      <c r="CF8" s="450"/>
      <c r="CG8" s="450"/>
      <c r="CH8" s="450"/>
      <c r="CI8" s="450"/>
      <c r="CJ8" s="450"/>
      <c r="CK8" s="450"/>
      <c r="CL8" s="450"/>
      <c r="CM8" s="450"/>
      <c r="CN8" s="450"/>
      <c r="CO8" s="450"/>
      <c r="CP8" s="450"/>
      <c r="CQ8" s="450"/>
      <c r="CR8" s="450"/>
      <c r="CS8" s="451"/>
      <c r="CT8" s="486">
        <v>0.83</v>
      </c>
      <c r="CU8" s="487"/>
      <c r="CV8" s="487"/>
      <c r="CW8" s="487"/>
      <c r="CX8" s="487"/>
      <c r="CY8" s="487"/>
      <c r="CZ8" s="487"/>
      <c r="DA8" s="488"/>
      <c r="DB8" s="486">
        <v>0.82</v>
      </c>
      <c r="DC8" s="487"/>
      <c r="DD8" s="487"/>
      <c r="DE8" s="487"/>
      <c r="DF8" s="487"/>
      <c r="DG8" s="487"/>
      <c r="DH8" s="487"/>
      <c r="DI8" s="488"/>
      <c r="DJ8" s="165"/>
      <c r="DK8" s="165"/>
      <c r="DL8" s="165"/>
      <c r="DM8" s="165"/>
      <c r="DN8" s="165"/>
      <c r="DO8" s="165"/>
    </row>
    <row r="9" spans="1:119" ht="18.75" customHeight="1" thickBot="1" x14ac:dyDescent="0.2">
      <c r="A9" s="166"/>
      <c r="B9" s="440" t="s">
        <v>106</v>
      </c>
      <c r="C9" s="441"/>
      <c r="D9" s="441"/>
      <c r="E9" s="441"/>
      <c r="F9" s="441"/>
      <c r="G9" s="441"/>
      <c r="H9" s="441"/>
      <c r="I9" s="441"/>
      <c r="J9" s="441"/>
      <c r="K9" s="489"/>
      <c r="L9" s="490" t="s">
        <v>107</v>
      </c>
      <c r="M9" s="491"/>
      <c r="N9" s="491"/>
      <c r="O9" s="491"/>
      <c r="P9" s="491"/>
      <c r="Q9" s="492"/>
      <c r="R9" s="493">
        <v>44678</v>
      </c>
      <c r="S9" s="494"/>
      <c r="T9" s="494"/>
      <c r="U9" s="494"/>
      <c r="V9" s="495"/>
      <c r="W9" s="403" t="s">
        <v>108</v>
      </c>
      <c r="X9" s="404"/>
      <c r="Y9" s="404"/>
      <c r="Z9" s="404"/>
      <c r="AA9" s="404"/>
      <c r="AB9" s="404"/>
      <c r="AC9" s="404"/>
      <c r="AD9" s="404"/>
      <c r="AE9" s="404"/>
      <c r="AF9" s="404"/>
      <c r="AG9" s="404"/>
      <c r="AH9" s="404"/>
      <c r="AI9" s="404"/>
      <c r="AJ9" s="404"/>
      <c r="AK9" s="404"/>
      <c r="AL9" s="405"/>
      <c r="AM9" s="475" t="s">
        <v>109</v>
      </c>
      <c r="AN9" s="476"/>
      <c r="AO9" s="476"/>
      <c r="AP9" s="476"/>
      <c r="AQ9" s="476"/>
      <c r="AR9" s="476"/>
      <c r="AS9" s="476"/>
      <c r="AT9" s="477"/>
      <c r="AU9" s="478" t="s">
        <v>88</v>
      </c>
      <c r="AV9" s="479"/>
      <c r="AW9" s="479"/>
      <c r="AX9" s="479"/>
      <c r="AY9" s="480" t="s">
        <v>110</v>
      </c>
      <c r="AZ9" s="481"/>
      <c r="BA9" s="481"/>
      <c r="BB9" s="481"/>
      <c r="BC9" s="481"/>
      <c r="BD9" s="481"/>
      <c r="BE9" s="481"/>
      <c r="BF9" s="481"/>
      <c r="BG9" s="481"/>
      <c r="BH9" s="481"/>
      <c r="BI9" s="481"/>
      <c r="BJ9" s="481"/>
      <c r="BK9" s="481"/>
      <c r="BL9" s="481"/>
      <c r="BM9" s="482"/>
      <c r="BN9" s="446">
        <v>-984876</v>
      </c>
      <c r="BO9" s="447"/>
      <c r="BP9" s="447"/>
      <c r="BQ9" s="447"/>
      <c r="BR9" s="447"/>
      <c r="BS9" s="447"/>
      <c r="BT9" s="447"/>
      <c r="BU9" s="448"/>
      <c r="BV9" s="446">
        <v>1151054</v>
      </c>
      <c r="BW9" s="447"/>
      <c r="BX9" s="447"/>
      <c r="BY9" s="447"/>
      <c r="BZ9" s="447"/>
      <c r="CA9" s="447"/>
      <c r="CB9" s="447"/>
      <c r="CC9" s="448"/>
      <c r="CD9" s="449" t="s">
        <v>111</v>
      </c>
      <c r="CE9" s="450"/>
      <c r="CF9" s="450"/>
      <c r="CG9" s="450"/>
      <c r="CH9" s="450"/>
      <c r="CI9" s="450"/>
      <c r="CJ9" s="450"/>
      <c r="CK9" s="450"/>
      <c r="CL9" s="450"/>
      <c r="CM9" s="450"/>
      <c r="CN9" s="450"/>
      <c r="CO9" s="450"/>
      <c r="CP9" s="450"/>
      <c r="CQ9" s="450"/>
      <c r="CR9" s="450"/>
      <c r="CS9" s="451"/>
      <c r="CT9" s="443">
        <v>7.5</v>
      </c>
      <c r="CU9" s="444"/>
      <c r="CV9" s="444"/>
      <c r="CW9" s="444"/>
      <c r="CX9" s="444"/>
      <c r="CY9" s="444"/>
      <c r="CZ9" s="444"/>
      <c r="DA9" s="445"/>
      <c r="DB9" s="443">
        <v>5.4</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112</v>
      </c>
      <c r="M10" s="476"/>
      <c r="N10" s="476"/>
      <c r="O10" s="476"/>
      <c r="P10" s="476"/>
      <c r="Q10" s="477"/>
      <c r="R10" s="497">
        <v>44187</v>
      </c>
      <c r="S10" s="498"/>
      <c r="T10" s="498"/>
      <c r="U10" s="498"/>
      <c r="V10" s="499"/>
      <c r="W10" s="434"/>
      <c r="X10" s="435"/>
      <c r="Y10" s="435"/>
      <c r="Z10" s="435"/>
      <c r="AA10" s="435"/>
      <c r="AB10" s="435"/>
      <c r="AC10" s="435"/>
      <c r="AD10" s="435"/>
      <c r="AE10" s="435"/>
      <c r="AF10" s="435"/>
      <c r="AG10" s="435"/>
      <c r="AH10" s="435"/>
      <c r="AI10" s="435"/>
      <c r="AJ10" s="435"/>
      <c r="AK10" s="435"/>
      <c r="AL10" s="438"/>
      <c r="AM10" s="475" t="s">
        <v>113</v>
      </c>
      <c r="AN10" s="476"/>
      <c r="AO10" s="476"/>
      <c r="AP10" s="476"/>
      <c r="AQ10" s="476"/>
      <c r="AR10" s="476"/>
      <c r="AS10" s="476"/>
      <c r="AT10" s="477"/>
      <c r="AU10" s="478" t="s">
        <v>114</v>
      </c>
      <c r="AV10" s="479"/>
      <c r="AW10" s="479"/>
      <c r="AX10" s="479"/>
      <c r="AY10" s="480" t="s">
        <v>115</v>
      </c>
      <c r="AZ10" s="481"/>
      <c r="BA10" s="481"/>
      <c r="BB10" s="481"/>
      <c r="BC10" s="481"/>
      <c r="BD10" s="481"/>
      <c r="BE10" s="481"/>
      <c r="BF10" s="481"/>
      <c r="BG10" s="481"/>
      <c r="BH10" s="481"/>
      <c r="BI10" s="481"/>
      <c r="BJ10" s="481"/>
      <c r="BK10" s="481"/>
      <c r="BL10" s="481"/>
      <c r="BM10" s="482"/>
      <c r="BN10" s="446">
        <v>4467</v>
      </c>
      <c r="BO10" s="447"/>
      <c r="BP10" s="447"/>
      <c r="BQ10" s="447"/>
      <c r="BR10" s="447"/>
      <c r="BS10" s="447"/>
      <c r="BT10" s="447"/>
      <c r="BU10" s="448"/>
      <c r="BV10" s="446">
        <v>5491</v>
      </c>
      <c r="BW10" s="447"/>
      <c r="BX10" s="447"/>
      <c r="BY10" s="447"/>
      <c r="BZ10" s="447"/>
      <c r="CA10" s="447"/>
      <c r="CB10" s="447"/>
      <c r="CC10" s="448"/>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117</v>
      </c>
      <c r="M11" s="501"/>
      <c r="N11" s="501"/>
      <c r="O11" s="501"/>
      <c r="P11" s="501"/>
      <c r="Q11" s="502"/>
      <c r="R11" s="503" t="s">
        <v>118</v>
      </c>
      <c r="S11" s="504"/>
      <c r="T11" s="504"/>
      <c r="U11" s="504"/>
      <c r="V11" s="505"/>
      <c r="W11" s="434"/>
      <c r="X11" s="435"/>
      <c r="Y11" s="435"/>
      <c r="Z11" s="435"/>
      <c r="AA11" s="435"/>
      <c r="AB11" s="435"/>
      <c r="AC11" s="435"/>
      <c r="AD11" s="435"/>
      <c r="AE11" s="435"/>
      <c r="AF11" s="435"/>
      <c r="AG11" s="435"/>
      <c r="AH11" s="435"/>
      <c r="AI11" s="435"/>
      <c r="AJ11" s="435"/>
      <c r="AK11" s="435"/>
      <c r="AL11" s="438"/>
      <c r="AM11" s="475" t="s">
        <v>119</v>
      </c>
      <c r="AN11" s="476"/>
      <c r="AO11" s="476"/>
      <c r="AP11" s="476"/>
      <c r="AQ11" s="476"/>
      <c r="AR11" s="476"/>
      <c r="AS11" s="476"/>
      <c r="AT11" s="477"/>
      <c r="AU11" s="478" t="s">
        <v>114</v>
      </c>
      <c r="AV11" s="479"/>
      <c r="AW11" s="479"/>
      <c r="AX11" s="479"/>
      <c r="AY11" s="480" t="s">
        <v>120</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121</v>
      </c>
      <c r="CE11" s="450"/>
      <c r="CF11" s="450"/>
      <c r="CG11" s="450"/>
      <c r="CH11" s="450"/>
      <c r="CI11" s="450"/>
      <c r="CJ11" s="450"/>
      <c r="CK11" s="450"/>
      <c r="CL11" s="450"/>
      <c r="CM11" s="450"/>
      <c r="CN11" s="450"/>
      <c r="CO11" s="450"/>
      <c r="CP11" s="450"/>
      <c r="CQ11" s="450"/>
      <c r="CR11" s="450"/>
      <c r="CS11" s="451"/>
      <c r="CT11" s="486" t="s">
        <v>122</v>
      </c>
      <c r="CU11" s="487"/>
      <c r="CV11" s="487"/>
      <c r="CW11" s="487"/>
      <c r="CX11" s="487"/>
      <c r="CY11" s="487"/>
      <c r="CZ11" s="487"/>
      <c r="DA11" s="488"/>
      <c r="DB11" s="486" t="s">
        <v>123</v>
      </c>
      <c r="DC11" s="487"/>
      <c r="DD11" s="487"/>
      <c r="DE11" s="487"/>
      <c r="DF11" s="487"/>
      <c r="DG11" s="487"/>
      <c r="DH11" s="487"/>
      <c r="DI11" s="488"/>
      <c r="DJ11" s="165"/>
      <c r="DK11" s="165"/>
      <c r="DL11" s="165"/>
      <c r="DM11" s="165"/>
      <c r="DN11" s="165"/>
      <c r="DO11" s="165"/>
    </row>
    <row r="12" spans="1:119" ht="18.75" customHeight="1" x14ac:dyDescent="0.15">
      <c r="A12" s="166"/>
      <c r="B12" s="506" t="s">
        <v>124</v>
      </c>
      <c r="C12" s="507"/>
      <c r="D12" s="507"/>
      <c r="E12" s="507"/>
      <c r="F12" s="507"/>
      <c r="G12" s="507"/>
      <c r="H12" s="507"/>
      <c r="I12" s="507"/>
      <c r="J12" s="507"/>
      <c r="K12" s="508"/>
      <c r="L12" s="515" t="s">
        <v>125</v>
      </c>
      <c r="M12" s="516"/>
      <c r="N12" s="516"/>
      <c r="O12" s="516"/>
      <c r="P12" s="516"/>
      <c r="Q12" s="517"/>
      <c r="R12" s="518">
        <v>44221</v>
      </c>
      <c r="S12" s="519"/>
      <c r="T12" s="519"/>
      <c r="U12" s="519"/>
      <c r="V12" s="520"/>
      <c r="W12" s="521" t="s">
        <v>1</v>
      </c>
      <c r="X12" s="479"/>
      <c r="Y12" s="479"/>
      <c r="Z12" s="479"/>
      <c r="AA12" s="479"/>
      <c r="AB12" s="522"/>
      <c r="AC12" s="478" t="s">
        <v>126</v>
      </c>
      <c r="AD12" s="479"/>
      <c r="AE12" s="479"/>
      <c r="AF12" s="479"/>
      <c r="AG12" s="522"/>
      <c r="AH12" s="478" t="s">
        <v>127</v>
      </c>
      <c r="AI12" s="479"/>
      <c r="AJ12" s="479"/>
      <c r="AK12" s="479"/>
      <c r="AL12" s="523"/>
      <c r="AM12" s="475" t="s">
        <v>128</v>
      </c>
      <c r="AN12" s="476"/>
      <c r="AO12" s="476"/>
      <c r="AP12" s="476"/>
      <c r="AQ12" s="476"/>
      <c r="AR12" s="476"/>
      <c r="AS12" s="476"/>
      <c r="AT12" s="477"/>
      <c r="AU12" s="478" t="s">
        <v>103</v>
      </c>
      <c r="AV12" s="479"/>
      <c r="AW12" s="479"/>
      <c r="AX12" s="479"/>
      <c r="AY12" s="480" t="s">
        <v>129</v>
      </c>
      <c r="AZ12" s="481"/>
      <c r="BA12" s="481"/>
      <c r="BB12" s="481"/>
      <c r="BC12" s="481"/>
      <c r="BD12" s="481"/>
      <c r="BE12" s="481"/>
      <c r="BF12" s="481"/>
      <c r="BG12" s="481"/>
      <c r="BH12" s="481"/>
      <c r="BI12" s="481"/>
      <c r="BJ12" s="481"/>
      <c r="BK12" s="481"/>
      <c r="BL12" s="481"/>
      <c r="BM12" s="482"/>
      <c r="BN12" s="446">
        <v>1402563</v>
      </c>
      <c r="BO12" s="447"/>
      <c r="BP12" s="447"/>
      <c r="BQ12" s="447"/>
      <c r="BR12" s="447"/>
      <c r="BS12" s="447"/>
      <c r="BT12" s="447"/>
      <c r="BU12" s="448"/>
      <c r="BV12" s="446">
        <v>458819</v>
      </c>
      <c r="BW12" s="447"/>
      <c r="BX12" s="447"/>
      <c r="BY12" s="447"/>
      <c r="BZ12" s="447"/>
      <c r="CA12" s="447"/>
      <c r="CB12" s="447"/>
      <c r="CC12" s="448"/>
      <c r="CD12" s="449" t="s">
        <v>130</v>
      </c>
      <c r="CE12" s="450"/>
      <c r="CF12" s="450"/>
      <c r="CG12" s="450"/>
      <c r="CH12" s="450"/>
      <c r="CI12" s="450"/>
      <c r="CJ12" s="450"/>
      <c r="CK12" s="450"/>
      <c r="CL12" s="450"/>
      <c r="CM12" s="450"/>
      <c r="CN12" s="450"/>
      <c r="CO12" s="450"/>
      <c r="CP12" s="450"/>
      <c r="CQ12" s="450"/>
      <c r="CR12" s="450"/>
      <c r="CS12" s="451"/>
      <c r="CT12" s="486" t="s">
        <v>123</v>
      </c>
      <c r="CU12" s="487"/>
      <c r="CV12" s="487"/>
      <c r="CW12" s="487"/>
      <c r="CX12" s="487"/>
      <c r="CY12" s="487"/>
      <c r="CZ12" s="487"/>
      <c r="DA12" s="488"/>
      <c r="DB12" s="486" t="s">
        <v>123</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131</v>
      </c>
      <c r="N13" s="535"/>
      <c r="O13" s="535"/>
      <c r="P13" s="535"/>
      <c r="Q13" s="536"/>
      <c r="R13" s="527">
        <v>43994</v>
      </c>
      <c r="S13" s="528"/>
      <c r="T13" s="528"/>
      <c r="U13" s="528"/>
      <c r="V13" s="529"/>
      <c r="W13" s="462" t="s">
        <v>132</v>
      </c>
      <c r="X13" s="463"/>
      <c r="Y13" s="463"/>
      <c r="Z13" s="463"/>
      <c r="AA13" s="463"/>
      <c r="AB13" s="453"/>
      <c r="AC13" s="497">
        <v>494</v>
      </c>
      <c r="AD13" s="498"/>
      <c r="AE13" s="498"/>
      <c r="AF13" s="498"/>
      <c r="AG13" s="537"/>
      <c r="AH13" s="497">
        <v>688</v>
      </c>
      <c r="AI13" s="498"/>
      <c r="AJ13" s="498"/>
      <c r="AK13" s="498"/>
      <c r="AL13" s="499"/>
      <c r="AM13" s="475" t="s">
        <v>133</v>
      </c>
      <c r="AN13" s="476"/>
      <c r="AO13" s="476"/>
      <c r="AP13" s="476"/>
      <c r="AQ13" s="476"/>
      <c r="AR13" s="476"/>
      <c r="AS13" s="476"/>
      <c r="AT13" s="477"/>
      <c r="AU13" s="478" t="s">
        <v>103</v>
      </c>
      <c r="AV13" s="479"/>
      <c r="AW13" s="479"/>
      <c r="AX13" s="479"/>
      <c r="AY13" s="480" t="s">
        <v>134</v>
      </c>
      <c r="AZ13" s="481"/>
      <c r="BA13" s="481"/>
      <c r="BB13" s="481"/>
      <c r="BC13" s="481"/>
      <c r="BD13" s="481"/>
      <c r="BE13" s="481"/>
      <c r="BF13" s="481"/>
      <c r="BG13" s="481"/>
      <c r="BH13" s="481"/>
      <c r="BI13" s="481"/>
      <c r="BJ13" s="481"/>
      <c r="BK13" s="481"/>
      <c r="BL13" s="481"/>
      <c r="BM13" s="482"/>
      <c r="BN13" s="446">
        <v>-2382972</v>
      </c>
      <c r="BO13" s="447"/>
      <c r="BP13" s="447"/>
      <c r="BQ13" s="447"/>
      <c r="BR13" s="447"/>
      <c r="BS13" s="447"/>
      <c r="BT13" s="447"/>
      <c r="BU13" s="448"/>
      <c r="BV13" s="446">
        <v>697726</v>
      </c>
      <c r="BW13" s="447"/>
      <c r="BX13" s="447"/>
      <c r="BY13" s="447"/>
      <c r="BZ13" s="447"/>
      <c r="CA13" s="447"/>
      <c r="CB13" s="447"/>
      <c r="CC13" s="448"/>
      <c r="CD13" s="449" t="s">
        <v>135</v>
      </c>
      <c r="CE13" s="450"/>
      <c r="CF13" s="450"/>
      <c r="CG13" s="450"/>
      <c r="CH13" s="450"/>
      <c r="CI13" s="450"/>
      <c r="CJ13" s="450"/>
      <c r="CK13" s="450"/>
      <c r="CL13" s="450"/>
      <c r="CM13" s="450"/>
      <c r="CN13" s="450"/>
      <c r="CO13" s="450"/>
      <c r="CP13" s="450"/>
      <c r="CQ13" s="450"/>
      <c r="CR13" s="450"/>
      <c r="CS13" s="451"/>
      <c r="CT13" s="443">
        <v>-1.4</v>
      </c>
      <c r="CU13" s="444"/>
      <c r="CV13" s="444"/>
      <c r="CW13" s="444"/>
      <c r="CX13" s="444"/>
      <c r="CY13" s="444"/>
      <c r="CZ13" s="444"/>
      <c r="DA13" s="445"/>
      <c r="DB13" s="443">
        <v>-1.5</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136</v>
      </c>
      <c r="M14" s="525"/>
      <c r="N14" s="525"/>
      <c r="O14" s="525"/>
      <c r="P14" s="525"/>
      <c r="Q14" s="526"/>
      <c r="R14" s="527">
        <v>44332</v>
      </c>
      <c r="S14" s="528"/>
      <c r="T14" s="528"/>
      <c r="U14" s="528"/>
      <c r="V14" s="529"/>
      <c r="W14" s="436"/>
      <c r="X14" s="437"/>
      <c r="Y14" s="437"/>
      <c r="Z14" s="437"/>
      <c r="AA14" s="437"/>
      <c r="AB14" s="426"/>
      <c r="AC14" s="530">
        <v>2.4</v>
      </c>
      <c r="AD14" s="531"/>
      <c r="AE14" s="531"/>
      <c r="AF14" s="531"/>
      <c r="AG14" s="532"/>
      <c r="AH14" s="530">
        <v>3.4</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137</v>
      </c>
      <c r="CE14" s="539"/>
      <c r="CF14" s="539"/>
      <c r="CG14" s="539"/>
      <c r="CH14" s="539"/>
      <c r="CI14" s="539"/>
      <c r="CJ14" s="539"/>
      <c r="CK14" s="539"/>
      <c r="CL14" s="539"/>
      <c r="CM14" s="539"/>
      <c r="CN14" s="539"/>
      <c r="CO14" s="539"/>
      <c r="CP14" s="539"/>
      <c r="CQ14" s="539"/>
      <c r="CR14" s="539"/>
      <c r="CS14" s="540"/>
      <c r="CT14" s="541" t="s">
        <v>138</v>
      </c>
      <c r="CU14" s="542"/>
      <c r="CV14" s="542"/>
      <c r="CW14" s="542"/>
      <c r="CX14" s="542"/>
      <c r="CY14" s="542"/>
      <c r="CZ14" s="542"/>
      <c r="DA14" s="543"/>
      <c r="DB14" s="541" t="s">
        <v>123</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139</v>
      </c>
      <c r="N15" s="535"/>
      <c r="O15" s="535"/>
      <c r="P15" s="535"/>
      <c r="Q15" s="536"/>
      <c r="R15" s="527">
        <v>44122</v>
      </c>
      <c r="S15" s="528"/>
      <c r="T15" s="528"/>
      <c r="U15" s="528"/>
      <c r="V15" s="529"/>
      <c r="W15" s="462" t="s">
        <v>140</v>
      </c>
      <c r="X15" s="463"/>
      <c r="Y15" s="463"/>
      <c r="Z15" s="463"/>
      <c r="AA15" s="463"/>
      <c r="AB15" s="453"/>
      <c r="AC15" s="497">
        <v>5782</v>
      </c>
      <c r="AD15" s="498"/>
      <c r="AE15" s="498"/>
      <c r="AF15" s="498"/>
      <c r="AG15" s="537"/>
      <c r="AH15" s="497">
        <v>5545</v>
      </c>
      <c r="AI15" s="498"/>
      <c r="AJ15" s="498"/>
      <c r="AK15" s="498"/>
      <c r="AL15" s="499"/>
      <c r="AM15" s="475"/>
      <c r="AN15" s="476"/>
      <c r="AO15" s="476"/>
      <c r="AP15" s="476"/>
      <c r="AQ15" s="476"/>
      <c r="AR15" s="476"/>
      <c r="AS15" s="476"/>
      <c r="AT15" s="477"/>
      <c r="AU15" s="478"/>
      <c r="AV15" s="479"/>
      <c r="AW15" s="479"/>
      <c r="AX15" s="479"/>
      <c r="AY15" s="406" t="s">
        <v>141</v>
      </c>
      <c r="AZ15" s="407"/>
      <c r="BA15" s="407"/>
      <c r="BB15" s="407"/>
      <c r="BC15" s="407"/>
      <c r="BD15" s="407"/>
      <c r="BE15" s="407"/>
      <c r="BF15" s="407"/>
      <c r="BG15" s="407"/>
      <c r="BH15" s="407"/>
      <c r="BI15" s="407"/>
      <c r="BJ15" s="407"/>
      <c r="BK15" s="407"/>
      <c r="BL15" s="407"/>
      <c r="BM15" s="408"/>
      <c r="BN15" s="409">
        <v>5753066</v>
      </c>
      <c r="BO15" s="410"/>
      <c r="BP15" s="410"/>
      <c r="BQ15" s="410"/>
      <c r="BR15" s="410"/>
      <c r="BS15" s="410"/>
      <c r="BT15" s="410"/>
      <c r="BU15" s="411"/>
      <c r="BV15" s="409">
        <v>5833689</v>
      </c>
      <c r="BW15" s="410"/>
      <c r="BX15" s="410"/>
      <c r="BY15" s="410"/>
      <c r="BZ15" s="410"/>
      <c r="CA15" s="410"/>
      <c r="CB15" s="410"/>
      <c r="CC15" s="411"/>
      <c r="CD15" s="544" t="s">
        <v>142</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143</v>
      </c>
      <c r="M16" s="555"/>
      <c r="N16" s="555"/>
      <c r="O16" s="555"/>
      <c r="P16" s="555"/>
      <c r="Q16" s="556"/>
      <c r="R16" s="547" t="s">
        <v>144</v>
      </c>
      <c r="S16" s="548"/>
      <c r="T16" s="548"/>
      <c r="U16" s="548"/>
      <c r="V16" s="549"/>
      <c r="W16" s="436"/>
      <c r="X16" s="437"/>
      <c r="Y16" s="437"/>
      <c r="Z16" s="437"/>
      <c r="AA16" s="437"/>
      <c r="AB16" s="426"/>
      <c r="AC16" s="530">
        <v>28</v>
      </c>
      <c r="AD16" s="531"/>
      <c r="AE16" s="531"/>
      <c r="AF16" s="531"/>
      <c r="AG16" s="532"/>
      <c r="AH16" s="530">
        <v>27.1</v>
      </c>
      <c r="AI16" s="531"/>
      <c r="AJ16" s="531"/>
      <c r="AK16" s="531"/>
      <c r="AL16" s="533"/>
      <c r="AM16" s="475"/>
      <c r="AN16" s="476"/>
      <c r="AO16" s="476"/>
      <c r="AP16" s="476"/>
      <c r="AQ16" s="476"/>
      <c r="AR16" s="476"/>
      <c r="AS16" s="476"/>
      <c r="AT16" s="477"/>
      <c r="AU16" s="478"/>
      <c r="AV16" s="479"/>
      <c r="AW16" s="479"/>
      <c r="AX16" s="479"/>
      <c r="AY16" s="480" t="s">
        <v>145</v>
      </c>
      <c r="AZ16" s="481"/>
      <c r="BA16" s="481"/>
      <c r="BB16" s="481"/>
      <c r="BC16" s="481"/>
      <c r="BD16" s="481"/>
      <c r="BE16" s="481"/>
      <c r="BF16" s="481"/>
      <c r="BG16" s="481"/>
      <c r="BH16" s="481"/>
      <c r="BI16" s="481"/>
      <c r="BJ16" s="481"/>
      <c r="BK16" s="481"/>
      <c r="BL16" s="481"/>
      <c r="BM16" s="482"/>
      <c r="BN16" s="446">
        <v>7014309</v>
      </c>
      <c r="BO16" s="447"/>
      <c r="BP16" s="447"/>
      <c r="BQ16" s="447"/>
      <c r="BR16" s="447"/>
      <c r="BS16" s="447"/>
      <c r="BT16" s="447"/>
      <c r="BU16" s="448"/>
      <c r="BV16" s="446">
        <v>7050100</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146</v>
      </c>
      <c r="N17" s="551"/>
      <c r="O17" s="551"/>
      <c r="P17" s="551"/>
      <c r="Q17" s="552"/>
      <c r="R17" s="547" t="s">
        <v>147</v>
      </c>
      <c r="S17" s="548"/>
      <c r="T17" s="548"/>
      <c r="U17" s="548"/>
      <c r="V17" s="549"/>
      <c r="W17" s="462" t="s">
        <v>148</v>
      </c>
      <c r="X17" s="463"/>
      <c r="Y17" s="463"/>
      <c r="Z17" s="463"/>
      <c r="AA17" s="463"/>
      <c r="AB17" s="453"/>
      <c r="AC17" s="497">
        <v>14401</v>
      </c>
      <c r="AD17" s="498"/>
      <c r="AE17" s="498"/>
      <c r="AF17" s="498"/>
      <c r="AG17" s="537"/>
      <c r="AH17" s="497">
        <v>14232</v>
      </c>
      <c r="AI17" s="498"/>
      <c r="AJ17" s="498"/>
      <c r="AK17" s="498"/>
      <c r="AL17" s="499"/>
      <c r="AM17" s="475"/>
      <c r="AN17" s="476"/>
      <c r="AO17" s="476"/>
      <c r="AP17" s="476"/>
      <c r="AQ17" s="476"/>
      <c r="AR17" s="476"/>
      <c r="AS17" s="476"/>
      <c r="AT17" s="477"/>
      <c r="AU17" s="478"/>
      <c r="AV17" s="479"/>
      <c r="AW17" s="479"/>
      <c r="AX17" s="479"/>
      <c r="AY17" s="480" t="s">
        <v>149</v>
      </c>
      <c r="AZ17" s="481"/>
      <c r="BA17" s="481"/>
      <c r="BB17" s="481"/>
      <c r="BC17" s="481"/>
      <c r="BD17" s="481"/>
      <c r="BE17" s="481"/>
      <c r="BF17" s="481"/>
      <c r="BG17" s="481"/>
      <c r="BH17" s="481"/>
      <c r="BI17" s="481"/>
      <c r="BJ17" s="481"/>
      <c r="BK17" s="481"/>
      <c r="BL17" s="481"/>
      <c r="BM17" s="482"/>
      <c r="BN17" s="446">
        <v>7351666</v>
      </c>
      <c r="BO17" s="447"/>
      <c r="BP17" s="447"/>
      <c r="BQ17" s="447"/>
      <c r="BR17" s="447"/>
      <c r="BS17" s="447"/>
      <c r="BT17" s="447"/>
      <c r="BU17" s="448"/>
      <c r="BV17" s="446">
        <v>7457043</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150</v>
      </c>
      <c r="C18" s="489"/>
      <c r="D18" s="489"/>
      <c r="E18" s="558"/>
      <c r="F18" s="558"/>
      <c r="G18" s="558"/>
      <c r="H18" s="558"/>
      <c r="I18" s="558"/>
      <c r="J18" s="558"/>
      <c r="K18" s="558"/>
      <c r="L18" s="559">
        <v>60.45</v>
      </c>
      <c r="M18" s="559"/>
      <c r="N18" s="559"/>
      <c r="O18" s="559"/>
      <c r="P18" s="559"/>
      <c r="Q18" s="559"/>
      <c r="R18" s="560"/>
      <c r="S18" s="560"/>
      <c r="T18" s="560"/>
      <c r="U18" s="560"/>
      <c r="V18" s="561"/>
      <c r="W18" s="464"/>
      <c r="X18" s="465"/>
      <c r="Y18" s="465"/>
      <c r="Z18" s="465"/>
      <c r="AA18" s="465"/>
      <c r="AB18" s="456"/>
      <c r="AC18" s="562">
        <v>69.599999999999994</v>
      </c>
      <c r="AD18" s="563"/>
      <c r="AE18" s="563"/>
      <c r="AF18" s="563"/>
      <c r="AG18" s="564"/>
      <c r="AH18" s="562">
        <v>69.5</v>
      </c>
      <c r="AI18" s="563"/>
      <c r="AJ18" s="563"/>
      <c r="AK18" s="563"/>
      <c r="AL18" s="565"/>
      <c r="AM18" s="475"/>
      <c r="AN18" s="476"/>
      <c r="AO18" s="476"/>
      <c r="AP18" s="476"/>
      <c r="AQ18" s="476"/>
      <c r="AR18" s="476"/>
      <c r="AS18" s="476"/>
      <c r="AT18" s="477"/>
      <c r="AU18" s="478"/>
      <c r="AV18" s="479"/>
      <c r="AW18" s="479"/>
      <c r="AX18" s="479"/>
      <c r="AY18" s="480" t="s">
        <v>151</v>
      </c>
      <c r="AZ18" s="481"/>
      <c r="BA18" s="481"/>
      <c r="BB18" s="481"/>
      <c r="BC18" s="481"/>
      <c r="BD18" s="481"/>
      <c r="BE18" s="481"/>
      <c r="BF18" s="481"/>
      <c r="BG18" s="481"/>
      <c r="BH18" s="481"/>
      <c r="BI18" s="481"/>
      <c r="BJ18" s="481"/>
      <c r="BK18" s="481"/>
      <c r="BL18" s="481"/>
      <c r="BM18" s="482"/>
      <c r="BN18" s="446">
        <v>8624868</v>
      </c>
      <c r="BO18" s="447"/>
      <c r="BP18" s="447"/>
      <c r="BQ18" s="447"/>
      <c r="BR18" s="447"/>
      <c r="BS18" s="447"/>
      <c r="BT18" s="447"/>
      <c r="BU18" s="448"/>
      <c r="BV18" s="446">
        <v>8409840</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152</v>
      </c>
      <c r="C19" s="489"/>
      <c r="D19" s="489"/>
      <c r="E19" s="558"/>
      <c r="F19" s="558"/>
      <c r="G19" s="558"/>
      <c r="H19" s="558"/>
      <c r="I19" s="558"/>
      <c r="J19" s="558"/>
      <c r="K19" s="558"/>
      <c r="L19" s="566">
        <v>739</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153</v>
      </c>
      <c r="AZ19" s="481"/>
      <c r="BA19" s="481"/>
      <c r="BB19" s="481"/>
      <c r="BC19" s="481"/>
      <c r="BD19" s="481"/>
      <c r="BE19" s="481"/>
      <c r="BF19" s="481"/>
      <c r="BG19" s="481"/>
      <c r="BH19" s="481"/>
      <c r="BI19" s="481"/>
      <c r="BJ19" s="481"/>
      <c r="BK19" s="481"/>
      <c r="BL19" s="481"/>
      <c r="BM19" s="482"/>
      <c r="BN19" s="446">
        <v>14807164</v>
      </c>
      <c r="BO19" s="447"/>
      <c r="BP19" s="447"/>
      <c r="BQ19" s="447"/>
      <c r="BR19" s="447"/>
      <c r="BS19" s="447"/>
      <c r="BT19" s="447"/>
      <c r="BU19" s="448"/>
      <c r="BV19" s="446">
        <v>17516088</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154</v>
      </c>
      <c r="C20" s="489"/>
      <c r="D20" s="489"/>
      <c r="E20" s="558"/>
      <c r="F20" s="558"/>
      <c r="G20" s="558"/>
      <c r="H20" s="558"/>
      <c r="I20" s="558"/>
      <c r="J20" s="558"/>
      <c r="K20" s="558"/>
      <c r="L20" s="566">
        <v>16631</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155</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156</v>
      </c>
      <c r="C22" s="581"/>
      <c r="D22" s="582"/>
      <c r="E22" s="458" t="s">
        <v>1</v>
      </c>
      <c r="F22" s="463"/>
      <c r="G22" s="463"/>
      <c r="H22" s="463"/>
      <c r="I22" s="463"/>
      <c r="J22" s="463"/>
      <c r="K22" s="453"/>
      <c r="L22" s="458" t="s">
        <v>157</v>
      </c>
      <c r="M22" s="463"/>
      <c r="N22" s="463"/>
      <c r="O22" s="463"/>
      <c r="P22" s="453"/>
      <c r="Q22" s="589" t="s">
        <v>158</v>
      </c>
      <c r="R22" s="590"/>
      <c r="S22" s="590"/>
      <c r="T22" s="590"/>
      <c r="U22" s="590"/>
      <c r="V22" s="591"/>
      <c r="W22" s="595" t="s">
        <v>159</v>
      </c>
      <c r="X22" s="581"/>
      <c r="Y22" s="582"/>
      <c r="Z22" s="458" t="s">
        <v>1</v>
      </c>
      <c r="AA22" s="463"/>
      <c r="AB22" s="463"/>
      <c r="AC22" s="463"/>
      <c r="AD22" s="463"/>
      <c r="AE22" s="463"/>
      <c r="AF22" s="463"/>
      <c r="AG22" s="453"/>
      <c r="AH22" s="608" t="s">
        <v>160</v>
      </c>
      <c r="AI22" s="463"/>
      <c r="AJ22" s="463"/>
      <c r="AK22" s="463"/>
      <c r="AL22" s="453"/>
      <c r="AM22" s="608" t="s">
        <v>161</v>
      </c>
      <c r="AN22" s="609"/>
      <c r="AO22" s="609"/>
      <c r="AP22" s="609"/>
      <c r="AQ22" s="609"/>
      <c r="AR22" s="610"/>
      <c r="AS22" s="589" t="s">
        <v>158</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162</v>
      </c>
      <c r="AZ23" s="407"/>
      <c r="BA23" s="407"/>
      <c r="BB23" s="407"/>
      <c r="BC23" s="407"/>
      <c r="BD23" s="407"/>
      <c r="BE23" s="407"/>
      <c r="BF23" s="407"/>
      <c r="BG23" s="407"/>
      <c r="BH23" s="407"/>
      <c r="BI23" s="407"/>
      <c r="BJ23" s="407"/>
      <c r="BK23" s="407"/>
      <c r="BL23" s="407"/>
      <c r="BM23" s="408"/>
      <c r="BN23" s="446">
        <v>10596370</v>
      </c>
      <c r="BO23" s="447"/>
      <c r="BP23" s="447"/>
      <c r="BQ23" s="447"/>
      <c r="BR23" s="447"/>
      <c r="BS23" s="447"/>
      <c r="BT23" s="447"/>
      <c r="BU23" s="448"/>
      <c r="BV23" s="446">
        <v>9997960</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163</v>
      </c>
      <c r="F24" s="476"/>
      <c r="G24" s="476"/>
      <c r="H24" s="476"/>
      <c r="I24" s="476"/>
      <c r="J24" s="476"/>
      <c r="K24" s="477"/>
      <c r="L24" s="497">
        <v>1</v>
      </c>
      <c r="M24" s="498"/>
      <c r="N24" s="498"/>
      <c r="O24" s="498"/>
      <c r="P24" s="537"/>
      <c r="Q24" s="497">
        <v>9500</v>
      </c>
      <c r="R24" s="498"/>
      <c r="S24" s="498"/>
      <c r="T24" s="498"/>
      <c r="U24" s="498"/>
      <c r="V24" s="537"/>
      <c r="W24" s="596"/>
      <c r="X24" s="584"/>
      <c r="Y24" s="585"/>
      <c r="Z24" s="496" t="s">
        <v>164</v>
      </c>
      <c r="AA24" s="476"/>
      <c r="AB24" s="476"/>
      <c r="AC24" s="476"/>
      <c r="AD24" s="476"/>
      <c r="AE24" s="476"/>
      <c r="AF24" s="476"/>
      <c r="AG24" s="477"/>
      <c r="AH24" s="497">
        <v>319</v>
      </c>
      <c r="AI24" s="498"/>
      <c r="AJ24" s="498"/>
      <c r="AK24" s="498"/>
      <c r="AL24" s="537"/>
      <c r="AM24" s="497">
        <v>870551</v>
      </c>
      <c r="AN24" s="498"/>
      <c r="AO24" s="498"/>
      <c r="AP24" s="498"/>
      <c r="AQ24" s="498"/>
      <c r="AR24" s="537"/>
      <c r="AS24" s="497">
        <v>2729</v>
      </c>
      <c r="AT24" s="498"/>
      <c r="AU24" s="498"/>
      <c r="AV24" s="498"/>
      <c r="AW24" s="498"/>
      <c r="AX24" s="499"/>
      <c r="AY24" s="616" t="s">
        <v>165</v>
      </c>
      <c r="AZ24" s="617"/>
      <c r="BA24" s="617"/>
      <c r="BB24" s="617"/>
      <c r="BC24" s="617"/>
      <c r="BD24" s="617"/>
      <c r="BE24" s="617"/>
      <c r="BF24" s="617"/>
      <c r="BG24" s="617"/>
      <c r="BH24" s="617"/>
      <c r="BI24" s="617"/>
      <c r="BJ24" s="617"/>
      <c r="BK24" s="617"/>
      <c r="BL24" s="617"/>
      <c r="BM24" s="618"/>
      <c r="BN24" s="446">
        <v>8945844</v>
      </c>
      <c r="BO24" s="447"/>
      <c r="BP24" s="447"/>
      <c r="BQ24" s="447"/>
      <c r="BR24" s="447"/>
      <c r="BS24" s="447"/>
      <c r="BT24" s="447"/>
      <c r="BU24" s="448"/>
      <c r="BV24" s="446">
        <v>8905415</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166</v>
      </c>
      <c r="F25" s="476"/>
      <c r="G25" s="476"/>
      <c r="H25" s="476"/>
      <c r="I25" s="476"/>
      <c r="J25" s="476"/>
      <c r="K25" s="477"/>
      <c r="L25" s="497">
        <v>1</v>
      </c>
      <c r="M25" s="498"/>
      <c r="N25" s="498"/>
      <c r="O25" s="498"/>
      <c r="P25" s="537"/>
      <c r="Q25" s="497">
        <v>7630</v>
      </c>
      <c r="R25" s="498"/>
      <c r="S25" s="498"/>
      <c r="T25" s="498"/>
      <c r="U25" s="498"/>
      <c r="V25" s="537"/>
      <c r="W25" s="596"/>
      <c r="X25" s="584"/>
      <c r="Y25" s="585"/>
      <c r="Z25" s="496" t="s">
        <v>167</v>
      </c>
      <c r="AA25" s="476"/>
      <c r="AB25" s="476"/>
      <c r="AC25" s="476"/>
      <c r="AD25" s="476"/>
      <c r="AE25" s="476"/>
      <c r="AF25" s="476"/>
      <c r="AG25" s="477"/>
      <c r="AH25" s="497">
        <v>50</v>
      </c>
      <c r="AI25" s="498"/>
      <c r="AJ25" s="498"/>
      <c r="AK25" s="498"/>
      <c r="AL25" s="537"/>
      <c r="AM25" s="497">
        <v>132750</v>
      </c>
      <c r="AN25" s="498"/>
      <c r="AO25" s="498"/>
      <c r="AP25" s="498"/>
      <c r="AQ25" s="498"/>
      <c r="AR25" s="537"/>
      <c r="AS25" s="497">
        <v>2655</v>
      </c>
      <c r="AT25" s="498"/>
      <c r="AU25" s="498"/>
      <c r="AV25" s="498"/>
      <c r="AW25" s="498"/>
      <c r="AX25" s="499"/>
      <c r="AY25" s="406" t="s">
        <v>168</v>
      </c>
      <c r="AZ25" s="407"/>
      <c r="BA25" s="407"/>
      <c r="BB25" s="407"/>
      <c r="BC25" s="407"/>
      <c r="BD25" s="407"/>
      <c r="BE25" s="407"/>
      <c r="BF25" s="407"/>
      <c r="BG25" s="407"/>
      <c r="BH25" s="407"/>
      <c r="BI25" s="407"/>
      <c r="BJ25" s="407"/>
      <c r="BK25" s="407"/>
      <c r="BL25" s="407"/>
      <c r="BM25" s="408"/>
      <c r="BN25" s="409">
        <v>2411368</v>
      </c>
      <c r="BO25" s="410"/>
      <c r="BP25" s="410"/>
      <c r="BQ25" s="410"/>
      <c r="BR25" s="410"/>
      <c r="BS25" s="410"/>
      <c r="BT25" s="410"/>
      <c r="BU25" s="411"/>
      <c r="BV25" s="409">
        <v>1966444</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169</v>
      </c>
      <c r="F26" s="476"/>
      <c r="G26" s="476"/>
      <c r="H26" s="476"/>
      <c r="I26" s="476"/>
      <c r="J26" s="476"/>
      <c r="K26" s="477"/>
      <c r="L26" s="497">
        <v>1</v>
      </c>
      <c r="M26" s="498"/>
      <c r="N26" s="498"/>
      <c r="O26" s="498"/>
      <c r="P26" s="537"/>
      <c r="Q26" s="497">
        <v>6640</v>
      </c>
      <c r="R26" s="498"/>
      <c r="S26" s="498"/>
      <c r="T26" s="498"/>
      <c r="U26" s="498"/>
      <c r="V26" s="537"/>
      <c r="W26" s="596"/>
      <c r="X26" s="584"/>
      <c r="Y26" s="585"/>
      <c r="Z26" s="496" t="s">
        <v>170</v>
      </c>
      <c r="AA26" s="606"/>
      <c r="AB26" s="606"/>
      <c r="AC26" s="606"/>
      <c r="AD26" s="606"/>
      <c r="AE26" s="606"/>
      <c r="AF26" s="606"/>
      <c r="AG26" s="607"/>
      <c r="AH26" s="497">
        <v>20</v>
      </c>
      <c r="AI26" s="498"/>
      <c r="AJ26" s="498"/>
      <c r="AK26" s="498"/>
      <c r="AL26" s="537"/>
      <c r="AM26" s="497">
        <v>55640</v>
      </c>
      <c r="AN26" s="498"/>
      <c r="AO26" s="498"/>
      <c r="AP26" s="498"/>
      <c r="AQ26" s="498"/>
      <c r="AR26" s="537"/>
      <c r="AS26" s="497">
        <v>2782</v>
      </c>
      <c r="AT26" s="498"/>
      <c r="AU26" s="498"/>
      <c r="AV26" s="498"/>
      <c r="AW26" s="498"/>
      <c r="AX26" s="499"/>
      <c r="AY26" s="449" t="s">
        <v>171</v>
      </c>
      <c r="AZ26" s="450"/>
      <c r="BA26" s="450"/>
      <c r="BB26" s="450"/>
      <c r="BC26" s="450"/>
      <c r="BD26" s="450"/>
      <c r="BE26" s="450"/>
      <c r="BF26" s="450"/>
      <c r="BG26" s="450"/>
      <c r="BH26" s="450"/>
      <c r="BI26" s="450"/>
      <c r="BJ26" s="450"/>
      <c r="BK26" s="450"/>
      <c r="BL26" s="450"/>
      <c r="BM26" s="451"/>
      <c r="BN26" s="446" t="s">
        <v>138</v>
      </c>
      <c r="BO26" s="447"/>
      <c r="BP26" s="447"/>
      <c r="BQ26" s="447"/>
      <c r="BR26" s="447"/>
      <c r="BS26" s="447"/>
      <c r="BT26" s="447"/>
      <c r="BU26" s="448"/>
      <c r="BV26" s="446" t="s">
        <v>172</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173</v>
      </c>
      <c r="F27" s="476"/>
      <c r="G27" s="476"/>
      <c r="H27" s="476"/>
      <c r="I27" s="476"/>
      <c r="J27" s="476"/>
      <c r="K27" s="477"/>
      <c r="L27" s="497">
        <v>1</v>
      </c>
      <c r="M27" s="498"/>
      <c r="N27" s="498"/>
      <c r="O27" s="498"/>
      <c r="P27" s="537"/>
      <c r="Q27" s="497">
        <v>4490</v>
      </c>
      <c r="R27" s="498"/>
      <c r="S27" s="498"/>
      <c r="T27" s="498"/>
      <c r="U27" s="498"/>
      <c r="V27" s="537"/>
      <c r="W27" s="596"/>
      <c r="X27" s="584"/>
      <c r="Y27" s="585"/>
      <c r="Z27" s="496" t="s">
        <v>174</v>
      </c>
      <c r="AA27" s="476"/>
      <c r="AB27" s="476"/>
      <c r="AC27" s="476"/>
      <c r="AD27" s="476"/>
      <c r="AE27" s="476"/>
      <c r="AF27" s="476"/>
      <c r="AG27" s="477"/>
      <c r="AH27" s="497">
        <v>1</v>
      </c>
      <c r="AI27" s="498"/>
      <c r="AJ27" s="498"/>
      <c r="AK27" s="498"/>
      <c r="AL27" s="537"/>
      <c r="AM27" s="497" t="s">
        <v>175</v>
      </c>
      <c r="AN27" s="498"/>
      <c r="AO27" s="498"/>
      <c r="AP27" s="498"/>
      <c r="AQ27" s="498"/>
      <c r="AR27" s="537"/>
      <c r="AS27" s="497" t="s">
        <v>176</v>
      </c>
      <c r="AT27" s="498"/>
      <c r="AU27" s="498"/>
      <c r="AV27" s="498"/>
      <c r="AW27" s="498"/>
      <c r="AX27" s="499"/>
      <c r="AY27" s="538" t="s">
        <v>177</v>
      </c>
      <c r="AZ27" s="539"/>
      <c r="BA27" s="539"/>
      <c r="BB27" s="539"/>
      <c r="BC27" s="539"/>
      <c r="BD27" s="539"/>
      <c r="BE27" s="539"/>
      <c r="BF27" s="539"/>
      <c r="BG27" s="539"/>
      <c r="BH27" s="539"/>
      <c r="BI27" s="539"/>
      <c r="BJ27" s="539"/>
      <c r="BK27" s="539"/>
      <c r="BL27" s="539"/>
      <c r="BM27" s="540"/>
      <c r="BN27" s="619">
        <v>378000</v>
      </c>
      <c r="BO27" s="620"/>
      <c r="BP27" s="620"/>
      <c r="BQ27" s="620"/>
      <c r="BR27" s="620"/>
      <c r="BS27" s="620"/>
      <c r="BT27" s="620"/>
      <c r="BU27" s="621"/>
      <c r="BV27" s="619">
        <v>378000</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178</v>
      </c>
      <c r="F28" s="476"/>
      <c r="G28" s="476"/>
      <c r="H28" s="476"/>
      <c r="I28" s="476"/>
      <c r="J28" s="476"/>
      <c r="K28" s="477"/>
      <c r="L28" s="497">
        <v>1</v>
      </c>
      <c r="M28" s="498"/>
      <c r="N28" s="498"/>
      <c r="O28" s="498"/>
      <c r="P28" s="537"/>
      <c r="Q28" s="497">
        <v>3850</v>
      </c>
      <c r="R28" s="498"/>
      <c r="S28" s="498"/>
      <c r="T28" s="498"/>
      <c r="U28" s="498"/>
      <c r="V28" s="537"/>
      <c r="W28" s="596"/>
      <c r="X28" s="584"/>
      <c r="Y28" s="585"/>
      <c r="Z28" s="496" t="s">
        <v>179</v>
      </c>
      <c r="AA28" s="476"/>
      <c r="AB28" s="476"/>
      <c r="AC28" s="476"/>
      <c r="AD28" s="476"/>
      <c r="AE28" s="476"/>
      <c r="AF28" s="476"/>
      <c r="AG28" s="477"/>
      <c r="AH28" s="497" t="s">
        <v>138</v>
      </c>
      <c r="AI28" s="498"/>
      <c r="AJ28" s="498"/>
      <c r="AK28" s="498"/>
      <c r="AL28" s="537"/>
      <c r="AM28" s="497" t="s">
        <v>172</v>
      </c>
      <c r="AN28" s="498"/>
      <c r="AO28" s="498"/>
      <c r="AP28" s="498"/>
      <c r="AQ28" s="498"/>
      <c r="AR28" s="537"/>
      <c r="AS28" s="497" t="s">
        <v>122</v>
      </c>
      <c r="AT28" s="498"/>
      <c r="AU28" s="498"/>
      <c r="AV28" s="498"/>
      <c r="AW28" s="498"/>
      <c r="AX28" s="499"/>
      <c r="AY28" s="622" t="s">
        <v>180</v>
      </c>
      <c r="AZ28" s="623"/>
      <c r="BA28" s="623"/>
      <c r="BB28" s="624"/>
      <c r="BC28" s="406" t="s">
        <v>42</v>
      </c>
      <c r="BD28" s="407"/>
      <c r="BE28" s="407"/>
      <c r="BF28" s="407"/>
      <c r="BG28" s="407"/>
      <c r="BH28" s="407"/>
      <c r="BI28" s="407"/>
      <c r="BJ28" s="407"/>
      <c r="BK28" s="407"/>
      <c r="BL28" s="407"/>
      <c r="BM28" s="408"/>
      <c r="BN28" s="409">
        <v>5489608</v>
      </c>
      <c r="BO28" s="410"/>
      <c r="BP28" s="410"/>
      <c r="BQ28" s="410"/>
      <c r="BR28" s="410"/>
      <c r="BS28" s="410"/>
      <c r="BT28" s="410"/>
      <c r="BU28" s="411"/>
      <c r="BV28" s="409">
        <v>5657704</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181</v>
      </c>
      <c r="F29" s="476"/>
      <c r="G29" s="476"/>
      <c r="H29" s="476"/>
      <c r="I29" s="476"/>
      <c r="J29" s="476"/>
      <c r="K29" s="477"/>
      <c r="L29" s="497">
        <v>16</v>
      </c>
      <c r="M29" s="498"/>
      <c r="N29" s="498"/>
      <c r="O29" s="498"/>
      <c r="P29" s="537"/>
      <c r="Q29" s="497">
        <v>3630</v>
      </c>
      <c r="R29" s="498"/>
      <c r="S29" s="498"/>
      <c r="T29" s="498"/>
      <c r="U29" s="498"/>
      <c r="V29" s="537"/>
      <c r="W29" s="597"/>
      <c r="X29" s="598"/>
      <c r="Y29" s="599"/>
      <c r="Z29" s="496" t="s">
        <v>182</v>
      </c>
      <c r="AA29" s="476"/>
      <c r="AB29" s="476"/>
      <c r="AC29" s="476"/>
      <c r="AD29" s="476"/>
      <c r="AE29" s="476"/>
      <c r="AF29" s="476"/>
      <c r="AG29" s="477"/>
      <c r="AH29" s="497">
        <v>320</v>
      </c>
      <c r="AI29" s="498"/>
      <c r="AJ29" s="498"/>
      <c r="AK29" s="498"/>
      <c r="AL29" s="537"/>
      <c r="AM29" s="497">
        <v>875062</v>
      </c>
      <c r="AN29" s="498"/>
      <c r="AO29" s="498"/>
      <c r="AP29" s="498"/>
      <c r="AQ29" s="498"/>
      <c r="AR29" s="537"/>
      <c r="AS29" s="497">
        <v>2735</v>
      </c>
      <c r="AT29" s="498"/>
      <c r="AU29" s="498"/>
      <c r="AV29" s="498"/>
      <c r="AW29" s="498"/>
      <c r="AX29" s="499"/>
      <c r="AY29" s="625"/>
      <c r="AZ29" s="626"/>
      <c r="BA29" s="626"/>
      <c r="BB29" s="627"/>
      <c r="BC29" s="480" t="s">
        <v>183</v>
      </c>
      <c r="BD29" s="481"/>
      <c r="BE29" s="481"/>
      <c r="BF29" s="481"/>
      <c r="BG29" s="481"/>
      <c r="BH29" s="481"/>
      <c r="BI29" s="481"/>
      <c r="BJ29" s="481"/>
      <c r="BK29" s="481"/>
      <c r="BL29" s="481"/>
      <c r="BM29" s="482"/>
      <c r="BN29" s="446">
        <v>637107</v>
      </c>
      <c r="BO29" s="447"/>
      <c r="BP29" s="447"/>
      <c r="BQ29" s="447"/>
      <c r="BR29" s="447"/>
      <c r="BS29" s="447"/>
      <c r="BT29" s="447"/>
      <c r="BU29" s="448"/>
      <c r="BV29" s="446">
        <v>636137</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184</v>
      </c>
      <c r="X30" s="604"/>
      <c r="Y30" s="604"/>
      <c r="Z30" s="604"/>
      <c r="AA30" s="604"/>
      <c r="AB30" s="604"/>
      <c r="AC30" s="604"/>
      <c r="AD30" s="604"/>
      <c r="AE30" s="604"/>
      <c r="AF30" s="604"/>
      <c r="AG30" s="605"/>
      <c r="AH30" s="562">
        <v>98.5</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13493487</v>
      </c>
      <c r="BO30" s="620"/>
      <c r="BP30" s="620"/>
      <c r="BQ30" s="620"/>
      <c r="BR30" s="620"/>
      <c r="BS30" s="620"/>
      <c r="BT30" s="620"/>
      <c r="BU30" s="621"/>
      <c r="BV30" s="619">
        <v>14805256</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191</v>
      </c>
      <c r="D33" s="470"/>
      <c r="E33" s="435" t="s">
        <v>192</v>
      </c>
      <c r="F33" s="435"/>
      <c r="G33" s="435"/>
      <c r="H33" s="435"/>
      <c r="I33" s="435"/>
      <c r="J33" s="435"/>
      <c r="K33" s="435"/>
      <c r="L33" s="435"/>
      <c r="M33" s="435"/>
      <c r="N33" s="435"/>
      <c r="O33" s="435"/>
      <c r="P33" s="435"/>
      <c r="Q33" s="435"/>
      <c r="R33" s="435"/>
      <c r="S33" s="435"/>
      <c r="T33" s="195"/>
      <c r="U33" s="470" t="s">
        <v>191</v>
      </c>
      <c r="V33" s="470"/>
      <c r="W33" s="435" t="s">
        <v>193</v>
      </c>
      <c r="X33" s="435"/>
      <c r="Y33" s="435"/>
      <c r="Z33" s="435"/>
      <c r="AA33" s="435"/>
      <c r="AB33" s="435"/>
      <c r="AC33" s="435"/>
      <c r="AD33" s="435"/>
      <c r="AE33" s="435"/>
      <c r="AF33" s="435"/>
      <c r="AG33" s="435"/>
      <c r="AH33" s="435"/>
      <c r="AI33" s="435"/>
      <c r="AJ33" s="435"/>
      <c r="AK33" s="435"/>
      <c r="AL33" s="195"/>
      <c r="AM33" s="470" t="s">
        <v>191</v>
      </c>
      <c r="AN33" s="470"/>
      <c r="AO33" s="435" t="s">
        <v>194</v>
      </c>
      <c r="AP33" s="435"/>
      <c r="AQ33" s="435"/>
      <c r="AR33" s="435"/>
      <c r="AS33" s="435"/>
      <c r="AT33" s="435"/>
      <c r="AU33" s="435"/>
      <c r="AV33" s="435"/>
      <c r="AW33" s="435"/>
      <c r="AX33" s="435"/>
      <c r="AY33" s="435"/>
      <c r="AZ33" s="435"/>
      <c r="BA33" s="435"/>
      <c r="BB33" s="435"/>
      <c r="BC33" s="435"/>
      <c r="BD33" s="196"/>
      <c r="BE33" s="435" t="s">
        <v>195</v>
      </c>
      <c r="BF33" s="435"/>
      <c r="BG33" s="435" t="s">
        <v>196</v>
      </c>
      <c r="BH33" s="435"/>
      <c r="BI33" s="435"/>
      <c r="BJ33" s="435"/>
      <c r="BK33" s="435"/>
      <c r="BL33" s="435"/>
      <c r="BM33" s="435"/>
      <c r="BN33" s="435"/>
      <c r="BO33" s="435"/>
      <c r="BP33" s="435"/>
      <c r="BQ33" s="435"/>
      <c r="BR33" s="435"/>
      <c r="BS33" s="435"/>
      <c r="BT33" s="435"/>
      <c r="BU33" s="435"/>
      <c r="BV33" s="196"/>
      <c r="BW33" s="470" t="s">
        <v>195</v>
      </c>
      <c r="BX33" s="470"/>
      <c r="BY33" s="435" t="s">
        <v>197</v>
      </c>
      <c r="BZ33" s="435"/>
      <c r="CA33" s="435"/>
      <c r="CB33" s="435"/>
      <c r="CC33" s="435"/>
      <c r="CD33" s="435"/>
      <c r="CE33" s="435"/>
      <c r="CF33" s="435"/>
      <c r="CG33" s="435"/>
      <c r="CH33" s="435"/>
      <c r="CI33" s="435"/>
      <c r="CJ33" s="435"/>
      <c r="CK33" s="435"/>
      <c r="CL33" s="435"/>
      <c r="CM33" s="435"/>
      <c r="CN33" s="195"/>
      <c r="CO33" s="470" t="s">
        <v>198</v>
      </c>
      <c r="CP33" s="470"/>
      <c r="CQ33" s="435" t="s">
        <v>199</v>
      </c>
      <c r="CR33" s="435"/>
      <c r="CS33" s="435"/>
      <c r="CT33" s="435"/>
      <c r="CU33" s="435"/>
      <c r="CV33" s="435"/>
      <c r="CW33" s="435"/>
      <c r="CX33" s="435"/>
      <c r="CY33" s="435"/>
      <c r="CZ33" s="435"/>
      <c r="DA33" s="435"/>
      <c r="DB33" s="435"/>
      <c r="DC33" s="435"/>
      <c r="DD33" s="435"/>
      <c r="DE33" s="435"/>
      <c r="DF33" s="195"/>
      <c r="DG33" s="631" t="s">
        <v>200</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国民健康保険事業特別会計</v>
      </c>
      <c r="X34" s="633"/>
      <c r="Y34" s="633"/>
      <c r="Z34" s="633"/>
      <c r="AA34" s="633"/>
      <c r="AB34" s="633"/>
      <c r="AC34" s="633"/>
      <c r="AD34" s="633"/>
      <c r="AE34" s="633"/>
      <c r="AF34" s="633"/>
      <c r="AG34" s="633"/>
      <c r="AH34" s="633"/>
      <c r="AI34" s="633"/>
      <c r="AJ34" s="633"/>
      <c r="AK34" s="633"/>
      <c r="AL34" s="193"/>
      <c r="AM34" s="632">
        <f>IF(AO34="","",MAX(C34:D43,U34:V43)+1)</f>
        <v>5</v>
      </c>
      <c r="AN34" s="632"/>
      <c r="AO34" s="633" t="str">
        <f>IF('各会計、関係団体の財政状況及び健全化判断比率'!B31="","",'各会計、関係団体の財政状況及び健全化判断比率'!B31)</f>
        <v>水道事業会計</v>
      </c>
      <c r="AP34" s="633"/>
      <c r="AQ34" s="633"/>
      <c r="AR34" s="633"/>
      <c r="AS34" s="633"/>
      <c r="AT34" s="633"/>
      <c r="AU34" s="633"/>
      <c r="AV34" s="633"/>
      <c r="AW34" s="633"/>
      <c r="AX34" s="633"/>
      <c r="AY34" s="633"/>
      <c r="AZ34" s="633"/>
      <c r="BA34" s="633"/>
      <c r="BB34" s="633"/>
      <c r="BC34" s="633"/>
      <c r="BD34" s="193"/>
      <c r="BE34" s="632">
        <f>IF(BG34="","",MAX(C34:D43,U34:V43,AM34:AN43)+1)</f>
        <v>7</v>
      </c>
      <c r="BF34" s="632"/>
      <c r="BG34" s="633" t="str">
        <f>IF('各会計、関係団体の財政状況及び健全化判断比率'!B33="","",'各会計、関係団体の財政状況及び健全化判断比率'!B33)</f>
        <v>公共下水道事業特別会計</v>
      </c>
      <c r="BH34" s="633"/>
      <c r="BI34" s="633"/>
      <c r="BJ34" s="633"/>
      <c r="BK34" s="633"/>
      <c r="BL34" s="633"/>
      <c r="BM34" s="633"/>
      <c r="BN34" s="633"/>
      <c r="BO34" s="633"/>
      <c r="BP34" s="633"/>
      <c r="BQ34" s="633"/>
      <c r="BR34" s="633"/>
      <c r="BS34" s="633"/>
      <c r="BT34" s="633"/>
      <c r="BU34" s="633"/>
      <c r="BV34" s="193"/>
      <c r="BW34" s="632">
        <f>IF(BY34="","",MAX(C34:D43,U34:V43,AM34:AN43,BE34:BF43)+1)</f>
        <v>10</v>
      </c>
      <c r="BX34" s="632"/>
      <c r="BY34" s="633" t="str">
        <f>IF('各会計、関係団体の財政状況及び健全化判断比率'!B68="","",'各会計、関係団体の財政状況及び健全化判断比率'!B68)</f>
        <v>亘理名取共立衛生処理組合</v>
      </c>
      <c r="BZ34" s="633"/>
      <c r="CA34" s="633"/>
      <c r="CB34" s="633"/>
      <c r="CC34" s="633"/>
      <c r="CD34" s="633"/>
      <c r="CE34" s="633"/>
      <c r="CF34" s="633"/>
      <c r="CG34" s="633"/>
      <c r="CH34" s="633"/>
      <c r="CI34" s="633"/>
      <c r="CJ34" s="633"/>
      <c r="CK34" s="633"/>
      <c r="CL34" s="633"/>
      <c r="CM34" s="633"/>
      <c r="CN34" s="193"/>
      <c r="CO34" s="632">
        <f>IF(CQ34="","",MAX(C34:D43,U34:V43,AM34:AN43,BE34:BF43,BW34:BX43)+1)</f>
        <v>15</v>
      </c>
      <c r="CP34" s="632"/>
      <c r="CQ34" s="633" t="str">
        <f>IF('各会計、関係団体の財政状況及び健全化判断比率'!BS7="","",'各会計、関係団体の財政状況及び健全化判断比率'!BS7)</f>
        <v>岩沼土地開発公社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v>
      </c>
      <c r="DH34" s="634"/>
      <c r="DI34" s="197"/>
      <c r="DJ34" s="165"/>
      <c r="DK34" s="165"/>
      <c r="DL34" s="165"/>
      <c r="DM34" s="165"/>
      <c r="DN34" s="165"/>
      <c r="DO34" s="165"/>
    </row>
    <row r="35" spans="1:119" ht="32.25" customHeight="1" x14ac:dyDescent="0.15">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介護保険事業特別会計</v>
      </c>
      <c r="X35" s="633"/>
      <c r="Y35" s="633"/>
      <c r="Z35" s="633"/>
      <c r="AA35" s="633"/>
      <c r="AB35" s="633"/>
      <c r="AC35" s="633"/>
      <c r="AD35" s="633"/>
      <c r="AE35" s="633"/>
      <c r="AF35" s="633"/>
      <c r="AG35" s="633"/>
      <c r="AH35" s="633"/>
      <c r="AI35" s="633"/>
      <c r="AJ35" s="633"/>
      <c r="AK35" s="633"/>
      <c r="AL35" s="193"/>
      <c r="AM35" s="632">
        <f t="shared" ref="AM35:AM43" si="0">IF(AO35="","",AM34+1)</f>
        <v>6</v>
      </c>
      <c r="AN35" s="632"/>
      <c r="AO35" s="633" t="str">
        <f>IF('各会計、関係団体の財政状況及び健全化判断比率'!B32="","",'各会計、関係団体の財政状況及び健全化判断比率'!B32)</f>
        <v>特定公共下水道事業会計</v>
      </c>
      <c r="AP35" s="633"/>
      <c r="AQ35" s="633"/>
      <c r="AR35" s="633"/>
      <c r="AS35" s="633"/>
      <c r="AT35" s="633"/>
      <c r="AU35" s="633"/>
      <c r="AV35" s="633"/>
      <c r="AW35" s="633"/>
      <c r="AX35" s="633"/>
      <c r="AY35" s="633"/>
      <c r="AZ35" s="633"/>
      <c r="BA35" s="633"/>
      <c r="BB35" s="633"/>
      <c r="BC35" s="633"/>
      <c r="BD35" s="193"/>
      <c r="BE35" s="632">
        <f t="shared" ref="BE35:BE43" si="1">IF(BG35="","",BE34+1)</f>
        <v>8</v>
      </c>
      <c r="BF35" s="632"/>
      <c r="BG35" s="633" t="str">
        <f>IF('各会計、関係団体の財政状況及び健全化判断比率'!B34="","",'各会計、関係団体の財政状況及び健全化判断比率'!B34)</f>
        <v>農業集落排水事業特別会計</v>
      </c>
      <c r="BH35" s="633"/>
      <c r="BI35" s="633"/>
      <c r="BJ35" s="633"/>
      <c r="BK35" s="633"/>
      <c r="BL35" s="633"/>
      <c r="BM35" s="633"/>
      <c r="BN35" s="633"/>
      <c r="BO35" s="633"/>
      <c r="BP35" s="633"/>
      <c r="BQ35" s="633"/>
      <c r="BR35" s="633"/>
      <c r="BS35" s="633"/>
      <c r="BT35" s="633"/>
      <c r="BU35" s="633"/>
      <c r="BV35" s="193"/>
      <c r="BW35" s="632">
        <f t="shared" ref="BW35:BW43" si="2">IF(BY35="","",BW34+1)</f>
        <v>11</v>
      </c>
      <c r="BX35" s="632"/>
      <c r="BY35" s="633" t="str">
        <f>IF('各会計、関係団体の財政状況及び健全化判断比率'!B69="","",'各会計、関係団体の財政状況及び健全化判断比率'!B69)</f>
        <v>宮城県市町村職員退職手当組合</v>
      </c>
      <c r="BZ35" s="633"/>
      <c r="CA35" s="633"/>
      <c r="CB35" s="633"/>
      <c r="CC35" s="633"/>
      <c r="CD35" s="633"/>
      <c r="CE35" s="633"/>
      <c r="CF35" s="633"/>
      <c r="CG35" s="633"/>
      <c r="CH35" s="633"/>
      <c r="CI35" s="633"/>
      <c r="CJ35" s="633"/>
      <c r="CK35" s="633"/>
      <c r="CL35" s="633"/>
      <c r="CM35" s="633"/>
      <c r="CN35" s="193"/>
      <c r="CO35" s="632">
        <f t="shared" ref="CO35:CO43" si="3">IF(CQ35="","",CO34+1)</f>
        <v>16</v>
      </c>
      <c r="CP35" s="632"/>
      <c r="CQ35" s="633" t="str">
        <f>IF('各会計、関係団体の財政状況及び健全化判断比率'!BS8="","",'各会計、関係団体の財政状況及び健全化判断比率'!BS8)</f>
        <v>㈱エフエムいわぬま</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f t="shared" si="1"/>
        <v>9</v>
      </c>
      <c r="BF36" s="632"/>
      <c r="BG36" s="633" t="str">
        <f>IF('各会計、関係団体の財政状況及び健全化判断比率'!B35="","",'各会計、関係団体の財政状況及び健全化判断比率'!B35)</f>
        <v>矢野目西地区土地区画整理事業特別会計</v>
      </c>
      <c r="BH36" s="633"/>
      <c r="BI36" s="633"/>
      <c r="BJ36" s="633"/>
      <c r="BK36" s="633"/>
      <c r="BL36" s="633"/>
      <c r="BM36" s="633"/>
      <c r="BN36" s="633"/>
      <c r="BO36" s="633"/>
      <c r="BP36" s="633"/>
      <c r="BQ36" s="633"/>
      <c r="BR36" s="633"/>
      <c r="BS36" s="633"/>
      <c r="BT36" s="633"/>
      <c r="BU36" s="633"/>
      <c r="BV36" s="193"/>
      <c r="BW36" s="632">
        <f t="shared" si="2"/>
        <v>12</v>
      </c>
      <c r="BX36" s="632"/>
      <c r="BY36" s="633" t="str">
        <f>IF('各会計、関係団体の財政状況及び健全化判断比率'!B70="","",'各会計、関係団体の財政状況及び健全化判断比率'!B70)</f>
        <v>宮城県市町村非常勤消防団員補償報償組合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13</v>
      </c>
      <c r="BX37" s="632"/>
      <c r="BY37" s="633" t="str">
        <f>IF('各会計、関係団体の財政状況及び健全化判断比率'!B71="","",'各会計、関係団体の財政状況及び健全化判断比率'!B71)</f>
        <v>宮城県市町村自治振興センター</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14</v>
      </c>
      <c r="BX38" s="632"/>
      <c r="BY38" s="633" t="str">
        <f>IF('各会計、関係団体の財政状況及び健全化判断比率'!B72="","",'各会計、関係団体の財政状況及び健全化判断比率'!B72)</f>
        <v>宮城県後期高齢者医療広域連合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t="str">
        <f t="shared" si="2"/>
        <v/>
      </c>
      <c r="BX39" s="632"/>
      <c r="BY39" s="633" t="str">
        <f>IF('各会計、関係団体の財政状況及び健全化判断比率'!B73="","",'各会計、関係団体の財政状況及び健全化判断比率'!B73)</f>
        <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201</v>
      </c>
      <c r="C46" s="165"/>
      <c r="D46" s="165"/>
      <c r="E46" s="165" t="s">
        <v>202</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203</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204</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205</v>
      </c>
    </row>
    <row r="50" spans="5:5" x14ac:dyDescent="0.15">
      <c r="E50" s="167" t="s">
        <v>206</v>
      </c>
    </row>
    <row r="51" spans="5:5" x14ac:dyDescent="0.15">
      <c r="E51" s="167" t="s">
        <v>207</v>
      </c>
    </row>
    <row r="52" spans="5:5" x14ac:dyDescent="0.15">
      <c r="E52" s="167" t="s">
        <v>208</v>
      </c>
    </row>
    <row r="53" spans="5:5" x14ac:dyDescent="0.15">
      <c r="E53" s="167" t="s">
        <v>209</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epNfNiK16qJSFD/eM5P5G1dtzRcRZBBo93b6kTd3uza7cqaY9uwI8oaI0BAnJiNZs1bQuXWFJs2idiT6C7gIag==" saltValue="E/uVzDeoA7+vA4DV4LKbR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224" t="s">
        <v>557</v>
      </c>
      <c r="D34" s="1224"/>
      <c r="E34" s="1225"/>
      <c r="F34" s="32">
        <v>25.37</v>
      </c>
      <c r="G34" s="33">
        <v>18.32</v>
      </c>
      <c r="H34" s="33">
        <v>13.78</v>
      </c>
      <c r="I34" s="33">
        <v>26.45</v>
      </c>
      <c r="J34" s="34">
        <v>15.65</v>
      </c>
      <c r="K34" s="22"/>
      <c r="L34" s="22"/>
      <c r="M34" s="22"/>
      <c r="N34" s="22"/>
      <c r="O34" s="22"/>
      <c r="P34" s="22"/>
    </row>
    <row r="35" spans="1:16" ht="39" customHeight="1" x14ac:dyDescent="0.15">
      <c r="A35" s="22"/>
      <c r="B35" s="35"/>
      <c r="C35" s="1218" t="s">
        <v>558</v>
      </c>
      <c r="D35" s="1219"/>
      <c r="E35" s="1220"/>
      <c r="F35" s="36">
        <v>9.0299999999999994</v>
      </c>
      <c r="G35" s="37">
        <v>9.3800000000000008</v>
      </c>
      <c r="H35" s="37">
        <v>10.56</v>
      </c>
      <c r="I35" s="37">
        <v>11.54</v>
      </c>
      <c r="J35" s="38">
        <v>12.1</v>
      </c>
      <c r="K35" s="22"/>
      <c r="L35" s="22"/>
      <c r="M35" s="22"/>
      <c r="N35" s="22"/>
      <c r="O35" s="22"/>
      <c r="P35" s="22"/>
    </row>
    <row r="36" spans="1:16" ht="39" customHeight="1" x14ac:dyDescent="0.15">
      <c r="A36" s="22"/>
      <c r="B36" s="35"/>
      <c r="C36" s="1218" t="s">
        <v>559</v>
      </c>
      <c r="D36" s="1219"/>
      <c r="E36" s="1220"/>
      <c r="F36" s="36">
        <v>9.7200000000000006</v>
      </c>
      <c r="G36" s="37">
        <v>9.5299999999999994</v>
      </c>
      <c r="H36" s="37">
        <v>10.9</v>
      </c>
      <c r="I36" s="37">
        <v>11.48</v>
      </c>
      <c r="J36" s="38">
        <v>10.19</v>
      </c>
      <c r="K36" s="22"/>
      <c r="L36" s="22"/>
      <c r="M36" s="22"/>
      <c r="N36" s="22"/>
      <c r="O36" s="22"/>
      <c r="P36" s="22"/>
    </row>
    <row r="37" spans="1:16" ht="39" customHeight="1" x14ac:dyDescent="0.15">
      <c r="A37" s="22"/>
      <c r="B37" s="35"/>
      <c r="C37" s="1218" t="s">
        <v>560</v>
      </c>
      <c r="D37" s="1219"/>
      <c r="E37" s="1220"/>
      <c r="F37" s="36">
        <v>3.26</v>
      </c>
      <c r="G37" s="37">
        <v>4.16</v>
      </c>
      <c r="H37" s="37">
        <v>4.6100000000000003</v>
      </c>
      <c r="I37" s="37">
        <v>4.3600000000000003</v>
      </c>
      <c r="J37" s="38">
        <v>6.01</v>
      </c>
      <c r="K37" s="22"/>
      <c r="L37" s="22"/>
      <c r="M37" s="22"/>
      <c r="N37" s="22"/>
      <c r="O37" s="22"/>
      <c r="P37" s="22"/>
    </row>
    <row r="38" spans="1:16" ht="39" customHeight="1" x14ac:dyDescent="0.15">
      <c r="A38" s="22"/>
      <c r="B38" s="35"/>
      <c r="C38" s="1218" t="s">
        <v>561</v>
      </c>
      <c r="D38" s="1219"/>
      <c r="E38" s="1220"/>
      <c r="F38" s="36">
        <v>0.1</v>
      </c>
      <c r="G38" s="37">
        <v>0.26</v>
      </c>
      <c r="H38" s="37">
        <v>0.75</v>
      </c>
      <c r="I38" s="37">
        <v>1.43</v>
      </c>
      <c r="J38" s="38">
        <v>1.71</v>
      </c>
      <c r="K38" s="22"/>
      <c r="L38" s="22"/>
      <c r="M38" s="22"/>
      <c r="N38" s="22"/>
      <c r="O38" s="22"/>
      <c r="P38" s="22"/>
    </row>
    <row r="39" spans="1:16" ht="39" customHeight="1" x14ac:dyDescent="0.15">
      <c r="A39" s="22"/>
      <c r="B39" s="35"/>
      <c r="C39" s="1218" t="s">
        <v>562</v>
      </c>
      <c r="D39" s="1219"/>
      <c r="E39" s="1220"/>
      <c r="F39" s="36">
        <v>5.15</v>
      </c>
      <c r="G39" s="37">
        <v>5.22</v>
      </c>
      <c r="H39" s="37">
        <v>4.0999999999999996</v>
      </c>
      <c r="I39" s="37">
        <v>7.32</v>
      </c>
      <c r="J39" s="38">
        <v>1.1399999999999999</v>
      </c>
      <c r="K39" s="22"/>
      <c r="L39" s="22"/>
      <c r="M39" s="22"/>
      <c r="N39" s="22"/>
      <c r="O39" s="22"/>
      <c r="P39" s="22"/>
    </row>
    <row r="40" spans="1:16" ht="39" customHeight="1" x14ac:dyDescent="0.15">
      <c r="A40" s="22"/>
      <c r="B40" s="35"/>
      <c r="C40" s="1218" t="s">
        <v>563</v>
      </c>
      <c r="D40" s="1219"/>
      <c r="E40" s="1220"/>
      <c r="F40" s="36">
        <v>0.18</v>
      </c>
      <c r="G40" s="37">
        <v>0.2</v>
      </c>
      <c r="H40" s="37">
        <v>0.06</v>
      </c>
      <c r="I40" s="37">
        <v>0.09</v>
      </c>
      <c r="J40" s="38">
        <v>0.13</v>
      </c>
      <c r="K40" s="22"/>
      <c r="L40" s="22"/>
      <c r="M40" s="22"/>
      <c r="N40" s="22"/>
      <c r="O40" s="22"/>
      <c r="P40" s="22"/>
    </row>
    <row r="41" spans="1:16" ht="39" customHeight="1" x14ac:dyDescent="0.15">
      <c r="A41" s="22"/>
      <c r="B41" s="35"/>
      <c r="C41" s="1218" t="s">
        <v>564</v>
      </c>
      <c r="D41" s="1219"/>
      <c r="E41" s="1220"/>
      <c r="F41" s="36">
        <v>0.14000000000000001</v>
      </c>
      <c r="G41" s="37">
        <v>0.04</v>
      </c>
      <c r="H41" s="37">
        <v>0.03</v>
      </c>
      <c r="I41" s="37">
        <v>0.02</v>
      </c>
      <c r="J41" s="38">
        <v>0.03</v>
      </c>
      <c r="K41" s="22"/>
      <c r="L41" s="22"/>
      <c r="M41" s="22"/>
      <c r="N41" s="22"/>
      <c r="O41" s="22"/>
      <c r="P41" s="22"/>
    </row>
    <row r="42" spans="1:16" ht="39" customHeight="1" x14ac:dyDescent="0.15">
      <c r="A42" s="22"/>
      <c r="B42" s="39"/>
      <c r="C42" s="1218" t="s">
        <v>565</v>
      </c>
      <c r="D42" s="1219"/>
      <c r="E42" s="1220"/>
      <c r="F42" s="36" t="s">
        <v>506</v>
      </c>
      <c r="G42" s="37" t="s">
        <v>506</v>
      </c>
      <c r="H42" s="37" t="s">
        <v>506</v>
      </c>
      <c r="I42" s="37" t="s">
        <v>506</v>
      </c>
      <c r="J42" s="38" t="s">
        <v>506</v>
      </c>
      <c r="K42" s="22"/>
      <c r="L42" s="22"/>
      <c r="M42" s="22"/>
      <c r="N42" s="22"/>
      <c r="O42" s="22"/>
      <c r="P42" s="22"/>
    </row>
    <row r="43" spans="1:16" ht="39" customHeight="1" thickBot="1" x14ac:dyDescent="0.2">
      <c r="A43" s="22"/>
      <c r="B43" s="40"/>
      <c r="C43" s="1221" t="s">
        <v>566</v>
      </c>
      <c r="D43" s="1222"/>
      <c r="E43" s="1223"/>
      <c r="F43" s="41" t="s">
        <v>506</v>
      </c>
      <c r="G43" s="42" t="s">
        <v>506</v>
      </c>
      <c r="H43" s="42" t="s">
        <v>506</v>
      </c>
      <c r="I43" s="42" t="s">
        <v>506</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dL4OTXY5Y6tBC3/SWMUPQlBKZhtGPqr7JztDk2RIZ6G0i0fROBD3kk4NXtBmzd6oAZqWl402syaK+SZ5W5fipQ==" saltValue="5Wioj22XoLa+EZ4WF71nE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1159</v>
      </c>
      <c r="L45" s="60">
        <v>1141</v>
      </c>
      <c r="M45" s="60">
        <v>1006</v>
      </c>
      <c r="N45" s="60">
        <v>991</v>
      </c>
      <c r="O45" s="61">
        <v>1175</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506</v>
      </c>
      <c r="L46" s="64" t="s">
        <v>506</v>
      </c>
      <c r="M46" s="64" t="s">
        <v>506</v>
      </c>
      <c r="N46" s="64" t="s">
        <v>506</v>
      </c>
      <c r="O46" s="65" t="s">
        <v>506</v>
      </c>
      <c r="P46" s="48"/>
      <c r="Q46" s="48"/>
      <c r="R46" s="48"/>
      <c r="S46" s="48"/>
      <c r="T46" s="48"/>
      <c r="U46" s="48"/>
    </row>
    <row r="47" spans="1:21" ht="30.75" customHeight="1" x14ac:dyDescent="0.15">
      <c r="A47" s="48"/>
      <c r="B47" s="1236"/>
      <c r="C47" s="1237"/>
      <c r="D47" s="62"/>
      <c r="E47" s="1228" t="s">
        <v>14</v>
      </c>
      <c r="F47" s="1228"/>
      <c r="G47" s="1228"/>
      <c r="H47" s="1228"/>
      <c r="I47" s="1228"/>
      <c r="J47" s="1229"/>
      <c r="K47" s="63">
        <v>10</v>
      </c>
      <c r="L47" s="64" t="s">
        <v>506</v>
      </c>
      <c r="M47" s="64" t="s">
        <v>506</v>
      </c>
      <c r="N47" s="64" t="s">
        <v>506</v>
      </c>
      <c r="O47" s="65" t="s">
        <v>506</v>
      </c>
      <c r="P47" s="48"/>
      <c r="Q47" s="48"/>
      <c r="R47" s="48"/>
      <c r="S47" s="48"/>
      <c r="T47" s="48"/>
      <c r="U47" s="48"/>
    </row>
    <row r="48" spans="1:21" ht="30.75" customHeight="1" x14ac:dyDescent="0.15">
      <c r="A48" s="48"/>
      <c r="B48" s="1236"/>
      <c r="C48" s="1237"/>
      <c r="D48" s="62"/>
      <c r="E48" s="1228" t="s">
        <v>15</v>
      </c>
      <c r="F48" s="1228"/>
      <c r="G48" s="1228"/>
      <c r="H48" s="1228"/>
      <c r="I48" s="1228"/>
      <c r="J48" s="1229"/>
      <c r="K48" s="63">
        <v>274</v>
      </c>
      <c r="L48" s="64">
        <v>120</v>
      </c>
      <c r="M48" s="64">
        <v>120</v>
      </c>
      <c r="N48" s="64">
        <v>265</v>
      </c>
      <c r="O48" s="65">
        <v>77</v>
      </c>
      <c r="P48" s="48"/>
      <c r="Q48" s="48"/>
      <c r="R48" s="48"/>
      <c r="S48" s="48"/>
      <c r="T48" s="48"/>
      <c r="U48" s="48"/>
    </row>
    <row r="49" spans="1:21" ht="30.75" customHeight="1" x14ac:dyDescent="0.15">
      <c r="A49" s="48"/>
      <c r="B49" s="1236"/>
      <c r="C49" s="1237"/>
      <c r="D49" s="62"/>
      <c r="E49" s="1228" t="s">
        <v>16</v>
      </c>
      <c r="F49" s="1228"/>
      <c r="G49" s="1228"/>
      <c r="H49" s="1228"/>
      <c r="I49" s="1228"/>
      <c r="J49" s="1229"/>
      <c r="K49" s="63">
        <v>8</v>
      </c>
      <c r="L49" s="64">
        <v>7</v>
      </c>
      <c r="M49" s="64">
        <v>6</v>
      </c>
      <c r="N49" s="64">
        <v>11</v>
      </c>
      <c r="O49" s="65">
        <v>12</v>
      </c>
      <c r="P49" s="48"/>
      <c r="Q49" s="48"/>
      <c r="R49" s="48"/>
      <c r="S49" s="48"/>
      <c r="T49" s="48"/>
      <c r="U49" s="48"/>
    </row>
    <row r="50" spans="1:21" ht="30.75" customHeight="1" x14ac:dyDescent="0.15">
      <c r="A50" s="48"/>
      <c r="B50" s="1236"/>
      <c r="C50" s="1237"/>
      <c r="D50" s="62"/>
      <c r="E50" s="1228" t="s">
        <v>17</v>
      </c>
      <c r="F50" s="1228"/>
      <c r="G50" s="1228"/>
      <c r="H50" s="1228"/>
      <c r="I50" s="1228"/>
      <c r="J50" s="1229"/>
      <c r="K50" s="63">
        <v>24</v>
      </c>
      <c r="L50" s="64">
        <v>2</v>
      </c>
      <c r="M50" s="64">
        <v>14</v>
      </c>
      <c r="N50" s="64">
        <v>0</v>
      </c>
      <c r="O50" s="65">
        <v>0</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506</v>
      </c>
      <c r="L51" s="64" t="s">
        <v>506</v>
      </c>
      <c r="M51" s="64" t="s">
        <v>506</v>
      </c>
      <c r="N51" s="64" t="s">
        <v>506</v>
      </c>
      <c r="O51" s="65" t="s">
        <v>506</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1341</v>
      </c>
      <c r="L52" s="64">
        <v>1374</v>
      </c>
      <c r="M52" s="64">
        <v>1289</v>
      </c>
      <c r="N52" s="64">
        <v>1397</v>
      </c>
      <c r="O52" s="65">
        <v>1333</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134</v>
      </c>
      <c r="L53" s="69">
        <v>-104</v>
      </c>
      <c r="M53" s="69">
        <v>-143</v>
      </c>
      <c r="N53" s="69">
        <v>-130</v>
      </c>
      <c r="O53" s="70">
        <v>-69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Bfb6sFUsAXZ+zdOzdM69phikXO4rOwpjpD68OREajEgpCj3x4mmLAc/nA5crk2aYa5pLQksKbYcuTq0IhNgmbg==" saltValue="jLeHeyGA4lcq2IBjqLdIl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549</v>
      </c>
      <c r="J40" s="79" t="s">
        <v>550</v>
      </c>
      <c r="K40" s="79" t="s">
        <v>551</v>
      </c>
      <c r="L40" s="79" t="s">
        <v>552</v>
      </c>
      <c r="M40" s="80" t="s">
        <v>553</v>
      </c>
    </row>
    <row r="41" spans="2:13" ht="27.75" customHeight="1" x14ac:dyDescent="0.15">
      <c r="B41" s="1242" t="s">
        <v>24</v>
      </c>
      <c r="C41" s="1243"/>
      <c r="D41" s="81"/>
      <c r="E41" s="1248" t="s">
        <v>25</v>
      </c>
      <c r="F41" s="1248"/>
      <c r="G41" s="1248"/>
      <c r="H41" s="1249"/>
      <c r="I41" s="82">
        <v>10690</v>
      </c>
      <c r="J41" s="83">
        <v>10218</v>
      </c>
      <c r="K41" s="83">
        <v>10144</v>
      </c>
      <c r="L41" s="83">
        <v>9998</v>
      </c>
      <c r="M41" s="84">
        <v>10596</v>
      </c>
    </row>
    <row r="42" spans="2:13" ht="27.75" customHeight="1" x14ac:dyDescent="0.15">
      <c r="B42" s="1244"/>
      <c r="C42" s="1245"/>
      <c r="D42" s="85"/>
      <c r="E42" s="1250" t="s">
        <v>26</v>
      </c>
      <c r="F42" s="1250"/>
      <c r="G42" s="1250"/>
      <c r="H42" s="1251"/>
      <c r="I42" s="86" t="s">
        <v>506</v>
      </c>
      <c r="J42" s="87" t="s">
        <v>506</v>
      </c>
      <c r="K42" s="87" t="s">
        <v>506</v>
      </c>
      <c r="L42" s="87" t="s">
        <v>506</v>
      </c>
      <c r="M42" s="88" t="s">
        <v>506</v>
      </c>
    </row>
    <row r="43" spans="2:13" ht="27.75" customHeight="1" x14ac:dyDescent="0.15">
      <c r="B43" s="1244"/>
      <c r="C43" s="1245"/>
      <c r="D43" s="85"/>
      <c r="E43" s="1250" t="s">
        <v>27</v>
      </c>
      <c r="F43" s="1250"/>
      <c r="G43" s="1250"/>
      <c r="H43" s="1251"/>
      <c r="I43" s="86">
        <v>6320</v>
      </c>
      <c r="J43" s="87">
        <v>3701</v>
      </c>
      <c r="K43" s="87">
        <v>1609</v>
      </c>
      <c r="L43" s="87">
        <v>1539</v>
      </c>
      <c r="M43" s="88">
        <v>1352</v>
      </c>
    </row>
    <row r="44" spans="2:13" ht="27.75" customHeight="1" x14ac:dyDescent="0.15">
      <c r="B44" s="1244"/>
      <c r="C44" s="1245"/>
      <c r="D44" s="85"/>
      <c r="E44" s="1250" t="s">
        <v>28</v>
      </c>
      <c r="F44" s="1250"/>
      <c r="G44" s="1250"/>
      <c r="H44" s="1251"/>
      <c r="I44" s="86">
        <v>69</v>
      </c>
      <c r="J44" s="87">
        <v>168</v>
      </c>
      <c r="K44" s="87">
        <v>386</v>
      </c>
      <c r="L44" s="87">
        <v>322</v>
      </c>
      <c r="M44" s="88">
        <v>287</v>
      </c>
    </row>
    <row r="45" spans="2:13" ht="27.75" customHeight="1" x14ac:dyDescent="0.15">
      <c r="B45" s="1244"/>
      <c r="C45" s="1245"/>
      <c r="D45" s="85"/>
      <c r="E45" s="1250" t="s">
        <v>29</v>
      </c>
      <c r="F45" s="1250"/>
      <c r="G45" s="1250"/>
      <c r="H45" s="1251"/>
      <c r="I45" s="86">
        <v>2817</v>
      </c>
      <c r="J45" s="87">
        <v>2564</v>
      </c>
      <c r="K45" s="87">
        <v>2370</v>
      </c>
      <c r="L45" s="87">
        <v>2303</v>
      </c>
      <c r="M45" s="88">
        <v>2211</v>
      </c>
    </row>
    <row r="46" spans="2:13" ht="27.75" customHeight="1" x14ac:dyDescent="0.15">
      <c r="B46" s="1244"/>
      <c r="C46" s="1245"/>
      <c r="D46" s="89"/>
      <c r="E46" s="1250" t="s">
        <v>30</v>
      </c>
      <c r="F46" s="1250"/>
      <c r="G46" s="1250"/>
      <c r="H46" s="1251"/>
      <c r="I46" s="86">
        <v>462</v>
      </c>
      <c r="J46" s="87">
        <v>449</v>
      </c>
      <c r="K46" s="87">
        <v>442</v>
      </c>
      <c r="L46" s="87">
        <v>445</v>
      </c>
      <c r="M46" s="88">
        <v>448</v>
      </c>
    </row>
    <row r="47" spans="2:13" ht="27.75" customHeight="1" x14ac:dyDescent="0.15">
      <c r="B47" s="1244"/>
      <c r="C47" s="1245"/>
      <c r="D47" s="90"/>
      <c r="E47" s="1252" t="s">
        <v>31</v>
      </c>
      <c r="F47" s="1253"/>
      <c r="G47" s="1253"/>
      <c r="H47" s="1254"/>
      <c r="I47" s="86" t="s">
        <v>506</v>
      </c>
      <c r="J47" s="87" t="s">
        <v>506</v>
      </c>
      <c r="K47" s="87" t="s">
        <v>506</v>
      </c>
      <c r="L47" s="87" t="s">
        <v>506</v>
      </c>
      <c r="M47" s="88" t="s">
        <v>506</v>
      </c>
    </row>
    <row r="48" spans="2:13" ht="27.75" customHeight="1" x14ac:dyDescent="0.15">
      <c r="B48" s="1244"/>
      <c r="C48" s="1245"/>
      <c r="D48" s="85"/>
      <c r="E48" s="1250" t="s">
        <v>32</v>
      </c>
      <c r="F48" s="1250"/>
      <c r="G48" s="1250"/>
      <c r="H48" s="1251"/>
      <c r="I48" s="86" t="s">
        <v>506</v>
      </c>
      <c r="J48" s="87" t="s">
        <v>506</v>
      </c>
      <c r="K48" s="87" t="s">
        <v>506</v>
      </c>
      <c r="L48" s="87" t="s">
        <v>506</v>
      </c>
      <c r="M48" s="88" t="s">
        <v>506</v>
      </c>
    </row>
    <row r="49" spans="2:13" ht="27.75" customHeight="1" x14ac:dyDescent="0.15">
      <c r="B49" s="1246"/>
      <c r="C49" s="1247"/>
      <c r="D49" s="85"/>
      <c r="E49" s="1250" t="s">
        <v>33</v>
      </c>
      <c r="F49" s="1250"/>
      <c r="G49" s="1250"/>
      <c r="H49" s="1251"/>
      <c r="I49" s="86" t="s">
        <v>506</v>
      </c>
      <c r="J49" s="87" t="s">
        <v>506</v>
      </c>
      <c r="K49" s="87" t="s">
        <v>506</v>
      </c>
      <c r="L49" s="87" t="s">
        <v>506</v>
      </c>
      <c r="M49" s="88" t="s">
        <v>506</v>
      </c>
    </row>
    <row r="50" spans="2:13" ht="27.75" customHeight="1" x14ac:dyDescent="0.15">
      <c r="B50" s="1255" t="s">
        <v>34</v>
      </c>
      <c r="C50" s="1256"/>
      <c r="D50" s="91"/>
      <c r="E50" s="1250" t="s">
        <v>35</v>
      </c>
      <c r="F50" s="1250"/>
      <c r="G50" s="1250"/>
      <c r="H50" s="1251"/>
      <c r="I50" s="86">
        <v>10235</v>
      </c>
      <c r="J50" s="87">
        <v>11590</v>
      </c>
      <c r="K50" s="87">
        <v>10330</v>
      </c>
      <c r="L50" s="87">
        <v>10724</v>
      </c>
      <c r="M50" s="88">
        <v>11800</v>
      </c>
    </row>
    <row r="51" spans="2:13" ht="27.75" customHeight="1" x14ac:dyDescent="0.15">
      <c r="B51" s="1244"/>
      <c r="C51" s="1245"/>
      <c r="D51" s="85"/>
      <c r="E51" s="1250" t="s">
        <v>36</v>
      </c>
      <c r="F51" s="1250"/>
      <c r="G51" s="1250"/>
      <c r="H51" s="1251"/>
      <c r="I51" s="86">
        <v>2490</v>
      </c>
      <c r="J51" s="87">
        <v>2200</v>
      </c>
      <c r="K51" s="87">
        <v>1827</v>
      </c>
      <c r="L51" s="87">
        <v>2366</v>
      </c>
      <c r="M51" s="88">
        <v>1941</v>
      </c>
    </row>
    <row r="52" spans="2:13" ht="27.75" customHeight="1" x14ac:dyDescent="0.15">
      <c r="B52" s="1246"/>
      <c r="C52" s="1247"/>
      <c r="D52" s="85"/>
      <c r="E52" s="1250" t="s">
        <v>37</v>
      </c>
      <c r="F52" s="1250"/>
      <c r="G52" s="1250"/>
      <c r="H52" s="1251"/>
      <c r="I52" s="86">
        <v>13142</v>
      </c>
      <c r="J52" s="87">
        <v>13280</v>
      </c>
      <c r="K52" s="87">
        <v>12560</v>
      </c>
      <c r="L52" s="87">
        <v>12393</v>
      </c>
      <c r="M52" s="88">
        <v>12297</v>
      </c>
    </row>
    <row r="53" spans="2:13" ht="27.75" customHeight="1" thickBot="1" x14ac:dyDescent="0.2">
      <c r="B53" s="1257" t="s">
        <v>38</v>
      </c>
      <c r="C53" s="1258"/>
      <c r="D53" s="92"/>
      <c r="E53" s="1259" t="s">
        <v>39</v>
      </c>
      <c r="F53" s="1259"/>
      <c r="G53" s="1259"/>
      <c r="H53" s="1260"/>
      <c r="I53" s="93">
        <v>-5509</v>
      </c>
      <c r="J53" s="94">
        <v>-9971</v>
      </c>
      <c r="K53" s="94">
        <v>-9766</v>
      </c>
      <c r="L53" s="94">
        <v>-10876</v>
      </c>
      <c r="M53" s="95">
        <v>-11143</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S6V7crVL9mWef+N2hT0BbOBCba+PFKQkdocOPl/kwX5RsB/ibGlKY8bhuwncDF2aw8wYGJdlx1imQAbbitwVZg==" saltValue="DZ64zvBHyUzs6rfNkY5lt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551</v>
      </c>
      <c r="G54" s="104" t="s">
        <v>552</v>
      </c>
      <c r="H54" s="105" t="s">
        <v>553</v>
      </c>
    </row>
    <row r="55" spans="2:8" ht="52.5" customHeight="1" x14ac:dyDescent="0.15">
      <c r="B55" s="106"/>
      <c r="C55" s="1269" t="s">
        <v>42</v>
      </c>
      <c r="D55" s="1269"/>
      <c r="E55" s="1270"/>
      <c r="F55" s="107">
        <v>5411</v>
      </c>
      <c r="G55" s="107">
        <v>5658</v>
      </c>
      <c r="H55" s="108">
        <v>5490</v>
      </c>
    </row>
    <row r="56" spans="2:8" ht="52.5" customHeight="1" x14ac:dyDescent="0.15">
      <c r="B56" s="109"/>
      <c r="C56" s="1271" t="s">
        <v>43</v>
      </c>
      <c r="D56" s="1271"/>
      <c r="E56" s="1272"/>
      <c r="F56" s="110">
        <v>635</v>
      </c>
      <c r="G56" s="110">
        <v>636</v>
      </c>
      <c r="H56" s="111">
        <v>637</v>
      </c>
    </row>
    <row r="57" spans="2:8" ht="53.25" customHeight="1" x14ac:dyDescent="0.15">
      <c r="B57" s="109"/>
      <c r="C57" s="1273" t="s">
        <v>44</v>
      </c>
      <c r="D57" s="1273"/>
      <c r="E57" s="1274"/>
      <c r="F57" s="112">
        <v>16407</v>
      </c>
      <c r="G57" s="112">
        <v>14805</v>
      </c>
      <c r="H57" s="113">
        <v>13493</v>
      </c>
    </row>
    <row r="58" spans="2:8" ht="45.75" customHeight="1" x14ac:dyDescent="0.15">
      <c r="B58" s="114"/>
      <c r="C58" s="1261" t="s">
        <v>579</v>
      </c>
      <c r="D58" s="1262"/>
      <c r="E58" s="1263"/>
      <c r="F58" s="115">
        <v>10790</v>
      </c>
      <c r="G58" s="115">
        <v>9102</v>
      </c>
      <c r="H58" s="116">
        <v>8177</v>
      </c>
    </row>
    <row r="59" spans="2:8" ht="45.75" customHeight="1" x14ac:dyDescent="0.15">
      <c r="B59" s="114"/>
      <c r="C59" s="1261" t="s">
        <v>580</v>
      </c>
      <c r="D59" s="1262"/>
      <c r="E59" s="1263"/>
      <c r="F59" s="115">
        <v>2513</v>
      </c>
      <c r="G59" s="115">
        <v>2819</v>
      </c>
      <c r="H59" s="116">
        <v>3418</v>
      </c>
    </row>
    <row r="60" spans="2:8" ht="45.75" customHeight="1" x14ac:dyDescent="0.15">
      <c r="B60" s="114"/>
      <c r="C60" s="1261" t="s">
        <v>581</v>
      </c>
      <c r="D60" s="1262"/>
      <c r="E60" s="1263"/>
      <c r="F60" s="115">
        <v>1761</v>
      </c>
      <c r="G60" s="115">
        <v>1556</v>
      </c>
      <c r="H60" s="116">
        <v>564</v>
      </c>
    </row>
    <row r="61" spans="2:8" ht="45.75" customHeight="1" x14ac:dyDescent="0.15">
      <c r="B61" s="114"/>
      <c r="C61" s="1261" t="s">
        <v>582</v>
      </c>
      <c r="D61" s="1262"/>
      <c r="E61" s="1263"/>
      <c r="F61" s="115">
        <v>450</v>
      </c>
      <c r="G61" s="115">
        <v>450</v>
      </c>
      <c r="H61" s="116">
        <v>450</v>
      </c>
    </row>
    <row r="62" spans="2:8" ht="45.75" customHeight="1" thickBot="1" x14ac:dyDescent="0.2">
      <c r="B62" s="117"/>
      <c r="C62" s="1264" t="s">
        <v>583</v>
      </c>
      <c r="D62" s="1265"/>
      <c r="E62" s="1266"/>
      <c r="F62" s="118">
        <v>434</v>
      </c>
      <c r="G62" s="118">
        <v>435</v>
      </c>
      <c r="H62" s="119">
        <v>435</v>
      </c>
    </row>
    <row r="63" spans="2:8" ht="52.5" customHeight="1" thickBot="1" x14ac:dyDescent="0.2">
      <c r="B63" s="120"/>
      <c r="C63" s="1267" t="s">
        <v>45</v>
      </c>
      <c r="D63" s="1267"/>
      <c r="E63" s="1268"/>
      <c r="F63" s="121">
        <v>22453</v>
      </c>
      <c r="G63" s="121">
        <v>21099</v>
      </c>
      <c r="H63" s="122">
        <v>19620</v>
      </c>
    </row>
    <row r="64" spans="2:8" ht="15" customHeight="1" x14ac:dyDescent="0.15"/>
    <row r="65" ht="0" hidden="1" customHeight="1" x14ac:dyDescent="0.15"/>
    <row r="66" ht="0" hidden="1" customHeight="1" x14ac:dyDescent="0.15"/>
  </sheetData>
  <sheetProtection algorithmName="SHA-512" hashValue="WegWrvZunfcw1Xa/UPN83DGfLyOhYyu0Lx+2ZdibA8K8F+ruTS609fI4NV4U+4uT/2LLyKPvK4VF7cJg3XtfUQ==" saltValue="Ixe07sTyZR7Ifhq3xpnE5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584</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584</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585</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586</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595</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587</v>
      </c>
    </row>
    <row r="50" spans="1:109" x14ac:dyDescent="0.15">
      <c r="B50" s="374"/>
      <c r="G50" s="1275"/>
      <c r="H50" s="1275"/>
      <c r="I50" s="1275"/>
      <c r="J50" s="1275"/>
      <c r="K50" s="384"/>
      <c r="L50" s="384"/>
      <c r="M50" s="385"/>
      <c r="N50" s="385"/>
      <c r="AN50" s="1276"/>
      <c r="AO50" s="1277"/>
      <c r="AP50" s="1277"/>
      <c r="AQ50" s="1277"/>
      <c r="AR50" s="1277"/>
      <c r="AS50" s="1277"/>
      <c r="AT50" s="1277"/>
      <c r="AU50" s="1277"/>
      <c r="AV50" s="1277"/>
      <c r="AW50" s="1277"/>
      <c r="AX50" s="1277"/>
      <c r="AY50" s="1277"/>
      <c r="AZ50" s="1277"/>
      <c r="BA50" s="1277"/>
      <c r="BB50" s="1277"/>
      <c r="BC50" s="1277"/>
      <c r="BD50" s="1277"/>
      <c r="BE50" s="1277"/>
      <c r="BF50" s="1277"/>
      <c r="BG50" s="1277"/>
      <c r="BH50" s="1277"/>
      <c r="BI50" s="1277"/>
      <c r="BJ50" s="1277"/>
      <c r="BK50" s="1277"/>
      <c r="BL50" s="1277"/>
      <c r="BM50" s="1277"/>
      <c r="BN50" s="1277"/>
      <c r="BO50" s="1278"/>
      <c r="BP50" s="1279" t="s">
        <v>549</v>
      </c>
      <c r="BQ50" s="1279"/>
      <c r="BR50" s="1279"/>
      <c r="BS50" s="1279"/>
      <c r="BT50" s="1279"/>
      <c r="BU50" s="1279"/>
      <c r="BV50" s="1279"/>
      <c r="BW50" s="1279"/>
      <c r="BX50" s="1279" t="s">
        <v>550</v>
      </c>
      <c r="BY50" s="1279"/>
      <c r="BZ50" s="1279"/>
      <c r="CA50" s="1279"/>
      <c r="CB50" s="1279"/>
      <c r="CC50" s="1279"/>
      <c r="CD50" s="1279"/>
      <c r="CE50" s="1279"/>
      <c r="CF50" s="1279" t="s">
        <v>551</v>
      </c>
      <c r="CG50" s="1279"/>
      <c r="CH50" s="1279"/>
      <c r="CI50" s="1279"/>
      <c r="CJ50" s="1279"/>
      <c r="CK50" s="1279"/>
      <c r="CL50" s="1279"/>
      <c r="CM50" s="1279"/>
      <c r="CN50" s="1279" t="s">
        <v>552</v>
      </c>
      <c r="CO50" s="1279"/>
      <c r="CP50" s="1279"/>
      <c r="CQ50" s="1279"/>
      <c r="CR50" s="1279"/>
      <c r="CS50" s="1279"/>
      <c r="CT50" s="1279"/>
      <c r="CU50" s="1279"/>
      <c r="CV50" s="1279" t="s">
        <v>553</v>
      </c>
      <c r="CW50" s="1279"/>
      <c r="CX50" s="1279"/>
      <c r="CY50" s="1279"/>
      <c r="CZ50" s="1279"/>
      <c r="DA50" s="1279"/>
      <c r="DB50" s="1279"/>
      <c r="DC50" s="1279"/>
    </row>
    <row r="51" spans="1:109" ht="13.5" customHeight="1" x14ac:dyDescent="0.15">
      <c r="B51" s="374"/>
      <c r="G51" s="1293"/>
      <c r="H51" s="1293"/>
      <c r="I51" s="1294"/>
      <c r="J51" s="1294"/>
      <c r="K51" s="1292"/>
      <c r="L51" s="1292"/>
      <c r="M51" s="1292"/>
      <c r="N51" s="1292"/>
      <c r="AM51" s="383"/>
      <c r="AN51" s="1282" t="s">
        <v>588</v>
      </c>
      <c r="AO51" s="1282"/>
      <c r="AP51" s="1282"/>
      <c r="AQ51" s="1282"/>
      <c r="AR51" s="1282"/>
      <c r="AS51" s="1282"/>
      <c r="AT51" s="1282"/>
      <c r="AU51" s="1282"/>
      <c r="AV51" s="1282"/>
      <c r="AW51" s="1282"/>
      <c r="AX51" s="1282"/>
      <c r="AY51" s="1282"/>
      <c r="AZ51" s="1282"/>
      <c r="BA51" s="1282"/>
      <c r="BB51" s="1282" t="s">
        <v>589</v>
      </c>
      <c r="BC51" s="1282"/>
      <c r="BD51" s="1282"/>
      <c r="BE51" s="1282"/>
      <c r="BF51" s="1282"/>
      <c r="BG51" s="1282"/>
      <c r="BH51" s="1282"/>
      <c r="BI51" s="1282"/>
      <c r="BJ51" s="1282"/>
      <c r="BK51" s="1282"/>
      <c r="BL51" s="1282"/>
      <c r="BM51" s="1282"/>
      <c r="BN51" s="1282"/>
      <c r="BO51" s="1282"/>
      <c r="BP51" s="1280"/>
      <c r="BQ51" s="1281"/>
      <c r="BR51" s="1281"/>
      <c r="BS51" s="1281"/>
      <c r="BT51" s="1281"/>
      <c r="BU51" s="1281"/>
      <c r="BV51" s="1281"/>
      <c r="BW51" s="1281"/>
      <c r="BX51" s="1280"/>
      <c r="BY51" s="1281"/>
      <c r="BZ51" s="1281"/>
      <c r="CA51" s="1281"/>
      <c r="CB51" s="1281"/>
      <c r="CC51" s="1281"/>
      <c r="CD51" s="1281"/>
      <c r="CE51" s="1281"/>
      <c r="CF51" s="1281"/>
      <c r="CG51" s="1281"/>
      <c r="CH51" s="1281"/>
      <c r="CI51" s="1281"/>
      <c r="CJ51" s="1281"/>
      <c r="CK51" s="1281"/>
      <c r="CL51" s="1281"/>
      <c r="CM51" s="1281"/>
      <c r="CN51" s="1281"/>
      <c r="CO51" s="1281"/>
      <c r="CP51" s="1281"/>
      <c r="CQ51" s="1281"/>
      <c r="CR51" s="1281"/>
      <c r="CS51" s="1281"/>
      <c r="CT51" s="1281"/>
      <c r="CU51" s="1281"/>
      <c r="CV51" s="1280"/>
      <c r="CW51" s="1281"/>
      <c r="CX51" s="1281"/>
      <c r="CY51" s="1281"/>
      <c r="CZ51" s="1281"/>
      <c r="DA51" s="1281"/>
      <c r="DB51" s="1281"/>
      <c r="DC51" s="1281"/>
    </row>
    <row r="52" spans="1:109" x14ac:dyDescent="0.15">
      <c r="B52" s="374"/>
      <c r="G52" s="1293"/>
      <c r="H52" s="1293"/>
      <c r="I52" s="1294"/>
      <c r="J52" s="1294"/>
      <c r="K52" s="1292"/>
      <c r="L52" s="1292"/>
      <c r="M52" s="1292"/>
      <c r="N52" s="1292"/>
      <c r="AM52" s="383"/>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x14ac:dyDescent="0.15">
      <c r="A53" s="382"/>
      <c r="B53" s="374"/>
      <c r="G53" s="1293"/>
      <c r="H53" s="1293"/>
      <c r="I53" s="1275"/>
      <c r="J53" s="1275"/>
      <c r="K53" s="1292"/>
      <c r="L53" s="1292"/>
      <c r="M53" s="1292"/>
      <c r="N53" s="1292"/>
      <c r="AM53" s="383"/>
      <c r="AN53" s="1282"/>
      <c r="AO53" s="1282"/>
      <c r="AP53" s="1282"/>
      <c r="AQ53" s="1282"/>
      <c r="AR53" s="1282"/>
      <c r="AS53" s="1282"/>
      <c r="AT53" s="1282"/>
      <c r="AU53" s="1282"/>
      <c r="AV53" s="1282"/>
      <c r="AW53" s="1282"/>
      <c r="AX53" s="1282"/>
      <c r="AY53" s="1282"/>
      <c r="AZ53" s="1282"/>
      <c r="BA53" s="1282"/>
      <c r="BB53" s="1282" t="s">
        <v>590</v>
      </c>
      <c r="BC53" s="1282"/>
      <c r="BD53" s="1282"/>
      <c r="BE53" s="1282"/>
      <c r="BF53" s="1282"/>
      <c r="BG53" s="1282"/>
      <c r="BH53" s="1282"/>
      <c r="BI53" s="1282"/>
      <c r="BJ53" s="1282"/>
      <c r="BK53" s="1282"/>
      <c r="BL53" s="1282"/>
      <c r="BM53" s="1282"/>
      <c r="BN53" s="1282"/>
      <c r="BO53" s="1282"/>
      <c r="BP53" s="1280"/>
      <c r="BQ53" s="1281"/>
      <c r="BR53" s="1281"/>
      <c r="BS53" s="1281"/>
      <c r="BT53" s="1281"/>
      <c r="BU53" s="1281"/>
      <c r="BV53" s="1281"/>
      <c r="BW53" s="1281"/>
      <c r="BX53" s="1280"/>
      <c r="BY53" s="1281"/>
      <c r="BZ53" s="1281"/>
      <c r="CA53" s="1281"/>
      <c r="CB53" s="1281"/>
      <c r="CC53" s="1281"/>
      <c r="CD53" s="1281"/>
      <c r="CE53" s="1281"/>
      <c r="CF53" s="1281">
        <v>33.5</v>
      </c>
      <c r="CG53" s="1281"/>
      <c r="CH53" s="1281"/>
      <c r="CI53" s="1281"/>
      <c r="CJ53" s="1281"/>
      <c r="CK53" s="1281"/>
      <c r="CL53" s="1281"/>
      <c r="CM53" s="1281"/>
      <c r="CN53" s="1281">
        <v>53.6</v>
      </c>
      <c r="CO53" s="1281"/>
      <c r="CP53" s="1281"/>
      <c r="CQ53" s="1281"/>
      <c r="CR53" s="1281"/>
      <c r="CS53" s="1281"/>
      <c r="CT53" s="1281"/>
      <c r="CU53" s="1281"/>
      <c r="CV53" s="1280"/>
      <c r="CW53" s="1281"/>
      <c r="CX53" s="1281"/>
      <c r="CY53" s="1281"/>
      <c r="CZ53" s="1281"/>
      <c r="DA53" s="1281"/>
      <c r="DB53" s="1281"/>
      <c r="DC53" s="1281"/>
    </row>
    <row r="54" spans="1:109" x14ac:dyDescent="0.15">
      <c r="A54" s="382"/>
      <c r="B54" s="374"/>
      <c r="G54" s="1293"/>
      <c r="H54" s="1293"/>
      <c r="I54" s="1275"/>
      <c r="J54" s="1275"/>
      <c r="K54" s="1292"/>
      <c r="L54" s="1292"/>
      <c r="M54" s="1292"/>
      <c r="N54" s="1292"/>
      <c r="AM54" s="383"/>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x14ac:dyDescent="0.15">
      <c r="A55" s="382"/>
      <c r="B55" s="374"/>
      <c r="G55" s="1275"/>
      <c r="H55" s="1275"/>
      <c r="I55" s="1275"/>
      <c r="J55" s="1275"/>
      <c r="K55" s="1292"/>
      <c r="L55" s="1292"/>
      <c r="M55" s="1292"/>
      <c r="N55" s="1292"/>
      <c r="AN55" s="1279" t="s">
        <v>591</v>
      </c>
      <c r="AO55" s="1279"/>
      <c r="AP55" s="1279"/>
      <c r="AQ55" s="1279"/>
      <c r="AR55" s="1279"/>
      <c r="AS55" s="1279"/>
      <c r="AT55" s="1279"/>
      <c r="AU55" s="1279"/>
      <c r="AV55" s="1279"/>
      <c r="AW55" s="1279"/>
      <c r="AX55" s="1279"/>
      <c r="AY55" s="1279"/>
      <c r="AZ55" s="1279"/>
      <c r="BA55" s="1279"/>
      <c r="BB55" s="1282" t="s">
        <v>589</v>
      </c>
      <c r="BC55" s="1282"/>
      <c r="BD55" s="1282"/>
      <c r="BE55" s="1282"/>
      <c r="BF55" s="1282"/>
      <c r="BG55" s="1282"/>
      <c r="BH55" s="1282"/>
      <c r="BI55" s="1282"/>
      <c r="BJ55" s="1282"/>
      <c r="BK55" s="1282"/>
      <c r="BL55" s="1282"/>
      <c r="BM55" s="1282"/>
      <c r="BN55" s="1282"/>
      <c r="BO55" s="1282"/>
      <c r="BP55" s="1280"/>
      <c r="BQ55" s="1281"/>
      <c r="BR55" s="1281"/>
      <c r="BS55" s="1281"/>
      <c r="BT55" s="1281"/>
      <c r="BU55" s="1281"/>
      <c r="BV55" s="1281"/>
      <c r="BW55" s="1281"/>
      <c r="BX55" s="1280"/>
      <c r="BY55" s="1281"/>
      <c r="BZ55" s="1281"/>
      <c r="CA55" s="1281"/>
      <c r="CB55" s="1281"/>
      <c r="CC55" s="1281"/>
      <c r="CD55" s="1281"/>
      <c r="CE55" s="1281"/>
      <c r="CF55" s="1281">
        <v>41.5</v>
      </c>
      <c r="CG55" s="1281"/>
      <c r="CH55" s="1281"/>
      <c r="CI55" s="1281"/>
      <c r="CJ55" s="1281"/>
      <c r="CK55" s="1281"/>
      <c r="CL55" s="1281"/>
      <c r="CM55" s="1281"/>
      <c r="CN55" s="1281">
        <v>36.6</v>
      </c>
      <c r="CO55" s="1281"/>
      <c r="CP55" s="1281"/>
      <c r="CQ55" s="1281"/>
      <c r="CR55" s="1281"/>
      <c r="CS55" s="1281"/>
      <c r="CT55" s="1281"/>
      <c r="CU55" s="1281"/>
      <c r="CV55" s="1280"/>
      <c r="CW55" s="1281"/>
      <c r="CX55" s="1281"/>
      <c r="CY55" s="1281"/>
      <c r="CZ55" s="1281"/>
      <c r="DA55" s="1281"/>
      <c r="DB55" s="1281"/>
      <c r="DC55" s="1281"/>
    </row>
    <row r="56" spans="1:109" x14ac:dyDescent="0.15">
      <c r="A56" s="382"/>
      <c r="B56" s="374"/>
      <c r="G56" s="1275"/>
      <c r="H56" s="1275"/>
      <c r="I56" s="1275"/>
      <c r="J56" s="1275"/>
      <c r="K56" s="1292"/>
      <c r="L56" s="1292"/>
      <c r="M56" s="1292"/>
      <c r="N56" s="1292"/>
      <c r="AN56" s="1279"/>
      <c r="AO56" s="1279"/>
      <c r="AP56" s="1279"/>
      <c r="AQ56" s="1279"/>
      <c r="AR56" s="1279"/>
      <c r="AS56" s="1279"/>
      <c r="AT56" s="1279"/>
      <c r="AU56" s="1279"/>
      <c r="AV56" s="1279"/>
      <c r="AW56" s="1279"/>
      <c r="AX56" s="1279"/>
      <c r="AY56" s="1279"/>
      <c r="AZ56" s="1279"/>
      <c r="BA56" s="1279"/>
      <c r="BB56" s="1282"/>
      <c r="BC56" s="1282"/>
      <c r="BD56" s="1282"/>
      <c r="BE56" s="1282"/>
      <c r="BF56" s="1282"/>
      <c r="BG56" s="1282"/>
      <c r="BH56" s="1282"/>
      <c r="BI56" s="1282"/>
      <c r="BJ56" s="1282"/>
      <c r="BK56" s="1282"/>
      <c r="BL56" s="1282"/>
      <c r="BM56" s="1282"/>
      <c r="BN56" s="1282"/>
      <c r="BO56" s="1282"/>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382" customFormat="1" x14ac:dyDescent="0.15">
      <c r="B57" s="386"/>
      <c r="G57" s="1275"/>
      <c r="H57" s="1275"/>
      <c r="I57" s="1295"/>
      <c r="J57" s="1295"/>
      <c r="K57" s="1292"/>
      <c r="L57" s="1292"/>
      <c r="M57" s="1292"/>
      <c r="N57" s="1292"/>
      <c r="AM57" s="367"/>
      <c r="AN57" s="1279"/>
      <c r="AO57" s="1279"/>
      <c r="AP57" s="1279"/>
      <c r="AQ57" s="1279"/>
      <c r="AR57" s="1279"/>
      <c r="AS57" s="1279"/>
      <c r="AT57" s="1279"/>
      <c r="AU57" s="1279"/>
      <c r="AV57" s="1279"/>
      <c r="AW57" s="1279"/>
      <c r="AX57" s="1279"/>
      <c r="AY57" s="1279"/>
      <c r="AZ57" s="1279"/>
      <c r="BA57" s="1279"/>
      <c r="BB57" s="1282" t="s">
        <v>590</v>
      </c>
      <c r="BC57" s="1282"/>
      <c r="BD57" s="1282"/>
      <c r="BE57" s="1282"/>
      <c r="BF57" s="1282"/>
      <c r="BG57" s="1282"/>
      <c r="BH57" s="1282"/>
      <c r="BI57" s="1282"/>
      <c r="BJ57" s="1282"/>
      <c r="BK57" s="1282"/>
      <c r="BL57" s="1282"/>
      <c r="BM57" s="1282"/>
      <c r="BN57" s="1282"/>
      <c r="BO57" s="1282"/>
      <c r="BP57" s="1280"/>
      <c r="BQ57" s="1281"/>
      <c r="BR57" s="1281"/>
      <c r="BS57" s="1281"/>
      <c r="BT57" s="1281"/>
      <c r="BU57" s="1281"/>
      <c r="BV57" s="1281"/>
      <c r="BW57" s="1281"/>
      <c r="BX57" s="1280"/>
      <c r="BY57" s="1281"/>
      <c r="BZ57" s="1281"/>
      <c r="CA57" s="1281"/>
      <c r="CB57" s="1281"/>
      <c r="CC57" s="1281"/>
      <c r="CD57" s="1281"/>
      <c r="CE57" s="1281"/>
      <c r="CF57" s="1281">
        <v>56.4</v>
      </c>
      <c r="CG57" s="1281"/>
      <c r="CH57" s="1281"/>
      <c r="CI57" s="1281"/>
      <c r="CJ57" s="1281"/>
      <c r="CK57" s="1281"/>
      <c r="CL57" s="1281"/>
      <c r="CM57" s="1281"/>
      <c r="CN57" s="1281">
        <v>58.8</v>
      </c>
      <c r="CO57" s="1281"/>
      <c r="CP57" s="1281"/>
      <c r="CQ57" s="1281"/>
      <c r="CR57" s="1281"/>
      <c r="CS57" s="1281"/>
      <c r="CT57" s="1281"/>
      <c r="CU57" s="1281"/>
      <c r="CV57" s="1280"/>
      <c r="CW57" s="1281"/>
      <c r="CX57" s="1281"/>
      <c r="CY57" s="1281"/>
      <c r="CZ57" s="1281"/>
      <c r="DA57" s="1281"/>
      <c r="DB57" s="1281"/>
      <c r="DC57" s="1281"/>
      <c r="DD57" s="387"/>
      <c r="DE57" s="386"/>
    </row>
    <row r="58" spans="1:109" s="382" customFormat="1" x14ac:dyDescent="0.15">
      <c r="A58" s="367"/>
      <c r="B58" s="386"/>
      <c r="G58" s="1275"/>
      <c r="H58" s="1275"/>
      <c r="I58" s="1295"/>
      <c r="J58" s="1295"/>
      <c r="K58" s="1292"/>
      <c r="L58" s="1292"/>
      <c r="M58" s="1292"/>
      <c r="N58" s="1292"/>
      <c r="AM58" s="367"/>
      <c r="AN58" s="1279"/>
      <c r="AO58" s="1279"/>
      <c r="AP58" s="1279"/>
      <c r="AQ58" s="1279"/>
      <c r="AR58" s="1279"/>
      <c r="AS58" s="1279"/>
      <c r="AT58" s="1279"/>
      <c r="AU58" s="1279"/>
      <c r="AV58" s="1279"/>
      <c r="AW58" s="1279"/>
      <c r="AX58" s="1279"/>
      <c r="AY58" s="1279"/>
      <c r="AZ58" s="1279"/>
      <c r="BA58" s="1279"/>
      <c r="BB58" s="1282"/>
      <c r="BC58" s="1282"/>
      <c r="BD58" s="1282"/>
      <c r="BE58" s="1282"/>
      <c r="BF58" s="1282"/>
      <c r="BG58" s="1282"/>
      <c r="BH58" s="1282"/>
      <c r="BI58" s="1282"/>
      <c r="BJ58" s="1282"/>
      <c r="BK58" s="1282"/>
      <c r="BL58" s="1282"/>
      <c r="BM58" s="1282"/>
      <c r="BN58" s="1282"/>
      <c r="BO58" s="1282"/>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592</v>
      </c>
    </row>
    <row r="64" spans="1:109" x14ac:dyDescent="0.15">
      <c r="B64" s="374"/>
      <c r="G64" s="381"/>
      <c r="I64" s="394"/>
      <c r="J64" s="394"/>
      <c r="K64" s="394"/>
      <c r="L64" s="394"/>
      <c r="M64" s="394"/>
      <c r="N64" s="395"/>
      <c r="AM64" s="381"/>
      <c r="AN64" s="381" t="s">
        <v>586</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596</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587</v>
      </c>
    </row>
    <row r="72" spans="2:107" x14ac:dyDescent="0.15">
      <c r="B72" s="374"/>
      <c r="G72" s="1275"/>
      <c r="H72" s="1275"/>
      <c r="I72" s="1275"/>
      <c r="J72" s="1275"/>
      <c r="K72" s="384"/>
      <c r="L72" s="384"/>
      <c r="M72" s="385"/>
      <c r="N72" s="385"/>
      <c r="AN72" s="1276"/>
      <c r="AO72" s="1277"/>
      <c r="AP72" s="1277"/>
      <c r="AQ72" s="1277"/>
      <c r="AR72" s="1277"/>
      <c r="AS72" s="1277"/>
      <c r="AT72" s="1277"/>
      <c r="AU72" s="1277"/>
      <c r="AV72" s="1277"/>
      <c r="AW72" s="1277"/>
      <c r="AX72" s="1277"/>
      <c r="AY72" s="1277"/>
      <c r="AZ72" s="1277"/>
      <c r="BA72" s="1277"/>
      <c r="BB72" s="1277"/>
      <c r="BC72" s="1277"/>
      <c r="BD72" s="1277"/>
      <c r="BE72" s="1277"/>
      <c r="BF72" s="1277"/>
      <c r="BG72" s="1277"/>
      <c r="BH72" s="1277"/>
      <c r="BI72" s="1277"/>
      <c r="BJ72" s="1277"/>
      <c r="BK72" s="1277"/>
      <c r="BL72" s="1277"/>
      <c r="BM72" s="1277"/>
      <c r="BN72" s="1277"/>
      <c r="BO72" s="1278"/>
      <c r="BP72" s="1279" t="s">
        <v>549</v>
      </c>
      <c r="BQ72" s="1279"/>
      <c r="BR72" s="1279"/>
      <c r="BS72" s="1279"/>
      <c r="BT72" s="1279"/>
      <c r="BU72" s="1279"/>
      <c r="BV72" s="1279"/>
      <c r="BW72" s="1279"/>
      <c r="BX72" s="1279" t="s">
        <v>550</v>
      </c>
      <c r="BY72" s="1279"/>
      <c r="BZ72" s="1279"/>
      <c r="CA72" s="1279"/>
      <c r="CB72" s="1279"/>
      <c r="CC72" s="1279"/>
      <c r="CD72" s="1279"/>
      <c r="CE72" s="1279"/>
      <c r="CF72" s="1279" t="s">
        <v>551</v>
      </c>
      <c r="CG72" s="1279"/>
      <c r="CH72" s="1279"/>
      <c r="CI72" s="1279"/>
      <c r="CJ72" s="1279"/>
      <c r="CK72" s="1279"/>
      <c r="CL72" s="1279"/>
      <c r="CM72" s="1279"/>
      <c r="CN72" s="1279" t="s">
        <v>552</v>
      </c>
      <c r="CO72" s="1279"/>
      <c r="CP72" s="1279"/>
      <c r="CQ72" s="1279"/>
      <c r="CR72" s="1279"/>
      <c r="CS72" s="1279"/>
      <c r="CT72" s="1279"/>
      <c r="CU72" s="1279"/>
      <c r="CV72" s="1279" t="s">
        <v>553</v>
      </c>
      <c r="CW72" s="1279"/>
      <c r="CX72" s="1279"/>
      <c r="CY72" s="1279"/>
      <c r="CZ72" s="1279"/>
      <c r="DA72" s="1279"/>
      <c r="DB72" s="1279"/>
      <c r="DC72" s="1279"/>
    </row>
    <row r="73" spans="2:107" x14ac:dyDescent="0.15">
      <c r="B73" s="374"/>
      <c r="G73" s="1293"/>
      <c r="H73" s="1293"/>
      <c r="I73" s="1293"/>
      <c r="J73" s="1293"/>
      <c r="K73" s="1296"/>
      <c r="L73" s="1296"/>
      <c r="M73" s="1296"/>
      <c r="N73" s="1296"/>
      <c r="AM73" s="383"/>
      <c r="AN73" s="1282" t="s">
        <v>588</v>
      </c>
      <c r="AO73" s="1282"/>
      <c r="AP73" s="1282"/>
      <c r="AQ73" s="1282"/>
      <c r="AR73" s="1282"/>
      <c r="AS73" s="1282"/>
      <c r="AT73" s="1282"/>
      <c r="AU73" s="1282"/>
      <c r="AV73" s="1282"/>
      <c r="AW73" s="1282"/>
      <c r="AX73" s="1282"/>
      <c r="AY73" s="1282"/>
      <c r="AZ73" s="1282"/>
      <c r="BA73" s="1282"/>
      <c r="BB73" s="1282" t="s">
        <v>589</v>
      </c>
      <c r="BC73" s="1282"/>
      <c r="BD73" s="1282"/>
      <c r="BE73" s="1282"/>
      <c r="BF73" s="1282"/>
      <c r="BG73" s="1282"/>
      <c r="BH73" s="1282"/>
      <c r="BI73" s="1282"/>
      <c r="BJ73" s="1282"/>
      <c r="BK73" s="1282"/>
      <c r="BL73" s="1282"/>
      <c r="BM73" s="1282"/>
      <c r="BN73" s="1282"/>
      <c r="BO73" s="1282"/>
      <c r="BP73" s="1281"/>
      <c r="BQ73" s="1281"/>
      <c r="BR73" s="1281"/>
      <c r="BS73" s="1281"/>
      <c r="BT73" s="1281"/>
      <c r="BU73" s="1281"/>
      <c r="BV73" s="1281"/>
      <c r="BW73" s="1281"/>
      <c r="BX73" s="1281"/>
      <c r="BY73" s="1281"/>
      <c r="BZ73" s="1281"/>
      <c r="CA73" s="1281"/>
      <c r="CB73" s="1281"/>
      <c r="CC73" s="1281"/>
      <c r="CD73" s="1281"/>
      <c r="CE73" s="1281"/>
      <c r="CF73" s="1281"/>
      <c r="CG73" s="1281"/>
      <c r="CH73" s="1281"/>
      <c r="CI73" s="1281"/>
      <c r="CJ73" s="1281"/>
      <c r="CK73" s="1281"/>
      <c r="CL73" s="1281"/>
      <c r="CM73" s="1281"/>
      <c r="CN73" s="1281"/>
      <c r="CO73" s="1281"/>
      <c r="CP73" s="1281"/>
      <c r="CQ73" s="1281"/>
      <c r="CR73" s="1281"/>
      <c r="CS73" s="1281"/>
      <c r="CT73" s="1281"/>
      <c r="CU73" s="1281"/>
      <c r="CV73" s="1281"/>
      <c r="CW73" s="1281"/>
      <c r="CX73" s="1281"/>
      <c r="CY73" s="1281"/>
      <c r="CZ73" s="1281"/>
      <c r="DA73" s="1281"/>
      <c r="DB73" s="1281"/>
      <c r="DC73" s="1281"/>
    </row>
    <row r="74" spans="2:107" x14ac:dyDescent="0.15">
      <c r="B74" s="374"/>
      <c r="G74" s="1293"/>
      <c r="H74" s="1293"/>
      <c r="I74" s="1293"/>
      <c r="J74" s="1293"/>
      <c r="K74" s="1296"/>
      <c r="L74" s="1296"/>
      <c r="M74" s="1296"/>
      <c r="N74" s="1296"/>
      <c r="AM74" s="383"/>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x14ac:dyDescent="0.15">
      <c r="B75" s="374"/>
      <c r="G75" s="1293"/>
      <c r="H75" s="1293"/>
      <c r="I75" s="1275"/>
      <c r="J75" s="1275"/>
      <c r="K75" s="1292"/>
      <c r="L75" s="1292"/>
      <c r="M75" s="1292"/>
      <c r="N75" s="1292"/>
      <c r="AM75" s="383"/>
      <c r="AN75" s="1282"/>
      <c r="AO75" s="1282"/>
      <c r="AP75" s="1282"/>
      <c r="AQ75" s="1282"/>
      <c r="AR75" s="1282"/>
      <c r="AS75" s="1282"/>
      <c r="AT75" s="1282"/>
      <c r="AU75" s="1282"/>
      <c r="AV75" s="1282"/>
      <c r="AW75" s="1282"/>
      <c r="AX75" s="1282"/>
      <c r="AY75" s="1282"/>
      <c r="AZ75" s="1282"/>
      <c r="BA75" s="1282"/>
      <c r="BB75" s="1282" t="s">
        <v>593</v>
      </c>
      <c r="BC75" s="1282"/>
      <c r="BD75" s="1282"/>
      <c r="BE75" s="1282"/>
      <c r="BF75" s="1282"/>
      <c r="BG75" s="1282"/>
      <c r="BH75" s="1282"/>
      <c r="BI75" s="1282"/>
      <c r="BJ75" s="1282"/>
      <c r="BK75" s="1282"/>
      <c r="BL75" s="1282"/>
      <c r="BM75" s="1282"/>
      <c r="BN75" s="1282"/>
      <c r="BO75" s="1282"/>
      <c r="BP75" s="1281">
        <v>6.1</v>
      </c>
      <c r="BQ75" s="1281"/>
      <c r="BR75" s="1281"/>
      <c r="BS75" s="1281"/>
      <c r="BT75" s="1281"/>
      <c r="BU75" s="1281"/>
      <c r="BV75" s="1281"/>
      <c r="BW75" s="1281"/>
      <c r="BX75" s="1281">
        <v>2.8</v>
      </c>
      <c r="BY75" s="1281"/>
      <c r="BZ75" s="1281"/>
      <c r="CA75" s="1281"/>
      <c r="CB75" s="1281"/>
      <c r="CC75" s="1281"/>
      <c r="CD75" s="1281"/>
      <c r="CE75" s="1281"/>
      <c r="CF75" s="1281">
        <v>-0.4</v>
      </c>
      <c r="CG75" s="1281"/>
      <c r="CH75" s="1281"/>
      <c r="CI75" s="1281"/>
      <c r="CJ75" s="1281"/>
      <c r="CK75" s="1281"/>
      <c r="CL75" s="1281"/>
      <c r="CM75" s="1281"/>
      <c r="CN75" s="1281">
        <v>-1.5</v>
      </c>
      <c r="CO75" s="1281"/>
      <c r="CP75" s="1281"/>
      <c r="CQ75" s="1281"/>
      <c r="CR75" s="1281"/>
      <c r="CS75" s="1281"/>
      <c r="CT75" s="1281"/>
      <c r="CU75" s="1281"/>
      <c r="CV75" s="1281">
        <v>-1.4</v>
      </c>
      <c r="CW75" s="1281"/>
      <c r="CX75" s="1281"/>
      <c r="CY75" s="1281"/>
      <c r="CZ75" s="1281"/>
      <c r="DA75" s="1281"/>
      <c r="DB75" s="1281"/>
      <c r="DC75" s="1281"/>
    </row>
    <row r="76" spans="2:107" x14ac:dyDescent="0.15">
      <c r="B76" s="374"/>
      <c r="G76" s="1293"/>
      <c r="H76" s="1293"/>
      <c r="I76" s="1275"/>
      <c r="J76" s="1275"/>
      <c r="K76" s="1292"/>
      <c r="L76" s="1292"/>
      <c r="M76" s="1292"/>
      <c r="N76" s="1292"/>
      <c r="AM76" s="383"/>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x14ac:dyDescent="0.15">
      <c r="B77" s="374"/>
      <c r="G77" s="1275"/>
      <c r="H77" s="1275"/>
      <c r="I77" s="1275"/>
      <c r="J77" s="1275"/>
      <c r="K77" s="1296"/>
      <c r="L77" s="1296"/>
      <c r="M77" s="1296"/>
      <c r="N77" s="1296"/>
      <c r="AN77" s="1279" t="s">
        <v>591</v>
      </c>
      <c r="AO77" s="1279"/>
      <c r="AP77" s="1279"/>
      <c r="AQ77" s="1279"/>
      <c r="AR77" s="1279"/>
      <c r="AS77" s="1279"/>
      <c r="AT77" s="1279"/>
      <c r="AU77" s="1279"/>
      <c r="AV77" s="1279"/>
      <c r="AW77" s="1279"/>
      <c r="AX77" s="1279"/>
      <c r="AY77" s="1279"/>
      <c r="AZ77" s="1279"/>
      <c r="BA77" s="1279"/>
      <c r="BB77" s="1282" t="s">
        <v>589</v>
      </c>
      <c r="BC77" s="1282"/>
      <c r="BD77" s="1282"/>
      <c r="BE77" s="1282"/>
      <c r="BF77" s="1282"/>
      <c r="BG77" s="1282"/>
      <c r="BH77" s="1282"/>
      <c r="BI77" s="1282"/>
      <c r="BJ77" s="1282"/>
      <c r="BK77" s="1282"/>
      <c r="BL77" s="1282"/>
      <c r="BM77" s="1282"/>
      <c r="BN77" s="1282"/>
      <c r="BO77" s="1282"/>
      <c r="BP77" s="1281">
        <v>65.3</v>
      </c>
      <c r="BQ77" s="1281"/>
      <c r="BR77" s="1281"/>
      <c r="BS77" s="1281"/>
      <c r="BT77" s="1281"/>
      <c r="BU77" s="1281"/>
      <c r="BV77" s="1281"/>
      <c r="BW77" s="1281"/>
      <c r="BX77" s="1281">
        <v>60.8</v>
      </c>
      <c r="BY77" s="1281"/>
      <c r="BZ77" s="1281"/>
      <c r="CA77" s="1281"/>
      <c r="CB77" s="1281"/>
      <c r="CC77" s="1281"/>
      <c r="CD77" s="1281"/>
      <c r="CE77" s="1281"/>
      <c r="CF77" s="1281">
        <v>41.5</v>
      </c>
      <c r="CG77" s="1281"/>
      <c r="CH77" s="1281"/>
      <c r="CI77" s="1281"/>
      <c r="CJ77" s="1281"/>
      <c r="CK77" s="1281"/>
      <c r="CL77" s="1281"/>
      <c r="CM77" s="1281"/>
      <c r="CN77" s="1281">
        <v>36.6</v>
      </c>
      <c r="CO77" s="1281"/>
      <c r="CP77" s="1281"/>
      <c r="CQ77" s="1281"/>
      <c r="CR77" s="1281"/>
      <c r="CS77" s="1281"/>
      <c r="CT77" s="1281"/>
      <c r="CU77" s="1281"/>
      <c r="CV77" s="1281">
        <v>37.700000000000003</v>
      </c>
      <c r="CW77" s="1281"/>
      <c r="CX77" s="1281"/>
      <c r="CY77" s="1281"/>
      <c r="CZ77" s="1281"/>
      <c r="DA77" s="1281"/>
      <c r="DB77" s="1281"/>
      <c r="DC77" s="1281"/>
    </row>
    <row r="78" spans="2:107" x14ac:dyDescent="0.15">
      <c r="B78" s="374"/>
      <c r="G78" s="1275"/>
      <c r="H78" s="1275"/>
      <c r="I78" s="1275"/>
      <c r="J78" s="1275"/>
      <c r="K78" s="1296"/>
      <c r="L78" s="1296"/>
      <c r="M78" s="1296"/>
      <c r="N78" s="1296"/>
      <c r="AN78" s="1279"/>
      <c r="AO78" s="1279"/>
      <c r="AP78" s="1279"/>
      <c r="AQ78" s="1279"/>
      <c r="AR78" s="1279"/>
      <c r="AS78" s="1279"/>
      <c r="AT78" s="1279"/>
      <c r="AU78" s="1279"/>
      <c r="AV78" s="1279"/>
      <c r="AW78" s="1279"/>
      <c r="AX78" s="1279"/>
      <c r="AY78" s="1279"/>
      <c r="AZ78" s="1279"/>
      <c r="BA78" s="1279"/>
      <c r="BB78" s="1282"/>
      <c r="BC78" s="1282"/>
      <c r="BD78" s="1282"/>
      <c r="BE78" s="1282"/>
      <c r="BF78" s="1282"/>
      <c r="BG78" s="1282"/>
      <c r="BH78" s="1282"/>
      <c r="BI78" s="1282"/>
      <c r="BJ78" s="1282"/>
      <c r="BK78" s="1282"/>
      <c r="BL78" s="1282"/>
      <c r="BM78" s="1282"/>
      <c r="BN78" s="1282"/>
      <c r="BO78" s="1282"/>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x14ac:dyDescent="0.15">
      <c r="B79" s="374"/>
      <c r="G79" s="1275"/>
      <c r="H79" s="1275"/>
      <c r="I79" s="1295"/>
      <c r="J79" s="1295"/>
      <c r="K79" s="1297"/>
      <c r="L79" s="1297"/>
      <c r="M79" s="1297"/>
      <c r="N79" s="1297"/>
      <c r="AN79" s="1279"/>
      <c r="AO79" s="1279"/>
      <c r="AP79" s="1279"/>
      <c r="AQ79" s="1279"/>
      <c r="AR79" s="1279"/>
      <c r="AS79" s="1279"/>
      <c r="AT79" s="1279"/>
      <c r="AU79" s="1279"/>
      <c r="AV79" s="1279"/>
      <c r="AW79" s="1279"/>
      <c r="AX79" s="1279"/>
      <c r="AY79" s="1279"/>
      <c r="AZ79" s="1279"/>
      <c r="BA79" s="1279"/>
      <c r="BB79" s="1282" t="s">
        <v>593</v>
      </c>
      <c r="BC79" s="1282"/>
      <c r="BD79" s="1282"/>
      <c r="BE79" s="1282"/>
      <c r="BF79" s="1282"/>
      <c r="BG79" s="1282"/>
      <c r="BH79" s="1282"/>
      <c r="BI79" s="1282"/>
      <c r="BJ79" s="1282"/>
      <c r="BK79" s="1282"/>
      <c r="BL79" s="1282"/>
      <c r="BM79" s="1282"/>
      <c r="BN79" s="1282"/>
      <c r="BO79" s="1282"/>
      <c r="BP79" s="1281">
        <v>12</v>
      </c>
      <c r="BQ79" s="1281"/>
      <c r="BR79" s="1281"/>
      <c r="BS79" s="1281"/>
      <c r="BT79" s="1281"/>
      <c r="BU79" s="1281"/>
      <c r="BV79" s="1281"/>
      <c r="BW79" s="1281"/>
      <c r="BX79" s="1281">
        <v>11.1</v>
      </c>
      <c r="BY79" s="1281"/>
      <c r="BZ79" s="1281"/>
      <c r="CA79" s="1281"/>
      <c r="CB79" s="1281"/>
      <c r="CC79" s="1281"/>
      <c r="CD79" s="1281"/>
      <c r="CE79" s="1281"/>
      <c r="CF79" s="1281">
        <v>9.6</v>
      </c>
      <c r="CG79" s="1281"/>
      <c r="CH79" s="1281"/>
      <c r="CI79" s="1281"/>
      <c r="CJ79" s="1281"/>
      <c r="CK79" s="1281"/>
      <c r="CL79" s="1281"/>
      <c r="CM79" s="1281"/>
      <c r="CN79" s="1281">
        <v>9.1999999999999993</v>
      </c>
      <c r="CO79" s="1281"/>
      <c r="CP79" s="1281"/>
      <c r="CQ79" s="1281"/>
      <c r="CR79" s="1281"/>
      <c r="CS79" s="1281"/>
      <c r="CT79" s="1281"/>
      <c r="CU79" s="1281"/>
      <c r="CV79" s="1281">
        <v>8.9</v>
      </c>
      <c r="CW79" s="1281"/>
      <c r="CX79" s="1281"/>
      <c r="CY79" s="1281"/>
      <c r="CZ79" s="1281"/>
      <c r="DA79" s="1281"/>
      <c r="DB79" s="1281"/>
      <c r="DC79" s="1281"/>
    </row>
    <row r="80" spans="2:107" x14ac:dyDescent="0.15">
      <c r="B80" s="374"/>
      <c r="G80" s="1275"/>
      <c r="H80" s="1275"/>
      <c r="I80" s="1295"/>
      <c r="J80" s="1295"/>
      <c r="K80" s="1297"/>
      <c r="L80" s="1297"/>
      <c r="M80" s="1297"/>
      <c r="N80" s="1297"/>
      <c r="AN80" s="1279"/>
      <c r="AO80" s="1279"/>
      <c r="AP80" s="1279"/>
      <c r="AQ80" s="1279"/>
      <c r="AR80" s="1279"/>
      <c r="AS80" s="1279"/>
      <c r="AT80" s="1279"/>
      <c r="AU80" s="1279"/>
      <c r="AV80" s="1279"/>
      <c r="AW80" s="1279"/>
      <c r="AX80" s="1279"/>
      <c r="AY80" s="1279"/>
      <c r="AZ80" s="1279"/>
      <c r="BA80" s="1279"/>
      <c r="BB80" s="1282"/>
      <c r="BC80" s="1282"/>
      <c r="BD80" s="1282"/>
      <c r="BE80" s="1282"/>
      <c r="BF80" s="1282"/>
      <c r="BG80" s="1282"/>
      <c r="BH80" s="1282"/>
      <c r="BI80" s="1282"/>
      <c r="BJ80" s="1282"/>
      <c r="BK80" s="1282"/>
      <c r="BL80" s="1282"/>
      <c r="BM80" s="1282"/>
      <c r="BN80" s="1282"/>
      <c r="BO80" s="1282"/>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I5hXwodWgW/aDDI/rnk3qYc51hbG8VWckORZWUipJn0V26X58+XCmNC3Qo7Q5BuILlaekQaGvTXnagQxveMr7Q==" saltValue="7QxcAeYYfguJeLZ6mIdf4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Hj/1PsaVssA+VTg4UtiM330d1v5Zf/A9GJMouXCx9W/hhG1l0s9k0Lj6aP6Egt7AM077t15mfYeHPVIGJwD5IQ==" saltValue="ScIlAhyt9mujqlmnueSWA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B0ggg6sLCOKGEVskXJOKX0JHp2cqyri1e4ub9OmJX8ht0ulN/MuIWOseGIovRXx5ry/2Xi2OCCaREN2KMTYO9g==" saltValue="BEyNDEBa4yVbqIkpQ9caF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546</v>
      </c>
      <c r="G2" s="136"/>
      <c r="H2" s="137"/>
    </row>
    <row r="3" spans="1:8" x14ac:dyDescent="0.15">
      <c r="A3" s="133" t="s">
        <v>539</v>
      </c>
      <c r="B3" s="138"/>
      <c r="C3" s="139"/>
      <c r="D3" s="140">
        <v>231177</v>
      </c>
      <c r="E3" s="141"/>
      <c r="F3" s="142">
        <v>90961</v>
      </c>
      <c r="G3" s="143"/>
      <c r="H3" s="144"/>
    </row>
    <row r="4" spans="1:8" x14ac:dyDescent="0.15">
      <c r="A4" s="145"/>
      <c r="B4" s="146"/>
      <c r="C4" s="147"/>
      <c r="D4" s="148">
        <v>23045</v>
      </c>
      <c r="E4" s="149"/>
      <c r="F4" s="150">
        <v>37720</v>
      </c>
      <c r="G4" s="151"/>
      <c r="H4" s="152"/>
    </row>
    <row r="5" spans="1:8" x14ac:dyDescent="0.15">
      <c r="A5" s="133" t="s">
        <v>541</v>
      </c>
      <c r="B5" s="138"/>
      <c r="C5" s="139"/>
      <c r="D5" s="140">
        <v>290050</v>
      </c>
      <c r="E5" s="141"/>
      <c r="F5" s="142">
        <v>106614</v>
      </c>
      <c r="G5" s="143"/>
      <c r="H5" s="144"/>
    </row>
    <row r="6" spans="1:8" x14ac:dyDescent="0.15">
      <c r="A6" s="145"/>
      <c r="B6" s="146"/>
      <c r="C6" s="147"/>
      <c r="D6" s="148">
        <v>18255</v>
      </c>
      <c r="E6" s="149"/>
      <c r="F6" s="150">
        <v>45545</v>
      </c>
      <c r="G6" s="151"/>
      <c r="H6" s="152"/>
    </row>
    <row r="7" spans="1:8" x14ac:dyDescent="0.15">
      <c r="A7" s="133" t="s">
        <v>542</v>
      </c>
      <c r="B7" s="138"/>
      <c r="C7" s="139"/>
      <c r="D7" s="140">
        <v>148659</v>
      </c>
      <c r="E7" s="141"/>
      <c r="F7" s="142">
        <v>63727</v>
      </c>
      <c r="G7" s="143"/>
      <c r="H7" s="144"/>
    </row>
    <row r="8" spans="1:8" x14ac:dyDescent="0.15">
      <c r="A8" s="145"/>
      <c r="B8" s="146"/>
      <c r="C8" s="147"/>
      <c r="D8" s="148">
        <v>30139</v>
      </c>
      <c r="E8" s="149"/>
      <c r="F8" s="150">
        <v>34577</v>
      </c>
      <c r="G8" s="151"/>
      <c r="H8" s="152"/>
    </row>
    <row r="9" spans="1:8" x14ac:dyDescent="0.15">
      <c r="A9" s="133" t="s">
        <v>543</v>
      </c>
      <c r="B9" s="138"/>
      <c r="C9" s="139"/>
      <c r="D9" s="140">
        <v>156373</v>
      </c>
      <c r="E9" s="141"/>
      <c r="F9" s="142">
        <v>66954</v>
      </c>
      <c r="G9" s="143"/>
      <c r="H9" s="144"/>
    </row>
    <row r="10" spans="1:8" x14ac:dyDescent="0.15">
      <c r="A10" s="145"/>
      <c r="B10" s="146"/>
      <c r="C10" s="147"/>
      <c r="D10" s="148">
        <v>23740</v>
      </c>
      <c r="E10" s="149"/>
      <c r="F10" s="150">
        <v>37305</v>
      </c>
      <c r="G10" s="151"/>
      <c r="H10" s="152"/>
    </row>
    <row r="11" spans="1:8" x14ac:dyDescent="0.15">
      <c r="A11" s="133" t="s">
        <v>544</v>
      </c>
      <c r="B11" s="138"/>
      <c r="C11" s="139"/>
      <c r="D11" s="140">
        <v>134605</v>
      </c>
      <c r="E11" s="141"/>
      <c r="F11" s="142">
        <v>72656</v>
      </c>
      <c r="G11" s="143"/>
      <c r="H11" s="144"/>
    </row>
    <row r="12" spans="1:8" x14ac:dyDescent="0.15">
      <c r="A12" s="145"/>
      <c r="B12" s="146"/>
      <c r="C12" s="153"/>
      <c r="D12" s="148">
        <v>43758</v>
      </c>
      <c r="E12" s="149"/>
      <c r="F12" s="150">
        <v>36448</v>
      </c>
      <c r="G12" s="151"/>
      <c r="H12" s="152"/>
    </row>
    <row r="13" spans="1:8" x14ac:dyDescent="0.15">
      <c r="A13" s="133"/>
      <c r="B13" s="138"/>
      <c r="C13" s="154"/>
      <c r="D13" s="155">
        <v>192173</v>
      </c>
      <c r="E13" s="156"/>
      <c r="F13" s="157">
        <v>80182</v>
      </c>
      <c r="G13" s="158"/>
      <c r="H13" s="144"/>
    </row>
    <row r="14" spans="1:8" x14ac:dyDescent="0.15">
      <c r="A14" s="145"/>
      <c r="B14" s="146"/>
      <c r="C14" s="147"/>
      <c r="D14" s="148">
        <v>27787</v>
      </c>
      <c r="E14" s="149"/>
      <c r="F14" s="150">
        <v>38319</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25.37</v>
      </c>
      <c r="C19" s="159">
        <f>ROUND(VALUE(SUBSTITUTE(実質収支比率等に係る経年分析!G$48,"▲","-")),2)</f>
        <v>18.329999999999998</v>
      </c>
      <c r="D19" s="159">
        <f>ROUND(VALUE(SUBSTITUTE(実質収支比率等に係る経年分析!H$48,"▲","-")),2)</f>
        <v>13.78</v>
      </c>
      <c r="E19" s="159">
        <f>ROUND(VALUE(SUBSTITUTE(実質収支比率等に係る経年分析!I$48,"▲","-")),2)</f>
        <v>26.45</v>
      </c>
      <c r="F19" s="159">
        <f>ROUND(VALUE(SUBSTITUTE(実質収支比率等に係る経年分析!J$48,"▲","-")),2)</f>
        <v>15.66</v>
      </c>
    </row>
    <row r="20" spans="1:11" x14ac:dyDescent="0.15">
      <c r="A20" s="159" t="s">
        <v>49</v>
      </c>
      <c r="B20" s="159">
        <f>ROUND(VALUE(SUBSTITUTE(実質収支比率等に係る経年分析!F$47,"▲","-")),2)</f>
        <v>69.209999999999994</v>
      </c>
      <c r="C20" s="159">
        <f>ROUND(VALUE(SUBSTITUTE(実質収支比率等に係る経年分析!G$47,"▲","-")),2)</f>
        <v>77.349999999999994</v>
      </c>
      <c r="D20" s="159">
        <f>ROUND(VALUE(SUBSTITUTE(実質収支比率等に係る経年分析!H$47,"▲","-")),2)</f>
        <v>57.88</v>
      </c>
      <c r="E20" s="159">
        <f>ROUND(VALUE(SUBSTITUTE(実質収支比率等に係る経年分析!I$47,"▲","-")),2)</f>
        <v>61.34</v>
      </c>
      <c r="F20" s="159">
        <f>ROUND(VALUE(SUBSTITUTE(実質収支比率等に係る経年分析!J$47,"▲","-")),2)</f>
        <v>59.09</v>
      </c>
    </row>
    <row r="21" spans="1:11" x14ac:dyDescent="0.15">
      <c r="A21" s="159" t="s">
        <v>50</v>
      </c>
      <c r="B21" s="159">
        <f>IF(ISNUMBER(VALUE(SUBSTITUTE(実質収支比率等に係る経年分析!F$49,"▲","-"))),ROUND(VALUE(SUBSTITUTE(実質収支比率等に係る経年分析!F$49,"▲","-")),2),NA())</f>
        <v>9.69</v>
      </c>
      <c r="C21" s="159">
        <f>IF(ISNUMBER(VALUE(SUBSTITUTE(実質収支比率等に係る経年分析!G$49,"▲","-"))),ROUND(VALUE(SUBSTITUTE(実質収支比率等に係る経年分析!G$49,"▲","-")),2),NA())</f>
        <v>-7.12</v>
      </c>
      <c r="D21" s="159">
        <f>IF(ISNUMBER(VALUE(SUBSTITUTE(実質収支比率等に係る経年分析!H$49,"▲","-"))),ROUND(VALUE(SUBSTITUTE(実質収支比率等に係る経年分析!H$49,"▲","-")),2),NA())</f>
        <v>-35.729999999999997</v>
      </c>
      <c r="E21" s="159">
        <f>IF(ISNUMBER(VALUE(SUBSTITUTE(実質収支比率等に係る経年分析!I$49,"▲","-"))),ROUND(VALUE(SUBSTITUTE(実質収支比率等に係る経年分析!I$49,"▲","-")),2),NA())</f>
        <v>7.56</v>
      </c>
      <c r="F21" s="159">
        <f>IF(ISNUMBER(VALUE(SUBSTITUTE(実質収支比率等に係る経年分析!J$49,"▲","-"))),ROUND(VALUE(SUBSTITUTE(実質収支比率等に係る経年分析!J$49,"▲","-")),2),NA())</f>
        <v>-25.65</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農業集落排水事業特別会計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0.14000000000000001</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0.04</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0.03</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0.02</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0.03</v>
      </c>
    </row>
    <row r="30" spans="1:11" x14ac:dyDescent="0.15">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0.18</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0.2</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0.06</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0.09</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0.13</v>
      </c>
    </row>
    <row r="31" spans="1:11" x14ac:dyDescent="0.15">
      <c r="A31" s="160" t="str">
        <f>IF(連結実質赤字比率に係る赤字・黒字の構成分析!C$39="",NA(),連結実質赤字比率に係る赤字・黒字の構成分析!C$39)</f>
        <v>公共下水道事業特別会計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5.15</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5.22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4.0999999999999996</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7.32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1.1399999999999999</v>
      </c>
    </row>
    <row r="32" spans="1:11" x14ac:dyDescent="0.15">
      <c r="A32" s="160" t="str">
        <f>IF(連結実質赤字比率に係る赤字・黒字の構成分析!C$38="",NA(),連結実質赤字比率に係る赤字・黒字の構成分析!C$38)</f>
        <v>介護保険事業特別会計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0.26</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0.75</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1.43</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1.71</v>
      </c>
    </row>
    <row r="33" spans="1:16" x14ac:dyDescent="0.15">
      <c r="A33" s="160" t="str">
        <f>IF(連結実質赤字比率に係る赤字・黒字の構成分析!C$37="",NA(),連結実質赤字比率に係る赤字・黒字の構成分析!C$37)</f>
        <v>国民健康保険事業特別会計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3.26</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4.16</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4.6100000000000003</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4.3600000000000003</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6.01</v>
      </c>
    </row>
    <row r="34" spans="1:16" x14ac:dyDescent="0.15">
      <c r="A34" s="160" t="str">
        <f>IF(連結実質赤字比率に係る赤字・黒字の構成分析!C$36="",NA(),連結実質赤字比率に係る赤字・黒字の構成分析!C$36)</f>
        <v>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9.7200000000000006</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9.5299999999999994</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10.9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11.48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10.19</v>
      </c>
    </row>
    <row r="35" spans="1:16" x14ac:dyDescent="0.15">
      <c r="A35" s="160" t="str">
        <f>IF(連結実質赤字比率に係る赤字・黒字の構成分析!C$35="",NA(),連結実質赤字比率に係る赤字・黒字の構成分析!C$35)</f>
        <v>特定公共下水道事業会計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9.0299999999999994</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9.3800000000000008</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10.56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11.54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12.1</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25.37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18.32</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13.78</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26.45</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15.65</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1341</v>
      </c>
      <c r="E42" s="161"/>
      <c r="F42" s="161"/>
      <c r="G42" s="161">
        <f>'実質公債費比率（分子）の構造'!L$52</f>
        <v>1374</v>
      </c>
      <c r="H42" s="161"/>
      <c r="I42" s="161"/>
      <c r="J42" s="161">
        <f>'実質公債費比率（分子）の構造'!M$52</f>
        <v>1289</v>
      </c>
      <c r="K42" s="161"/>
      <c r="L42" s="161"/>
      <c r="M42" s="161">
        <f>'実質公債費比率（分子）の構造'!N$52</f>
        <v>1397</v>
      </c>
      <c r="N42" s="161"/>
      <c r="O42" s="161"/>
      <c r="P42" s="161">
        <f>'実質公債費比率（分子）の構造'!O$52</f>
        <v>1333</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24</v>
      </c>
      <c r="C44" s="161"/>
      <c r="D44" s="161"/>
      <c r="E44" s="161">
        <f>'実質公債費比率（分子）の構造'!L$50</f>
        <v>2</v>
      </c>
      <c r="F44" s="161"/>
      <c r="G44" s="161"/>
      <c r="H44" s="161">
        <f>'実質公債費比率（分子）の構造'!M$50</f>
        <v>14</v>
      </c>
      <c r="I44" s="161"/>
      <c r="J44" s="161"/>
      <c r="K44" s="161">
        <f>'実質公債費比率（分子）の構造'!N$50</f>
        <v>0</v>
      </c>
      <c r="L44" s="161"/>
      <c r="M44" s="161"/>
      <c r="N44" s="161">
        <f>'実質公債費比率（分子）の構造'!O$50</f>
        <v>0</v>
      </c>
      <c r="O44" s="161"/>
      <c r="P44" s="161"/>
    </row>
    <row r="45" spans="1:16" x14ac:dyDescent="0.15">
      <c r="A45" s="161" t="s">
        <v>60</v>
      </c>
      <c r="B45" s="161">
        <f>'実質公債費比率（分子）の構造'!K$49</f>
        <v>8</v>
      </c>
      <c r="C45" s="161"/>
      <c r="D45" s="161"/>
      <c r="E45" s="161">
        <f>'実質公債費比率（分子）の構造'!L$49</f>
        <v>7</v>
      </c>
      <c r="F45" s="161"/>
      <c r="G45" s="161"/>
      <c r="H45" s="161">
        <f>'実質公債費比率（分子）の構造'!M$49</f>
        <v>6</v>
      </c>
      <c r="I45" s="161"/>
      <c r="J45" s="161"/>
      <c r="K45" s="161">
        <f>'実質公債費比率（分子）の構造'!N$49</f>
        <v>11</v>
      </c>
      <c r="L45" s="161"/>
      <c r="M45" s="161"/>
      <c r="N45" s="161">
        <f>'実質公債費比率（分子）の構造'!O$49</f>
        <v>12</v>
      </c>
      <c r="O45" s="161"/>
      <c r="P45" s="161"/>
    </row>
    <row r="46" spans="1:16" x14ac:dyDescent="0.15">
      <c r="A46" s="161" t="s">
        <v>61</v>
      </c>
      <c r="B46" s="161">
        <f>'実質公債費比率（分子）の構造'!K$48</f>
        <v>274</v>
      </c>
      <c r="C46" s="161"/>
      <c r="D46" s="161"/>
      <c r="E46" s="161">
        <f>'実質公債費比率（分子）の構造'!L$48</f>
        <v>120</v>
      </c>
      <c r="F46" s="161"/>
      <c r="G46" s="161"/>
      <c r="H46" s="161">
        <f>'実質公債費比率（分子）の構造'!M$48</f>
        <v>120</v>
      </c>
      <c r="I46" s="161"/>
      <c r="J46" s="161"/>
      <c r="K46" s="161">
        <f>'実質公債費比率（分子）の構造'!N$48</f>
        <v>265</v>
      </c>
      <c r="L46" s="161"/>
      <c r="M46" s="161"/>
      <c r="N46" s="161">
        <f>'実質公債費比率（分子）の構造'!O$48</f>
        <v>77</v>
      </c>
      <c r="O46" s="161"/>
      <c r="P46" s="161"/>
    </row>
    <row r="47" spans="1:16" x14ac:dyDescent="0.15">
      <c r="A47" s="161" t="s">
        <v>62</v>
      </c>
      <c r="B47" s="161">
        <f>'実質公債費比率（分子）の構造'!K$47</f>
        <v>10</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1159</v>
      </c>
      <c r="C49" s="161"/>
      <c r="D49" s="161"/>
      <c r="E49" s="161">
        <f>'実質公債費比率（分子）の構造'!L$45</f>
        <v>1141</v>
      </c>
      <c r="F49" s="161"/>
      <c r="G49" s="161"/>
      <c r="H49" s="161">
        <f>'実質公債費比率（分子）の構造'!M$45</f>
        <v>1006</v>
      </c>
      <c r="I49" s="161"/>
      <c r="J49" s="161"/>
      <c r="K49" s="161">
        <f>'実質公債費比率（分子）の構造'!N$45</f>
        <v>991</v>
      </c>
      <c r="L49" s="161"/>
      <c r="M49" s="161"/>
      <c r="N49" s="161">
        <f>'実質公債費比率（分子）の構造'!O$45</f>
        <v>1175</v>
      </c>
      <c r="O49" s="161"/>
      <c r="P49" s="161"/>
    </row>
    <row r="50" spans="1:16" x14ac:dyDescent="0.15">
      <c r="A50" s="161" t="s">
        <v>65</v>
      </c>
      <c r="B50" s="161" t="e">
        <f>NA()</f>
        <v>#N/A</v>
      </c>
      <c r="C50" s="161">
        <f>IF(ISNUMBER('実質公債費比率（分子）の構造'!K$53),'実質公債費比率（分子）の構造'!K$53,NA())</f>
        <v>134</v>
      </c>
      <c r="D50" s="161" t="e">
        <f>NA()</f>
        <v>#N/A</v>
      </c>
      <c r="E50" s="161" t="e">
        <f>NA()</f>
        <v>#N/A</v>
      </c>
      <c r="F50" s="161">
        <f>IF(ISNUMBER('実質公債費比率（分子）の構造'!L$53),'実質公債費比率（分子）の構造'!L$53,NA())</f>
        <v>-104</v>
      </c>
      <c r="G50" s="161" t="e">
        <f>NA()</f>
        <v>#N/A</v>
      </c>
      <c r="H50" s="161" t="e">
        <f>NA()</f>
        <v>#N/A</v>
      </c>
      <c r="I50" s="161">
        <f>IF(ISNUMBER('実質公債費比率（分子）の構造'!M$53),'実質公債費比率（分子）の構造'!M$53,NA())</f>
        <v>-143</v>
      </c>
      <c r="J50" s="161" t="e">
        <f>NA()</f>
        <v>#N/A</v>
      </c>
      <c r="K50" s="161" t="e">
        <f>NA()</f>
        <v>#N/A</v>
      </c>
      <c r="L50" s="161">
        <f>IF(ISNUMBER('実質公債費比率（分子）の構造'!N$53),'実質公債費比率（分子）の構造'!N$53,NA())</f>
        <v>-130</v>
      </c>
      <c r="M50" s="161" t="e">
        <f>NA()</f>
        <v>#N/A</v>
      </c>
      <c r="N50" s="161" t="e">
        <f>NA()</f>
        <v>#N/A</v>
      </c>
      <c r="O50" s="161">
        <f>IF(ISNUMBER('実質公債費比率（分子）の構造'!O$53),'実質公債費比率（分子）の構造'!O$53,NA())</f>
        <v>-69</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13142</v>
      </c>
      <c r="E56" s="160"/>
      <c r="F56" s="160"/>
      <c r="G56" s="160">
        <f>'将来負担比率（分子）の構造'!J$52</f>
        <v>13280</v>
      </c>
      <c r="H56" s="160"/>
      <c r="I56" s="160"/>
      <c r="J56" s="160">
        <f>'将来負担比率（分子）の構造'!K$52</f>
        <v>12560</v>
      </c>
      <c r="K56" s="160"/>
      <c r="L56" s="160"/>
      <c r="M56" s="160">
        <f>'将来負担比率（分子）の構造'!L$52</f>
        <v>12393</v>
      </c>
      <c r="N56" s="160"/>
      <c r="O56" s="160"/>
      <c r="P56" s="160">
        <f>'将来負担比率（分子）の構造'!M$52</f>
        <v>12297</v>
      </c>
    </row>
    <row r="57" spans="1:16" x14ac:dyDescent="0.15">
      <c r="A57" s="160" t="s">
        <v>36</v>
      </c>
      <c r="B57" s="160"/>
      <c r="C57" s="160"/>
      <c r="D57" s="160">
        <f>'将来負担比率（分子）の構造'!I$51</f>
        <v>2490</v>
      </c>
      <c r="E57" s="160"/>
      <c r="F57" s="160"/>
      <c r="G57" s="160">
        <f>'将来負担比率（分子）の構造'!J$51</f>
        <v>2200</v>
      </c>
      <c r="H57" s="160"/>
      <c r="I57" s="160"/>
      <c r="J57" s="160">
        <f>'将来負担比率（分子）の構造'!K$51</f>
        <v>1827</v>
      </c>
      <c r="K57" s="160"/>
      <c r="L57" s="160"/>
      <c r="M57" s="160">
        <f>'将来負担比率（分子）の構造'!L$51</f>
        <v>2366</v>
      </c>
      <c r="N57" s="160"/>
      <c r="O57" s="160"/>
      <c r="P57" s="160">
        <f>'将来負担比率（分子）の構造'!M$51</f>
        <v>1941</v>
      </c>
    </row>
    <row r="58" spans="1:16" x14ac:dyDescent="0.15">
      <c r="A58" s="160" t="s">
        <v>35</v>
      </c>
      <c r="B58" s="160"/>
      <c r="C58" s="160"/>
      <c r="D58" s="160">
        <f>'将来負担比率（分子）の構造'!I$50</f>
        <v>10235</v>
      </c>
      <c r="E58" s="160"/>
      <c r="F58" s="160"/>
      <c r="G58" s="160">
        <f>'将来負担比率（分子）の構造'!J$50</f>
        <v>11590</v>
      </c>
      <c r="H58" s="160"/>
      <c r="I58" s="160"/>
      <c r="J58" s="160">
        <f>'将来負担比率（分子）の構造'!K$50</f>
        <v>10330</v>
      </c>
      <c r="K58" s="160"/>
      <c r="L58" s="160"/>
      <c r="M58" s="160">
        <f>'将来負担比率（分子）の構造'!L$50</f>
        <v>10724</v>
      </c>
      <c r="N58" s="160"/>
      <c r="O58" s="160"/>
      <c r="P58" s="160">
        <f>'将来負担比率（分子）の構造'!M$50</f>
        <v>11800</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462</v>
      </c>
      <c r="C61" s="160"/>
      <c r="D61" s="160"/>
      <c r="E61" s="160">
        <f>'将来負担比率（分子）の構造'!J$46</f>
        <v>449</v>
      </c>
      <c r="F61" s="160"/>
      <c r="G61" s="160"/>
      <c r="H61" s="160">
        <f>'将来負担比率（分子）の構造'!K$46</f>
        <v>442</v>
      </c>
      <c r="I61" s="160"/>
      <c r="J61" s="160"/>
      <c r="K61" s="160">
        <f>'将来負担比率（分子）の構造'!L$46</f>
        <v>445</v>
      </c>
      <c r="L61" s="160"/>
      <c r="M61" s="160"/>
      <c r="N61" s="160">
        <f>'将来負担比率（分子）の構造'!M$46</f>
        <v>448</v>
      </c>
      <c r="O61" s="160"/>
      <c r="P61" s="160"/>
    </row>
    <row r="62" spans="1:16" x14ac:dyDescent="0.15">
      <c r="A62" s="160" t="s">
        <v>29</v>
      </c>
      <c r="B62" s="160">
        <f>'将来負担比率（分子）の構造'!I$45</f>
        <v>2817</v>
      </c>
      <c r="C62" s="160"/>
      <c r="D62" s="160"/>
      <c r="E62" s="160">
        <f>'将来負担比率（分子）の構造'!J$45</f>
        <v>2564</v>
      </c>
      <c r="F62" s="160"/>
      <c r="G62" s="160"/>
      <c r="H62" s="160">
        <f>'将来負担比率（分子）の構造'!K$45</f>
        <v>2370</v>
      </c>
      <c r="I62" s="160"/>
      <c r="J62" s="160"/>
      <c r="K62" s="160">
        <f>'将来負担比率（分子）の構造'!L$45</f>
        <v>2303</v>
      </c>
      <c r="L62" s="160"/>
      <c r="M62" s="160"/>
      <c r="N62" s="160">
        <f>'将来負担比率（分子）の構造'!M$45</f>
        <v>2211</v>
      </c>
      <c r="O62" s="160"/>
      <c r="P62" s="160"/>
    </row>
    <row r="63" spans="1:16" x14ac:dyDescent="0.15">
      <c r="A63" s="160" t="s">
        <v>28</v>
      </c>
      <c r="B63" s="160">
        <f>'将来負担比率（分子）の構造'!I$44</f>
        <v>69</v>
      </c>
      <c r="C63" s="160"/>
      <c r="D63" s="160"/>
      <c r="E63" s="160">
        <f>'将来負担比率（分子）の構造'!J$44</f>
        <v>168</v>
      </c>
      <c r="F63" s="160"/>
      <c r="G63" s="160"/>
      <c r="H63" s="160">
        <f>'将来負担比率（分子）の構造'!K$44</f>
        <v>386</v>
      </c>
      <c r="I63" s="160"/>
      <c r="J63" s="160"/>
      <c r="K63" s="160">
        <f>'将来負担比率（分子）の構造'!L$44</f>
        <v>322</v>
      </c>
      <c r="L63" s="160"/>
      <c r="M63" s="160"/>
      <c r="N63" s="160">
        <f>'将来負担比率（分子）の構造'!M$44</f>
        <v>287</v>
      </c>
      <c r="O63" s="160"/>
      <c r="P63" s="160"/>
    </row>
    <row r="64" spans="1:16" x14ac:dyDescent="0.15">
      <c r="A64" s="160" t="s">
        <v>27</v>
      </c>
      <c r="B64" s="160">
        <f>'将来負担比率（分子）の構造'!I$43</f>
        <v>6320</v>
      </c>
      <c r="C64" s="160"/>
      <c r="D64" s="160"/>
      <c r="E64" s="160">
        <f>'将来負担比率（分子）の構造'!J$43</f>
        <v>3701</v>
      </c>
      <c r="F64" s="160"/>
      <c r="G64" s="160"/>
      <c r="H64" s="160">
        <f>'将来負担比率（分子）の構造'!K$43</f>
        <v>1609</v>
      </c>
      <c r="I64" s="160"/>
      <c r="J64" s="160"/>
      <c r="K64" s="160">
        <f>'将来負担比率（分子）の構造'!L$43</f>
        <v>1539</v>
      </c>
      <c r="L64" s="160"/>
      <c r="M64" s="160"/>
      <c r="N64" s="160">
        <f>'将来負担比率（分子）の構造'!M$43</f>
        <v>1352</v>
      </c>
      <c r="O64" s="160"/>
      <c r="P64" s="160"/>
    </row>
    <row r="65" spans="1:16" x14ac:dyDescent="0.15">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10690</v>
      </c>
      <c r="C66" s="160"/>
      <c r="D66" s="160"/>
      <c r="E66" s="160">
        <f>'将来負担比率（分子）の構造'!J$41</f>
        <v>10218</v>
      </c>
      <c r="F66" s="160"/>
      <c r="G66" s="160"/>
      <c r="H66" s="160">
        <f>'将来負担比率（分子）の構造'!K$41</f>
        <v>10144</v>
      </c>
      <c r="I66" s="160"/>
      <c r="J66" s="160"/>
      <c r="K66" s="160">
        <f>'将来負担比率（分子）の構造'!L$41</f>
        <v>9998</v>
      </c>
      <c r="L66" s="160"/>
      <c r="M66" s="160"/>
      <c r="N66" s="160">
        <f>'将来負担比率（分子）の構造'!M$41</f>
        <v>10596</v>
      </c>
      <c r="O66" s="160"/>
      <c r="P66" s="160"/>
    </row>
    <row r="67" spans="1:16" x14ac:dyDescent="0.15">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5411</v>
      </c>
      <c r="C72" s="164">
        <f>基金残高に係る経年分析!G55</f>
        <v>5658</v>
      </c>
      <c r="D72" s="164">
        <f>基金残高に係る経年分析!H55</f>
        <v>5490</v>
      </c>
    </row>
    <row r="73" spans="1:16" x14ac:dyDescent="0.15">
      <c r="A73" s="163" t="s">
        <v>72</v>
      </c>
      <c r="B73" s="164">
        <f>基金残高に係る経年分析!F56</f>
        <v>635</v>
      </c>
      <c r="C73" s="164">
        <f>基金残高に係る経年分析!G56</f>
        <v>636</v>
      </c>
      <c r="D73" s="164">
        <f>基金残高に係る経年分析!H56</f>
        <v>637</v>
      </c>
    </row>
    <row r="74" spans="1:16" x14ac:dyDescent="0.15">
      <c r="A74" s="163" t="s">
        <v>73</v>
      </c>
      <c r="B74" s="164">
        <f>基金残高に係る経年分析!F57</f>
        <v>16407</v>
      </c>
      <c r="C74" s="164">
        <f>基金残高に係る経年分析!G57</f>
        <v>14805</v>
      </c>
      <c r="D74" s="164">
        <f>基金残高に係る経年分析!H57</f>
        <v>13493</v>
      </c>
    </row>
  </sheetData>
  <sheetProtection algorithmName="SHA-512" hashValue="t67OcZQ8DdWzOKKDk0Yd32GW0GMcdFXHBwHEoseeedREUvsdAOq5Ofu+3ahhdpAVIvtNqs9Eo2qScURqm8FYiw==" saltValue="0DC+WIrP6bWd4DC7AUBXk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view="pageBreakPreview" zoomScaleNormal="100" zoomScaleSheetLayoutView="10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210</v>
      </c>
      <c r="DI1" s="636"/>
      <c r="DJ1" s="636"/>
      <c r="DK1" s="636"/>
      <c r="DL1" s="636"/>
      <c r="DM1" s="636"/>
      <c r="DN1" s="637"/>
      <c r="DO1" s="205"/>
      <c r="DP1" s="635" t="s">
        <v>211</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212</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213</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214</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215</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216</v>
      </c>
      <c r="S4" s="639"/>
      <c r="T4" s="639"/>
      <c r="U4" s="639"/>
      <c r="V4" s="639"/>
      <c r="W4" s="639"/>
      <c r="X4" s="639"/>
      <c r="Y4" s="640"/>
      <c r="Z4" s="638" t="s">
        <v>217</v>
      </c>
      <c r="AA4" s="639"/>
      <c r="AB4" s="639"/>
      <c r="AC4" s="640"/>
      <c r="AD4" s="638" t="s">
        <v>218</v>
      </c>
      <c r="AE4" s="639"/>
      <c r="AF4" s="639"/>
      <c r="AG4" s="639"/>
      <c r="AH4" s="639"/>
      <c r="AI4" s="639"/>
      <c r="AJ4" s="639"/>
      <c r="AK4" s="640"/>
      <c r="AL4" s="638" t="s">
        <v>217</v>
      </c>
      <c r="AM4" s="639"/>
      <c r="AN4" s="639"/>
      <c r="AO4" s="640"/>
      <c r="AP4" s="644" t="s">
        <v>219</v>
      </c>
      <c r="AQ4" s="644"/>
      <c r="AR4" s="644"/>
      <c r="AS4" s="644"/>
      <c r="AT4" s="644"/>
      <c r="AU4" s="644"/>
      <c r="AV4" s="644"/>
      <c r="AW4" s="644"/>
      <c r="AX4" s="644"/>
      <c r="AY4" s="644"/>
      <c r="AZ4" s="644"/>
      <c r="BA4" s="644"/>
      <c r="BB4" s="644"/>
      <c r="BC4" s="644"/>
      <c r="BD4" s="644"/>
      <c r="BE4" s="644"/>
      <c r="BF4" s="644"/>
      <c r="BG4" s="644" t="s">
        <v>220</v>
      </c>
      <c r="BH4" s="644"/>
      <c r="BI4" s="644"/>
      <c r="BJ4" s="644"/>
      <c r="BK4" s="644"/>
      <c r="BL4" s="644"/>
      <c r="BM4" s="644"/>
      <c r="BN4" s="644"/>
      <c r="BO4" s="644" t="s">
        <v>217</v>
      </c>
      <c r="BP4" s="644"/>
      <c r="BQ4" s="644"/>
      <c r="BR4" s="644"/>
      <c r="BS4" s="644" t="s">
        <v>221</v>
      </c>
      <c r="BT4" s="644"/>
      <c r="BU4" s="644"/>
      <c r="BV4" s="644"/>
      <c r="BW4" s="644"/>
      <c r="BX4" s="644"/>
      <c r="BY4" s="644"/>
      <c r="BZ4" s="644"/>
      <c r="CA4" s="644"/>
      <c r="CB4" s="644"/>
      <c r="CD4" s="641" t="s">
        <v>222</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223</v>
      </c>
      <c r="C5" s="646"/>
      <c r="D5" s="646"/>
      <c r="E5" s="646"/>
      <c r="F5" s="646"/>
      <c r="G5" s="646"/>
      <c r="H5" s="646"/>
      <c r="I5" s="646"/>
      <c r="J5" s="646"/>
      <c r="K5" s="646"/>
      <c r="L5" s="646"/>
      <c r="M5" s="646"/>
      <c r="N5" s="646"/>
      <c r="O5" s="646"/>
      <c r="P5" s="646"/>
      <c r="Q5" s="647"/>
      <c r="R5" s="648">
        <v>6647748</v>
      </c>
      <c r="S5" s="649"/>
      <c r="T5" s="649"/>
      <c r="U5" s="649"/>
      <c r="V5" s="649"/>
      <c r="W5" s="649"/>
      <c r="X5" s="649"/>
      <c r="Y5" s="650"/>
      <c r="Z5" s="651">
        <v>22.9</v>
      </c>
      <c r="AA5" s="651"/>
      <c r="AB5" s="651"/>
      <c r="AC5" s="651"/>
      <c r="AD5" s="652">
        <v>6185716</v>
      </c>
      <c r="AE5" s="652"/>
      <c r="AF5" s="652"/>
      <c r="AG5" s="652"/>
      <c r="AH5" s="652"/>
      <c r="AI5" s="652"/>
      <c r="AJ5" s="652"/>
      <c r="AK5" s="652"/>
      <c r="AL5" s="653">
        <v>71.599999999999994</v>
      </c>
      <c r="AM5" s="654"/>
      <c r="AN5" s="654"/>
      <c r="AO5" s="655"/>
      <c r="AP5" s="645" t="s">
        <v>224</v>
      </c>
      <c r="AQ5" s="646"/>
      <c r="AR5" s="646"/>
      <c r="AS5" s="646"/>
      <c r="AT5" s="646"/>
      <c r="AU5" s="646"/>
      <c r="AV5" s="646"/>
      <c r="AW5" s="646"/>
      <c r="AX5" s="646"/>
      <c r="AY5" s="646"/>
      <c r="AZ5" s="646"/>
      <c r="BA5" s="646"/>
      <c r="BB5" s="646"/>
      <c r="BC5" s="646"/>
      <c r="BD5" s="646"/>
      <c r="BE5" s="646"/>
      <c r="BF5" s="647"/>
      <c r="BG5" s="659">
        <v>6185716</v>
      </c>
      <c r="BH5" s="660"/>
      <c r="BI5" s="660"/>
      <c r="BJ5" s="660"/>
      <c r="BK5" s="660"/>
      <c r="BL5" s="660"/>
      <c r="BM5" s="660"/>
      <c r="BN5" s="661"/>
      <c r="BO5" s="662">
        <v>93</v>
      </c>
      <c r="BP5" s="662"/>
      <c r="BQ5" s="662"/>
      <c r="BR5" s="662"/>
      <c r="BS5" s="663" t="s">
        <v>122</v>
      </c>
      <c r="BT5" s="663"/>
      <c r="BU5" s="663"/>
      <c r="BV5" s="663"/>
      <c r="BW5" s="663"/>
      <c r="BX5" s="663"/>
      <c r="BY5" s="663"/>
      <c r="BZ5" s="663"/>
      <c r="CA5" s="663"/>
      <c r="CB5" s="667"/>
      <c r="CD5" s="641" t="s">
        <v>219</v>
      </c>
      <c r="CE5" s="642"/>
      <c r="CF5" s="642"/>
      <c r="CG5" s="642"/>
      <c r="CH5" s="642"/>
      <c r="CI5" s="642"/>
      <c r="CJ5" s="642"/>
      <c r="CK5" s="642"/>
      <c r="CL5" s="642"/>
      <c r="CM5" s="642"/>
      <c r="CN5" s="642"/>
      <c r="CO5" s="642"/>
      <c r="CP5" s="642"/>
      <c r="CQ5" s="643"/>
      <c r="CR5" s="641" t="s">
        <v>225</v>
      </c>
      <c r="CS5" s="642"/>
      <c r="CT5" s="642"/>
      <c r="CU5" s="642"/>
      <c r="CV5" s="642"/>
      <c r="CW5" s="642"/>
      <c r="CX5" s="642"/>
      <c r="CY5" s="643"/>
      <c r="CZ5" s="641" t="s">
        <v>217</v>
      </c>
      <c r="DA5" s="642"/>
      <c r="DB5" s="642"/>
      <c r="DC5" s="643"/>
      <c r="DD5" s="641" t="s">
        <v>226</v>
      </c>
      <c r="DE5" s="642"/>
      <c r="DF5" s="642"/>
      <c r="DG5" s="642"/>
      <c r="DH5" s="642"/>
      <c r="DI5" s="642"/>
      <c r="DJ5" s="642"/>
      <c r="DK5" s="642"/>
      <c r="DL5" s="642"/>
      <c r="DM5" s="642"/>
      <c r="DN5" s="642"/>
      <c r="DO5" s="642"/>
      <c r="DP5" s="643"/>
      <c r="DQ5" s="641" t="s">
        <v>227</v>
      </c>
      <c r="DR5" s="642"/>
      <c r="DS5" s="642"/>
      <c r="DT5" s="642"/>
      <c r="DU5" s="642"/>
      <c r="DV5" s="642"/>
      <c r="DW5" s="642"/>
      <c r="DX5" s="642"/>
      <c r="DY5" s="642"/>
      <c r="DZ5" s="642"/>
      <c r="EA5" s="642"/>
      <c r="EB5" s="642"/>
      <c r="EC5" s="643"/>
    </row>
    <row r="6" spans="2:143" ht="11.25" customHeight="1" x14ac:dyDescent="0.15">
      <c r="B6" s="656" t="s">
        <v>228</v>
      </c>
      <c r="C6" s="657"/>
      <c r="D6" s="657"/>
      <c r="E6" s="657"/>
      <c r="F6" s="657"/>
      <c r="G6" s="657"/>
      <c r="H6" s="657"/>
      <c r="I6" s="657"/>
      <c r="J6" s="657"/>
      <c r="K6" s="657"/>
      <c r="L6" s="657"/>
      <c r="M6" s="657"/>
      <c r="N6" s="657"/>
      <c r="O6" s="657"/>
      <c r="P6" s="657"/>
      <c r="Q6" s="658"/>
      <c r="R6" s="659">
        <v>179463</v>
      </c>
      <c r="S6" s="660"/>
      <c r="T6" s="660"/>
      <c r="U6" s="660"/>
      <c r="V6" s="660"/>
      <c r="W6" s="660"/>
      <c r="X6" s="660"/>
      <c r="Y6" s="661"/>
      <c r="Z6" s="662">
        <v>0.6</v>
      </c>
      <c r="AA6" s="662"/>
      <c r="AB6" s="662"/>
      <c r="AC6" s="662"/>
      <c r="AD6" s="663">
        <v>179463</v>
      </c>
      <c r="AE6" s="663"/>
      <c r="AF6" s="663"/>
      <c r="AG6" s="663"/>
      <c r="AH6" s="663"/>
      <c r="AI6" s="663"/>
      <c r="AJ6" s="663"/>
      <c r="AK6" s="663"/>
      <c r="AL6" s="664">
        <v>2.1</v>
      </c>
      <c r="AM6" s="665"/>
      <c r="AN6" s="665"/>
      <c r="AO6" s="666"/>
      <c r="AP6" s="656" t="s">
        <v>229</v>
      </c>
      <c r="AQ6" s="657"/>
      <c r="AR6" s="657"/>
      <c r="AS6" s="657"/>
      <c r="AT6" s="657"/>
      <c r="AU6" s="657"/>
      <c r="AV6" s="657"/>
      <c r="AW6" s="657"/>
      <c r="AX6" s="657"/>
      <c r="AY6" s="657"/>
      <c r="AZ6" s="657"/>
      <c r="BA6" s="657"/>
      <c r="BB6" s="657"/>
      <c r="BC6" s="657"/>
      <c r="BD6" s="657"/>
      <c r="BE6" s="657"/>
      <c r="BF6" s="658"/>
      <c r="BG6" s="659">
        <v>6185716</v>
      </c>
      <c r="BH6" s="660"/>
      <c r="BI6" s="660"/>
      <c r="BJ6" s="660"/>
      <c r="BK6" s="660"/>
      <c r="BL6" s="660"/>
      <c r="BM6" s="660"/>
      <c r="BN6" s="661"/>
      <c r="BO6" s="662">
        <v>93</v>
      </c>
      <c r="BP6" s="662"/>
      <c r="BQ6" s="662"/>
      <c r="BR6" s="662"/>
      <c r="BS6" s="663" t="s">
        <v>230</v>
      </c>
      <c r="BT6" s="663"/>
      <c r="BU6" s="663"/>
      <c r="BV6" s="663"/>
      <c r="BW6" s="663"/>
      <c r="BX6" s="663"/>
      <c r="BY6" s="663"/>
      <c r="BZ6" s="663"/>
      <c r="CA6" s="663"/>
      <c r="CB6" s="667"/>
      <c r="CD6" s="670" t="s">
        <v>231</v>
      </c>
      <c r="CE6" s="671"/>
      <c r="CF6" s="671"/>
      <c r="CG6" s="671"/>
      <c r="CH6" s="671"/>
      <c r="CI6" s="671"/>
      <c r="CJ6" s="671"/>
      <c r="CK6" s="671"/>
      <c r="CL6" s="671"/>
      <c r="CM6" s="671"/>
      <c r="CN6" s="671"/>
      <c r="CO6" s="671"/>
      <c r="CP6" s="671"/>
      <c r="CQ6" s="672"/>
      <c r="CR6" s="659">
        <v>182980</v>
      </c>
      <c r="CS6" s="660"/>
      <c r="CT6" s="660"/>
      <c r="CU6" s="660"/>
      <c r="CV6" s="660"/>
      <c r="CW6" s="660"/>
      <c r="CX6" s="660"/>
      <c r="CY6" s="661"/>
      <c r="CZ6" s="653">
        <v>0.7</v>
      </c>
      <c r="DA6" s="654"/>
      <c r="DB6" s="654"/>
      <c r="DC6" s="673"/>
      <c r="DD6" s="668" t="s">
        <v>122</v>
      </c>
      <c r="DE6" s="660"/>
      <c r="DF6" s="660"/>
      <c r="DG6" s="660"/>
      <c r="DH6" s="660"/>
      <c r="DI6" s="660"/>
      <c r="DJ6" s="660"/>
      <c r="DK6" s="660"/>
      <c r="DL6" s="660"/>
      <c r="DM6" s="660"/>
      <c r="DN6" s="660"/>
      <c r="DO6" s="660"/>
      <c r="DP6" s="661"/>
      <c r="DQ6" s="668">
        <v>182980</v>
      </c>
      <c r="DR6" s="660"/>
      <c r="DS6" s="660"/>
      <c r="DT6" s="660"/>
      <c r="DU6" s="660"/>
      <c r="DV6" s="660"/>
      <c r="DW6" s="660"/>
      <c r="DX6" s="660"/>
      <c r="DY6" s="660"/>
      <c r="DZ6" s="660"/>
      <c r="EA6" s="660"/>
      <c r="EB6" s="660"/>
      <c r="EC6" s="669"/>
    </row>
    <row r="7" spans="2:143" ht="11.25" customHeight="1" x14ac:dyDescent="0.15">
      <c r="B7" s="656" t="s">
        <v>232</v>
      </c>
      <c r="C7" s="657"/>
      <c r="D7" s="657"/>
      <c r="E7" s="657"/>
      <c r="F7" s="657"/>
      <c r="G7" s="657"/>
      <c r="H7" s="657"/>
      <c r="I7" s="657"/>
      <c r="J7" s="657"/>
      <c r="K7" s="657"/>
      <c r="L7" s="657"/>
      <c r="M7" s="657"/>
      <c r="N7" s="657"/>
      <c r="O7" s="657"/>
      <c r="P7" s="657"/>
      <c r="Q7" s="658"/>
      <c r="R7" s="659">
        <v>7023</v>
      </c>
      <c r="S7" s="660"/>
      <c r="T7" s="660"/>
      <c r="U7" s="660"/>
      <c r="V7" s="660"/>
      <c r="W7" s="660"/>
      <c r="X7" s="660"/>
      <c r="Y7" s="661"/>
      <c r="Z7" s="662">
        <v>0</v>
      </c>
      <c r="AA7" s="662"/>
      <c r="AB7" s="662"/>
      <c r="AC7" s="662"/>
      <c r="AD7" s="663">
        <v>7023</v>
      </c>
      <c r="AE7" s="663"/>
      <c r="AF7" s="663"/>
      <c r="AG7" s="663"/>
      <c r="AH7" s="663"/>
      <c r="AI7" s="663"/>
      <c r="AJ7" s="663"/>
      <c r="AK7" s="663"/>
      <c r="AL7" s="664">
        <v>0.1</v>
      </c>
      <c r="AM7" s="665"/>
      <c r="AN7" s="665"/>
      <c r="AO7" s="666"/>
      <c r="AP7" s="656" t="s">
        <v>233</v>
      </c>
      <c r="AQ7" s="657"/>
      <c r="AR7" s="657"/>
      <c r="AS7" s="657"/>
      <c r="AT7" s="657"/>
      <c r="AU7" s="657"/>
      <c r="AV7" s="657"/>
      <c r="AW7" s="657"/>
      <c r="AX7" s="657"/>
      <c r="AY7" s="657"/>
      <c r="AZ7" s="657"/>
      <c r="BA7" s="657"/>
      <c r="BB7" s="657"/>
      <c r="BC7" s="657"/>
      <c r="BD7" s="657"/>
      <c r="BE7" s="657"/>
      <c r="BF7" s="658"/>
      <c r="BG7" s="659">
        <v>2559166</v>
      </c>
      <c r="BH7" s="660"/>
      <c r="BI7" s="660"/>
      <c r="BJ7" s="660"/>
      <c r="BK7" s="660"/>
      <c r="BL7" s="660"/>
      <c r="BM7" s="660"/>
      <c r="BN7" s="661"/>
      <c r="BO7" s="662">
        <v>38.5</v>
      </c>
      <c r="BP7" s="662"/>
      <c r="BQ7" s="662"/>
      <c r="BR7" s="662"/>
      <c r="BS7" s="663" t="s">
        <v>122</v>
      </c>
      <c r="BT7" s="663"/>
      <c r="BU7" s="663"/>
      <c r="BV7" s="663"/>
      <c r="BW7" s="663"/>
      <c r="BX7" s="663"/>
      <c r="BY7" s="663"/>
      <c r="BZ7" s="663"/>
      <c r="CA7" s="663"/>
      <c r="CB7" s="667"/>
      <c r="CD7" s="674" t="s">
        <v>234</v>
      </c>
      <c r="CE7" s="675"/>
      <c r="CF7" s="675"/>
      <c r="CG7" s="675"/>
      <c r="CH7" s="675"/>
      <c r="CI7" s="675"/>
      <c r="CJ7" s="675"/>
      <c r="CK7" s="675"/>
      <c r="CL7" s="675"/>
      <c r="CM7" s="675"/>
      <c r="CN7" s="675"/>
      <c r="CO7" s="675"/>
      <c r="CP7" s="675"/>
      <c r="CQ7" s="676"/>
      <c r="CR7" s="659">
        <v>5028850</v>
      </c>
      <c r="CS7" s="660"/>
      <c r="CT7" s="660"/>
      <c r="CU7" s="660"/>
      <c r="CV7" s="660"/>
      <c r="CW7" s="660"/>
      <c r="CX7" s="660"/>
      <c r="CY7" s="661"/>
      <c r="CZ7" s="662">
        <v>18.3</v>
      </c>
      <c r="DA7" s="662"/>
      <c r="DB7" s="662"/>
      <c r="DC7" s="662"/>
      <c r="DD7" s="668">
        <v>309390</v>
      </c>
      <c r="DE7" s="660"/>
      <c r="DF7" s="660"/>
      <c r="DG7" s="660"/>
      <c r="DH7" s="660"/>
      <c r="DI7" s="660"/>
      <c r="DJ7" s="660"/>
      <c r="DK7" s="660"/>
      <c r="DL7" s="660"/>
      <c r="DM7" s="660"/>
      <c r="DN7" s="660"/>
      <c r="DO7" s="660"/>
      <c r="DP7" s="661"/>
      <c r="DQ7" s="668">
        <v>3590615</v>
      </c>
      <c r="DR7" s="660"/>
      <c r="DS7" s="660"/>
      <c r="DT7" s="660"/>
      <c r="DU7" s="660"/>
      <c r="DV7" s="660"/>
      <c r="DW7" s="660"/>
      <c r="DX7" s="660"/>
      <c r="DY7" s="660"/>
      <c r="DZ7" s="660"/>
      <c r="EA7" s="660"/>
      <c r="EB7" s="660"/>
      <c r="EC7" s="669"/>
    </row>
    <row r="8" spans="2:143" ht="11.25" customHeight="1" x14ac:dyDescent="0.15">
      <c r="B8" s="656" t="s">
        <v>235</v>
      </c>
      <c r="C8" s="657"/>
      <c r="D8" s="657"/>
      <c r="E8" s="657"/>
      <c r="F8" s="657"/>
      <c r="G8" s="657"/>
      <c r="H8" s="657"/>
      <c r="I8" s="657"/>
      <c r="J8" s="657"/>
      <c r="K8" s="657"/>
      <c r="L8" s="657"/>
      <c r="M8" s="657"/>
      <c r="N8" s="657"/>
      <c r="O8" s="657"/>
      <c r="P8" s="657"/>
      <c r="Q8" s="658"/>
      <c r="R8" s="659">
        <v>16331</v>
      </c>
      <c r="S8" s="660"/>
      <c r="T8" s="660"/>
      <c r="U8" s="660"/>
      <c r="V8" s="660"/>
      <c r="W8" s="660"/>
      <c r="X8" s="660"/>
      <c r="Y8" s="661"/>
      <c r="Z8" s="662">
        <v>0.1</v>
      </c>
      <c r="AA8" s="662"/>
      <c r="AB8" s="662"/>
      <c r="AC8" s="662"/>
      <c r="AD8" s="663">
        <v>16331</v>
      </c>
      <c r="AE8" s="663"/>
      <c r="AF8" s="663"/>
      <c r="AG8" s="663"/>
      <c r="AH8" s="663"/>
      <c r="AI8" s="663"/>
      <c r="AJ8" s="663"/>
      <c r="AK8" s="663"/>
      <c r="AL8" s="664">
        <v>0.2</v>
      </c>
      <c r="AM8" s="665"/>
      <c r="AN8" s="665"/>
      <c r="AO8" s="666"/>
      <c r="AP8" s="656" t="s">
        <v>236</v>
      </c>
      <c r="AQ8" s="657"/>
      <c r="AR8" s="657"/>
      <c r="AS8" s="657"/>
      <c r="AT8" s="657"/>
      <c r="AU8" s="657"/>
      <c r="AV8" s="657"/>
      <c r="AW8" s="657"/>
      <c r="AX8" s="657"/>
      <c r="AY8" s="657"/>
      <c r="AZ8" s="657"/>
      <c r="BA8" s="657"/>
      <c r="BB8" s="657"/>
      <c r="BC8" s="657"/>
      <c r="BD8" s="657"/>
      <c r="BE8" s="657"/>
      <c r="BF8" s="658"/>
      <c r="BG8" s="659">
        <v>69100</v>
      </c>
      <c r="BH8" s="660"/>
      <c r="BI8" s="660"/>
      <c r="BJ8" s="660"/>
      <c r="BK8" s="660"/>
      <c r="BL8" s="660"/>
      <c r="BM8" s="660"/>
      <c r="BN8" s="661"/>
      <c r="BO8" s="662">
        <v>1</v>
      </c>
      <c r="BP8" s="662"/>
      <c r="BQ8" s="662"/>
      <c r="BR8" s="662"/>
      <c r="BS8" s="668" t="s">
        <v>237</v>
      </c>
      <c r="BT8" s="660"/>
      <c r="BU8" s="660"/>
      <c r="BV8" s="660"/>
      <c r="BW8" s="660"/>
      <c r="BX8" s="660"/>
      <c r="BY8" s="660"/>
      <c r="BZ8" s="660"/>
      <c r="CA8" s="660"/>
      <c r="CB8" s="669"/>
      <c r="CD8" s="674" t="s">
        <v>238</v>
      </c>
      <c r="CE8" s="675"/>
      <c r="CF8" s="675"/>
      <c r="CG8" s="675"/>
      <c r="CH8" s="675"/>
      <c r="CI8" s="675"/>
      <c r="CJ8" s="675"/>
      <c r="CK8" s="675"/>
      <c r="CL8" s="675"/>
      <c r="CM8" s="675"/>
      <c r="CN8" s="675"/>
      <c r="CO8" s="675"/>
      <c r="CP8" s="675"/>
      <c r="CQ8" s="676"/>
      <c r="CR8" s="659">
        <v>6058363</v>
      </c>
      <c r="CS8" s="660"/>
      <c r="CT8" s="660"/>
      <c r="CU8" s="660"/>
      <c r="CV8" s="660"/>
      <c r="CW8" s="660"/>
      <c r="CX8" s="660"/>
      <c r="CY8" s="661"/>
      <c r="CZ8" s="662">
        <v>22.1</v>
      </c>
      <c r="DA8" s="662"/>
      <c r="DB8" s="662"/>
      <c r="DC8" s="662"/>
      <c r="DD8" s="668">
        <v>70383</v>
      </c>
      <c r="DE8" s="660"/>
      <c r="DF8" s="660"/>
      <c r="DG8" s="660"/>
      <c r="DH8" s="660"/>
      <c r="DI8" s="660"/>
      <c r="DJ8" s="660"/>
      <c r="DK8" s="660"/>
      <c r="DL8" s="660"/>
      <c r="DM8" s="660"/>
      <c r="DN8" s="660"/>
      <c r="DO8" s="660"/>
      <c r="DP8" s="661"/>
      <c r="DQ8" s="668">
        <v>3148220</v>
      </c>
      <c r="DR8" s="660"/>
      <c r="DS8" s="660"/>
      <c r="DT8" s="660"/>
      <c r="DU8" s="660"/>
      <c r="DV8" s="660"/>
      <c r="DW8" s="660"/>
      <c r="DX8" s="660"/>
      <c r="DY8" s="660"/>
      <c r="DZ8" s="660"/>
      <c r="EA8" s="660"/>
      <c r="EB8" s="660"/>
      <c r="EC8" s="669"/>
    </row>
    <row r="9" spans="2:143" ht="11.25" customHeight="1" x14ac:dyDescent="0.15">
      <c r="B9" s="656" t="s">
        <v>239</v>
      </c>
      <c r="C9" s="657"/>
      <c r="D9" s="657"/>
      <c r="E9" s="657"/>
      <c r="F9" s="657"/>
      <c r="G9" s="657"/>
      <c r="H9" s="657"/>
      <c r="I9" s="657"/>
      <c r="J9" s="657"/>
      <c r="K9" s="657"/>
      <c r="L9" s="657"/>
      <c r="M9" s="657"/>
      <c r="N9" s="657"/>
      <c r="O9" s="657"/>
      <c r="P9" s="657"/>
      <c r="Q9" s="658"/>
      <c r="R9" s="659">
        <v>16608</v>
      </c>
      <c r="S9" s="660"/>
      <c r="T9" s="660"/>
      <c r="U9" s="660"/>
      <c r="V9" s="660"/>
      <c r="W9" s="660"/>
      <c r="X9" s="660"/>
      <c r="Y9" s="661"/>
      <c r="Z9" s="662">
        <v>0.1</v>
      </c>
      <c r="AA9" s="662"/>
      <c r="AB9" s="662"/>
      <c r="AC9" s="662"/>
      <c r="AD9" s="663">
        <v>16608</v>
      </c>
      <c r="AE9" s="663"/>
      <c r="AF9" s="663"/>
      <c r="AG9" s="663"/>
      <c r="AH9" s="663"/>
      <c r="AI9" s="663"/>
      <c r="AJ9" s="663"/>
      <c r="AK9" s="663"/>
      <c r="AL9" s="664">
        <v>0.2</v>
      </c>
      <c r="AM9" s="665"/>
      <c r="AN9" s="665"/>
      <c r="AO9" s="666"/>
      <c r="AP9" s="656" t="s">
        <v>240</v>
      </c>
      <c r="AQ9" s="657"/>
      <c r="AR9" s="657"/>
      <c r="AS9" s="657"/>
      <c r="AT9" s="657"/>
      <c r="AU9" s="657"/>
      <c r="AV9" s="657"/>
      <c r="AW9" s="657"/>
      <c r="AX9" s="657"/>
      <c r="AY9" s="657"/>
      <c r="AZ9" s="657"/>
      <c r="BA9" s="657"/>
      <c r="BB9" s="657"/>
      <c r="BC9" s="657"/>
      <c r="BD9" s="657"/>
      <c r="BE9" s="657"/>
      <c r="BF9" s="658"/>
      <c r="BG9" s="659">
        <v>2042334</v>
      </c>
      <c r="BH9" s="660"/>
      <c r="BI9" s="660"/>
      <c r="BJ9" s="660"/>
      <c r="BK9" s="660"/>
      <c r="BL9" s="660"/>
      <c r="BM9" s="660"/>
      <c r="BN9" s="661"/>
      <c r="BO9" s="662">
        <v>30.7</v>
      </c>
      <c r="BP9" s="662"/>
      <c r="BQ9" s="662"/>
      <c r="BR9" s="662"/>
      <c r="BS9" s="668" t="s">
        <v>122</v>
      </c>
      <c r="BT9" s="660"/>
      <c r="BU9" s="660"/>
      <c r="BV9" s="660"/>
      <c r="BW9" s="660"/>
      <c r="BX9" s="660"/>
      <c r="BY9" s="660"/>
      <c r="BZ9" s="660"/>
      <c r="CA9" s="660"/>
      <c r="CB9" s="669"/>
      <c r="CD9" s="674" t="s">
        <v>241</v>
      </c>
      <c r="CE9" s="675"/>
      <c r="CF9" s="675"/>
      <c r="CG9" s="675"/>
      <c r="CH9" s="675"/>
      <c r="CI9" s="675"/>
      <c r="CJ9" s="675"/>
      <c r="CK9" s="675"/>
      <c r="CL9" s="675"/>
      <c r="CM9" s="675"/>
      <c r="CN9" s="675"/>
      <c r="CO9" s="675"/>
      <c r="CP9" s="675"/>
      <c r="CQ9" s="676"/>
      <c r="CR9" s="659">
        <v>2244471</v>
      </c>
      <c r="CS9" s="660"/>
      <c r="CT9" s="660"/>
      <c r="CU9" s="660"/>
      <c r="CV9" s="660"/>
      <c r="CW9" s="660"/>
      <c r="CX9" s="660"/>
      <c r="CY9" s="661"/>
      <c r="CZ9" s="662">
        <v>8.1999999999999993</v>
      </c>
      <c r="DA9" s="662"/>
      <c r="DB9" s="662"/>
      <c r="DC9" s="662"/>
      <c r="DD9" s="668">
        <v>1128849</v>
      </c>
      <c r="DE9" s="660"/>
      <c r="DF9" s="660"/>
      <c r="DG9" s="660"/>
      <c r="DH9" s="660"/>
      <c r="DI9" s="660"/>
      <c r="DJ9" s="660"/>
      <c r="DK9" s="660"/>
      <c r="DL9" s="660"/>
      <c r="DM9" s="660"/>
      <c r="DN9" s="660"/>
      <c r="DO9" s="660"/>
      <c r="DP9" s="661"/>
      <c r="DQ9" s="668">
        <v>1231807</v>
      </c>
      <c r="DR9" s="660"/>
      <c r="DS9" s="660"/>
      <c r="DT9" s="660"/>
      <c r="DU9" s="660"/>
      <c r="DV9" s="660"/>
      <c r="DW9" s="660"/>
      <c r="DX9" s="660"/>
      <c r="DY9" s="660"/>
      <c r="DZ9" s="660"/>
      <c r="EA9" s="660"/>
      <c r="EB9" s="660"/>
      <c r="EC9" s="669"/>
    </row>
    <row r="10" spans="2:143" ht="11.25" customHeight="1" x14ac:dyDescent="0.15">
      <c r="B10" s="656" t="s">
        <v>242</v>
      </c>
      <c r="C10" s="657"/>
      <c r="D10" s="657"/>
      <c r="E10" s="657"/>
      <c r="F10" s="657"/>
      <c r="G10" s="657"/>
      <c r="H10" s="657"/>
      <c r="I10" s="657"/>
      <c r="J10" s="657"/>
      <c r="K10" s="657"/>
      <c r="L10" s="657"/>
      <c r="M10" s="657"/>
      <c r="N10" s="657"/>
      <c r="O10" s="657"/>
      <c r="P10" s="657"/>
      <c r="Q10" s="658"/>
      <c r="R10" s="659" t="s">
        <v>122</v>
      </c>
      <c r="S10" s="660"/>
      <c r="T10" s="660"/>
      <c r="U10" s="660"/>
      <c r="V10" s="660"/>
      <c r="W10" s="660"/>
      <c r="X10" s="660"/>
      <c r="Y10" s="661"/>
      <c r="Z10" s="662" t="s">
        <v>122</v>
      </c>
      <c r="AA10" s="662"/>
      <c r="AB10" s="662"/>
      <c r="AC10" s="662"/>
      <c r="AD10" s="663" t="s">
        <v>243</v>
      </c>
      <c r="AE10" s="663"/>
      <c r="AF10" s="663"/>
      <c r="AG10" s="663"/>
      <c r="AH10" s="663"/>
      <c r="AI10" s="663"/>
      <c r="AJ10" s="663"/>
      <c r="AK10" s="663"/>
      <c r="AL10" s="664" t="s">
        <v>122</v>
      </c>
      <c r="AM10" s="665"/>
      <c r="AN10" s="665"/>
      <c r="AO10" s="666"/>
      <c r="AP10" s="656" t="s">
        <v>244</v>
      </c>
      <c r="AQ10" s="657"/>
      <c r="AR10" s="657"/>
      <c r="AS10" s="657"/>
      <c r="AT10" s="657"/>
      <c r="AU10" s="657"/>
      <c r="AV10" s="657"/>
      <c r="AW10" s="657"/>
      <c r="AX10" s="657"/>
      <c r="AY10" s="657"/>
      <c r="AZ10" s="657"/>
      <c r="BA10" s="657"/>
      <c r="BB10" s="657"/>
      <c r="BC10" s="657"/>
      <c r="BD10" s="657"/>
      <c r="BE10" s="657"/>
      <c r="BF10" s="658"/>
      <c r="BG10" s="659">
        <v>155332</v>
      </c>
      <c r="BH10" s="660"/>
      <c r="BI10" s="660"/>
      <c r="BJ10" s="660"/>
      <c r="BK10" s="660"/>
      <c r="BL10" s="660"/>
      <c r="BM10" s="660"/>
      <c r="BN10" s="661"/>
      <c r="BO10" s="662">
        <v>2.2999999999999998</v>
      </c>
      <c r="BP10" s="662"/>
      <c r="BQ10" s="662"/>
      <c r="BR10" s="662"/>
      <c r="BS10" s="668" t="s">
        <v>122</v>
      </c>
      <c r="BT10" s="660"/>
      <c r="BU10" s="660"/>
      <c r="BV10" s="660"/>
      <c r="BW10" s="660"/>
      <c r="BX10" s="660"/>
      <c r="BY10" s="660"/>
      <c r="BZ10" s="660"/>
      <c r="CA10" s="660"/>
      <c r="CB10" s="669"/>
      <c r="CD10" s="674" t="s">
        <v>245</v>
      </c>
      <c r="CE10" s="675"/>
      <c r="CF10" s="675"/>
      <c r="CG10" s="675"/>
      <c r="CH10" s="675"/>
      <c r="CI10" s="675"/>
      <c r="CJ10" s="675"/>
      <c r="CK10" s="675"/>
      <c r="CL10" s="675"/>
      <c r="CM10" s="675"/>
      <c r="CN10" s="675"/>
      <c r="CO10" s="675"/>
      <c r="CP10" s="675"/>
      <c r="CQ10" s="676"/>
      <c r="CR10" s="659">
        <v>50614</v>
      </c>
      <c r="CS10" s="660"/>
      <c r="CT10" s="660"/>
      <c r="CU10" s="660"/>
      <c r="CV10" s="660"/>
      <c r="CW10" s="660"/>
      <c r="CX10" s="660"/>
      <c r="CY10" s="661"/>
      <c r="CZ10" s="662">
        <v>0.2</v>
      </c>
      <c r="DA10" s="662"/>
      <c r="DB10" s="662"/>
      <c r="DC10" s="662"/>
      <c r="DD10" s="668">
        <v>13607</v>
      </c>
      <c r="DE10" s="660"/>
      <c r="DF10" s="660"/>
      <c r="DG10" s="660"/>
      <c r="DH10" s="660"/>
      <c r="DI10" s="660"/>
      <c r="DJ10" s="660"/>
      <c r="DK10" s="660"/>
      <c r="DL10" s="660"/>
      <c r="DM10" s="660"/>
      <c r="DN10" s="660"/>
      <c r="DO10" s="660"/>
      <c r="DP10" s="661"/>
      <c r="DQ10" s="668">
        <v>38994</v>
      </c>
      <c r="DR10" s="660"/>
      <c r="DS10" s="660"/>
      <c r="DT10" s="660"/>
      <c r="DU10" s="660"/>
      <c r="DV10" s="660"/>
      <c r="DW10" s="660"/>
      <c r="DX10" s="660"/>
      <c r="DY10" s="660"/>
      <c r="DZ10" s="660"/>
      <c r="EA10" s="660"/>
      <c r="EB10" s="660"/>
      <c r="EC10" s="669"/>
    </row>
    <row r="11" spans="2:143" ht="11.25" customHeight="1" x14ac:dyDescent="0.15">
      <c r="B11" s="656" t="s">
        <v>246</v>
      </c>
      <c r="C11" s="657"/>
      <c r="D11" s="657"/>
      <c r="E11" s="657"/>
      <c r="F11" s="657"/>
      <c r="G11" s="657"/>
      <c r="H11" s="657"/>
      <c r="I11" s="657"/>
      <c r="J11" s="657"/>
      <c r="K11" s="657"/>
      <c r="L11" s="657"/>
      <c r="M11" s="657"/>
      <c r="N11" s="657"/>
      <c r="O11" s="657"/>
      <c r="P11" s="657"/>
      <c r="Q11" s="658"/>
      <c r="R11" s="659" t="s">
        <v>122</v>
      </c>
      <c r="S11" s="660"/>
      <c r="T11" s="660"/>
      <c r="U11" s="660"/>
      <c r="V11" s="660"/>
      <c r="W11" s="660"/>
      <c r="X11" s="660"/>
      <c r="Y11" s="661"/>
      <c r="Z11" s="662" t="s">
        <v>230</v>
      </c>
      <c r="AA11" s="662"/>
      <c r="AB11" s="662"/>
      <c r="AC11" s="662"/>
      <c r="AD11" s="663" t="s">
        <v>230</v>
      </c>
      <c r="AE11" s="663"/>
      <c r="AF11" s="663"/>
      <c r="AG11" s="663"/>
      <c r="AH11" s="663"/>
      <c r="AI11" s="663"/>
      <c r="AJ11" s="663"/>
      <c r="AK11" s="663"/>
      <c r="AL11" s="664" t="s">
        <v>230</v>
      </c>
      <c r="AM11" s="665"/>
      <c r="AN11" s="665"/>
      <c r="AO11" s="666"/>
      <c r="AP11" s="656" t="s">
        <v>247</v>
      </c>
      <c r="AQ11" s="657"/>
      <c r="AR11" s="657"/>
      <c r="AS11" s="657"/>
      <c r="AT11" s="657"/>
      <c r="AU11" s="657"/>
      <c r="AV11" s="657"/>
      <c r="AW11" s="657"/>
      <c r="AX11" s="657"/>
      <c r="AY11" s="657"/>
      <c r="AZ11" s="657"/>
      <c r="BA11" s="657"/>
      <c r="BB11" s="657"/>
      <c r="BC11" s="657"/>
      <c r="BD11" s="657"/>
      <c r="BE11" s="657"/>
      <c r="BF11" s="658"/>
      <c r="BG11" s="659">
        <v>292400</v>
      </c>
      <c r="BH11" s="660"/>
      <c r="BI11" s="660"/>
      <c r="BJ11" s="660"/>
      <c r="BK11" s="660"/>
      <c r="BL11" s="660"/>
      <c r="BM11" s="660"/>
      <c r="BN11" s="661"/>
      <c r="BO11" s="662">
        <v>4.4000000000000004</v>
      </c>
      <c r="BP11" s="662"/>
      <c r="BQ11" s="662"/>
      <c r="BR11" s="662"/>
      <c r="BS11" s="668" t="s">
        <v>122</v>
      </c>
      <c r="BT11" s="660"/>
      <c r="BU11" s="660"/>
      <c r="BV11" s="660"/>
      <c r="BW11" s="660"/>
      <c r="BX11" s="660"/>
      <c r="BY11" s="660"/>
      <c r="BZ11" s="660"/>
      <c r="CA11" s="660"/>
      <c r="CB11" s="669"/>
      <c r="CD11" s="674" t="s">
        <v>248</v>
      </c>
      <c r="CE11" s="675"/>
      <c r="CF11" s="675"/>
      <c r="CG11" s="675"/>
      <c r="CH11" s="675"/>
      <c r="CI11" s="675"/>
      <c r="CJ11" s="675"/>
      <c r="CK11" s="675"/>
      <c r="CL11" s="675"/>
      <c r="CM11" s="675"/>
      <c r="CN11" s="675"/>
      <c r="CO11" s="675"/>
      <c r="CP11" s="675"/>
      <c r="CQ11" s="676"/>
      <c r="CR11" s="659">
        <v>1786670</v>
      </c>
      <c r="CS11" s="660"/>
      <c r="CT11" s="660"/>
      <c r="CU11" s="660"/>
      <c r="CV11" s="660"/>
      <c r="CW11" s="660"/>
      <c r="CX11" s="660"/>
      <c r="CY11" s="661"/>
      <c r="CZ11" s="662">
        <v>6.5</v>
      </c>
      <c r="DA11" s="662"/>
      <c r="DB11" s="662"/>
      <c r="DC11" s="662"/>
      <c r="DD11" s="668">
        <v>420502</v>
      </c>
      <c r="DE11" s="660"/>
      <c r="DF11" s="660"/>
      <c r="DG11" s="660"/>
      <c r="DH11" s="660"/>
      <c r="DI11" s="660"/>
      <c r="DJ11" s="660"/>
      <c r="DK11" s="660"/>
      <c r="DL11" s="660"/>
      <c r="DM11" s="660"/>
      <c r="DN11" s="660"/>
      <c r="DO11" s="660"/>
      <c r="DP11" s="661"/>
      <c r="DQ11" s="668">
        <v>648849</v>
      </c>
      <c r="DR11" s="660"/>
      <c r="DS11" s="660"/>
      <c r="DT11" s="660"/>
      <c r="DU11" s="660"/>
      <c r="DV11" s="660"/>
      <c r="DW11" s="660"/>
      <c r="DX11" s="660"/>
      <c r="DY11" s="660"/>
      <c r="DZ11" s="660"/>
      <c r="EA11" s="660"/>
      <c r="EB11" s="660"/>
      <c r="EC11" s="669"/>
    </row>
    <row r="12" spans="2:143" ht="11.25" customHeight="1" x14ac:dyDescent="0.15">
      <c r="B12" s="656" t="s">
        <v>249</v>
      </c>
      <c r="C12" s="657"/>
      <c r="D12" s="657"/>
      <c r="E12" s="657"/>
      <c r="F12" s="657"/>
      <c r="G12" s="657"/>
      <c r="H12" s="657"/>
      <c r="I12" s="657"/>
      <c r="J12" s="657"/>
      <c r="K12" s="657"/>
      <c r="L12" s="657"/>
      <c r="M12" s="657"/>
      <c r="N12" s="657"/>
      <c r="O12" s="657"/>
      <c r="P12" s="657"/>
      <c r="Q12" s="658"/>
      <c r="R12" s="659">
        <v>815220</v>
      </c>
      <c r="S12" s="660"/>
      <c r="T12" s="660"/>
      <c r="U12" s="660"/>
      <c r="V12" s="660"/>
      <c r="W12" s="660"/>
      <c r="X12" s="660"/>
      <c r="Y12" s="661"/>
      <c r="Z12" s="662">
        <v>2.8</v>
      </c>
      <c r="AA12" s="662"/>
      <c r="AB12" s="662"/>
      <c r="AC12" s="662"/>
      <c r="AD12" s="663">
        <v>815220</v>
      </c>
      <c r="AE12" s="663"/>
      <c r="AF12" s="663"/>
      <c r="AG12" s="663"/>
      <c r="AH12" s="663"/>
      <c r="AI12" s="663"/>
      <c r="AJ12" s="663"/>
      <c r="AK12" s="663"/>
      <c r="AL12" s="664">
        <v>9.4</v>
      </c>
      <c r="AM12" s="665"/>
      <c r="AN12" s="665"/>
      <c r="AO12" s="666"/>
      <c r="AP12" s="656" t="s">
        <v>250</v>
      </c>
      <c r="AQ12" s="657"/>
      <c r="AR12" s="657"/>
      <c r="AS12" s="657"/>
      <c r="AT12" s="657"/>
      <c r="AU12" s="657"/>
      <c r="AV12" s="657"/>
      <c r="AW12" s="657"/>
      <c r="AX12" s="657"/>
      <c r="AY12" s="657"/>
      <c r="AZ12" s="657"/>
      <c r="BA12" s="657"/>
      <c r="BB12" s="657"/>
      <c r="BC12" s="657"/>
      <c r="BD12" s="657"/>
      <c r="BE12" s="657"/>
      <c r="BF12" s="658"/>
      <c r="BG12" s="659">
        <v>3181394</v>
      </c>
      <c r="BH12" s="660"/>
      <c r="BI12" s="660"/>
      <c r="BJ12" s="660"/>
      <c r="BK12" s="660"/>
      <c r="BL12" s="660"/>
      <c r="BM12" s="660"/>
      <c r="BN12" s="661"/>
      <c r="BO12" s="662">
        <v>47.9</v>
      </c>
      <c r="BP12" s="662"/>
      <c r="BQ12" s="662"/>
      <c r="BR12" s="662"/>
      <c r="BS12" s="668" t="s">
        <v>243</v>
      </c>
      <c r="BT12" s="660"/>
      <c r="BU12" s="660"/>
      <c r="BV12" s="660"/>
      <c r="BW12" s="660"/>
      <c r="BX12" s="660"/>
      <c r="BY12" s="660"/>
      <c r="BZ12" s="660"/>
      <c r="CA12" s="660"/>
      <c r="CB12" s="669"/>
      <c r="CD12" s="674" t="s">
        <v>251</v>
      </c>
      <c r="CE12" s="675"/>
      <c r="CF12" s="675"/>
      <c r="CG12" s="675"/>
      <c r="CH12" s="675"/>
      <c r="CI12" s="675"/>
      <c r="CJ12" s="675"/>
      <c r="CK12" s="675"/>
      <c r="CL12" s="675"/>
      <c r="CM12" s="675"/>
      <c r="CN12" s="675"/>
      <c r="CO12" s="675"/>
      <c r="CP12" s="675"/>
      <c r="CQ12" s="676"/>
      <c r="CR12" s="659">
        <v>272924</v>
      </c>
      <c r="CS12" s="660"/>
      <c r="CT12" s="660"/>
      <c r="CU12" s="660"/>
      <c r="CV12" s="660"/>
      <c r="CW12" s="660"/>
      <c r="CX12" s="660"/>
      <c r="CY12" s="661"/>
      <c r="CZ12" s="662">
        <v>1</v>
      </c>
      <c r="DA12" s="662"/>
      <c r="DB12" s="662"/>
      <c r="DC12" s="662"/>
      <c r="DD12" s="668" t="s">
        <v>122</v>
      </c>
      <c r="DE12" s="660"/>
      <c r="DF12" s="660"/>
      <c r="DG12" s="660"/>
      <c r="DH12" s="660"/>
      <c r="DI12" s="660"/>
      <c r="DJ12" s="660"/>
      <c r="DK12" s="660"/>
      <c r="DL12" s="660"/>
      <c r="DM12" s="660"/>
      <c r="DN12" s="660"/>
      <c r="DO12" s="660"/>
      <c r="DP12" s="661"/>
      <c r="DQ12" s="668">
        <v>127800</v>
      </c>
      <c r="DR12" s="660"/>
      <c r="DS12" s="660"/>
      <c r="DT12" s="660"/>
      <c r="DU12" s="660"/>
      <c r="DV12" s="660"/>
      <c r="DW12" s="660"/>
      <c r="DX12" s="660"/>
      <c r="DY12" s="660"/>
      <c r="DZ12" s="660"/>
      <c r="EA12" s="660"/>
      <c r="EB12" s="660"/>
      <c r="EC12" s="669"/>
    </row>
    <row r="13" spans="2:143" ht="11.25" customHeight="1" x14ac:dyDescent="0.15">
      <c r="B13" s="656" t="s">
        <v>252</v>
      </c>
      <c r="C13" s="657"/>
      <c r="D13" s="657"/>
      <c r="E13" s="657"/>
      <c r="F13" s="657"/>
      <c r="G13" s="657"/>
      <c r="H13" s="657"/>
      <c r="I13" s="657"/>
      <c r="J13" s="657"/>
      <c r="K13" s="657"/>
      <c r="L13" s="657"/>
      <c r="M13" s="657"/>
      <c r="N13" s="657"/>
      <c r="O13" s="657"/>
      <c r="P13" s="657"/>
      <c r="Q13" s="658"/>
      <c r="R13" s="659" t="s">
        <v>122</v>
      </c>
      <c r="S13" s="660"/>
      <c r="T13" s="660"/>
      <c r="U13" s="660"/>
      <c r="V13" s="660"/>
      <c r="W13" s="660"/>
      <c r="X13" s="660"/>
      <c r="Y13" s="661"/>
      <c r="Z13" s="662" t="s">
        <v>237</v>
      </c>
      <c r="AA13" s="662"/>
      <c r="AB13" s="662"/>
      <c r="AC13" s="662"/>
      <c r="AD13" s="663" t="s">
        <v>243</v>
      </c>
      <c r="AE13" s="663"/>
      <c r="AF13" s="663"/>
      <c r="AG13" s="663"/>
      <c r="AH13" s="663"/>
      <c r="AI13" s="663"/>
      <c r="AJ13" s="663"/>
      <c r="AK13" s="663"/>
      <c r="AL13" s="664" t="s">
        <v>230</v>
      </c>
      <c r="AM13" s="665"/>
      <c r="AN13" s="665"/>
      <c r="AO13" s="666"/>
      <c r="AP13" s="656" t="s">
        <v>253</v>
      </c>
      <c r="AQ13" s="657"/>
      <c r="AR13" s="657"/>
      <c r="AS13" s="657"/>
      <c r="AT13" s="657"/>
      <c r="AU13" s="657"/>
      <c r="AV13" s="657"/>
      <c r="AW13" s="657"/>
      <c r="AX13" s="657"/>
      <c r="AY13" s="657"/>
      <c r="AZ13" s="657"/>
      <c r="BA13" s="657"/>
      <c r="BB13" s="657"/>
      <c r="BC13" s="657"/>
      <c r="BD13" s="657"/>
      <c r="BE13" s="657"/>
      <c r="BF13" s="658"/>
      <c r="BG13" s="659">
        <v>3149513</v>
      </c>
      <c r="BH13" s="660"/>
      <c r="BI13" s="660"/>
      <c r="BJ13" s="660"/>
      <c r="BK13" s="660"/>
      <c r="BL13" s="660"/>
      <c r="BM13" s="660"/>
      <c r="BN13" s="661"/>
      <c r="BO13" s="662">
        <v>47.4</v>
      </c>
      <c r="BP13" s="662"/>
      <c r="BQ13" s="662"/>
      <c r="BR13" s="662"/>
      <c r="BS13" s="668" t="s">
        <v>122</v>
      </c>
      <c r="BT13" s="660"/>
      <c r="BU13" s="660"/>
      <c r="BV13" s="660"/>
      <c r="BW13" s="660"/>
      <c r="BX13" s="660"/>
      <c r="BY13" s="660"/>
      <c r="BZ13" s="660"/>
      <c r="CA13" s="660"/>
      <c r="CB13" s="669"/>
      <c r="CD13" s="674" t="s">
        <v>254</v>
      </c>
      <c r="CE13" s="675"/>
      <c r="CF13" s="675"/>
      <c r="CG13" s="675"/>
      <c r="CH13" s="675"/>
      <c r="CI13" s="675"/>
      <c r="CJ13" s="675"/>
      <c r="CK13" s="675"/>
      <c r="CL13" s="675"/>
      <c r="CM13" s="675"/>
      <c r="CN13" s="675"/>
      <c r="CO13" s="675"/>
      <c r="CP13" s="675"/>
      <c r="CQ13" s="676"/>
      <c r="CR13" s="659">
        <v>6987696</v>
      </c>
      <c r="CS13" s="660"/>
      <c r="CT13" s="660"/>
      <c r="CU13" s="660"/>
      <c r="CV13" s="660"/>
      <c r="CW13" s="660"/>
      <c r="CX13" s="660"/>
      <c r="CY13" s="661"/>
      <c r="CZ13" s="662">
        <v>25.4</v>
      </c>
      <c r="DA13" s="662"/>
      <c r="DB13" s="662"/>
      <c r="DC13" s="662"/>
      <c r="DD13" s="668">
        <v>3761726</v>
      </c>
      <c r="DE13" s="660"/>
      <c r="DF13" s="660"/>
      <c r="DG13" s="660"/>
      <c r="DH13" s="660"/>
      <c r="DI13" s="660"/>
      <c r="DJ13" s="660"/>
      <c r="DK13" s="660"/>
      <c r="DL13" s="660"/>
      <c r="DM13" s="660"/>
      <c r="DN13" s="660"/>
      <c r="DO13" s="660"/>
      <c r="DP13" s="661"/>
      <c r="DQ13" s="668">
        <v>1526696</v>
      </c>
      <c r="DR13" s="660"/>
      <c r="DS13" s="660"/>
      <c r="DT13" s="660"/>
      <c r="DU13" s="660"/>
      <c r="DV13" s="660"/>
      <c r="DW13" s="660"/>
      <c r="DX13" s="660"/>
      <c r="DY13" s="660"/>
      <c r="DZ13" s="660"/>
      <c r="EA13" s="660"/>
      <c r="EB13" s="660"/>
      <c r="EC13" s="669"/>
    </row>
    <row r="14" spans="2:143" ht="11.25" customHeight="1" x14ac:dyDescent="0.15">
      <c r="B14" s="656" t="s">
        <v>255</v>
      </c>
      <c r="C14" s="657"/>
      <c r="D14" s="657"/>
      <c r="E14" s="657"/>
      <c r="F14" s="657"/>
      <c r="G14" s="657"/>
      <c r="H14" s="657"/>
      <c r="I14" s="657"/>
      <c r="J14" s="657"/>
      <c r="K14" s="657"/>
      <c r="L14" s="657"/>
      <c r="M14" s="657"/>
      <c r="N14" s="657"/>
      <c r="O14" s="657"/>
      <c r="P14" s="657"/>
      <c r="Q14" s="658"/>
      <c r="R14" s="659" t="s">
        <v>122</v>
      </c>
      <c r="S14" s="660"/>
      <c r="T14" s="660"/>
      <c r="U14" s="660"/>
      <c r="V14" s="660"/>
      <c r="W14" s="660"/>
      <c r="X14" s="660"/>
      <c r="Y14" s="661"/>
      <c r="Z14" s="662" t="s">
        <v>230</v>
      </c>
      <c r="AA14" s="662"/>
      <c r="AB14" s="662"/>
      <c r="AC14" s="662"/>
      <c r="AD14" s="663" t="s">
        <v>230</v>
      </c>
      <c r="AE14" s="663"/>
      <c r="AF14" s="663"/>
      <c r="AG14" s="663"/>
      <c r="AH14" s="663"/>
      <c r="AI14" s="663"/>
      <c r="AJ14" s="663"/>
      <c r="AK14" s="663"/>
      <c r="AL14" s="664" t="s">
        <v>122</v>
      </c>
      <c r="AM14" s="665"/>
      <c r="AN14" s="665"/>
      <c r="AO14" s="666"/>
      <c r="AP14" s="656" t="s">
        <v>256</v>
      </c>
      <c r="AQ14" s="657"/>
      <c r="AR14" s="657"/>
      <c r="AS14" s="657"/>
      <c r="AT14" s="657"/>
      <c r="AU14" s="657"/>
      <c r="AV14" s="657"/>
      <c r="AW14" s="657"/>
      <c r="AX14" s="657"/>
      <c r="AY14" s="657"/>
      <c r="AZ14" s="657"/>
      <c r="BA14" s="657"/>
      <c r="BB14" s="657"/>
      <c r="BC14" s="657"/>
      <c r="BD14" s="657"/>
      <c r="BE14" s="657"/>
      <c r="BF14" s="658"/>
      <c r="BG14" s="659">
        <v>102190</v>
      </c>
      <c r="BH14" s="660"/>
      <c r="BI14" s="660"/>
      <c r="BJ14" s="660"/>
      <c r="BK14" s="660"/>
      <c r="BL14" s="660"/>
      <c r="BM14" s="660"/>
      <c r="BN14" s="661"/>
      <c r="BO14" s="662">
        <v>1.5</v>
      </c>
      <c r="BP14" s="662"/>
      <c r="BQ14" s="662"/>
      <c r="BR14" s="662"/>
      <c r="BS14" s="668" t="s">
        <v>122</v>
      </c>
      <c r="BT14" s="660"/>
      <c r="BU14" s="660"/>
      <c r="BV14" s="660"/>
      <c r="BW14" s="660"/>
      <c r="BX14" s="660"/>
      <c r="BY14" s="660"/>
      <c r="BZ14" s="660"/>
      <c r="CA14" s="660"/>
      <c r="CB14" s="669"/>
      <c r="CD14" s="674" t="s">
        <v>257</v>
      </c>
      <c r="CE14" s="675"/>
      <c r="CF14" s="675"/>
      <c r="CG14" s="675"/>
      <c r="CH14" s="675"/>
      <c r="CI14" s="675"/>
      <c r="CJ14" s="675"/>
      <c r="CK14" s="675"/>
      <c r="CL14" s="675"/>
      <c r="CM14" s="675"/>
      <c r="CN14" s="675"/>
      <c r="CO14" s="675"/>
      <c r="CP14" s="675"/>
      <c r="CQ14" s="676"/>
      <c r="CR14" s="659">
        <v>442112</v>
      </c>
      <c r="CS14" s="660"/>
      <c r="CT14" s="660"/>
      <c r="CU14" s="660"/>
      <c r="CV14" s="660"/>
      <c r="CW14" s="660"/>
      <c r="CX14" s="660"/>
      <c r="CY14" s="661"/>
      <c r="CZ14" s="662">
        <v>1.6</v>
      </c>
      <c r="DA14" s="662"/>
      <c r="DB14" s="662"/>
      <c r="DC14" s="662"/>
      <c r="DD14" s="668">
        <v>28998</v>
      </c>
      <c r="DE14" s="660"/>
      <c r="DF14" s="660"/>
      <c r="DG14" s="660"/>
      <c r="DH14" s="660"/>
      <c r="DI14" s="660"/>
      <c r="DJ14" s="660"/>
      <c r="DK14" s="660"/>
      <c r="DL14" s="660"/>
      <c r="DM14" s="660"/>
      <c r="DN14" s="660"/>
      <c r="DO14" s="660"/>
      <c r="DP14" s="661"/>
      <c r="DQ14" s="668">
        <v>425843</v>
      </c>
      <c r="DR14" s="660"/>
      <c r="DS14" s="660"/>
      <c r="DT14" s="660"/>
      <c r="DU14" s="660"/>
      <c r="DV14" s="660"/>
      <c r="DW14" s="660"/>
      <c r="DX14" s="660"/>
      <c r="DY14" s="660"/>
      <c r="DZ14" s="660"/>
      <c r="EA14" s="660"/>
      <c r="EB14" s="660"/>
      <c r="EC14" s="669"/>
    </row>
    <row r="15" spans="2:143" ht="11.25" customHeight="1" x14ac:dyDescent="0.15">
      <c r="B15" s="656" t="s">
        <v>258</v>
      </c>
      <c r="C15" s="657"/>
      <c r="D15" s="657"/>
      <c r="E15" s="657"/>
      <c r="F15" s="657"/>
      <c r="G15" s="657"/>
      <c r="H15" s="657"/>
      <c r="I15" s="657"/>
      <c r="J15" s="657"/>
      <c r="K15" s="657"/>
      <c r="L15" s="657"/>
      <c r="M15" s="657"/>
      <c r="N15" s="657"/>
      <c r="O15" s="657"/>
      <c r="P15" s="657"/>
      <c r="Q15" s="658"/>
      <c r="R15" s="659">
        <v>41723</v>
      </c>
      <c r="S15" s="660"/>
      <c r="T15" s="660"/>
      <c r="U15" s="660"/>
      <c r="V15" s="660"/>
      <c r="W15" s="660"/>
      <c r="X15" s="660"/>
      <c r="Y15" s="661"/>
      <c r="Z15" s="662">
        <v>0.1</v>
      </c>
      <c r="AA15" s="662"/>
      <c r="AB15" s="662"/>
      <c r="AC15" s="662"/>
      <c r="AD15" s="663">
        <v>41723</v>
      </c>
      <c r="AE15" s="663"/>
      <c r="AF15" s="663"/>
      <c r="AG15" s="663"/>
      <c r="AH15" s="663"/>
      <c r="AI15" s="663"/>
      <c r="AJ15" s="663"/>
      <c r="AK15" s="663"/>
      <c r="AL15" s="664">
        <v>0.5</v>
      </c>
      <c r="AM15" s="665"/>
      <c r="AN15" s="665"/>
      <c r="AO15" s="666"/>
      <c r="AP15" s="656" t="s">
        <v>259</v>
      </c>
      <c r="AQ15" s="657"/>
      <c r="AR15" s="657"/>
      <c r="AS15" s="657"/>
      <c r="AT15" s="657"/>
      <c r="AU15" s="657"/>
      <c r="AV15" s="657"/>
      <c r="AW15" s="657"/>
      <c r="AX15" s="657"/>
      <c r="AY15" s="657"/>
      <c r="AZ15" s="657"/>
      <c r="BA15" s="657"/>
      <c r="BB15" s="657"/>
      <c r="BC15" s="657"/>
      <c r="BD15" s="657"/>
      <c r="BE15" s="657"/>
      <c r="BF15" s="658"/>
      <c r="BG15" s="659">
        <v>342966</v>
      </c>
      <c r="BH15" s="660"/>
      <c r="BI15" s="660"/>
      <c r="BJ15" s="660"/>
      <c r="BK15" s="660"/>
      <c r="BL15" s="660"/>
      <c r="BM15" s="660"/>
      <c r="BN15" s="661"/>
      <c r="BO15" s="662">
        <v>5.2</v>
      </c>
      <c r="BP15" s="662"/>
      <c r="BQ15" s="662"/>
      <c r="BR15" s="662"/>
      <c r="BS15" s="668" t="s">
        <v>237</v>
      </c>
      <c r="BT15" s="660"/>
      <c r="BU15" s="660"/>
      <c r="BV15" s="660"/>
      <c r="BW15" s="660"/>
      <c r="BX15" s="660"/>
      <c r="BY15" s="660"/>
      <c r="BZ15" s="660"/>
      <c r="CA15" s="660"/>
      <c r="CB15" s="669"/>
      <c r="CD15" s="674" t="s">
        <v>260</v>
      </c>
      <c r="CE15" s="675"/>
      <c r="CF15" s="675"/>
      <c r="CG15" s="675"/>
      <c r="CH15" s="675"/>
      <c r="CI15" s="675"/>
      <c r="CJ15" s="675"/>
      <c r="CK15" s="675"/>
      <c r="CL15" s="675"/>
      <c r="CM15" s="675"/>
      <c r="CN15" s="675"/>
      <c r="CO15" s="675"/>
      <c r="CP15" s="675"/>
      <c r="CQ15" s="676"/>
      <c r="CR15" s="659">
        <v>1430263</v>
      </c>
      <c r="CS15" s="660"/>
      <c r="CT15" s="660"/>
      <c r="CU15" s="660"/>
      <c r="CV15" s="660"/>
      <c r="CW15" s="660"/>
      <c r="CX15" s="660"/>
      <c r="CY15" s="661"/>
      <c r="CZ15" s="662">
        <v>5.2</v>
      </c>
      <c r="DA15" s="662"/>
      <c r="DB15" s="662"/>
      <c r="DC15" s="662"/>
      <c r="DD15" s="668">
        <v>218895</v>
      </c>
      <c r="DE15" s="660"/>
      <c r="DF15" s="660"/>
      <c r="DG15" s="660"/>
      <c r="DH15" s="660"/>
      <c r="DI15" s="660"/>
      <c r="DJ15" s="660"/>
      <c r="DK15" s="660"/>
      <c r="DL15" s="660"/>
      <c r="DM15" s="660"/>
      <c r="DN15" s="660"/>
      <c r="DO15" s="660"/>
      <c r="DP15" s="661"/>
      <c r="DQ15" s="668">
        <v>1166364</v>
      </c>
      <c r="DR15" s="660"/>
      <c r="DS15" s="660"/>
      <c r="DT15" s="660"/>
      <c r="DU15" s="660"/>
      <c r="DV15" s="660"/>
      <c r="DW15" s="660"/>
      <c r="DX15" s="660"/>
      <c r="DY15" s="660"/>
      <c r="DZ15" s="660"/>
      <c r="EA15" s="660"/>
      <c r="EB15" s="660"/>
      <c r="EC15" s="669"/>
    </row>
    <row r="16" spans="2:143" ht="11.25" customHeight="1" x14ac:dyDescent="0.15">
      <c r="B16" s="656" t="s">
        <v>261</v>
      </c>
      <c r="C16" s="657"/>
      <c r="D16" s="657"/>
      <c r="E16" s="657"/>
      <c r="F16" s="657"/>
      <c r="G16" s="657"/>
      <c r="H16" s="657"/>
      <c r="I16" s="657"/>
      <c r="J16" s="657"/>
      <c r="K16" s="657"/>
      <c r="L16" s="657"/>
      <c r="M16" s="657"/>
      <c r="N16" s="657"/>
      <c r="O16" s="657"/>
      <c r="P16" s="657"/>
      <c r="Q16" s="658"/>
      <c r="R16" s="659" t="s">
        <v>237</v>
      </c>
      <c r="S16" s="660"/>
      <c r="T16" s="660"/>
      <c r="U16" s="660"/>
      <c r="V16" s="660"/>
      <c r="W16" s="660"/>
      <c r="X16" s="660"/>
      <c r="Y16" s="661"/>
      <c r="Z16" s="662" t="s">
        <v>122</v>
      </c>
      <c r="AA16" s="662"/>
      <c r="AB16" s="662"/>
      <c r="AC16" s="662"/>
      <c r="AD16" s="663" t="s">
        <v>243</v>
      </c>
      <c r="AE16" s="663"/>
      <c r="AF16" s="663"/>
      <c r="AG16" s="663"/>
      <c r="AH16" s="663"/>
      <c r="AI16" s="663"/>
      <c r="AJ16" s="663"/>
      <c r="AK16" s="663"/>
      <c r="AL16" s="664" t="s">
        <v>243</v>
      </c>
      <c r="AM16" s="665"/>
      <c r="AN16" s="665"/>
      <c r="AO16" s="666"/>
      <c r="AP16" s="656" t="s">
        <v>262</v>
      </c>
      <c r="AQ16" s="657"/>
      <c r="AR16" s="657"/>
      <c r="AS16" s="657"/>
      <c r="AT16" s="657"/>
      <c r="AU16" s="657"/>
      <c r="AV16" s="657"/>
      <c r="AW16" s="657"/>
      <c r="AX16" s="657"/>
      <c r="AY16" s="657"/>
      <c r="AZ16" s="657"/>
      <c r="BA16" s="657"/>
      <c r="BB16" s="657"/>
      <c r="BC16" s="657"/>
      <c r="BD16" s="657"/>
      <c r="BE16" s="657"/>
      <c r="BF16" s="658"/>
      <c r="BG16" s="659" t="s">
        <v>237</v>
      </c>
      <c r="BH16" s="660"/>
      <c r="BI16" s="660"/>
      <c r="BJ16" s="660"/>
      <c r="BK16" s="660"/>
      <c r="BL16" s="660"/>
      <c r="BM16" s="660"/>
      <c r="BN16" s="661"/>
      <c r="BO16" s="662" t="s">
        <v>122</v>
      </c>
      <c r="BP16" s="662"/>
      <c r="BQ16" s="662"/>
      <c r="BR16" s="662"/>
      <c r="BS16" s="668" t="s">
        <v>122</v>
      </c>
      <c r="BT16" s="660"/>
      <c r="BU16" s="660"/>
      <c r="BV16" s="660"/>
      <c r="BW16" s="660"/>
      <c r="BX16" s="660"/>
      <c r="BY16" s="660"/>
      <c r="BZ16" s="660"/>
      <c r="CA16" s="660"/>
      <c r="CB16" s="669"/>
      <c r="CD16" s="674" t="s">
        <v>263</v>
      </c>
      <c r="CE16" s="675"/>
      <c r="CF16" s="675"/>
      <c r="CG16" s="675"/>
      <c r="CH16" s="675"/>
      <c r="CI16" s="675"/>
      <c r="CJ16" s="675"/>
      <c r="CK16" s="675"/>
      <c r="CL16" s="675"/>
      <c r="CM16" s="675"/>
      <c r="CN16" s="675"/>
      <c r="CO16" s="675"/>
      <c r="CP16" s="675"/>
      <c r="CQ16" s="676"/>
      <c r="CR16" s="659">
        <v>1809759</v>
      </c>
      <c r="CS16" s="660"/>
      <c r="CT16" s="660"/>
      <c r="CU16" s="660"/>
      <c r="CV16" s="660"/>
      <c r="CW16" s="660"/>
      <c r="CX16" s="660"/>
      <c r="CY16" s="661"/>
      <c r="CZ16" s="662">
        <v>6.6</v>
      </c>
      <c r="DA16" s="662"/>
      <c r="DB16" s="662"/>
      <c r="DC16" s="662"/>
      <c r="DD16" s="668" t="s">
        <v>122</v>
      </c>
      <c r="DE16" s="660"/>
      <c r="DF16" s="660"/>
      <c r="DG16" s="660"/>
      <c r="DH16" s="660"/>
      <c r="DI16" s="660"/>
      <c r="DJ16" s="660"/>
      <c r="DK16" s="660"/>
      <c r="DL16" s="660"/>
      <c r="DM16" s="660"/>
      <c r="DN16" s="660"/>
      <c r="DO16" s="660"/>
      <c r="DP16" s="661"/>
      <c r="DQ16" s="668">
        <v>87562</v>
      </c>
      <c r="DR16" s="660"/>
      <c r="DS16" s="660"/>
      <c r="DT16" s="660"/>
      <c r="DU16" s="660"/>
      <c r="DV16" s="660"/>
      <c r="DW16" s="660"/>
      <c r="DX16" s="660"/>
      <c r="DY16" s="660"/>
      <c r="DZ16" s="660"/>
      <c r="EA16" s="660"/>
      <c r="EB16" s="660"/>
      <c r="EC16" s="669"/>
    </row>
    <row r="17" spans="2:133" ht="11.25" customHeight="1" x14ac:dyDescent="0.15">
      <c r="B17" s="656" t="s">
        <v>264</v>
      </c>
      <c r="C17" s="657"/>
      <c r="D17" s="657"/>
      <c r="E17" s="657"/>
      <c r="F17" s="657"/>
      <c r="G17" s="657"/>
      <c r="H17" s="657"/>
      <c r="I17" s="657"/>
      <c r="J17" s="657"/>
      <c r="K17" s="657"/>
      <c r="L17" s="657"/>
      <c r="M17" s="657"/>
      <c r="N17" s="657"/>
      <c r="O17" s="657"/>
      <c r="P17" s="657"/>
      <c r="Q17" s="658"/>
      <c r="R17" s="659">
        <v>41977</v>
      </c>
      <c r="S17" s="660"/>
      <c r="T17" s="660"/>
      <c r="U17" s="660"/>
      <c r="V17" s="660"/>
      <c r="W17" s="660"/>
      <c r="X17" s="660"/>
      <c r="Y17" s="661"/>
      <c r="Z17" s="662">
        <v>0.1</v>
      </c>
      <c r="AA17" s="662"/>
      <c r="AB17" s="662"/>
      <c r="AC17" s="662"/>
      <c r="AD17" s="663">
        <v>41977</v>
      </c>
      <c r="AE17" s="663"/>
      <c r="AF17" s="663"/>
      <c r="AG17" s="663"/>
      <c r="AH17" s="663"/>
      <c r="AI17" s="663"/>
      <c r="AJ17" s="663"/>
      <c r="AK17" s="663"/>
      <c r="AL17" s="664">
        <v>0.5</v>
      </c>
      <c r="AM17" s="665"/>
      <c r="AN17" s="665"/>
      <c r="AO17" s="666"/>
      <c r="AP17" s="656" t="s">
        <v>265</v>
      </c>
      <c r="AQ17" s="657"/>
      <c r="AR17" s="657"/>
      <c r="AS17" s="657"/>
      <c r="AT17" s="657"/>
      <c r="AU17" s="657"/>
      <c r="AV17" s="657"/>
      <c r="AW17" s="657"/>
      <c r="AX17" s="657"/>
      <c r="AY17" s="657"/>
      <c r="AZ17" s="657"/>
      <c r="BA17" s="657"/>
      <c r="BB17" s="657"/>
      <c r="BC17" s="657"/>
      <c r="BD17" s="657"/>
      <c r="BE17" s="657"/>
      <c r="BF17" s="658"/>
      <c r="BG17" s="659" t="s">
        <v>122</v>
      </c>
      <c r="BH17" s="660"/>
      <c r="BI17" s="660"/>
      <c r="BJ17" s="660"/>
      <c r="BK17" s="660"/>
      <c r="BL17" s="660"/>
      <c r="BM17" s="660"/>
      <c r="BN17" s="661"/>
      <c r="BO17" s="662" t="s">
        <v>237</v>
      </c>
      <c r="BP17" s="662"/>
      <c r="BQ17" s="662"/>
      <c r="BR17" s="662"/>
      <c r="BS17" s="668" t="s">
        <v>230</v>
      </c>
      <c r="BT17" s="660"/>
      <c r="BU17" s="660"/>
      <c r="BV17" s="660"/>
      <c r="BW17" s="660"/>
      <c r="BX17" s="660"/>
      <c r="BY17" s="660"/>
      <c r="BZ17" s="660"/>
      <c r="CA17" s="660"/>
      <c r="CB17" s="669"/>
      <c r="CD17" s="674" t="s">
        <v>266</v>
      </c>
      <c r="CE17" s="675"/>
      <c r="CF17" s="675"/>
      <c r="CG17" s="675"/>
      <c r="CH17" s="675"/>
      <c r="CI17" s="675"/>
      <c r="CJ17" s="675"/>
      <c r="CK17" s="675"/>
      <c r="CL17" s="675"/>
      <c r="CM17" s="675"/>
      <c r="CN17" s="675"/>
      <c r="CO17" s="675"/>
      <c r="CP17" s="675"/>
      <c r="CQ17" s="676"/>
      <c r="CR17" s="659">
        <v>1175029</v>
      </c>
      <c r="CS17" s="660"/>
      <c r="CT17" s="660"/>
      <c r="CU17" s="660"/>
      <c r="CV17" s="660"/>
      <c r="CW17" s="660"/>
      <c r="CX17" s="660"/>
      <c r="CY17" s="661"/>
      <c r="CZ17" s="662">
        <v>4.3</v>
      </c>
      <c r="DA17" s="662"/>
      <c r="DB17" s="662"/>
      <c r="DC17" s="662"/>
      <c r="DD17" s="668" t="s">
        <v>122</v>
      </c>
      <c r="DE17" s="660"/>
      <c r="DF17" s="660"/>
      <c r="DG17" s="660"/>
      <c r="DH17" s="660"/>
      <c r="DI17" s="660"/>
      <c r="DJ17" s="660"/>
      <c r="DK17" s="660"/>
      <c r="DL17" s="660"/>
      <c r="DM17" s="660"/>
      <c r="DN17" s="660"/>
      <c r="DO17" s="660"/>
      <c r="DP17" s="661"/>
      <c r="DQ17" s="668">
        <v>1105525</v>
      </c>
      <c r="DR17" s="660"/>
      <c r="DS17" s="660"/>
      <c r="DT17" s="660"/>
      <c r="DU17" s="660"/>
      <c r="DV17" s="660"/>
      <c r="DW17" s="660"/>
      <c r="DX17" s="660"/>
      <c r="DY17" s="660"/>
      <c r="DZ17" s="660"/>
      <c r="EA17" s="660"/>
      <c r="EB17" s="660"/>
      <c r="EC17" s="669"/>
    </row>
    <row r="18" spans="2:133" ht="11.25" customHeight="1" x14ac:dyDescent="0.15">
      <c r="B18" s="656" t="s">
        <v>267</v>
      </c>
      <c r="C18" s="657"/>
      <c r="D18" s="657"/>
      <c r="E18" s="657"/>
      <c r="F18" s="657"/>
      <c r="G18" s="657"/>
      <c r="H18" s="657"/>
      <c r="I18" s="657"/>
      <c r="J18" s="657"/>
      <c r="K18" s="657"/>
      <c r="L18" s="657"/>
      <c r="M18" s="657"/>
      <c r="N18" s="657"/>
      <c r="O18" s="657"/>
      <c r="P18" s="657"/>
      <c r="Q18" s="658"/>
      <c r="R18" s="659">
        <v>2950137</v>
      </c>
      <c r="S18" s="660"/>
      <c r="T18" s="660"/>
      <c r="U18" s="660"/>
      <c r="V18" s="660"/>
      <c r="W18" s="660"/>
      <c r="X18" s="660"/>
      <c r="Y18" s="661"/>
      <c r="Z18" s="662">
        <v>10.199999999999999</v>
      </c>
      <c r="AA18" s="662"/>
      <c r="AB18" s="662"/>
      <c r="AC18" s="662"/>
      <c r="AD18" s="663">
        <v>1255710</v>
      </c>
      <c r="AE18" s="663"/>
      <c r="AF18" s="663"/>
      <c r="AG18" s="663"/>
      <c r="AH18" s="663"/>
      <c r="AI18" s="663"/>
      <c r="AJ18" s="663"/>
      <c r="AK18" s="663"/>
      <c r="AL18" s="664">
        <v>14.5</v>
      </c>
      <c r="AM18" s="665"/>
      <c r="AN18" s="665"/>
      <c r="AO18" s="666"/>
      <c r="AP18" s="656" t="s">
        <v>268</v>
      </c>
      <c r="AQ18" s="657"/>
      <c r="AR18" s="657"/>
      <c r="AS18" s="657"/>
      <c r="AT18" s="657"/>
      <c r="AU18" s="657"/>
      <c r="AV18" s="657"/>
      <c r="AW18" s="657"/>
      <c r="AX18" s="657"/>
      <c r="AY18" s="657"/>
      <c r="AZ18" s="657"/>
      <c r="BA18" s="657"/>
      <c r="BB18" s="657"/>
      <c r="BC18" s="657"/>
      <c r="BD18" s="657"/>
      <c r="BE18" s="657"/>
      <c r="BF18" s="658"/>
      <c r="BG18" s="659" t="s">
        <v>237</v>
      </c>
      <c r="BH18" s="660"/>
      <c r="BI18" s="660"/>
      <c r="BJ18" s="660"/>
      <c r="BK18" s="660"/>
      <c r="BL18" s="660"/>
      <c r="BM18" s="660"/>
      <c r="BN18" s="661"/>
      <c r="BO18" s="662" t="s">
        <v>122</v>
      </c>
      <c r="BP18" s="662"/>
      <c r="BQ18" s="662"/>
      <c r="BR18" s="662"/>
      <c r="BS18" s="668" t="s">
        <v>243</v>
      </c>
      <c r="BT18" s="660"/>
      <c r="BU18" s="660"/>
      <c r="BV18" s="660"/>
      <c r="BW18" s="660"/>
      <c r="BX18" s="660"/>
      <c r="BY18" s="660"/>
      <c r="BZ18" s="660"/>
      <c r="CA18" s="660"/>
      <c r="CB18" s="669"/>
      <c r="CD18" s="674" t="s">
        <v>269</v>
      </c>
      <c r="CE18" s="675"/>
      <c r="CF18" s="675"/>
      <c r="CG18" s="675"/>
      <c r="CH18" s="675"/>
      <c r="CI18" s="675"/>
      <c r="CJ18" s="675"/>
      <c r="CK18" s="675"/>
      <c r="CL18" s="675"/>
      <c r="CM18" s="675"/>
      <c r="CN18" s="675"/>
      <c r="CO18" s="675"/>
      <c r="CP18" s="675"/>
      <c r="CQ18" s="676"/>
      <c r="CR18" s="659" t="s">
        <v>230</v>
      </c>
      <c r="CS18" s="660"/>
      <c r="CT18" s="660"/>
      <c r="CU18" s="660"/>
      <c r="CV18" s="660"/>
      <c r="CW18" s="660"/>
      <c r="CX18" s="660"/>
      <c r="CY18" s="661"/>
      <c r="CZ18" s="662" t="s">
        <v>122</v>
      </c>
      <c r="DA18" s="662"/>
      <c r="DB18" s="662"/>
      <c r="DC18" s="662"/>
      <c r="DD18" s="668" t="s">
        <v>122</v>
      </c>
      <c r="DE18" s="660"/>
      <c r="DF18" s="660"/>
      <c r="DG18" s="660"/>
      <c r="DH18" s="660"/>
      <c r="DI18" s="660"/>
      <c r="DJ18" s="660"/>
      <c r="DK18" s="660"/>
      <c r="DL18" s="660"/>
      <c r="DM18" s="660"/>
      <c r="DN18" s="660"/>
      <c r="DO18" s="660"/>
      <c r="DP18" s="661"/>
      <c r="DQ18" s="668" t="s">
        <v>243</v>
      </c>
      <c r="DR18" s="660"/>
      <c r="DS18" s="660"/>
      <c r="DT18" s="660"/>
      <c r="DU18" s="660"/>
      <c r="DV18" s="660"/>
      <c r="DW18" s="660"/>
      <c r="DX18" s="660"/>
      <c r="DY18" s="660"/>
      <c r="DZ18" s="660"/>
      <c r="EA18" s="660"/>
      <c r="EB18" s="660"/>
      <c r="EC18" s="669"/>
    </row>
    <row r="19" spans="2:133" ht="11.25" customHeight="1" x14ac:dyDescent="0.15">
      <c r="B19" s="656" t="s">
        <v>270</v>
      </c>
      <c r="C19" s="657"/>
      <c r="D19" s="657"/>
      <c r="E19" s="657"/>
      <c r="F19" s="657"/>
      <c r="G19" s="657"/>
      <c r="H19" s="657"/>
      <c r="I19" s="657"/>
      <c r="J19" s="657"/>
      <c r="K19" s="657"/>
      <c r="L19" s="657"/>
      <c r="M19" s="657"/>
      <c r="N19" s="657"/>
      <c r="O19" s="657"/>
      <c r="P19" s="657"/>
      <c r="Q19" s="658"/>
      <c r="R19" s="659">
        <v>1255710</v>
      </c>
      <c r="S19" s="660"/>
      <c r="T19" s="660"/>
      <c r="U19" s="660"/>
      <c r="V19" s="660"/>
      <c r="W19" s="660"/>
      <c r="X19" s="660"/>
      <c r="Y19" s="661"/>
      <c r="Z19" s="662">
        <v>4.3</v>
      </c>
      <c r="AA19" s="662"/>
      <c r="AB19" s="662"/>
      <c r="AC19" s="662"/>
      <c r="AD19" s="663">
        <v>1255710</v>
      </c>
      <c r="AE19" s="663"/>
      <c r="AF19" s="663"/>
      <c r="AG19" s="663"/>
      <c r="AH19" s="663"/>
      <c r="AI19" s="663"/>
      <c r="AJ19" s="663"/>
      <c r="AK19" s="663"/>
      <c r="AL19" s="664">
        <v>14.5</v>
      </c>
      <c r="AM19" s="665"/>
      <c r="AN19" s="665"/>
      <c r="AO19" s="666"/>
      <c r="AP19" s="656" t="s">
        <v>271</v>
      </c>
      <c r="AQ19" s="657"/>
      <c r="AR19" s="657"/>
      <c r="AS19" s="657"/>
      <c r="AT19" s="657"/>
      <c r="AU19" s="657"/>
      <c r="AV19" s="657"/>
      <c r="AW19" s="657"/>
      <c r="AX19" s="657"/>
      <c r="AY19" s="657"/>
      <c r="AZ19" s="657"/>
      <c r="BA19" s="657"/>
      <c r="BB19" s="657"/>
      <c r="BC19" s="657"/>
      <c r="BD19" s="657"/>
      <c r="BE19" s="657"/>
      <c r="BF19" s="658"/>
      <c r="BG19" s="659">
        <v>462032</v>
      </c>
      <c r="BH19" s="660"/>
      <c r="BI19" s="660"/>
      <c r="BJ19" s="660"/>
      <c r="BK19" s="660"/>
      <c r="BL19" s="660"/>
      <c r="BM19" s="660"/>
      <c r="BN19" s="661"/>
      <c r="BO19" s="662">
        <v>7</v>
      </c>
      <c r="BP19" s="662"/>
      <c r="BQ19" s="662"/>
      <c r="BR19" s="662"/>
      <c r="BS19" s="668" t="s">
        <v>122</v>
      </c>
      <c r="BT19" s="660"/>
      <c r="BU19" s="660"/>
      <c r="BV19" s="660"/>
      <c r="BW19" s="660"/>
      <c r="BX19" s="660"/>
      <c r="BY19" s="660"/>
      <c r="BZ19" s="660"/>
      <c r="CA19" s="660"/>
      <c r="CB19" s="669"/>
      <c r="CD19" s="674" t="s">
        <v>272</v>
      </c>
      <c r="CE19" s="675"/>
      <c r="CF19" s="675"/>
      <c r="CG19" s="675"/>
      <c r="CH19" s="675"/>
      <c r="CI19" s="675"/>
      <c r="CJ19" s="675"/>
      <c r="CK19" s="675"/>
      <c r="CL19" s="675"/>
      <c r="CM19" s="675"/>
      <c r="CN19" s="675"/>
      <c r="CO19" s="675"/>
      <c r="CP19" s="675"/>
      <c r="CQ19" s="676"/>
      <c r="CR19" s="659" t="s">
        <v>122</v>
      </c>
      <c r="CS19" s="660"/>
      <c r="CT19" s="660"/>
      <c r="CU19" s="660"/>
      <c r="CV19" s="660"/>
      <c r="CW19" s="660"/>
      <c r="CX19" s="660"/>
      <c r="CY19" s="661"/>
      <c r="CZ19" s="662" t="s">
        <v>237</v>
      </c>
      <c r="DA19" s="662"/>
      <c r="DB19" s="662"/>
      <c r="DC19" s="662"/>
      <c r="DD19" s="668" t="s">
        <v>230</v>
      </c>
      <c r="DE19" s="660"/>
      <c r="DF19" s="660"/>
      <c r="DG19" s="660"/>
      <c r="DH19" s="660"/>
      <c r="DI19" s="660"/>
      <c r="DJ19" s="660"/>
      <c r="DK19" s="660"/>
      <c r="DL19" s="660"/>
      <c r="DM19" s="660"/>
      <c r="DN19" s="660"/>
      <c r="DO19" s="660"/>
      <c r="DP19" s="661"/>
      <c r="DQ19" s="668" t="s">
        <v>122</v>
      </c>
      <c r="DR19" s="660"/>
      <c r="DS19" s="660"/>
      <c r="DT19" s="660"/>
      <c r="DU19" s="660"/>
      <c r="DV19" s="660"/>
      <c r="DW19" s="660"/>
      <c r="DX19" s="660"/>
      <c r="DY19" s="660"/>
      <c r="DZ19" s="660"/>
      <c r="EA19" s="660"/>
      <c r="EB19" s="660"/>
      <c r="EC19" s="669"/>
    </row>
    <row r="20" spans="2:133" ht="11.25" customHeight="1" x14ac:dyDescent="0.15">
      <c r="B20" s="656" t="s">
        <v>273</v>
      </c>
      <c r="C20" s="657"/>
      <c r="D20" s="657"/>
      <c r="E20" s="657"/>
      <c r="F20" s="657"/>
      <c r="G20" s="657"/>
      <c r="H20" s="657"/>
      <c r="I20" s="657"/>
      <c r="J20" s="657"/>
      <c r="K20" s="657"/>
      <c r="L20" s="657"/>
      <c r="M20" s="657"/>
      <c r="N20" s="657"/>
      <c r="O20" s="657"/>
      <c r="P20" s="657"/>
      <c r="Q20" s="658"/>
      <c r="R20" s="659">
        <v>309792</v>
      </c>
      <c r="S20" s="660"/>
      <c r="T20" s="660"/>
      <c r="U20" s="660"/>
      <c r="V20" s="660"/>
      <c r="W20" s="660"/>
      <c r="X20" s="660"/>
      <c r="Y20" s="661"/>
      <c r="Z20" s="662">
        <v>1.1000000000000001</v>
      </c>
      <c r="AA20" s="662"/>
      <c r="AB20" s="662"/>
      <c r="AC20" s="662"/>
      <c r="AD20" s="663" t="s">
        <v>122</v>
      </c>
      <c r="AE20" s="663"/>
      <c r="AF20" s="663"/>
      <c r="AG20" s="663"/>
      <c r="AH20" s="663"/>
      <c r="AI20" s="663"/>
      <c r="AJ20" s="663"/>
      <c r="AK20" s="663"/>
      <c r="AL20" s="664" t="s">
        <v>237</v>
      </c>
      <c r="AM20" s="665"/>
      <c r="AN20" s="665"/>
      <c r="AO20" s="666"/>
      <c r="AP20" s="656" t="s">
        <v>274</v>
      </c>
      <c r="AQ20" s="657"/>
      <c r="AR20" s="657"/>
      <c r="AS20" s="657"/>
      <c r="AT20" s="657"/>
      <c r="AU20" s="657"/>
      <c r="AV20" s="657"/>
      <c r="AW20" s="657"/>
      <c r="AX20" s="657"/>
      <c r="AY20" s="657"/>
      <c r="AZ20" s="657"/>
      <c r="BA20" s="657"/>
      <c r="BB20" s="657"/>
      <c r="BC20" s="657"/>
      <c r="BD20" s="657"/>
      <c r="BE20" s="657"/>
      <c r="BF20" s="658"/>
      <c r="BG20" s="659">
        <v>462032</v>
      </c>
      <c r="BH20" s="660"/>
      <c r="BI20" s="660"/>
      <c r="BJ20" s="660"/>
      <c r="BK20" s="660"/>
      <c r="BL20" s="660"/>
      <c r="BM20" s="660"/>
      <c r="BN20" s="661"/>
      <c r="BO20" s="662">
        <v>7</v>
      </c>
      <c r="BP20" s="662"/>
      <c r="BQ20" s="662"/>
      <c r="BR20" s="662"/>
      <c r="BS20" s="668" t="s">
        <v>122</v>
      </c>
      <c r="BT20" s="660"/>
      <c r="BU20" s="660"/>
      <c r="BV20" s="660"/>
      <c r="BW20" s="660"/>
      <c r="BX20" s="660"/>
      <c r="BY20" s="660"/>
      <c r="BZ20" s="660"/>
      <c r="CA20" s="660"/>
      <c r="CB20" s="669"/>
      <c r="CD20" s="674" t="s">
        <v>275</v>
      </c>
      <c r="CE20" s="675"/>
      <c r="CF20" s="675"/>
      <c r="CG20" s="675"/>
      <c r="CH20" s="675"/>
      <c r="CI20" s="675"/>
      <c r="CJ20" s="675"/>
      <c r="CK20" s="675"/>
      <c r="CL20" s="675"/>
      <c r="CM20" s="675"/>
      <c r="CN20" s="675"/>
      <c r="CO20" s="675"/>
      <c r="CP20" s="675"/>
      <c r="CQ20" s="676"/>
      <c r="CR20" s="659">
        <v>27469731</v>
      </c>
      <c r="CS20" s="660"/>
      <c r="CT20" s="660"/>
      <c r="CU20" s="660"/>
      <c r="CV20" s="660"/>
      <c r="CW20" s="660"/>
      <c r="CX20" s="660"/>
      <c r="CY20" s="661"/>
      <c r="CZ20" s="662">
        <v>100</v>
      </c>
      <c r="DA20" s="662"/>
      <c r="DB20" s="662"/>
      <c r="DC20" s="662"/>
      <c r="DD20" s="668">
        <v>5952350</v>
      </c>
      <c r="DE20" s="660"/>
      <c r="DF20" s="660"/>
      <c r="DG20" s="660"/>
      <c r="DH20" s="660"/>
      <c r="DI20" s="660"/>
      <c r="DJ20" s="660"/>
      <c r="DK20" s="660"/>
      <c r="DL20" s="660"/>
      <c r="DM20" s="660"/>
      <c r="DN20" s="660"/>
      <c r="DO20" s="660"/>
      <c r="DP20" s="661"/>
      <c r="DQ20" s="668">
        <v>13281255</v>
      </c>
      <c r="DR20" s="660"/>
      <c r="DS20" s="660"/>
      <c r="DT20" s="660"/>
      <c r="DU20" s="660"/>
      <c r="DV20" s="660"/>
      <c r="DW20" s="660"/>
      <c r="DX20" s="660"/>
      <c r="DY20" s="660"/>
      <c r="DZ20" s="660"/>
      <c r="EA20" s="660"/>
      <c r="EB20" s="660"/>
      <c r="EC20" s="669"/>
    </row>
    <row r="21" spans="2:133" ht="11.25" customHeight="1" x14ac:dyDescent="0.15">
      <c r="B21" s="656" t="s">
        <v>276</v>
      </c>
      <c r="C21" s="657"/>
      <c r="D21" s="657"/>
      <c r="E21" s="657"/>
      <c r="F21" s="657"/>
      <c r="G21" s="657"/>
      <c r="H21" s="657"/>
      <c r="I21" s="657"/>
      <c r="J21" s="657"/>
      <c r="K21" s="657"/>
      <c r="L21" s="657"/>
      <c r="M21" s="657"/>
      <c r="N21" s="657"/>
      <c r="O21" s="657"/>
      <c r="P21" s="657"/>
      <c r="Q21" s="658"/>
      <c r="R21" s="659">
        <v>1384635</v>
      </c>
      <c r="S21" s="660"/>
      <c r="T21" s="660"/>
      <c r="U21" s="660"/>
      <c r="V21" s="660"/>
      <c r="W21" s="660"/>
      <c r="X21" s="660"/>
      <c r="Y21" s="661"/>
      <c r="Z21" s="662">
        <v>4.8</v>
      </c>
      <c r="AA21" s="662"/>
      <c r="AB21" s="662"/>
      <c r="AC21" s="662"/>
      <c r="AD21" s="663" t="s">
        <v>243</v>
      </c>
      <c r="AE21" s="663"/>
      <c r="AF21" s="663"/>
      <c r="AG21" s="663"/>
      <c r="AH21" s="663"/>
      <c r="AI21" s="663"/>
      <c r="AJ21" s="663"/>
      <c r="AK21" s="663"/>
      <c r="AL21" s="664" t="s">
        <v>230</v>
      </c>
      <c r="AM21" s="665"/>
      <c r="AN21" s="665"/>
      <c r="AO21" s="666"/>
      <c r="AP21" s="677" t="s">
        <v>277</v>
      </c>
      <c r="AQ21" s="678"/>
      <c r="AR21" s="678"/>
      <c r="AS21" s="678"/>
      <c r="AT21" s="678"/>
      <c r="AU21" s="678"/>
      <c r="AV21" s="678"/>
      <c r="AW21" s="678"/>
      <c r="AX21" s="678"/>
      <c r="AY21" s="678"/>
      <c r="AZ21" s="678"/>
      <c r="BA21" s="678"/>
      <c r="BB21" s="678"/>
      <c r="BC21" s="678"/>
      <c r="BD21" s="678"/>
      <c r="BE21" s="678"/>
      <c r="BF21" s="679"/>
      <c r="BG21" s="659" t="s">
        <v>122</v>
      </c>
      <c r="BH21" s="660"/>
      <c r="BI21" s="660"/>
      <c r="BJ21" s="660"/>
      <c r="BK21" s="660"/>
      <c r="BL21" s="660"/>
      <c r="BM21" s="660"/>
      <c r="BN21" s="661"/>
      <c r="BO21" s="662" t="s">
        <v>122</v>
      </c>
      <c r="BP21" s="662"/>
      <c r="BQ21" s="662"/>
      <c r="BR21" s="662"/>
      <c r="BS21" s="668" t="s">
        <v>230</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278</v>
      </c>
      <c r="C22" s="657"/>
      <c r="D22" s="657"/>
      <c r="E22" s="657"/>
      <c r="F22" s="657"/>
      <c r="G22" s="657"/>
      <c r="H22" s="657"/>
      <c r="I22" s="657"/>
      <c r="J22" s="657"/>
      <c r="K22" s="657"/>
      <c r="L22" s="657"/>
      <c r="M22" s="657"/>
      <c r="N22" s="657"/>
      <c r="O22" s="657"/>
      <c r="P22" s="657"/>
      <c r="Q22" s="658"/>
      <c r="R22" s="659">
        <v>10716230</v>
      </c>
      <c r="S22" s="660"/>
      <c r="T22" s="660"/>
      <c r="U22" s="660"/>
      <c r="V22" s="660"/>
      <c r="W22" s="660"/>
      <c r="X22" s="660"/>
      <c r="Y22" s="661"/>
      <c r="Z22" s="662">
        <v>37</v>
      </c>
      <c r="AA22" s="662"/>
      <c r="AB22" s="662"/>
      <c r="AC22" s="662"/>
      <c r="AD22" s="663">
        <v>8559771</v>
      </c>
      <c r="AE22" s="663"/>
      <c r="AF22" s="663"/>
      <c r="AG22" s="663"/>
      <c r="AH22" s="663"/>
      <c r="AI22" s="663"/>
      <c r="AJ22" s="663"/>
      <c r="AK22" s="663"/>
      <c r="AL22" s="664">
        <v>99</v>
      </c>
      <c r="AM22" s="665"/>
      <c r="AN22" s="665"/>
      <c r="AO22" s="666"/>
      <c r="AP22" s="677" t="s">
        <v>279</v>
      </c>
      <c r="AQ22" s="678"/>
      <c r="AR22" s="678"/>
      <c r="AS22" s="678"/>
      <c r="AT22" s="678"/>
      <c r="AU22" s="678"/>
      <c r="AV22" s="678"/>
      <c r="AW22" s="678"/>
      <c r="AX22" s="678"/>
      <c r="AY22" s="678"/>
      <c r="AZ22" s="678"/>
      <c r="BA22" s="678"/>
      <c r="BB22" s="678"/>
      <c r="BC22" s="678"/>
      <c r="BD22" s="678"/>
      <c r="BE22" s="678"/>
      <c r="BF22" s="679"/>
      <c r="BG22" s="659" t="s">
        <v>243</v>
      </c>
      <c r="BH22" s="660"/>
      <c r="BI22" s="660"/>
      <c r="BJ22" s="660"/>
      <c r="BK22" s="660"/>
      <c r="BL22" s="660"/>
      <c r="BM22" s="660"/>
      <c r="BN22" s="661"/>
      <c r="BO22" s="662" t="s">
        <v>122</v>
      </c>
      <c r="BP22" s="662"/>
      <c r="BQ22" s="662"/>
      <c r="BR22" s="662"/>
      <c r="BS22" s="668" t="s">
        <v>237</v>
      </c>
      <c r="BT22" s="660"/>
      <c r="BU22" s="660"/>
      <c r="BV22" s="660"/>
      <c r="BW22" s="660"/>
      <c r="BX22" s="660"/>
      <c r="BY22" s="660"/>
      <c r="BZ22" s="660"/>
      <c r="CA22" s="660"/>
      <c r="CB22" s="669"/>
      <c r="CD22" s="641" t="s">
        <v>280</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281</v>
      </c>
      <c r="C23" s="657"/>
      <c r="D23" s="657"/>
      <c r="E23" s="657"/>
      <c r="F23" s="657"/>
      <c r="G23" s="657"/>
      <c r="H23" s="657"/>
      <c r="I23" s="657"/>
      <c r="J23" s="657"/>
      <c r="K23" s="657"/>
      <c r="L23" s="657"/>
      <c r="M23" s="657"/>
      <c r="N23" s="657"/>
      <c r="O23" s="657"/>
      <c r="P23" s="657"/>
      <c r="Q23" s="658"/>
      <c r="R23" s="659">
        <v>8929</v>
      </c>
      <c r="S23" s="660"/>
      <c r="T23" s="660"/>
      <c r="U23" s="660"/>
      <c r="V23" s="660"/>
      <c r="W23" s="660"/>
      <c r="X23" s="660"/>
      <c r="Y23" s="661"/>
      <c r="Z23" s="662">
        <v>0</v>
      </c>
      <c r="AA23" s="662"/>
      <c r="AB23" s="662"/>
      <c r="AC23" s="662"/>
      <c r="AD23" s="663">
        <v>8929</v>
      </c>
      <c r="AE23" s="663"/>
      <c r="AF23" s="663"/>
      <c r="AG23" s="663"/>
      <c r="AH23" s="663"/>
      <c r="AI23" s="663"/>
      <c r="AJ23" s="663"/>
      <c r="AK23" s="663"/>
      <c r="AL23" s="664">
        <v>0.1</v>
      </c>
      <c r="AM23" s="665"/>
      <c r="AN23" s="665"/>
      <c r="AO23" s="666"/>
      <c r="AP23" s="677" t="s">
        <v>282</v>
      </c>
      <c r="AQ23" s="678"/>
      <c r="AR23" s="678"/>
      <c r="AS23" s="678"/>
      <c r="AT23" s="678"/>
      <c r="AU23" s="678"/>
      <c r="AV23" s="678"/>
      <c r="AW23" s="678"/>
      <c r="AX23" s="678"/>
      <c r="AY23" s="678"/>
      <c r="AZ23" s="678"/>
      <c r="BA23" s="678"/>
      <c r="BB23" s="678"/>
      <c r="BC23" s="678"/>
      <c r="BD23" s="678"/>
      <c r="BE23" s="678"/>
      <c r="BF23" s="679"/>
      <c r="BG23" s="659">
        <v>462032</v>
      </c>
      <c r="BH23" s="660"/>
      <c r="BI23" s="660"/>
      <c r="BJ23" s="660"/>
      <c r="BK23" s="660"/>
      <c r="BL23" s="660"/>
      <c r="BM23" s="660"/>
      <c r="BN23" s="661"/>
      <c r="BO23" s="662">
        <v>7</v>
      </c>
      <c r="BP23" s="662"/>
      <c r="BQ23" s="662"/>
      <c r="BR23" s="662"/>
      <c r="BS23" s="668" t="s">
        <v>230</v>
      </c>
      <c r="BT23" s="660"/>
      <c r="BU23" s="660"/>
      <c r="BV23" s="660"/>
      <c r="BW23" s="660"/>
      <c r="BX23" s="660"/>
      <c r="BY23" s="660"/>
      <c r="BZ23" s="660"/>
      <c r="CA23" s="660"/>
      <c r="CB23" s="669"/>
      <c r="CD23" s="641" t="s">
        <v>219</v>
      </c>
      <c r="CE23" s="642"/>
      <c r="CF23" s="642"/>
      <c r="CG23" s="642"/>
      <c r="CH23" s="642"/>
      <c r="CI23" s="642"/>
      <c r="CJ23" s="642"/>
      <c r="CK23" s="642"/>
      <c r="CL23" s="642"/>
      <c r="CM23" s="642"/>
      <c r="CN23" s="642"/>
      <c r="CO23" s="642"/>
      <c r="CP23" s="642"/>
      <c r="CQ23" s="643"/>
      <c r="CR23" s="641" t="s">
        <v>283</v>
      </c>
      <c r="CS23" s="642"/>
      <c r="CT23" s="642"/>
      <c r="CU23" s="642"/>
      <c r="CV23" s="642"/>
      <c r="CW23" s="642"/>
      <c r="CX23" s="642"/>
      <c r="CY23" s="643"/>
      <c r="CZ23" s="641" t="s">
        <v>284</v>
      </c>
      <c r="DA23" s="642"/>
      <c r="DB23" s="642"/>
      <c r="DC23" s="643"/>
      <c r="DD23" s="641" t="s">
        <v>285</v>
      </c>
      <c r="DE23" s="642"/>
      <c r="DF23" s="642"/>
      <c r="DG23" s="642"/>
      <c r="DH23" s="642"/>
      <c r="DI23" s="642"/>
      <c r="DJ23" s="642"/>
      <c r="DK23" s="643"/>
      <c r="DL23" s="689" t="s">
        <v>286</v>
      </c>
      <c r="DM23" s="690"/>
      <c r="DN23" s="690"/>
      <c r="DO23" s="690"/>
      <c r="DP23" s="690"/>
      <c r="DQ23" s="690"/>
      <c r="DR23" s="690"/>
      <c r="DS23" s="690"/>
      <c r="DT23" s="690"/>
      <c r="DU23" s="690"/>
      <c r="DV23" s="691"/>
      <c r="DW23" s="641" t="s">
        <v>287</v>
      </c>
      <c r="DX23" s="642"/>
      <c r="DY23" s="642"/>
      <c r="DZ23" s="642"/>
      <c r="EA23" s="642"/>
      <c r="EB23" s="642"/>
      <c r="EC23" s="643"/>
    </row>
    <row r="24" spans="2:133" ht="11.25" customHeight="1" x14ac:dyDescent="0.15">
      <c r="B24" s="656" t="s">
        <v>288</v>
      </c>
      <c r="C24" s="657"/>
      <c r="D24" s="657"/>
      <c r="E24" s="657"/>
      <c r="F24" s="657"/>
      <c r="G24" s="657"/>
      <c r="H24" s="657"/>
      <c r="I24" s="657"/>
      <c r="J24" s="657"/>
      <c r="K24" s="657"/>
      <c r="L24" s="657"/>
      <c r="M24" s="657"/>
      <c r="N24" s="657"/>
      <c r="O24" s="657"/>
      <c r="P24" s="657"/>
      <c r="Q24" s="658"/>
      <c r="R24" s="659">
        <v>161386</v>
      </c>
      <c r="S24" s="660"/>
      <c r="T24" s="660"/>
      <c r="U24" s="660"/>
      <c r="V24" s="660"/>
      <c r="W24" s="660"/>
      <c r="X24" s="660"/>
      <c r="Y24" s="661"/>
      <c r="Z24" s="662">
        <v>0.6</v>
      </c>
      <c r="AA24" s="662"/>
      <c r="AB24" s="662"/>
      <c r="AC24" s="662"/>
      <c r="AD24" s="663" t="s">
        <v>230</v>
      </c>
      <c r="AE24" s="663"/>
      <c r="AF24" s="663"/>
      <c r="AG24" s="663"/>
      <c r="AH24" s="663"/>
      <c r="AI24" s="663"/>
      <c r="AJ24" s="663"/>
      <c r="AK24" s="663"/>
      <c r="AL24" s="664" t="s">
        <v>122</v>
      </c>
      <c r="AM24" s="665"/>
      <c r="AN24" s="665"/>
      <c r="AO24" s="666"/>
      <c r="AP24" s="677" t="s">
        <v>289</v>
      </c>
      <c r="AQ24" s="678"/>
      <c r="AR24" s="678"/>
      <c r="AS24" s="678"/>
      <c r="AT24" s="678"/>
      <c r="AU24" s="678"/>
      <c r="AV24" s="678"/>
      <c r="AW24" s="678"/>
      <c r="AX24" s="678"/>
      <c r="AY24" s="678"/>
      <c r="AZ24" s="678"/>
      <c r="BA24" s="678"/>
      <c r="BB24" s="678"/>
      <c r="BC24" s="678"/>
      <c r="BD24" s="678"/>
      <c r="BE24" s="678"/>
      <c r="BF24" s="679"/>
      <c r="BG24" s="659" t="s">
        <v>230</v>
      </c>
      <c r="BH24" s="660"/>
      <c r="BI24" s="660"/>
      <c r="BJ24" s="660"/>
      <c r="BK24" s="660"/>
      <c r="BL24" s="660"/>
      <c r="BM24" s="660"/>
      <c r="BN24" s="661"/>
      <c r="BO24" s="662" t="s">
        <v>122</v>
      </c>
      <c r="BP24" s="662"/>
      <c r="BQ24" s="662"/>
      <c r="BR24" s="662"/>
      <c r="BS24" s="668" t="s">
        <v>230</v>
      </c>
      <c r="BT24" s="660"/>
      <c r="BU24" s="660"/>
      <c r="BV24" s="660"/>
      <c r="BW24" s="660"/>
      <c r="BX24" s="660"/>
      <c r="BY24" s="660"/>
      <c r="BZ24" s="660"/>
      <c r="CA24" s="660"/>
      <c r="CB24" s="669"/>
      <c r="CD24" s="670" t="s">
        <v>290</v>
      </c>
      <c r="CE24" s="671"/>
      <c r="CF24" s="671"/>
      <c r="CG24" s="671"/>
      <c r="CH24" s="671"/>
      <c r="CI24" s="671"/>
      <c r="CJ24" s="671"/>
      <c r="CK24" s="671"/>
      <c r="CL24" s="671"/>
      <c r="CM24" s="671"/>
      <c r="CN24" s="671"/>
      <c r="CO24" s="671"/>
      <c r="CP24" s="671"/>
      <c r="CQ24" s="672"/>
      <c r="CR24" s="648">
        <v>7265901</v>
      </c>
      <c r="CS24" s="649"/>
      <c r="CT24" s="649"/>
      <c r="CU24" s="649"/>
      <c r="CV24" s="649"/>
      <c r="CW24" s="649"/>
      <c r="CX24" s="649"/>
      <c r="CY24" s="650"/>
      <c r="CZ24" s="653">
        <v>26.5</v>
      </c>
      <c r="DA24" s="654"/>
      <c r="DB24" s="654"/>
      <c r="DC24" s="673"/>
      <c r="DD24" s="692">
        <v>4767345</v>
      </c>
      <c r="DE24" s="649"/>
      <c r="DF24" s="649"/>
      <c r="DG24" s="649"/>
      <c r="DH24" s="649"/>
      <c r="DI24" s="649"/>
      <c r="DJ24" s="649"/>
      <c r="DK24" s="650"/>
      <c r="DL24" s="692">
        <v>4636958</v>
      </c>
      <c r="DM24" s="649"/>
      <c r="DN24" s="649"/>
      <c r="DO24" s="649"/>
      <c r="DP24" s="649"/>
      <c r="DQ24" s="649"/>
      <c r="DR24" s="649"/>
      <c r="DS24" s="649"/>
      <c r="DT24" s="649"/>
      <c r="DU24" s="649"/>
      <c r="DV24" s="650"/>
      <c r="DW24" s="653">
        <v>50.7</v>
      </c>
      <c r="DX24" s="654"/>
      <c r="DY24" s="654"/>
      <c r="DZ24" s="654"/>
      <c r="EA24" s="654"/>
      <c r="EB24" s="654"/>
      <c r="EC24" s="655"/>
    </row>
    <row r="25" spans="2:133" ht="11.25" customHeight="1" x14ac:dyDescent="0.15">
      <c r="B25" s="656" t="s">
        <v>291</v>
      </c>
      <c r="C25" s="657"/>
      <c r="D25" s="657"/>
      <c r="E25" s="657"/>
      <c r="F25" s="657"/>
      <c r="G25" s="657"/>
      <c r="H25" s="657"/>
      <c r="I25" s="657"/>
      <c r="J25" s="657"/>
      <c r="K25" s="657"/>
      <c r="L25" s="657"/>
      <c r="M25" s="657"/>
      <c r="N25" s="657"/>
      <c r="O25" s="657"/>
      <c r="P25" s="657"/>
      <c r="Q25" s="658"/>
      <c r="R25" s="659">
        <v>286727</v>
      </c>
      <c r="S25" s="660"/>
      <c r="T25" s="660"/>
      <c r="U25" s="660"/>
      <c r="V25" s="660"/>
      <c r="W25" s="660"/>
      <c r="X25" s="660"/>
      <c r="Y25" s="661"/>
      <c r="Z25" s="662">
        <v>1</v>
      </c>
      <c r="AA25" s="662"/>
      <c r="AB25" s="662"/>
      <c r="AC25" s="662"/>
      <c r="AD25" s="663">
        <v>26281</v>
      </c>
      <c r="AE25" s="663"/>
      <c r="AF25" s="663"/>
      <c r="AG25" s="663"/>
      <c r="AH25" s="663"/>
      <c r="AI25" s="663"/>
      <c r="AJ25" s="663"/>
      <c r="AK25" s="663"/>
      <c r="AL25" s="664">
        <v>0.3</v>
      </c>
      <c r="AM25" s="665"/>
      <c r="AN25" s="665"/>
      <c r="AO25" s="666"/>
      <c r="AP25" s="677" t="s">
        <v>292</v>
      </c>
      <c r="AQ25" s="678"/>
      <c r="AR25" s="678"/>
      <c r="AS25" s="678"/>
      <c r="AT25" s="678"/>
      <c r="AU25" s="678"/>
      <c r="AV25" s="678"/>
      <c r="AW25" s="678"/>
      <c r="AX25" s="678"/>
      <c r="AY25" s="678"/>
      <c r="AZ25" s="678"/>
      <c r="BA25" s="678"/>
      <c r="BB25" s="678"/>
      <c r="BC25" s="678"/>
      <c r="BD25" s="678"/>
      <c r="BE25" s="678"/>
      <c r="BF25" s="679"/>
      <c r="BG25" s="659" t="s">
        <v>243</v>
      </c>
      <c r="BH25" s="660"/>
      <c r="BI25" s="660"/>
      <c r="BJ25" s="660"/>
      <c r="BK25" s="660"/>
      <c r="BL25" s="660"/>
      <c r="BM25" s="660"/>
      <c r="BN25" s="661"/>
      <c r="BO25" s="662" t="s">
        <v>122</v>
      </c>
      <c r="BP25" s="662"/>
      <c r="BQ25" s="662"/>
      <c r="BR25" s="662"/>
      <c r="BS25" s="668" t="s">
        <v>230</v>
      </c>
      <c r="BT25" s="660"/>
      <c r="BU25" s="660"/>
      <c r="BV25" s="660"/>
      <c r="BW25" s="660"/>
      <c r="BX25" s="660"/>
      <c r="BY25" s="660"/>
      <c r="BZ25" s="660"/>
      <c r="CA25" s="660"/>
      <c r="CB25" s="669"/>
      <c r="CD25" s="674" t="s">
        <v>293</v>
      </c>
      <c r="CE25" s="675"/>
      <c r="CF25" s="675"/>
      <c r="CG25" s="675"/>
      <c r="CH25" s="675"/>
      <c r="CI25" s="675"/>
      <c r="CJ25" s="675"/>
      <c r="CK25" s="675"/>
      <c r="CL25" s="675"/>
      <c r="CM25" s="675"/>
      <c r="CN25" s="675"/>
      <c r="CO25" s="675"/>
      <c r="CP25" s="675"/>
      <c r="CQ25" s="676"/>
      <c r="CR25" s="659">
        <v>2689010</v>
      </c>
      <c r="CS25" s="695"/>
      <c r="CT25" s="695"/>
      <c r="CU25" s="695"/>
      <c r="CV25" s="695"/>
      <c r="CW25" s="695"/>
      <c r="CX25" s="695"/>
      <c r="CY25" s="696"/>
      <c r="CZ25" s="664">
        <v>9.8000000000000007</v>
      </c>
      <c r="DA25" s="693"/>
      <c r="DB25" s="693"/>
      <c r="DC25" s="697"/>
      <c r="DD25" s="668">
        <v>2549602</v>
      </c>
      <c r="DE25" s="695"/>
      <c r="DF25" s="695"/>
      <c r="DG25" s="695"/>
      <c r="DH25" s="695"/>
      <c r="DI25" s="695"/>
      <c r="DJ25" s="695"/>
      <c r="DK25" s="696"/>
      <c r="DL25" s="668">
        <v>2479311</v>
      </c>
      <c r="DM25" s="695"/>
      <c r="DN25" s="695"/>
      <c r="DO25" s="695"/>
      <c r="DP25" s="695"/>
      <c r="DQ25" s="695"/>
      <c r="DR25" s="695"/>
      <c r="DS25" s="695"/>
      <c r="DT25" s="695"/>
      <c r="DU25" s="695"/>
      <c r="DV25" s="696"/>
      <c r="DW25" s="664">
        <v>27.1</v>
      </c>
      <c r="DX25" s="693"/>
      <c r="DY25" s="693"/>
      <c r="DZ25" s="693"/>
      <c r="EA25" s="693"/>
      <c r="EB25" s="693"/>
      <c r="EC25" s="694"/>
    </row>
    <row r="26" spans="2:133" ht="11.25" customHeight="1" x14ac:dyDescent="0.15">
      <c r="B26" s="656" t="s">
        <v>294</v>
      </c>
      <c r="C26" s="657"/>
      <c r="D26" s="657"/>
      <c r="E26" s="657"/>
      <c r="F26" s="657"/>
      <c r="G26" s="657"/>
      <c r="H26" s="657"/>
      <c r="I26" s="657"/>
      <c r="J26" s="657"/>
      <c r="K26" s="657"/>
      <c r="L26" s="657"/>
      <c r="M26" s="657"/>
      <c r="N26" s="657"/>
      <c r="O26" s="657"/>
      <c r="P26" s="657"/>
      <c r="Q26" s="658"/>
      <c r="R26" s="659">
        <v>21508</v>
      </c>
      <c r="S26" s="660"/>
      <c r="T26" s="660"/>
      <c r="U26" s="660"/>
      <c r="V26" s="660"/>
      <c r="W26" s="660"/>
      <c r="X26" s="660"/>
      <c r="Y26" s="661"/>
      <c r="Z26" s="662">
        <v>0.1</v>
      </c>
      <c r="AA26" s="662"/>
      <c r="AB26" s="662"/>
      <c r="AC26" s="662"/>
      <c r="AD26" s="663" t="s">
        <v>230</v>
      </c>
      <c r="AE26" s="663"/>
      <c r="AF26" s="663"/>
      <c r="AG26" s="663"/>
      <c r="AH26" s="663"/>
      <c r="AI26" s="663"/>
      <c r="AJ26" s="663"/>
      <c r="AK26" s="663"/>
      <c r="AL26" s="664" t="s">
        <v>230</v>
      </c>
      <c r="AM26" s="665"/>
      <c r="AN26" s="665"/>
      <c r="AO26" s="666"/>
      <c r="AP26" s="677" t="s">
        <v>295</v>
      </c>
      <c r="AQ26" s="698"/>
      <c r="AR26" s="698"/>
      <c r="AS26" s="698"/>
      <c r="AT26" s="698"/>
      <c r="AU26" s="698"/>
      <c r="AV26" s="698"/>
      <c r="AW26" s="698"/>
      <c r="AX26" s="698"/>
      <c r="AY26" s="698"/>
      <c r="AZ26" s="698"/>
      <c r="BA26" s="698"/>
      <c r="BB26" s="698"/>
      <c r="BC26" s="698"/>
      <c r="BD26" s="698"/>
      <c r="BE26" s="698"/>
      <c r="BF26" s="679"/>
      <c r="BG26" s="659" t="s">
        <v>230</v>
      </c>
      <c r="BH26" s="660"/>
      <c r="BI26" s="660"/>
      <c r="BJ26" s="660"/>
      <c r="BK26" s="660"/>
      <c r="BL26" s="660"/>
      <c r="BM26" s="660"/>
      <c r="BN26" s="661"/>
      <c r="BO26" s="662" t="s">
        <v>230</v>
      </c>
      <c r="BP26" s="662"/>
      <c r="BQ26" s="662"/>
      <c r="BR26" s="662"/>
      <c r="BS26" s="668" t="s">
        <v>122</v>
      </c>
      <c r="BT26" s="660"/>
      <c r="BU26" s="660"/>
      <c r="BV26" s="660"/>
      <c r="BW26" s="660"/>
      <c r="BX26" s="660"/>
      <c r="BY26" s="660"/>
      <c r="BZ26" s="660"/>
      <c r="CA26" s="660"/>
      <c r="CB26" s="669"/>
      <c r="CD26" s="674" t="s">
        <v>296</v>
      </c>
      <c r="CE26" s="675"/>
      <c r="CF26" s="675"/>
      <c r="CG26" s="675"/>
      <c r="CH26" s="675"/>
      <c r="CI26" s="675"/>
      <c r="CJ26" s="675"/>
      <c r="CK26" s="675"/>
      <c r="CL26" s="675"/>
      <c r="CM26" s="675"/>
      <c r="CN26" s="675"/>
      <c r="CO26" s="675"/>
      <c r="CP26" s="675"/>
      <c r="CQ26" s="676"/>
      <c r="CR26" s="659">
        <v>1816343</v>
      </c>
      <c r="CS26" s="660"/>
      <c r="CT26" s="660"/>
      <c r="CU26" s="660"/>
      <c r="CV26" s="660"/>
      <c r="CW26" s="660"/>
      <c r="CX26" s="660"/>
      <c r="CY26" s="661"/>
      <c r="CZ26" s="664">
        <v>6.6</v>
      </c>
      <c r="DA26" s="693"/>
      <c r="DB26" s="693"/>
      <c r="DC26" s="697"/>
      <c r="DD26" s="668">
        <v>1684209</v>
      </c>
      <c r="DE26" s="660"/>
      <c r="DF26" s="660"/>
      <c r="DG26" s="660"/>
      <c r="DH26" s="660"/>
      <c r="DI26" s="660"/>
      <c r="DJ26" s="660"/>
      <c r="DK26" s="661"/>
      <c r="DL26" s="668" t="s">
        <v>230</v>
      </c>
      <c r="DM26" s="660"/>
      <c r="DN26" s="660"/>
      <c r="DO26" s="660"/>
      <c r="DP26" s="660"/>
      <c r="DQ26" s="660"/>
      <c r="DR26" s="660"/>
      <c r="DS26" s="660"/>
      <c r="DT26" s="660"/>
      <c r="DU26" s="660"/>
      <c r="DV26" s="661"/>
      <c r="DW26" s="664" t="s">
        <v>122</v>
      </c>
      <c r="DX26" s="693"/>
      <c r="DY26" s="693"/>
      <c r="DZ26" s="693"/>
      <c r="EA26" s="693"/>
      <c r="EB26" s="693"/>
      <c r="EC26" s="694"/>
    </row>
    <row r="27" spans="2:133" ht="11.25" customHeight="1" x14ac:dyDescent="0.15">
      <c r="B27" s="656" t="s">
        <v>297</v>
      </c>
      <c r="C27" s="657"/>
      <c r="D27" s="657"/>
      <c r="E27" s="657"/>
      <c r="F27" s="657"/>
      <c r="G27" s="657"/>
      <c r="H27" s="657"/>
      <c r="I27" s="657"/>
      <c r="J27" s="657"/>
      <c r="K27" s="657"/>
      <c r="L27" s="657"/>
      <c r="M27" s="657"/>
      <c r="N27" s="657"/>
      <c r="O27" s="657"/>
      <c r="P27" s="657"/>
      <c r="Q27" s="658"/>
      <c r="R27" s="659">
        <v>3904648</v>
      </c>
      <c r="S27" s="660"/>
      <c r="T27" s="660"/>
      <c r="U27" s="660"/>
      <c r="V27" s="660"/>
      <c r="W27" s="660"/>
      <c r="X27" s="660"/>
      <c r="Y27" s="661"/>
      <c r="Z27" s="662">
        <v>13.5</v>
      </c>
      <c r="AA27" s="662"/>
      <c r="AB27" s="662"/>
      <c r="AC27" s="662"/>
      <c r="AD27" s="663" t="s">
        <v>122</v>
      </c>
      <c r="AE27" s="663"/>
      <c r="AF27" s="663"/>
      <c r="AG27" s="663"/>
      <c r="AH27" s="663"/>
      <c r="AI27" s="663"/>
      <c r="AJ27" s="663"/>
      <c r="AK27" s="663"/>
      <c r="AL27" s="664" t="s">
        <v>230</v>
      </c>
      <c r="AM27" s="665"/>
      <c r="AN27" s="665"/>
      <c r="AO27" s="666"/>
      <c r="AP27" s="656" t="s">
        <v>298</v>
      </c>
      <c r="AQ27" s="657"/>
      <c r="AR27" s="657"/>
      <c r="AS27" s="657"/>
      <c r="AT27" s="657"/>
      <c r="AU27" s="657"/>
      <c r="AV27" s="657"/>
      <c r="AW27" s="657"/>
      <c r="AX27" s="657"/>
      <c r="AY27" s="657"/>
      <c r="AZ27" s="657"/>
      <c r="BA27" s="657"/>
      <c r="BB27" s="657"/>
      <c r="BC27" s="657"/>
      <c r="BD27" s="657"/>
      <c r="BE27" s="657"/>
      <c r="BF27" s="658"/>
      <c r="BG27" s="659">
        <v>6647748</v>
      </c>
      <c r="BH27" s="660"/>
      <c r="BI27" s="660"/>
      <c r="BJ27" s="660"/>
      <c r="BK27" s="660"/>
      <c r="BL27" s="660"/>
      <c r="BM27" s="660"/>
      <c r="BN27" s="661"/>
      <c r="BO27" s="662">
        <v>100</v>
      </c>
      <c r="BP27" s="662"/>
      <c r="BQ27" s="662"/>
      <c r="BR27" s="662"/>
      <c r="BS27" s="668" t="s">
        <v>122</v>
      </c>
      <c r="BT27" s="660"/>
      <c r="BU27" s="660"/>
      <c r="BV27" s="660"/>
      <c r="BW27" s="660"/>
      <c r="BX27" s="660"/>
      <c r="BY27" s="660"/>
      <c r="BZ27" s="660"/>
      <c r="CA27" s="660"/>
      <c r="CB27" s="669"/>
      <c r="CD27" s="674" t="s">
        <v>299</v>
      </c>
      <c r="CE27" s="675"/>
      <c r="CF27" s="675"/>
      <c r="CG27" s="675"/>
      <c r="CH27" s="675"/>
      <c r="CI27" s="675"/>
      <c r="CJ27" s="675"/>
      <c r="CK27" s="675"/>
      <c r="CL27" s="675"/>
      <c r="CM27" s="675"/>
      <c r="CN27" s="675"/>
      <c r="CO27" s="675"/>
      <c r="CP27" s="675"/>
      <c r="CQ27" s="676"/>
      <c r="CR27" s="659">
        <v>3401862</v>
      </c>
      <c r="CS27" s="695"/>
      <c r="CT27" s="695"/>
      <c r="CU27" s="695"/>
      <c r="CV27" s="695"/>
      <c r="CW27" s="695"/>
      <c r="CX27" s="695"/>
      <c r="CY27" s="696"/>
      <c r="CZ27" s="664">
        <v>12.4</v>
      </c>
      <c r="DA27" s="693"/>
      <c r="DB27" s="693"/>
      <c r="DC27" s="697"/>
      <c r="DD27" s="668">
        <v>1112218</v>
      </c>
      <c r="DE27" s="695"/>
      <c r="DF27" s="695"/>
      <c r="DG27" s="695"/>
      <c r="DH27" s="695"/>
      <c r="DI27" s="695"/>
      <c r="DJ27" s="695"/>
      <c r="DK27" s="696"/>
      <c r="DL27" s="668">
        <v>1052122</v>
      </c>
      <c r="DM27" s="695"/>
      <c r="DN27" s="695"/>
      <c r="DO27" s="695"/>
      <c r="DP27" s="695"/>
      <c r="DQ27" s="695"/>
      <c r="DR27" s="695"/>
      <c r="DS27" s="695"/>
      <c r="DT27" s="695"/>
      <c r="DU27" s="695"/>
      <c r="DV27" s="696"/>
      <c r="DW27" s="664">
        <v>11.5</v>
      </c>
      <c r="DX27" s="693"/>
      <c r="DY27" s="693"/>
      <c r="DZ27" s="693"/>
      <c r="EA27" s="693"/>
      <c r="EB27" s="693"/>
      <c r="EC27" s="694"/>
    </row>
    <row r="28" spans="2:133" ht="11.25" customHeight="1" x14ac:dyDescent="0.15">
      <c r="B28" s="701" t="s">
        <v>300</v>
      </c>
      <c r="C28" s="702"/>
      <c r="D28" s="702"/>
      <c r="E28" s="702"/>
      <c r="F28" s="702"/>
      <c r="G28" s="702"/>
      <c r="H28" s="702"/>
      <c r="I28" s="702"/>
      <c r="J28" s="702"/>
      <c r="K28" s="702"/>
      <c r="L28" s="702"/>
      <c r="M28" s="702"/>
      <c r="N28" s="702"/>
      <c r="O28" s="702"/>
      <c r="P28" s="702"/>
      <c r="Q28" s="703"/>
      <c r="R28" s="659">
        <v>4506</v>
      </c>
      <c r="S28" s="660"/>
      <c r="T28" s="660"/>
      <c r="U28" s="660"/>
      <c r="V28" s="660"/>
      <c r="W28" s="660"/>
      <c r="X28" s="660"/>
      <c r="Y28" s="661"/>
      <c r="Z28" s="662">
        <v>0</v>
      </c>
      <c r="AA28" s="662"/>
      <c r="AB28" s="662"/>
      <c r="AC28" s="662"/>
      <c r="AD28" s="663">
        <v>4506</v>
      </c>
      <c r="AE28" s="663"/>
      <c r="AF28" s="663"/>
      <c r="AG28" s="663"/>
      <c r="AH28" s="663"/>
      <c r="AI28" s="663"/>
      <c r="AJ28" s="663"/>
      <c r="AK28" s="663"/>
      <c r="AL28" s="664">
        <v>0.1</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301</v>
      </c>
      <c r="CE28" s="675"/>
      <c r="CF28" s="675"/>
      <c r="CG28" s="675"/>
      <c r="CH28" s="675"/>
      <c r="CI28" s="675"/>
      <c r="CJ28" s="675"/>
      <c r="CK28" s="675"/>
      <c r="CL28" s="675"/>
      <c r="CM28" s="675"/>
      <c r="CN28" s="675"/>
      <c r="CO28" s="675"/>
      <c r="CP28" s="675"/>
      <c r="CQ28" s="676"/>
      <c r="CR28" s="659">
        <v>1175029</v>
      </c>
      <c r="CS28" s="660"/>
      <c r="CT28" s="660"/>
      <c r="CU28" s="660"/>
      <c r="CV28" s="660"/>
      <c r="CW28" s="660"/>
      <c r="CX28" s="660"/>
      <c r="CY28" s="661"/>
      <c r="CZ28" s="664">
        <v>4.3</v>
      </c>
      <c r="DA28" s="693"/>
      <c r="DB28" s="693"/>
      <c r="DC28" s="697"/>
      <c r="DD28" s="668">
        <v>1105525</v>
      </c>
      <c r="DE28" s="660"/>
      <c r="DF28" s="660"/>
      <c r="DG28" s="660"/>
      <c r="DH28" s="660"/>
      <c r="DI28" s="660"/>
      <c r="DJ28" s="660"/>
      <c r="DK28" s="661"/>
      <c r="DL28" s="668">
        <v>1105525</v>
      </c>
      <c r="DM28" s="660"/>
      <c r="DN28" s="660"/>
      <c r="DO28" s="660"/>
      <c r="DP28" s="660"/>
      <c r="DQ28" s="660"/>
      <c r="DR28" s="660"/>
      <c r="DS28" s="660"/>
      <c r="DT28" s="660"/>
      <c r="DU28" s="660"/>
      <c r="DV28" s="661"/>
      <c r="DW28" s="664">
        <v>12.1</v>
      </c>
      <c r="DX28" s="693"/>
      <c r="DY28" s="693"/>
      <c r="DZ28" s="693"/>
      <c r="EA28" s="693"/>
      <c r="EB28" s="693"/>
      <c r="EC28" s="694"/>
    </row>
    <row r="29" spans="2:133" ht="11.25" customHeight="1" x14ac:dyDescent="0.15">
      <c r="B29" s="656" t="s">
        <v>302</v>
      </c>
      <c r="C29" s="657"/>
      <c r="D29" s="657"/>
      <c r="E29" s="657"/>
      <c r="F29" s="657"/>
      <c r="G29" s="657"/>
      <c r="H29" s="657"/>
      <c r="I29" s="657"/>
      <c r="J29" s="657"/>
      <c r="K29" s="657"/>
      <c r="L29" s="657"/>
      <c r="M29" s="657"/>
      <c r="N29" s="657"/>
      <c r="O29" s="657"/>
      <c r="P29" s="657"/>
      <c r="Q29" s="658"/>
      <c r="R29" s="659">
        <v>1189794</v>
      </c>
      <c r="S29" s="660"/>
      <c r="T29" s="660"/>
      <c r="U29" s="660"/>
      <c r="V29" s="660"/>
      <c r="W29" s="660"/>
      <c r="X29" s="660"/>
      <c r="Y29" s="661"/>
      <c r="Z29" s="662">
        <v>4.0999999999999996</v>
      </c>
      <c r="AA29" s="662"/>
      <c r="AB29" s="662"/>
      <c r="AC29" s="662"/>
      <c r="AD29" s="663" t="s">
        <v>122</v>
      </c>
      <c r="AE29" s="663"/>
      <c r="AF29" s="663"/>
      <c r="AG29" s="663"/>
      <c r="AH29" s="663"/>
      <c r="AI29" s="663"/>
      <c r="AJ29" s="663"/>
      <c r="AK29" s="663"/>
      <c r="AL29" s="664" t="s">
        <v>122</v>
      </c>
      <c r="AM29" s="665"/>
      <c r="AN29" s="665"/>
      <c r="AO29" s="666"/>
      <c r="AP29" s="638" t="s">
        <v>219</v>
      </c>
      <c r="AQ29" s="639"/>
      <c r="AR29" s="639"/>
      <c r="AS29" s="639"/>
      <c r="AT29" s="639"/>
      <c r="AU29" s="639"/>
      <c r="AV29" s="639"/>
      <c r="AW29" s="639"/>
      <c r="AX29" s="639"/>
      <c r="AY29" s="639"/>
      <c r="AZ29" s="639"/>
      <c r="BA29" s="639"/>
      <c r="BB29" s="639"/>
      <c r="BC29" s="639"/>
      <c r="BD29" s="639"/>
      <c r="BE29" s="639"/>
      <c r="BF29" s="640"/>
      <c r="BG29" s="638" t="s">
        <v>303</v>
      </c>
      <c r="BH29" s="699"/>
      <c r="BI29" s="699"/>
      <c r="BJ29" s="699"/>
      <c r="BK29" s="699"/>
      <c r="BL29" s="699"/>
      <c r="BM29" s="699"/>
      <c r="BN29" s="699"/>
      <c r="BO29" s="699"/>
      <c r="BP29" s="699"/>
      <c r="BQ29" s="700"/>
      <c r="BR29" s="638" t="s">
        <v>304</v>
      </c>
      <c r="BS29" s="699"/>
      <c r="BT29" s="699"/>
      <c r="BU29" s="699"/>
      <c r="BV29" s="699"/>
      <c r="BW29" s="699"/>
      <c r="BX29" s="699"/>
      <c r="BY29" s="699"/>
      <c r="BZ29" s="699"/>
      <c r="CA29" s="699"/>
      <c r="CB29" s="700"/>
      <c r="CD29" s="722" t="s">
        <v>305</v>
      </c>
      <c r="CE29" s="723"/>
      <c r="CF29" s="674" t="s">
        <v>306</v>
      </c>
      <c r="CG29" s="675"/>
      <c r="CH29" s="675"/>
      <c r="CI29" s="675"/>
      <c r="CJ29" s="675"/>
      <c r="CK29" s="675"/>
      <c r="CL29" s="675"/>
      <c r="CM29" s="675"/>
      <c r="CN29" s="675"/>
      <c r="CO29" s="675"/>
      <c r="CP29" s="675"/>
      <c r="CQ29" s="676"/>
      <c r="CR29" s="659">
        <v>1175029</v>
      </c>
      <c r="CS29" s="695"/>
      <c r="CT29" s="695"/>
      <c r="CU29" s="695"/>
      <c r="CV29" s="695"/>
      <c r="CW29" s="695"/>
      <c r="CX29" s="695"/>
      <c r="CY29" s="696"/>
      <c r="CZ29" s="664">
        <v>4.3</v>
      </c>
      <c r="DA29" s="693"/>
      <c r="DB29" s="693"/>
      <c r="DC29" s="697"/>
      <c r="DD29" s="668">
        <v>1105525</v>
      </c>
      <c r="DE29" s="695"/>
      <c r="DF29" s="695"/>
      <c r="DG29" s="695"/>
      <c r="DH29" s="695"/>
      <c r="DI29" s="695"/>
      <c r="DJ29" s="695"/>
      <c r="DK29" s="696"/>
      <c r="DL29" s="668">
        <v>1105525</v>
      </c>
      <c r="DM29" s="695"/>
      <c r="DN29" s="695"/>
      <c r="DO29" s="695"/>
      <c r="DP29" s="695"/>
      <c r="DQ29" s="695"/>
      <c r="DR29" s="695"/>
      <c r="DS29" s="695"/>
      <c r="DT29" s="695"/>
      <c r="DU29" s="695"/>
      <c r="DV29" s="696"/>
      <c r="DW29" s="664">
        <v>12.1</v>
      </c>
      <c r="DX29" s="693"/>
      <c r="DY29" s="693"/>
      <c r="DZ29" s="693"/>
      <c r="EA29" s="693"/>
      <c r="EB29" s="693"/>
      <c r="EC29" s="694"/>
    </row>
    <row r="30" spans="2:133" ht="11.25" customHeight="1" x14ac:dyDescent="0.15">
      <c r="B30" s="656" t="s">
        <v>307</v>
      </c>
      <c r="C30" s="657"/>
      <c r="D30" s="657"/>
      <c r="E30" s="657"/>
      <c r="F30" s="657"/>
      <c r="G30" s="657"/>
      <c r="H30" s="657"/>
      <c r="I30" s="657"/>
      <c r="J30" s="657"/>
      <c r="K30" s="657"/>
      <c r="L30" s="657"/>
      <c r="M30" s="657"/>
      <c r="N30" s="657"/>
      <c r="O30" s="657"/>
      <c r="P30" s="657"/>
      <c r="Q30" s="658"/>
      <c r="R30" s="659">
        <v>307668</v>
      </c>
      <c r="S30" s="660"/>
      <c r="T30" s="660"/>
      <c r="U30" s="660"/>
      <c r="V30" s="660"/>
      <c r="W30" s="660"/>
      <c r="X30" s="660"/>
      <c r="Y30" s="661"/>
      <c r="Z30" s="662">
        <v>1.1000000000000001</v>
      </c>
      <c r="AA30" s="662"/>
      <c r="AB30" s="662"/>
      <c r="AC30" s="662"/>
      <c r="AD30" s="663">
        <v>34937</v>
      </c>
      <c r="AE30" s="663"/>
      <c r="AF30" s="663"/>
      <c r="AG30" s="663"/>
      <c r="AH30" s="663"/>
      <c r="AI30" s="663"/>
      <c r="AJ30" s="663"/>
      <c r="AK30" s="663"/>
      <c r="AL30" s="664">
        <v>0.4</v>
      </c>
      <c r="AM30" s="665"/>
      <c r="AN30" s="665"/>
      <c r="AO30" s="666"/>
      <c r="AP30" s="707" t="s">
        <v>308</v>
      </c>
      <c r="AQ30" s="708"/>
      <c r="AR30" s="708"/>
      <c r="AS30" s="708"/>
      <c r="AT30" s="713" t="s">
        <v>309</v>
      </c>
      <c r="AU30" s="210"/>
      <c r="AV30" s="210"/>
      <c r="AW30" s="210"/>
      <c r="AX30" s="645" t="s">
        <v>182</v>
      </c>
      <c r="AY30" s="646"/>
      <c r="AZ30" s="646"/>
      <c r="BA30" s="646"/>
      <c r="BB30" s="646"/>
      <c r="BC30" s="646"/>
      <c r="BD30" s="646"/>
      <c r="BE30" s="646"/>
      <c r="BF30" s="647"/>
      <c r="BG30" s="719">
        <v>99.3</v>
      </c>
      <c r="BH30" s="720"/>
      <c r="BI30" s="720"/>
      <c r="BJ30" s="720"/>
      <c r="BK30" s="720"/>
      <c r="BL30" s="720"/>
      <c r="BM30" s="654">
        <v>97.6</v>
      </c>
      <c r="BN30" s="720"/>
      <c r="BO30" s="720"/>
      <c r="BP30" s="720"/>
      <c r="BQ30" s="721"/>
      <c r="BR30" s="719">
        <v>99.1</v>
      </c>
      <c r="BS30" s="720"/>
      <c r="BT30" s="720"/>
      <c r="BU30" s="720"/>
      <c r="BV30" s="720"/>
      <c r="BW30" s="720"/>
      <c r="BX30" s="654">
        <v>97.4</v>
      </c>
      <c r="BY30" s="720"/>
      <c r="BZ30" s="720"/>
      <c r="CA30" s="720"/>
      <c r="CB30" s="721"/>
      <c r="CD30" s="724"/>
      <c r="CE30" s="725"/>
      <c r="CF30" s="674" t="s">
        <v>310</v>
      </c>
      <c r="CG30" s="675"/>
      <c r="CH30" s="675"/>
      <c r="CI30" s="675"/>
      <c r="CJ30" s="675"/>
      <c r="CK30" s="675"/>
      <c r="CL30" s="675"/>
      <c r="CM30" s="675"/>
      <c r="CN30" s="675"/>
      <c r="CO30" s="675"/>
      <c r="CP30" s="675"/>
      <c r="CQ30" s="676"/>
      <c r="CR30" s="659">
        <v>1085890</v>
      </c>
      <c r="CS30" s="660"/>
      <c r="CT30" s="660"/>
      <c r="CU30" s="660"/>
      <c r="CV30" s="660"/>
      <c r="CW30" s="660"/>
      <c r="CX30" s="660"/>
      <c r="CY30" s="661"/>
      <c r="CZ30" s="664">
        <v>4</v>
      </c>
      <c r="DA30" s="693"/>
      <c r="DB30" s="693"/>
      <c r="DC30" s="697"/>
      <c r="DD30" s="668">
        <v>1027241</v>
      </c>
      <c r="DE30" s="660"/>
      <c r="DF30" s="660"/>
      <c r="DG30" s="660"/>
      <c r="DH30" s="660"/>
      <c r="DI30" s="660"/>
      <c r="DJ30" s="660"/>
      <c r="DK30" s="661"/>
      <c r="DL30" s="668">
        <v>1027241</v>
      </c>
      <c r="DM30" s="660"/>
      <c r="DN30" s="660"/>
      <c r="DO30" s="660"/>
      <c r="DP30" s="660"/>
      <c r="DQ30" s="660"/>
      <c r="DR30" s="660"/>
      <c r="DS30" s="660"/>
      <c r="DT30" s="660"/>
      <c r="DU30" s="660"/>
      <c r="DV30" s="661"/>
      <c r="DW30" s="664">
        <v>11.2</v>
      </c>
      <c r="DX30" s="693"/>
      <c r="DY30" s="693"/>
      <c r="DZ30" s="693"/>
      <c r="EA30" s="693"/>
      <c r="EB30" s="693"/>
      <c r="EC30" s="694"/>
    </row>
    <row r="31" spans="2:133" ht="11.25" customHeight="1" x14ac:dyDescent="0.15">
      <c r="B31" s="656" t="s">
        <v>311</v>
      </c>
      <c r="C31" s="657"/>
      <c r="D31" s="657"/>
      <c r="E31" s="657"/>
      <c r="F31" s="657"/>
      <c r="G31" s="657"/>
      <c r="H31" s="657"/>
      <c r="I31" s="657"/>
      <c r="J31" s="657"/>
      <c r="K31" s="657"/>
      <c r="L31" s="657"/>
      <c r="M31" s="657"/>
      <c r="N31" s="657"/>
      <c r="O31" s="657"/>
      <c r="P31" s="657"/>
      <c r="Q31" s="658"/>
      <c r="R31" s="659">
        <v>78786</v>
      </c>
      <c r="S31" s="660"/>
      <c r="T31" s="660"/>
      <c r="U31" s="660"/>
      <c r="V31" s="660"/>
      <c r="W31" s="660"/>
      <c r="X31" s="660"/>
      <c r="Y31" s="661"/>
      <c r="Z31" s="662">
        <v>0.3</v>
      </c>
      <c r="AA31" s="662"/>
      <c r="AB31" s="662"/>
      <c r="AC31" s="662"/>
      <c r="AD31" s="663" t="s">
        <v>122</v>
      </c>
      <c r="AE31" s="663"/>
      <c r="AF31" s="663"/>
      <c r="AG31" s="663"/>
      <c r="AH31" s="663"/>
      <c r="AI31" s="663"/>
      <c r="AJ31" s="663"/>
      <c r="AK31" s="663"/>
      <c r="AL31" s="664" t="s">
        <v>122</v>
      </c>
      <c r="AM31" s="665"/>
      <c r="AN31" s="665"/>
      <c r="AO31" s="666"/>
      <c r="AP31" s="709"/>
      <c r="AQ31" s="710"/>
      <c r="AR31" s="710"/>
      <c r="AS31" s="710"/>
      <c r="AT31" s="714"/>
      <c r="AU31" s="209" t="s">
        <v>312</v>
      </c>
      <c r="AV31" s="209"/>
      <c r="AW31" s="209"/>
      <c r="AX31" s="656" t="s">
        <v>313</v>
      </c>
      <c r="AY31" s="657"/>
      <c r="AZ31" s="657"/>
      <c r="BA31" s="657"/>
      <c r="BB31" s="657"/>
      <c r="BC31" s="657"/>
      <c r="BD31" s="657"/>
      <c r="BE31" s="657"/>
      <c r="BF31" s="658"/>
      <c r="BG31" s="716">
        <v>99</v>
      </c>
      <c r="BH31" s="695"/>
      <c r="BI31" s="695"/>
      <c r="BJ31" s="695"/>
      <c r="BK31" s="695"/>
      <c r="BL31" s="695"/>
      <c r="BM31" s="665">
        <v>97</v>
      </c>
      <c r="BN31" s="717"/>
      <c r="BO31" s="717"/>
      <c r="BP31" s="717"/>
      <c r="BQ31" s="718"/>
      <c r="BR31" s="716">
        <v>98.7</v>
      </c>
      <c r="BS31" s="695"/>
      <c r="BT31" s="695"/>
      <c r="BU31" s="695"/>
      <c r="BV31" s="695"/>
      <c r="BW31" s="695"/>
      <c r="BX31" s="665">
        <v>96.8</v>
      </c>
      <c r="BY31" s="717"/>
      <c r="BZ31" s="717"/>
      <c r="CA31" s="717"/>
      <c r="CB31" s="718"/>
      <c r="CD31" s="724"/>
      <c r="CE31" s="725"/>
      <c r="CF31" s="674" t="s">
        <v>314</v>
      </c>
      <c r="CG31" s="675"/>
      <c r="CH31" s="675"/>
      <c r="CI31" s="675"/>
      <c r="CJ31" s="675"/>
      <c r="CK31" s="675"/>
      <c r="CL31" s="675"/>
      <c r="CM31" s="675"/>
      <c r="CN31" s="675"/>
      <c r="CO31" s="675"/>
      <c r="CP31" s="675"/>
      <c r="CQ31" s="676"/>
      <c r="CR31" s="659">
        <v>89139</v>
      </c>
      <c r="CS31" s="695"/>
      <c r="CT31" s="695"/>
      <c r="CU31" s="695"/>
      <c r="CV31" s="695"/>
      <c r="CW31" s="695"/>
      <c r="CX31" s="695"/>
      <c r="CY31" s="696"/>
      <c r="CZ31" s="664">
        <v>0.3</v>
      </c>
      <c r="DA31" s="693"/>
      <c r="DB31" s="693"/>
      <c r="DC31" s="697"/>
      <c r="DD31" s="668">
        <v>78284</v>
      </c>
      <c r="DE31" s="695"/>
      <c r="DF31" s="695"/>
      <c r="DG31" s="695"/>
      <c r="DH31" s="695"/>
      <c r="DI31" s="695"/>
      <c r="DJ31" s="695"/>
      <c r="DK31" s="696"/>
      <c r="DL31" s="668">
        <v>78284</v>
      </c>
      <c r="DM31" s="695"/>
      <c r="DN31" s="695"/>
      <c r="DO31" s="695"/>
      <c r="DP31" s="695"/>
      <c r="DQ31" s="695"/>
      <c r="DR31" s="695"/>
      <c r="DS31" s="695"/>
      <c r="DT31" s="695"/>
      <c r="DU31" s="695"/>
      <c r="DV31" s="696"/>
      <c r="DW31" s="664">
        <v>0.9</v>
      </c>
      <c r="DX31" s="693"/>
      <c r="DY31" s="693"/>
      <c r="DZ31" s="693"/>
      <c r="EA31" s="693"/>
      <c r="EB31" s="693"/>
      <c r="EC31" s="694"/>
    </row>
    <row r="32" spans="2:133" ht="11.25" customHeight="1" x14ac:dyDescent="0.15">
      <c r="B32" s="656" t="s">
        <v>315</v>
      </c>
      <c r="C32" s="657"/>
      <c r="D32" s="657"/>
      <c r="E32" s="657"/>
      <c r="F32" s="657"/>
      <c r="G32" s="657"/>
      <c r="H32" s="657"/>
      <c r="I32" s="657"/>
      <c r="J32" s="657"/>
      <c r="K32" s="657"/>
      <c r="L32" s="657"/>
      <c r="M32" s="657"/>
      <c r="N32" s="657"/>
      <c r="O32" s="657"/>
      <c r="P32" s="657"/>
      <c r="Q32" s="658"/>
      <c r="R32" s="659">
        <v>5038865</v>
      </c>
      <c r="S32" s="660"/>
      <c r="T32" s="660"/>
      <c r="U32" s="660"/>
      <c r="V32" s="660"/>
      <c r="W32" s="660"/>
      <c r="X32" s="660"/>
      <c r="Y32" s="661"/>
      <c r="Z32" s="662">
        <v>17.399999999999999</v>
      </c>
      <c r="AA32" s="662"/>
      <c r="AB32" s="662"/>
      <c r="AC32" s="662"/>
      <c r="AD32" s="663" t="s">
        <v>122</v>
      </c>
      <c r="AE32" s="663"/>
      <c r="AF32" s="663"/>
      <c r="AG32" s="663"/>
      <c r="AH32" s="663"/>
      <c r="AI32" s="663"/>
      <c r="AJ32" s="663"/>
      <c r="AK32" s="663"/>
      <c r="AL32" s="664" t="s">
        <v>122</v>
      </c>
      <c r="AM32" s="665"/>
      <c r="AN32" s="665"/>
      <c r="AO32" s="666"/>
      <c r="AP32" s="711"/>
      <c r="AQ32" s="712"/>
      <c r="AR32" s="712"/>
      <c r="AS32" s="712"/>
      <c r="AT32" s="715"/>
      <c r="AU32" s="211"/>
      <c r="AV32" s="211"/>
      <c r="AW32" s="211"/>
      <c r="AX32" s="704" t="s">
        <v>316</v>
      </c>
      <c r="AY32" s="705"/>
      <c r="AZ32" s="705"/>
      <c r="BA32" s="705"/>
      <c r="BB32" s="705"/>
      <c r="BC32" s="705"/>
      <c r="BD32" s="705"/>
      <c r="BE32" s="705"/>
      <c r="BF32" s="706"/>
      <c r="BG32" s="728">
        <v>99.5</v>
      </c>
      <c r="BH32" s="729"/>
      <c r="BI32" s="729"/>
      <c r="BJ32" s="729"/>
      <c r="BK32" s="729"/>
      <c r="BL32" s="729"/>
      <c r="BM32" s="730">
        <v>97.8</v>
      </c>
      <c r="BN32" s="729"/>
      <c r="BO32" s="729"/>
      <c r="BP32" s="729"/>
      <c r="BQ32" s="731"/>
      <c r="BR32" s="728">
        <v>99.4</v>
      </c>
      <c r="BS32" s="729"/>
      <c r="BT32" s="729"/>
      <c r="BU32" s="729"/>
      <c r="BV32" s="729"/>
      <c r="BW32" s="729"/>
      <c r="BX32" s="730">
        <v>97.6</v>
      </c>
      <c r="BY32" s="729"/>
      <c r="BZ32" s="729"/>
      <c r="CA32" s="729"/>
      <c r="CB32" s="731"/>
      <c r="CD32" s="726"/>
      <c r="CE32" s="727"/>
      <c r="CF32" s="674" t="s">
        <v>317</v>
      </c>
      <c r="CG32" s="675"/>
      <c r="CH32" s="675"/>
      <c r="CI32" s="675"/>
      <c r="CJ32" s="675"/>
      <c r="CK32" s="675"/>
      <c r="CL32" s="675"/>
      <c r="CM32" s="675"/>
      <c r="CN32" s="675"/>
      <c r="CO32" s="675"/>
      <c r="CP32" s="675"/>
      <c r="CQ32" s="676"/>
      <c r="CR32" s="659" t="s">
        <v>237</v>
      </c>
      <c r="CS32" s="660"/>
      <c r="CT32" s="660"/>
      <c r="CU32" s="660"/>
      <c r="CV32" s="660"/>
      <c r="CW32" s="660"/>
      <c r="CX32" s="660"/>
      <c r="CY32" s="661"/>
      <c r="CZ32" s="664" t="s">
        <v>230</v>
      </c>
      <c r="DA32" s="693"/>
      <c r="DB32" s="693"/>
      <c r="DC32" s="697"/>
      <c r="DD32" s="668" t="s">
        <v>122</v>
      </c>
      <c r="DE32" s="660"/>
      <c r="DF32" s="660"/>
      <c r="DG32" s="660"/>
      <c r="DH32" s="660"/>
      <c r="DI32" s="660"/>
      <c r="DJ32" s="660"/>
      <c r="DK32" s="661"/>
      <c r="DL32" s="668" t="s">
        <v>237</v>
      </c>
      <c r="DM32" s="660"/>
      <c r="DN32" s="660"/>
      <c r="DO32" s="660"/>
      <c r="DP32" s="660"/>
      <c r="DQ32" s="660"/>
      <c r="DR32" s="660"/>
      <c r="DS32" s="660"/>
      <c r="DT32" s="660"/>
      <c r="DU32" s="660"/>
      <c r="DV32" s="661"/>
      <c r="DW32" s="664" t="s">
        <v>122</v>
      </c>
      <c r="DX32" s="693"/>
      <c r="DY32" s="693"/>
      <c r="DZ32" s="693"/>
      <c r="EA32" s="693"/>
      <c r="EB32" s="693"/>
      <c r="EC32" s="694"/>
    </row>
    <row r="33" spans="2:133" ht="11.25" customHeight="1" x14ac:dyDescent="0.15">
      <c r="B33" s="656" t="s">
        <v>318</v>
      </c>
      <c r="C33" s="657"/>
      <c r="D33" s="657"/>
      <c r="E33" s="657"/>
      <c r="F33" s="657"/>
      <c r="G33" s="657"/>
      <c r="H33" s="657"/>
      <c r="I33" s="657"/>
      <c r="J33" s="657"/>
      <c r="K33" s="657"/>
      <c r="L33" s="657"/>
      <c r="M33" s="657"/>
      <c r="N33" s="657"/>
      <c r="O33" s="657"/>
      <c r="P33" s="657"/>
      <c r="Q33" s="658"/>
      <c r="R33" s="659">
        <v>4605289</v>
      </c>
      <c r="S33" s="660"/>
      <c r="T33" s="660"/>
      <c r="U33" s="660"/>
      <c r="V33" s="660"/>
      <c r="W33" s="660"/>
      <c r="X33" s="660"/>
      <c r="Y33" s="661"/>
      <c r="Z33" s="662">
        <v>15.9</v>
      </c>
      <c r="AA33" s="662"/>
      <c r="AB33" s="662"/>
      <c r="AC33" s="662"/>
      <c r="AD33" s="663" t="s">
        <v>237</v>
      </c>
      <c r="AE33" s="663"/>
      <c r="AF33" s="663"/>
      <c r="AG33" s="663"/>
      <c r="AH33" s="663"/>
      <c r="AI33" s="663"/>
      <c r="AJ33" s="663"/>
      <c r="AK33" s="663"/>
      <c r="AL33" s="664" t="s">
        <v>122</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319</v>
      </c>
      <c r="CE33" s="675"/>
      <c r="CF33" s="675"/>
      <c r="CG33" s="675"/>
      <c r="CH33" s="675"/>
      <c r="CI33" s="675"/>
      <c r="CJ33" s="675"/>
      <c r="CK33" s="675"/>
      <c r="CL33" s="675"/>
      <c r="CM33" s="675"/>
      <c r="CN33" s="675"/>
      <c r="CO33" s="675"/>
      <c r="CP33" s="675"/>
      <c r="CQ33" s="676"/>
      <c r="CR33" s="659">
        <v>12441721</v>
      </c>
      <c r="CS33" s="695"/>
      <c r="CT33" s="695"/>
      <c r="CU33" s="695"/>
      <c r="CV33" s="695"/>
      <c r="CW33" s="695"/>
      <c r="CX33" s="695"/>
      <c r="CY33" s="696"/>
      <c r="CZ33" s="664">
        <v>45.3</v>
      </c>
      <c r="DA33" s="693"/>
      <c r="DB33" s="693"/>
      <c r="DC33" s="697"/>
      <c r="DD33" s="668">
        <v>7270726</v>
      </c>
      <c r="DE33" s="695"/>
      <c r="DF33" s="695"/>
      <c r="DG33" s="695"/>
      <c r="DH33" s="695"/>
      <c r="DI33" s="695"/>
      <c r="DJ33" s="695"/>
      <c r="DK33" s="696"/>
      <c r="DL33" s="668">
        <v>3987910</v>
      </c>
      <c r="DM33" s="695"/>
      <c r="DN33" s="695"/>
      <c r="DO33" s="695"/>
      <c r="DP33" s="695"/>
      <c r="DQ33" s="695"/>
      <c r="DR33" s="695"/>
      <c r="DS33" s="695"/>
      <c r="DT33" s="695"/>
      <c r="DU33" s="695"/>
      <c r="DV33" s="696"/>
      <c r="DW33" s="664">
        <v>43.6</v>
      </c>
      <c r="DX33" s="693"/>
      <c r="DY33" s="693"/>
      <c r="DZ33" s="693"/>
      <c r="EA33" s="693"/>
      <c r="EB33" s="693"/>
      <c r="EC33" s="694"/>
    </row>
    <row r="34" spans="2:133" ht="11.25" customHeight="1" x14ac:dyDescent="0.15">
      <c r="B34" s="656" t="s">
        <v>320</v>
      </c>
      <c r="C34" s="657"/>
      <c r="D34" s="657"/>
      <c r="E34" s="657"/>
      <c r="F34" s="657"/>
      <c r="G34" s="657"/>
      <c r="H34" s="657"/>
      <c r="I34" s="657"/>
      <c r="J34" s="657"/>
      <c r="K34" s="657"/>
      <c r="L34" s="657"/>
      <c r="M34" s="657"/>
      <c r="N34" s="657"/>
      <c r="O34" s="657"/>
      <c r="P34" s="657"/>
      <c r="Q34" s="658"/>
      <c r="R34" s="659">
        <v>987004</v>
      </c>
      <c r="S34" s="660"/>
      <c r="T34" s="660"/>
      <c r="U34" s="660"/>
      <c r="V34" s="660"/>
      <c r="W34" s="660"/>
      <c r="X34" s="660"/>
      <c r="Y34" s="661"/>
      <c r="Z34" s="662">
        <v>3.4</v>
      </c>
      <c r="AA34" s="662"/>
      <c r="AB34" s="662"/>
      <c r="AC34" s="662"/>
      <c r="AD34" s="663">
        <v>10689</v>
      </c>
      <c r="AE34" s="663"/>
      <c r="AF34" s="663"/>
      <c r="AG34" s="663"/>
      <c r="AH34" s="663"/>
      <c r="AI34" s="663"/>
      <c r="AJ34" s="663"/>
      <c r="AK34" s="663"/>
      <c r="AL34" s="664">
        <v>0.1</v>
      </c>
      <c r="AM34" s="665"/>
      <c r="AN34" s="665"/>
      <c r="AO34" s="666"/>
      <c r="AP34" s="214"/>
      <c r="AQ34" s="638" t="s">
        <v>321</v>
      </c>
      <c r="AR34" s="639"/>
      <c r="AS34" s="639"/>
      <c r="AT34" s="639"/>
      <c r="AU34" s="639"/>
      <c r="AV34" s="639"/>
      <c r="AW34" s="639"/>
      <c r="AX34" s="639"/>
      <c r="AY34" s="639"/>
      <c r="AZ34" s="639"/>
      <c r="BA34" s="639"/>
      <c r="BB34" s="639"/>
      <c r="BC34" s="639"/>
      <c r="BD34" s="639"/>
      <c r="BE34" s="639"/>
      <c r="BF34" s="640"/>
      <c r="BG34" s="638" t="s">
        <v>322</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323</v>
      </c>
      <c r="CE34" s="675"/>
      <c r="CF34" s="675"/>
      <c r="CG34" s="675"/>
      <c r="CH34" s="675"/>
      <c r="CI34" s="675"/>
      <c r="CJ34" s="675"/>
      <c r="CK34" s="675"/>
      <c r="CL34" s="675"/>
      <c r="CM34" s="675"/>
      <c r="CN34" s="675"/>
      <c r="CO34" s="675"/>
      <c r="CP34" s="675"/>
      <c r="CQ34" s="676"/>
      <c r="CR34" s="659">
        <v>2465010</v>
      </c>
      <c r="CS34" s="660"/>
      <c r="CT34" s="660"/>
      <c r="CU34" s="660"/>
      <c r="CV34" s="660"/>
      <c r="CW34" s="660"/>
      <c r="CX34" s="660"/>
      <c r="CY34" s="661"/>
      <c r="CZ34" s="664">
        <v>9</v>
      </c>
      <c r="DA34" s="693"/>
      <c r="DB34" s="693"/>
      <c r="DC34" s="697"/>
      <c r="DD34" s="668">
        <v>2048082</v>
      </c>
      <c r="DE34" s="660"/>
      <c r="DF34" s="660"/>
      <c r="DG34" s="660"/>
      <c r="DH34" s="660"/>
      <c r="DI34" s="660"/>
      <c r="DJ34" s="660"/>
      <c r="DK34" s="661"/>
      <c r="DL34" s="668">
        <v>1852018</v>
      </c>
      <c r="DM34" s="660"/>
      <c r="DN34" s="660"/>
      <c r="DO34" s="660"/>
      <c r="DP34" s="660"/>
      <c r="DQ34" s="660"/>
      <c r="DR34" s="660"/>
      <c r="DS34" s="660"/>
      <c r="DT34" s="660"/>
      <c r="DU34" s="660"/>
      <c r="DV34" s="661"/>
      <c r="DW34" s="664">
        <v>20.3</v>
      </c>
      <c r="DX34" s="693"/>
      <c r="DY34" s="693"/>
      <c r="DZ34" s="693"/>
      <c r="EA34" s="693"/>
      <c r="EB34" s="693"/>
      <c r="EC34" s="694"/>
    </row>
    <row r="35" spans="2:133" ht="11.25" customHeight="1" x14ac:dyDescent="0.15">
      <c r="B35" s="656" t="s">
        <v>324</v>
      </c>
      <c r="C35" s="657"/>
      <c r="D35" s="657"/>
      <c r="E35" s="657"/>
      <c r="F35" s="657"/>
      <c r="G35" s="657"/>
      <c r="H35" s="657"/>
      <c r="I35" s="657"/>
      <c r="J35" s="657"/>
      <c r="K35" s="657"/>
      <c r="L35" s="657"/>
      <c r="M35" s="657"/>
      <c r="N35" s="657"/>
      <c r="O35" s="657"/>
      <c r="P35" s="657"/>
      <c r="Q35" s="658"/>
      <c r="R35" s="659">
        <v>1684300</v>
      </c>
      <c r="S35" s="660"/>
      <c r="T35" s="660"/>
      <c r="U35" s="660"/>
      <c r="V35" s="660"/>
      <c r="W35" s="660"/>
      <c r="X35" s="660"/>
      <c r="Y35" s="661"/>
      <c r="Z35" s="662">
        <v>5.8</v>
      </c>
      <c r="AA35" s="662"/>
      <c r="AB35" s="662"/>
      <c r="AC35" s="662"/>
      <c r="AD35" s="663" t="s">
        <v>230</v>
      </c>
      <c r="AE35" s="663"/>
      <c r="AF35" s="663"/>
      <c r="AG35" s="663"/>
      <c r="AH35" s="663"/>
      <c r="AI35" s="663"/>
      <c r="AJ35" s="663"/>
      <c r="AK35" s="663"/>
      <c r="AL35" s="664" t="s">
        <v>122</v>
      </c>
      <c r="AM35" s="665"/>
      <c r="AN35" s="665"/>
      <c r="AO35" s="666"/>
      <c r="AP35" s="214"/>
      <c r="AQ35" s="732" t="s">
        <v>325</v>
      </c>
      <c r="AR35" s="733"/>
      <c r="AS35" s="733"/>
      <c r="AT35" s="733"/>
      <c r="AU35" s="733"/>
      <c r="AV35" s="733"/>
      <c r="AW35" s="733"/>
      <c r="AX35" s="733"/>
      <c r="AY35" s="734"/>
      <c r="AZ35" s="648">
        <v>4142138</v>
      </c>
      <c r="BA35" s="649"/>
      <c r="BB35" s="649"/>
      <c r="BC35" s="649"/>
      <c r="BD35" s="649"/>
      <c r="BE35" s="649"/>
      <c r="BF35" s="735"/>
      <c r="BG35" s="670" t="s">
        <v>326</v>
      </c>
      <c r="BH35" s="671"/>
      <c r="BI35" s="671"/>
      <c r="BJ35" s="671"/>
      <c r="BK35" s="671"/>
      <c r="BL35" s="671"/>
      <c r="BM35" s="671"/>
      <c r="BN35" s="671"/>
      <c r="BO35" s="671"/>
      <c r="BP35" s="671"/>
      <c r="BQ35" s="671"/>
      <c r="BR35" s="671"/>
      <c r="BS35" s="671"/>
      <c r="BT35" s="671"/>
      <c r="BU35" s="672"/>
      <c r="BV35" s="648">
        <v>558608</v>
      </c>
      <c r="BW35" s="649"/>
      <c r="BX35" s="649"/>
      <c r="BY35" s="649"/>
      <c r="BZ35" s="649"/>
      <c r="CA35" s="649"/>
      <c r="CB35" s="735"/>
      <c r="CD35" s="674" t="s">
        <v>327</v>
      </c>
      <c r="CE35" s="675"/>
      <c r="CF35" s="675"/>
      <c r="CG35" s="675"/>
      <c r="CH35" s="675"/>
      <c r="CI35" s="675"/>
      <c r="CJ35" s="675"/>
      <c r="CK35" s="675"/>
      <c r="CL35" s="675"/>
      <c r="CM35" s="675"/>
      <c r="CN35" s="675"/>
      <c r="CO35" s="675"/>
      <c r="CP35" s="675"/>
      <c r="CQ35" s="676"/>
      <c r="CR35" s="659">
        <v>349811</v>
      </c>
      <c r="CS35" s="695"/>
      <c r="CT35" s="695"/>
      <c r="CU35" s="695"/>
      <c r="CV35" s="695"/>
      <c r="CW35" s="695"/>
      <c r="CX35" s="695"/>
      <c r="CY35" s="696"/>
      <c r="CZ35" s="664">
        <v>1.3</v>
      </c>
      <c r="DA35" s="693"/>
      <c r="DB35" s="693"/>
      <c r="DC35" s="697"/>
      <c r="DD35" s="668">
        <v>309356</v>
      </c>
      <c r="DE35" s="695"/>
      <c r="DF35" s="695"/>
      <c r="DG35" s="695"/>
      <c r="DH35" s="695"/>
      <c r="DI35" s="695"/>
      <c r="DJ35" s="695"/>
      <c r="DK35" s="696"/>
      <c r="DL35" s="668">
        <v>285951</v>
      </c>
      <c r="DM35" s="695"/>
      <c r="DN35" s="695"/>
      <c r="DO35" s="695"/>
      <c r="DP35" s="695"/>
      <c r="DQ35" s="695"/>
      <c r="DR35" s="695"/>
      <c r="DS35" s="695"/>
      <c r="DT35" s="695"/>
      <c r="DU35" s="695"/>
      <c r="DV35" s="696"/>
      <c r="DW35" s="664">
        <v>3.1</v>
      </c>
      <c r="DX35" s="693"/>
      <c r="DY35" s="693"/>
      <c r="DZ35" s="693"/>
      <c r="EA35" s="693"/>
      <c r="EB35" s="693"/>
      <c r="EC35" s="694"/>
    </row>
    <row r="36" spans="2:133" ht="11.25" customHeight="1" x14ac:dyDescent="0.15">
      <c r="B36" s="656" t="s">
        <v>328</v>
      </c>
      <c r="C36" s="657"/>
      <c r="D36" s="657"/>
      <c r="E36" s="657"/>
      <c r="F36" s="657"/>
      <c r="G36" s="657"/>
      <c r="H36" s="657"/>
      <c r="I36" s="657"/>
      <c r="J36" s="657"/>
      <c r="K36" s="657"/>
      <c r="L36" s="657"/>
      <c r="M36" s="657"/>
      <c r="N36" s="657"/>
      <c r="O36" s="657"/>
      <c r="P36" s="657"/>
      <c r="Q36" s="658"/>
      <c r="R36" s="659" t="s">
        <v>230</v>
      </c>
      <c r="S36" s="660"/>
      <c r="T36" s="660"/>
      <c r="U36" s="660"/>
      <c r="V36" s="660"/>
      <c r="W36" s="660"/>
      <c r="X36" s="660"/>
      <c r="Y36" s="661"/>
      <c r="Z36" s="662" t="s">
        <v>122</v>
      </c>
      <c r="AA36" s="662"/>
      <c r="AB36" s="662"/>
      <c r="AC36" s="662"/>
      <c r="AD36" s="663" t="s">
        <v>122</v>
      </c>
      <c r="AE36" s="663"/>
      <c r="AF36" s="663"/>
      <c r="AG36" s="663"/>
      <c r="AH36" s="663"/>
      <c r="AI36" s="663"/>
      <c r="AJ36" s="663"/>
      <c r="AK36" s="663"/>
      <c r="AL36" s="664" t="s">
        <v>230</v>
      </c>
      <c r="AM36" s="665"/>
      <c r="AN36" s="665"/>
      <c r="AO36" s="666"/>
      <c r="AQ36" s="736" t="s">
        <v>329</v>
      </c>
      <c r="AR36" s="737"/>
      <c r="AS36" s="737"/>
      <c r="AT36" s="737"/>
      <c r="AU36" s="737"/>
      <c r="AV36" s="737"/>
      <c r="AW36" s="737"/>
      <c r="AX36" s="737"/>
      <c r="AY36" s="738"/>
      <c r="AZ36" s="659">
        <v>2550472</v>
      </c>
      <c r="BA36" s="660"/>
      <c r="BB36" s="660"/>
      <c r="BC36" s="660"/>
      <c r="BD36" s="695"/>
      <c r="BE36" s="695"/>
      <c r="BF36" s="718"/>
      <c r="BG36" s="674" t="s">
        <v>330</v>
      </c>
      <c r="BH36" s="675"/>
      <c r="BI36" s="675"/>
      <c r="BJ36" s="675"/>
      <c r="BK36" s="675"/>
      <c r="BL36" s="675"/>
      <c r="BM36" s="675"/>
      <c r="BN36" s="675"/>
      <c r="BO36" s="675"/>
      <c r="BP36" s="675"/>
      <c r="BQ36" s="675"/>
      <c r="BR36" s="675"/>
      <c r="BS36" s="675"/>
      <c r="BT36" s="675"/>
      <c r="BU36" s="676"/>
      <c r="BV36" s="659">
        <v>511449</v>
      </c>
      <c r="BW36" s="660"/>
      <c r="BX36" s="660"/>
      <c r="BY36" s="660"/>
      <c r="BZ36" s="660"/>
      <c r="CA36" s="660"/>
      <c r="CB36" s="669"/>
      <c r="CD36" s="674" t="s">
        <v>331</v>
      </c>
      <c r="CE36" s="675"/>
      <c r="CF36" s="675"/>
      <c r="CG36" s="675"/>
      <c r="CH36" s="675"/>
      <c r="CI36" s="675"/>
      <c r="CJ36" s="675"/>
      <c r="CK36" s="675"/>
      <c r="CL36" s="675"/>
      <c r="CM36" s="675"/>
      <c r="CN36" s="675"/>
      <c r="CO36" s="675"/>
      <c r="CP36" s="675"/>
      <c r="CQ36" s="676"/>
      <c r="CR36" s="659">
        <v>3080485</v>
      </c>
      <c r="CS36" s="660"/>
      <c r="CT36" s="660"/>
      <c r="CU36" s="660"/>
      <c r="CV36" s="660"/>
      <c r="CW36" s="660"/>
      <c r="CX36" s="660"/>
      <c r="CY36" s="661"/>
      <c r="CZ36" s="664">
        <v>11.2</v>
      </c>
      <c r="DA36" s="693"/>
      <c r="DB36" s="693"/>
      <c r="DC36" s="697"/>
      <c r="DD36" s="668">
        <v>1253117</v>
      </c>
      <c r="DE36" s="660"/>
      <c r="DF36" s="660"/>
      <c r="DG36" s="660"/>
      <c r="DH36" s="660"/>
      <c r="DI36" s="660"/>
      <c r="DJ36" s="660"/>
      <c r="DK36" s="661"/>
      <c r="DL36" s="668">
        <v>859301</v>
      </c>
      <c r="DM36" s="660"/>
      <c r="DN36" s="660"/>
      <c r="DO36" s="660"/>
      <c r="DP36" s="660"/>
      <c r="DQ36" s="660"/>
      <c r="DR36" s="660"/>
      <c r="DS36" s="660"/>
      <c r="DT36" s="660"/>
      <c r="DU36" s="660"/>
      <c r="DV36" s="661"/>
      <c r="DW36" s="664">
        <v>9.4</v>
      </c>
      <c r="DX36" s="693"/>
      <c r="DY36" s="693"/>
      <c r="DZ36" s="693"/>
      <c r="EA36" s="693"/>
      <c r="EB36" s="693"/>
      <c r="EC36" s="694"/>
    </row>
    <row r="37" spans="2:133" ht="11.25" customHeight="1" x14ac:dyDescent="0.15">
      <c r="B37" s="656" t="s">
        <v>332</v>
      </c>
      <c r="C37" s="657"/>
      <c r="D37" s="657"/>
      <c r="E37" s="657"/>
      <c r="F37" s="657"/>
      <c r="G37" s="657"/>
      <c r="H37" s="657"/>
      <c r="I37" s="657"/>
      <c r="J37" s="657"/>
      <c r="K37" s="657"/>
      <c r="L37" s="657"/>
      <c r="M37" s="657"/>
      <c r="N37" s="657"/>
      <c r="O37" s="657"/>
      <c r="P37" s="657"/>
      <c r="Q37" s="658"/>
      <c r="R37" s="659">
        <v>500000</v>
      </c>
      <c r="S37" s="660"/>
      <c r="T37" s="660"/>
      <c r="U37" s="660"/>
      <c r="V37" s="660"/>
      <c r="W37" s="660"/>
      <c r="X37" s="660"/>
      <c r="Y37" s="661"/>
      <c r="Z37" s="662">
        <v>1.7</v>
      </c>
      <c r="AA37" s="662"/>
      <c r="AB37" s="662"/>
      <c r="AC37" s="662"/>
      <c r="AD37" s="663" t="s">
        <v>122</v>
      </c>
      <c r="AE37" s="663"/>
      <c r="AF37" s="663"/>
      <c r="AG37" s="663"/>
      <c r="AH37" s="663"/>
      <c r="AI37" s="663"/>
      <c r="AJ37" s="663"/>
      <c r="AK37" s="663"/>
      <c r="AL37" s="664" t="s">
        <v>122</v>
      </c>
      <c r="AM37" s="665"/>
      <c r="AN37" s="665"/>
      <c r="AO37" s="666"/>
      <c r="AQ37" s="736" t="s">
        <v>333</v>
      </c>
      <c r="AR37" s="737"/>
      <c r="AS37" s="737"/>
      <c r="AT37" s="737"/>
      <c r="AU37" s="737"/>
      <c r="AV37" s="737"/>
      <c r="AW37" s="737"/>
      <c r="AX37" s="737"/>
      <c r="AY37" s="738"/>
      <c r="AZ37" s="659">
        <v>194057</v>
      </c>
      <c r="BA37" s="660"/>
      <c r="BB37" s="660"/>
      <c r="BC37" s="660"/>
      <c r="BD37" s="695"/>
      <c r="BE37" s="695"/>
      <c r="BF37" s="718"/>
      <c r="BG37" s="674" t="s">
        <v>334</v>
      </c>
      <c r="BH37" s="675"/>
      <c r="BI37" s="675"/>
      <c r="BJ37" s="675"/>
      <c r="BK37" s="675"/>
      <c r="BL37" s="675"/>
      <c r="BM37" s="675"/>
      <c r="BN37" s="675"/>
      <c r="BO37" s="675"/>
      <c r="BP37" s="675"/>
      <c r="BQ37" s="675"/>
      <c r="BR37" s="675"/>
      <c r="BS37" s="675"/>
      <c r="BT37" s="675"/>
      <c r="BU37" s="676"/>
      <c r="BV37" s="659">
        <v>5416</v>
      </c>
      <c r="BW37" s="660"/>
      <c r="BX37" s="660"/>
      <c r="BY37" s="660"/>
      <c r="BZ37" s="660"/>
      <c r="CA37" s="660"/>
      <c r="CB37" s="669"/>
      <c r="CD37" s="674" t="s">
        <v>335</v>
      </c>
      <c r="CE37" s="675"/>
      <c r="CF37" s="675"/>
      <c r="CG37" s="675"/>
      <c r="CH37" s="675"/>
      <c r="CI37" s="675"/>
      <c r="CJ37" s="675"/>
      <c r="CK37" s="675"/>
      <c r="CL37" s="675"/>
      <c r="CM37" s="675"/>
      <c r="CN37" s="675"/>
      <c r="CO37" s="675"/>
      <c r="CP37" s="675"/>
      <c r="CQ37" s="676"/>
      <c r="CR37" s="659">
        <v>544462</v>
      </c>
      <c r="CS37" s="695"/>
      <c r="CT37" s="695"/>
      <c r="CU37" s="695"/>
      <c r="CV37" s="695"/>
      <c r="CW37" s="695"/>
      <c r="CX37" s="695"/>
      <c r="CY37" s="696"/>
      <c r="CZ37" s="664">
        <v>2</v>
      </c>
      <c r="DA37" s="693"/>
      <c r="DB37" s="693"/>
      <c r="DC37" s="697"/>
      <c r="DD37" s="668">
        <v>543741</v>
      </c>
      <c r="DE37" s="695"/>
      <c r="DF37" s="695"/>
      <c r="DG37" s="695"/>
      <c r="DH37" s="695"/>
      <c r="DI37" s="695"/>
      <c r="DJ37" s="695"/>
      <c r="DK37" s="696"/>
      <c r="DL37" s="668">
        <v>540509</v>
      </c>
      <c r="DM37" s="695"/>
      <c r="DN37" s="695"/>
      <c r="DO37" s="695"/>
      <c r="DP37" s="695"/>
      <c r="DQ37" s="695"/>
      <c r="DR37" s="695"/>
      <c r="DS37" s="695"/>
      <c r="DT37" s="695"/>
      <c r="DU37" s="695"/>
      <c r="DV37" s="696"/>
      <c r="DW37" s="664">
        <v>5.9</v>
      </c>
      <c r="DX37" s="693"/>
      <c r="DY37" s="693"/>
      <c r="DZ37" s="693"/>
      <c r="EA37" s="693"/>
      <c r="EB37" s="693"/>
      <c r="EC37" s="694"/>
    </row>
    <row r="38" spans="2:133" ht="11.25" customHeight="1" x14ac:dyDescent="0.15">
      <c r="B38" s="704" t="s">
        <v>336</v>
      </c>
      <c r="C38" s="705"/>
      <c r="D38" s="705"/>
      <c r="E38" s="705"/>
      <c r="F38" s="705"/>
      <c r="G38" s="705"/>
      <c r="H38" s="705"/>
      <c r="I38" s="705"/>
      <c r="J38" s="705"/>
      <c r="K38" s="705"/>
      <c r="L38" s="705"/>
      <c r="M38" s="705"/>
      <c r="N38" s="705"/>
      <c r="O38" s="705"/>
      <c r="P38" s="705"/>
      <c r="Q38" s="706"/>
      <c r="R38" s="739">
        <v>28995640</v>
      </c>
      <c r="S38" s="740"/>
      <c r="T38" s="740"/>
      <c r="U38" s="740"/>
      <c r="V38" s="740"/>
      <c r="W38" s="740"/>
      <c r="X38" s="740"/>
      <c r="Y38" s="741"/>
      <c r="Z38" s="742">
        <v>100</v>
      </c>
      <c r="AA38" s="742"/>
      <c r="AB38" s="742"/>
      <c r="AC38" s="742"/>
      <c r="AD38" s="743">
        <v>8645113</v>
      </c>
      <c r="AE38" s="743"/>
      <c r="AF38" s="743"/>
      <c r="AG38" s="743"/>
      <c r="AH38" s="743"/>
      <c r="AI38" s="743"/>
      <c r="AJ38" s="743"/>
      <c r="AK38" s="743"/>
      <c r="AL38" s="744">
        <v>100</v>
      </c>
      <c r="AM38" s="730"/>
      <c r="AN38" s="730"/>
      <c r="AO38" s="745"/>
      <c r="AQ38" s="736" t="s">
        <v>337</v>
      </c>
      <c r="AR38" s="737"/>
      <c r="AS38" s="737"/>
      <c r="AT38" s="737"/>
      <c r="AU38" s="737"/>
      <c r="AV38" s="737"/>
      <c r="AW38" s="737"/>
      <c r="AX38" s="737"/>
      <c r="AY38" s="738"/>
      <c r="AZ38" s="659">
        <v>71930</v>
      </c>
      <c r="BA38" s="660"/>
      <c r="BB38" s="660"/>
      <c r="BC38" s="660"/>
      <c r="BD38" s="695"/>
      <c r="BE38" s="695"/>
      <c r="BF38" s="718"/>
      <c r="BG38" s="674" t="s">
        <v>338</v>
      </c>
      <c r="BH38" s="675"/>
      <c r="BI38" s="675"/>
      <c r="BJ38" s="675"/>
      <c r="BK38" s="675"/>
      <c r="BL38" s="675"/>
      <c r="BM38" s="675"/>
      <c r="BN38" s="675"/>
      <c r="BO38" s="675"/>
      <c r="BP38" s="675"/>
      <c r="BQ38" s="675"/>
      <c r="BR38" s="675"/>
      <c r="BS38" s="675"/>
      <c r="BT38" s="675"/>
      <c r="BU38" s="676"/>
      <c r="BV38" s="659">
        <v>8863</v>
      </c>
      <c r="BW38" s="660"/>
      <c r="BX38" s="660"/>
      <c r="BY38" s="660"/>
      <c r="BZ38" s="660"/>
      <c r="CA38" s="660"/>
      <c r="CB38" s="669"/>
      <c r="CD38" s="674" t="s">
        <v>339</v>
      </c>
      <c r="CE38" s="675"/>
      <c r="CF38" s="675"/>
      <c r="CG38" s="675"/>
      <c r="CH38" s="675"/>
      <c r="CI38" s="675"/>
      <c r="CJ38" s="675"/>
      <c r="CK38" s="675"/>
      <c r="CL38" s="675"/>
      <c r="CM38" s="675"/>
      <c r="CN38" s="675"/>
      <c r="CO38" s="675"/>
      <c r="CP38" s="675"/>
      <c r="CQ38" s="676"/>
      <c r="CR38" s="659">
        <v>4069703</v>
      </c>
      <c r="CS38" s="660"/>
      <c r="CT38" s="660"/>
      <c r="CU38" s="660"/>
      <c r="CV38" s="660"/>
      <c r="CW38" s="660"/>
      <c r="CX38" s="660"/>
      <c r="CY38" s="661"/>
      <c r="CZ38" s="664">
        <v>14.8</v>
      </c>
      <c r="DA38" s="693"/>
      <c r="DB38" s="693"/>
      <c r="DC38" s="697"/>
      <c r="DD38" s="668">
        <v>1768886</v>
      </c>
      <c r="DE38" s="660"/>
      <c r="DF38" s="660"/>
      <c r="DG38" s="660"/>
      <c r="DH38" s="660"/>
      <c r="DI38" s="660"/>
      <c r="DJ38" s="660"/>
      <c r="DK38" s="661"/>
      <c r="DL38" s="668">
        <v>990640</v>
      </c>
      <c r="DM38" s="660"/>
      <c r="DN38" s="660"/>
      <c r="DO38" s="660"/>
      <c r="DP38" s="660"/>
      <c r="DQ38" s="660"/>
      <c r="DR38" s="660"/>
      <c r="DS38" s="660"/>
      <c r="DT38" s="660"/>
      <c r="DU38" s="660"/>
      <c r="DV38" s="661"/>
      <c r="DW38" s="664">
        <v>10.8</v>
      </c>
      <c r="DX38" s="693"/>
      <c r="DY38" s="693"/>
      <c r="DZ38" s="693"/>
      <c r="EA38" s="693"/>
      <c r="EB38" s="693"/>
      <c r="EC38" s="694"/>
    </row>
    <row r="39" spans="2:133" ht="11.25" customHeight="1" x14ac:dyDescent="0.15">
      <c r="AQ39" s="736" t="s">
        <v>340</v>
      </c>
      <c r="AR39" s="737"/>
      <c r="AS39" s="737"/>
      <c r="AT39" s="737"/>
      <c r="AU39" s="737"/>
      <c r="AV39" s="737"/>
      <c r="AW39" s="737"/>
      <c r="AX39" s="737"/>
      <c r="AY39" s="738"/>
      <c r="AZ39" s="659" t="s">
        <v>230</v>
      </c>
      <c r="BA39" s="660"/>
      <c r="BB39" s="660"/>
      <c r="BC39" s="660"/>
      <c r="BD39" s="695"/>
      <c r="BE39" s="695"/>
      <c r="BF39" s="718"/>
      <c r="BG39" s="750" t="s">
        <v>341</v>
      </c>
      <c r="BH39" s="751"/>
      <c r="BI39" s="751"/>
      <c r="BJ39" s="751"/>
      <c r="BK39" s="751"/>
      <c r="BL39" s="215"/>
      <c r="BM39" s="675" t="s">
        <v>342</v>
      </c>
      <c r="BN39" s="675"/>
      <c r="BO39" s="675"/>
      <c r="BP39" s="675"/>
      <c r="BQ39" s="675"/>
      <c r="BR39" s="675"/>
      <c r="BS39" s="675"/>
      <c r="BT39" s="675"/>
      <c r="BU39" s="676"/>
      <c r="BV39" s="659">
        <v>104</v>
      </c>
      <c r="BW39" s="660"/>
      <c r="BX39" s="660"/>
      <c r="BY39" s="660"/>
      <c r="BZ39" s="660"/>
      <c r="CA39" s="660"/>
      <c r="CB39" s="669"/>
      <c r="CD39" s="674" t="s">
        <v>343</v>
      </c>
      <c r="CE39" s="675"/>
      <c r="CF39" s="675"/>
      <c r="CG39" s="675"/>
      <c r="CH39" s="675"/>
      <c r="CI39" s="675"/>
      <c r="CJ39" s="675"/>
      <c r="CK39" s="675"/>
      <c r="CL39" s="675"/>
      <c r="CM39" s="675"/>
      <c r="CN39" s="675"/>
      <c r="CO39" s="675"/>
      <c r="CP39" s="675"/>
      <c r="CQ39" s="676"/>
      <c r="CR39" s="659">
        <v>2321303</v>
      </c>
      <c r="CS39" s="695"/>
      <c r="CT39" s="695"/>
      <c r="CU39" s="695"/>
      <c r="CV39" s="695"/>
      <c r="CW39" s="695"/>
      <c r="CX39" s="695"/>
      <c r="CY39" s="696"/>
      <c r="CZ39" s="664">
        <v>8.5</v>
      </c>
      <c r="DA39" s="693"/>
      <c r="DB39" s="693"/>
      <c r="DC39" s="697"/>
      <c r="DD39" s="668">
        <v>1878659</v>
      </c>
      <c r="DE39" s="695"/>
      <c r="DF39" s="695"/>
      <c r="DG39" s="695"/>
      <c r="DH39" s="695"/>
      <c r="DI39" s="695"/>
      <c r="DJ39" s="695"/>
      <c r="DK39" s="696"/>
      <c r="DL39" s="668" t="s">
        <v>230</v>
      </c>
      <c r="DM39" s="695"/>
      <c r="DN39" s="695"/>
      <c r="DO39" s="695"/>
      <c r="DP39" s="695"/>
      <c r="DQ39" s="695"/>
      <c r="DR39" s="695"/>
      <c r="DS39" s="695"/>
      <c r="DT39" s="695"/>
      <c r="DU39" s="695"/>
      <c r="DV39" s="696"/>
      <c r="DW39" s="664" t="s">
        <v>243</v>
      </c>
      <c r="DX39" s="693"/>
      <c r="DY39" s="693"/>
      <c r="DZ39" s="693"/>
      <c r="EA39" s="693"/>
      <c r="EB39" s="693"/>
      <c r="EC39" s="694"/>
    </row>
    <row r="40" spans="2:133" ht="11.25" customHeight="1" x14ac:dyDescent="0.15">
      <c r="AQ40" s="736" t="s">
        <v>344</v>
      </c>
      <c r="AR40" s="737"/>
      <c r="AS40" s="737"/>
      <c r="AT40" s="737"/>
      <c r="AU40" s="737"/>
      <c r="AV40" s="737"/>
      <c r="AW40" s="737"/>
      <c r="AX40" s="737"/>
      <c r="AY40" s="738"/>
      <c r="AZ40" s="659">
        <v>332727</v>
      </c>
      <c r="BA40" s="660"/>
      <c r="BB40" s="660"/>
      <c r="BC40" s="660"/>
      <c r="BD40" s="695"/>
      <c r="BE40" s="695"/>
      <c r="BF40" s="718"/>
      <c r="BG40" s="750"/>
      <c r="BH40" s="751"/>
      <c r="BI40" s="751"/>
      <c r="BJ40" s="751"/>
      <c r="BK40" s="751"/>
      <c r="BL40" s="215"/>
      <c r="BM40" s="675" t="s">
        <v>345</v>
      </c>
      <c r="BN40" s="675"/>
      <c r="BO40" s="675"/>
      <c r="BP40" s="675"/>
      <c r="BQ40" s="675"/>
      <c r="BR40" s="675"/>
      <c r="BS40" s="675"/>
      <c r="BT40" s="675"/>
      <c r="BU40" s="676"/>
      <c r="BV40" s="659">
        <v>123</v>
      </c>
      <c r="BW40" s="660"/>
      <c r="BX40" s="660"/>
      <c r="BY40" s="660"/>
      <c r="BZ40" s="660"/>
      <c r="CA40" s="660"/>
      <c r="CB40" s="669"/>
      <c r="CD40" s="674" t="s">
        <v>346</v>
      </c>
      <c r="CE40" s="675"/>
      <c r="CF40" s="675"/>
      <c r="CG40" s="675"/>
      <c r="CH40" s="675"/>
      <c r="CI40" s="675"/>
      <c r="CJ40" s="675"/>
      <c r="CK40" s="675"/>
      <c r="CL40" s="675"/>
      <c r="CM40" s="675"/>
      <c r="CN40" s="675"/>
      <c r="CO40" s="675"/>
      <c r="CP40" s="675"/>
      <c r="CQ40" s="676"/>
      <c r="CR40" s="659">
        <v>155409</v>
      </c>
      <c r="CS40" s="660"/>
      <c r="CT40" s="660"/>
      <c r="CU40" s="660"/>
      <c r="CV40" s="660"/>
      <c r="CW40" s="660"/>
      <c r="CX40" s="660"/>
      <c r="CY40" s="661"/>
      <c r="CZ40" s="664">
        <v>0.6</v>
      </c>
      <c r="DA40" s="693"/>
      <c r="DB40" s="693"/>
      <c r="DC40" s="697"/>
      <c r="DD40" s="668">
        <v>12626</v>
      </c>
      <c r="DE40" s="660"/>
      <c r="DF40" s="660"/>
      <c r="DG40" s="660"/>
      <c r="DH40" s="660"/>
      <c r="DI40" s="660"/>
      <c r="DJ40" s="660"/>
      <c r="DK40" s="661"/>
      <c r="DL40" s="668" t="s">
        <v>243</v>
      </c>
      <c r="DM40" s="660"/>
      <c r="DN40" s="660"/>
      <c r="DO40" s="660"/>
      <c r="DP40" s="660"/>
      <c r="DQ40" s="660"/>
      <c r="DR40" s="660"/>
      <c r="DS40" s="660"/>
      <c r="DT40" s="660"/>
      <c r="DU40" s="660"/>
      <c r="DV40" s="661"/>
      <c r="DW40" s="664" t="s">
        <v>230</v>
      </c>
      <c r="DX40" s="693"/>
      <c r="DY40" s="693"/>
      <c r="DZ40" s="693"/>
      <c r="EA40" s="693"/>
      <c r="EB40" s="693"/>
      <c r="EC40" s="694"/>
    </row>
    <row r="41" spans="2:133" ht="11.25" customHeight="1" x14ac:dyDescent="0.15">
      <c r="AQ41" s="746" t="s">
        <v>347</v>
      </c>
      <c r="AR41" s="747"/>
      <c r="AS41" s="747"/>
      <c r="AT41" s="747"/>
      <c r="AU41" s="747"/>
      <c r="AV41" s="747"/>
      <c r="AW41" s="747"/>
      <c r="AX41" s="747"/>
      <c r="AY41" s="748"/>
      <c r="AZ41" s="739">
        <v>992952</v>
      </c>
      <c r="BA41" s="740"/>
      <c r="BB41" s="740"/>
      <c r="BC41" s="740"/>
      <c r="BD41" s="729"/>
      <c r="BE41" s="729"/>
      <c r="BF41" s="731"/>
      <c r="BG41" s="752"/>
      <c r="BH41" s="753"/>
      <c r="BI41" s="753"/>
      <c r="BJ41" s="753"/>
      <c r="BK41" s="753"/>
      <c r="BL41" s="216"/>
      <c r="BM41" s="684" t="s">
        <v>348</v>
      </c>
      <c r="BN41" s="684"/>
      <c r="BO41" s="684"/>
      <c r="BP41" s="684"/>
      <c r="BQ41" s="684"/>
      <c r="BR41" s="684"/>
      <c r="BS41" s="684"/>
      <c r="BT41" s="684"/>
      <c r="BU41" s="685"/>
      <c r="BV41" s="739">
        <v>330</v>
      </c>
      <c r="BW41" s="740"/>
      <c r="BX41" s="740"/>
      <c r="BY41" s="740"/>
      <c r="BZ41" s="740"/>
      <c r="CA41" s="740"/>
      <c r="CB41" s="749"/>
      <c r="CD41" s="674" t="s">
        <v>349</v>
      </c>
      <c r="CE41" s="675"/>
      <c r="CF41" s="675"/>
      <c r="CG41" s="675"/>
      <c r="CH41" s="675"/>
      <c r="CI41" s="675"/>
      <c r="CJ41" s="675"/>
      <c r="CK41" s="675"/>
      <c r="CL41" s="675"/>
      <c r="CM41" s="675"/>
      <c r="CN41" s="675"/>
      <c r="CO41" s="675"/>
      <c r="CP41" s="675"/>
      <c r="CQ41" s="676"/>
      <c r="CR41" s="659" t="s">
        <v>230</v>
      </c>
      <c r="CS41" s="695"/>
      <c r="CT41" s="695"/>
      <c r="CU41" s="695"/>
      <c r="CV41" s="695"/>
      <c r="CW41" s="695"/>
      <c r="CX41" s="695"/>
      <c r="CY41" s="696"/>
      <c r="CZ41" s="664" t="s">
        <v>122</v>
      </c>
      <c r="DA41" s="693"/>
      <c r="DB41" s="693"/>
      <c r="DC41" s="697"/>
      <c r="DD41" s="668" t="s">
        <v>122</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350</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351</v>
      </c>
      <c r="CE42" s="657"/>
      <c r="CF42" s="657"/>
      <c r="CG42" s="657"/>
      <c r="CH42" s="657"/>
      <c r="CI42" s="657"/>
      <c r="CJ42" s="657"/>
      <c r="CK42" s="657"/>
      <c r="CL42" s="657"/>
      <c r="CM42" s="657"/>
      <c r="CN42" s="657"/>
      <c r="CO42" s="657"/>
      <c r="CP42" s="657"/>
      <c r="CQ42" s="658"/>
      <c r="CR42" s="659">
        <v>7762109</v>
      </c>
      <c r="CS42" s="660"/>
      <c r="CT42" s="660"/>
      <c r="CU42" s="660"/>
      <c r="CV42" s="660"/>
      <c r="CW42" s="660"/>
      <c r="CX42" s="660"/>
      <c r="CY42" s="661"/>
      <c r="CZ42" s="664">
        <v>28.3</v>
      </c>
      <c r="DA42" s="665"/>
      <c r="DB42" s="665"/>
      <c r="DC42" s="760"/>
      <c r="DD42" s="668">
        <v>1243184</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352</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353</v>
      </c>
      <c r="CE43" s="657"/>
      <c r="CF43" s="657"/>
      <c r="CG43" s="657"/>
      <c r="CH43" s="657"/>
      <c r="CI43" s="657"/>
      <c r="CJ43" s="657"/>
      <c r="CK43" s="657"/>
      <c r="CL43" s="657"/>
      <c r="CM43" s="657"/>
      <c r="CN43" s="657"/>
      <c r="CO43" s="657"/>
      <c r="CP43" s="657"/>
      <c r="CQ43" s="658"/>
      <c r="CR43" s="659">
        <v>104181</v>
      </c>
      <c r="CS43" s="695"/>
      <c r="CT43" s="695"/>
      <c r="CU43" s="695"/>
      <c r="CV43" s="695"/>
      <c r="CW43" s="695"/>
      <c r="CX43" s="695"/>
      <c r="CY43" s="696"/>
      <c r="CZ43" s="664">
        <v>0.4</v>
      </c>
      <c r="DA43" s="693"/>
      <c r="DB43" s="693"/>
      <c r="DC43" s="697"/>
      <c r="DD43" s="668">
        <v>104181</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354</v>
      </c>
      <c r="CD44" s="771" t="s">
        <v>305</v>
      </c>
      <c r="CE44" s="772"/>
      <c r="CF44" s="656" t="s">
        <v>355</v>
      </c>
      <c r="CG44" s="657"/>
      <c r="CH44" s="657"/>
      <c r="CI44" s="657"/>
      <c r="CJ44" s="657"/>
      <c r="CK44" s="657"/>
      <c r="CL44" s="657"/>
      <c r="CM44" s="657"/>
      <c r="CN44" s="657"/>
      <c r="CO44" s="657"/>
      <c r="CP44" s="657"/>
      <c r="CQ44" s="658"/>
      <c r="CR44" s="659">
        <v>5952350</v>
      </c>
      <c r="CS44" s="660"/>
      <c r="CT44" s="660"/>
      <c r="CU44" s="660"/>
      <c r="CV44" s="660"/>
      <c r="CW44" s="660"/>
      <c r="CX44" s="660"/>
      <c r="CY44" s="661"/>
      <c r="CZ44" s="664">
        <v>21.7</v>
      </c>
      <c r="DA44" s="665"/>
      <c r="DB44" s="665"/>
      <c r="DC44" s="760"/>
      <c r="DD44" s="668">
        <v>1155622</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356</v>
      </c>
      <c r="CG45" s="657"/>
      <c r="CH45" s="657"/>
      <c r="CI45" s="657"/>
      <c r="CJ45" s="657"/>
      <c r="CK45" s="657"/>
      <c r="CL45" s="657"/>
      <c r="CM45" s="657"/>
      <c r="CN45" s="657"/>
      <c r="CO45" s="657"/>
      <c r="CP45" s="657"/>
      <c r="CQ45" s="658"/>
      <c r="CR45" s="659">
        <v>3692068</v>
      </c>
      <c r="CS45" s="695"/>
      <c r="CT45" s="695"/>
      <c r="CU45" s="695"/>
      <c r="CV45" s="695"/>
      <c r="CW45" s="695"/>
      <c r="CX45" s="695"/>
      <c r="CY45" s="696"/>
      <c r="CZ45" s="664">
        <v>13.4</v>
      </c>
      <c r="DA45" s="693"/>
      <c r="DB45" s="693"/>
      <c r="DC45" s="697"/>
      <c r="DD45" s="668">
        <v>170194</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357</v>
      </c>
      <c r="CG46" s="657"/>
      <c r="CH46" s="657"/>
      <c r="CI46" s="657"/>
      <c r="CJ46" s="657"/>
      <c r="CK46" s="657"/>
      <c r="CL46" s="657"/>
      <c r="CM46" s="657"/>
      <c r="CN46" s="657"/>
      <c r="CO46" s="657"/>
      <c r="CP46" s="657"/>
      <c r="CQ46" s="658"/>
      <c r="CR46" s="659">
        <v>1935011</v>
      </c>
      <c r="CS46" s="660"/>
      <c r="CT46" s="660"/>
      <c r="CU46" s="660"/>
      <c r="CV46" s="660"/>
      <c r="CW46" s="660"/>
      <c r="CX46" s="660"/>
      <c r="CY46" s="661"/>
      <c r="CZ46" s="664">
        <v>7</v>
      </c>
      <c r="DA46" s="665"/>
      <c r="DB46" s="665"/>
      <c r="DC46" s="760"/>
      <c r="DD46" s="668">
        <v>661657</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358</v>
      </c>
      <c r="CG47" s="657"/>
      <c r="CH47" s="657"/>
      <c r="CI47" s="657"/>
      <c r="CJ47" s="657"/>
      <c r="CK47" s="657"/>
      <c r="CL47" s="657"/>
      <c r="CM47" s="657"/>
      <c r="CN47" s="657"/>
      <c r="CO47" s="657"/>
      <c r="CP47" s="657"/>
      <c r="CQ47" s="658"/>
      <c r="CR47" s="659">
        <v>1809759</v>
      </c>
      <c r="CS47" s="695"/>
      <c r="CT47" s="695"/>
      <c r="CU47" s="695"/>
      <c r="CV47" s="695"/>
      <c r="CW47" s="695"/>
      <c r="CX47" s="695"/>
      <c r="CY47" s="696"/>
      <c r="CZ47" s="664">
        <v>6.6</v>
      </c>
      <c r="DA47" s="693"/>
      <c r="DB47" s="693"/>
      <c r="DC47" s="697"/>
      <c r="DD47" s="668">
        <v>87562</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359</v>
      </c>
      <c r="CG48" s="657"/>
      <c r="CH48" s="657"/>
      <c r="CI48" s="657"/>
      <c r="CJ48" s="657"/>
      <c r="CK48" s="657"/>
      <c r="CL48" s="657"/>
      <c r="CM48" s="657"/>
      <c r="CN48" s="657"/>
      <c r="CO48" s="657"/>
      <c r="CP48" s="657"/>
      <c r="CQ48" s="658"/>
      <c r="CR48" s="659" t="s">
        <v>122</v>
      </c>
      <c r="CS48" s="660"/>
      <c r="CT48" s="660"/>
      <c r="CU48" s="660"/>
      <c r="CV48" s="660"/>
      <c r="CW48" s="660"/>
      <c r="CX48" s="660"/>
      <c r="CY48" s="661"/>
      <c r="CZ48" s="664" t="s">
        <v>122</v>
      </c>
      <c r="DA48" s="665"/>
      <c r="DB48" s="665"/>
      <c r="DC48" s="760"/>
      <c r="DD48" s="668" t="s">
        <v>230</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360</v>
      </c>
      <c r="CE49" s="705"/>
      <c r="CF49" s="705"/>
      <c r="CG49" s="705"/>
      <c r="CH49" s="705"/>
      <c r="CI49" s="705"/>
      <c r="CJ49" s="705"/>
      <c r="CK49" s="705"/>
      <c r="CL49" s="705"/>
      <c r="CM49" s="705"/>
      <c r="CN49" s="705"/>
      <c r="CO49" s="705"/>
      <c r="CP49" s="705"/>
      <c r="CQ49" s="706"/>
      <c r="CR49" s="739">
        <v>27469731</v>
      </c>
      <c r="CS49" s="729"/>
      <c r="CT49" s="729"/>
      <c r="CU49" s="729"/>
      <c r="CV49" s="729"/>
      <c r="CW49" s="729"/>
      <c r="CX49" s="729"/>
      <c r="CY49" s="761"/>
      <c r="CZ49" s="744">
        <v>100</v>
      </c>
      <c r="DA49" s="762"/>
      <c r="DB49" s="762"/>
      <c r="DC49" s="763"/>
      <c r="DD49" s="764">
        <v>13281255</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5Vm0Gn1bsAAvAM34k6W+lw9+3tzaoUVs+wcx2x2L3Px8RGVJvoUXA4twHtJfQvJ84woYit7Cw8zT9LOVCchGWg==" saltValue="/NMq2xpO1rSVcoj0/tAqS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361</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362</v>
      </c>
      <c r="DK2" s="807"/>
      <c r="DL2" s="807"/>
      <c r="DM2" s="807"/>
      <c r="DN2" s="807"/>
      <c r="DO2" s="808"/>
      <c r="DP2" s="229"/>
      <c r="DQ2" s="806" t="s">
        <v>363</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364</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365</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366</v>
      </c>
      <c r="B5" s="801"/>
      <c r="C5" s="801"/>
      <c r="D5" s="801"/>
      <c r="E5" s="801"/>
      <c r="F5" s="801"/>
      <c r="G5" s="801"/>
      <c r="H5" s="801"/>
      <c r="I5" s="801"/>
      <c r="J5" s="801"/>
      <c r="K5" s="801"/>
      <c r="L5" s="801"/>
      <c r="M5" s="801"/>
      <c r="N5" s="801"/>
      <c r="O5" s="801"/>
      <c r="P5" s="802"/>
      <c r="Q5" s="777" t="s">
        <v>367</v>
      </c>
      <c r="R5" s="778"/>
      <c r="S5" s="778"/>
      <c r="T5" s="778"/>
      <c r="U5" s="779"/>
      <c r="V5" s="777" t="s">
        <v>368</v>
      </c>
      <c r="W5" s="778"/>
      <c r="X5" s="778"/>
      <c r="Y5" s="778"/>
      <c r="Z5" s="779"/>
      <c r="AA5" s="777" t="s">
        <v>369</v>
      </c>
      <c r="AB5" s="778"/>
      <c r="AC5" s="778"/>
      <c r="AD5" s="778"/>
      <c r="AE5" s="778"/>
      <c r="AF5" s="810" t="s">
        <v>370</v>
      </c>
      <c r="AG5" s="778"/>
      <c r="AH5" s="778"/>
      <c r="AI5" s="778"/>
      <c r="AJ5" s="789"/>
      <c r="AK5" s="778" t="s">
        <v>371</v>
      </c>
      <c r="AL5" s="778"/>
      <c r="AM5" s="778"/>
      <c r="AN5" s="778"/>
      <c r="AO5" s="779"/>
      <c r="AP5" s="777" t="s">
        <v>372</v>
      </c>
      <c r="AQ5" s="778"/>
      <c r="AR5" s="778"/>
      <c r="AS5" s="778"/>
      <c r="AT5" s="779"/>
      <c r="AU5" s="777" t="s">
        <v>373</v>
      </c>
      <c r="AV5" s="778"/>
      <c r="AW5" s="778"/>
      <c r="AX5" s="778"/>
      <c r="AY5" s="789"/>
      <c r="AZ5" s="236"/>
      <c r="BA5" s="236"/>
      <c r="BB5" s="236"/>
      <c r="BC5" s="236"/>
      <c r="BD5" s="236"/>
      <c r="BE5" s="237"/>
      <c r="BF5" s="237"/>
      <c r="BG5" s="237"/>
      <c r="BH5" s="237"/>
      <c r="BI5" s="237"/>
      <c r="BJ5" s="237"/>
      <c r="BK5" s="237"/>
      <c r="BL5" s="237"/>
      <c r="BM5" s="237"/>
      <c r="BN5" s="237"/>
      <c r="BO5" s="237"/>
      <c r="BP5" s="237"/>
      <c r="BQ5" s="800" t="s">
        <v>374</v>
      </c>
      <c r="BR5" s="801"/>
      <c r="BS5" s="801"/>
      <c r="BT5" s="801"/>
      <c r="BU5" s="801"/>
      <c r="BV5" s="801"/>
      <c r="BW5" s="801"/>
      <c r="BX5" s="801"/>
      <c r="BY5" s="801"/>
      <c r="BZ5" s="801"/>
      <c r="CA5" s="801"/>
      <c r="CB5" s="801"/>
      <c r="CC5" s="801"/>
      <c r="CD5" s="801"/>
      <c r="CE5" s="801"/>
      <c r="CF5" s="801"/>
      <c r="CG5" s="802"/>
      <c r="CH5" s="777" t="s">
        <v>375</v>
      </c>
      <c r="CI5" s="778"/>
      <c r="CJ5" s="778"/>
      <c r="CK5" s="778"/>
      <c r="CL5" s="779"/>
      <c r="CM5" s="777" t="s">
        <v>376</v>
      </c>
      <c r="CN5" s="778"/>
      <c r="CO5" s="778"/>
      <c r="CP5" s="778"/>
      <c r="CQ5" s="779"/>
      <c r="CR5" s="777" t="s">
        <v>377</v>
      </c>
      <c r="CS5" s="778"/>
      <c r="CT5" s="778"/>
      <c r="CU5" s="778"/>
      <c r="CV5" s="779"/>
      <c r="CW5" s="777" t="s">
        <v>378</v>
      </c>
      <c r="CX5" s="778"/>
      <c r="CY5" s="778"/>
      <c r="CZ5" s="778"/>
      <c r="DA5" s="779"/>
      <c r="DB5" s="777" t="s">
        <v>379</v>
      </c>
      <c r="DC5" s="778"/>
      <c r="DD5" s="778"/>
      <c r="DE5" s="778"/>
      <c r="DF5" s="779"/>
      <c r="DG5" s="783" t="s">
        <v>380</v>
      </c>
      <c r="DH5" s="784"/>
      <c r="DI5" s="784"/>
      <c r="DJ5" s="784"/>
      <c r="DK5" s="785"/>
      <c r="DL5" s="783" t="s">
        <v>381</v>
      </c>
      <c r="DM5" s="784"/>
      <c r="DN5" s="784"/>
      <c r="DO5" s="784"/>
      <c r="DP5" s="785"/>
      <c r="DQ5" s="777" t="s">
        <v>382</v>
      </c>
      <c r="DR5" s="778"/>
      <c r="DS5" s="778"/>
      <c r="DT5" s="778"/>
      <c r="DU5" s="779"/>
      <c r="DV5" s="777" t="s">
        <v>373</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383</v>
      </c>
      <c r="C7" s="792"/>
      <c r="D7" s="792"/>
      <c r="E7" s="792"/>
      <c r="F7" s="792"/>
      <c r="G7" s="792"/>
      <c r="H7" s="792"/>
      <c r="I7" s="792"/>
      <c r="J7" s="792"/>
      <c r="K7" s="792"/>
      <c r="L7" s="792"/>
      <c r="M7" s="792"/>
      <c r="N7" s="792"/>
      <c r="O7" s="792"/>
      <c r="P7" s="793"/>
      <c r="Q7" s="794">
        <v>28996</v>
      </c>
      <c r="R7" s="795"/>
      <c r="S7" s="795"/>
      <c r="T7" s="795"/>
      <c r="U7" s="795"/>
      <c r="V7" s="795">
        <v>27470</v>
      </c>
      <c r="W7" s="795"/>
      <c r="X7" s="795"/>
      <c r="Y7" s="795"/>
      <c r="Z7" s="795"/>
      <c r="AA7" s="795">
        <v>1526</v>
      </c>
      <c r="AB7" s="795"/>
      <c r="AC7" s="795"/>
      <c r="AD7" s="795"/>
      <c r="AE7" s="796"/>
      <c r="AF7" s="797">
        <v>1455</v>
      </c>
      <c r="AG7" s="798"/>
      <c r="AH7" s="798"/>
      <c r="AI7" s="798"/>
      <c r="AJ7" s="799"/>
      <c r="AK7" s="834">
        <v>5039</v>
      </c>
      <c r="AL7" s="835"/>
      <c r="AM7" s="835"/>
      <c r="AN7" s="835"/>
      <c r="AO7" s="835"/>
      <c r="AP7" s="835">
        <v>10596</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t="s">
        <v>567</v>
      </c>
      <c r="BS7" s="838" t="s">
        <v>568</v>
      </c>
      <c r="BT7" s="839"/>
      <c r="BU7" s="839"/>
      <c r="BV7" s="839"/>
      <c r="BW7" s="839"/>
      <c r="BX7" s="839"/>
      <c r="BY7" s="839"/>
      <c r="BZ7" s="839"/>
      <c r="CA7" s="839"/>
      <c r="CB7" s="839"/>
      <c r="CC7" s="839"/>
      <c r="CD7" s="839"/>
      <c r="CE7" s="839"/>
      <c r="CF7" s="839"/>
      <c r="CG7" s="840"/>
      <c r="CH7" s="831">
        <v>3</v>
      </c>
      <c r="CI7" s="832"/>
      <c r="CJ7" s="832"/>
      <c r="CK7" s="832"/>
      <c r="CL7" s="833"/>
      <c r="CM7" s="831">
        <v>731</v>
      </c>
      <c r="CN7" s="832"/>
      <c r="CO7" s="832"/>
      <c r="CP7" s="832"/>
      <c r="CQ7" s="833"/>
      <c r="CR7" s="831">
        <v>5</v>
      </c>
      <c r="CS7" s="832"/>
      <c r="CT7" s="832"/>
      <c r="CU7" s="832"/>
      <c r="CV7" s="833"/>
      <c r="CW7" s="831" t="s">
        <v>570</v>
      </c>
      <c r="CX7" s="832"/>
      <c r="CY7" s="832"/>
      <c r="CZ7" s="832"/>
      <c r="DA7" s="833"/>
      <c r="DB7" s="831" t="s">
        <v>570</v>
      </c>
      <c r="DC7" s="832"/>
      <c r="DD7" s="832"/>
      <c r="DE7" s="832"/>
      <c r="DF7" s="833"/>
      <c r="DG7" s="831">
        <v>529</v>
      </c>
      <c r="DH7" s="832"/>
      <c r="DI7" s="832"/>
      <c r="DJ7" s="832"/>
      <c r="DK7" s="833"/>
      <c r="DL7" s="831" t="s">
        <v>570</v>
      </c>
      <c r="DM7" s="832"/>
      <c r="DN7" s="832"/>
      <c r="DO7" s="832"/>
      <c r="DP7" s="833"/>
      <c r="DQ7" s="831">
        <v>444</v>
      </c>
      <c r="DR7" s="832"/>
      <c r="DS7" s="832"/>
      <c r="DT7" s="832"/>
      <c r="DU7" s="833"/>
      <c r="DV7" s="812"/>
      <c r="DW7" s="813"/>
      <c r="DX7" s="813"/>
      <c r="DY7" s="813"/>
      <c r="DZ7" s="814"/>
      <c r="EA7" s="234"/>
    </row>
    <row r="8" spans="1:131" s="235" customFormat="1" ht="26.25" customHeight="1" x14ac:dyDescent="0.15">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569</v>
      </c>
      <c r="BT8" s="829"/>
      <c r="BU8" s="829"/>
      <c r="BV8" s="829"/>
      <c r="BW8" s="829"/>
      <c r="BX8" s="829"/>
      <c r="BY8" s="829"/>
      <c r="BZ8" s="829"/>
      <c r="CA8" s="829"/>
      <c r="CB8" s="829"/>
      <c r="CC8" s="829"/>
      <c r="CD8" s="829"/>
      <c r="CE8" s="829"/>
      <c r="CF8" s="829"/>
      <c r="CG8" s="830"/>
      <c r="CH8" s="841">
        <v>4</v>
      </c>
      <c r="CI8" s="842"/>
      <c r="CJ8" s="842"/>
      <c r="CK8" s="842"/>
      <c r="CL8" s="843"/>
      <c r="CM8" s="841">
        <v>90</v>
      </c>
      <c r="CN8" s="842"/>
      <c r="CO8" s="842"/>
      <c r="CP8" s="842"/>
      <c r="CQ8" s="843"/>
      <c r="CR8" s="841">
        <v>26</v>
      </c>
      <c r="CS8" s="842"/>
      <c r="CT8" s="842"/>
      <c r="CU8" s="842"/>
      <c r="CV8" s="843"/>
      <c r="CW8" s="841" t="s">
        <v>570</v>
      </c>
      <c r="CX8" s="842"/>
      <c r="CY8" s="842"/>
      <c r="CZ8" s="842"/>
      <c r="DA8" s="843"/>
      <c r="DB8" s="841" t="s">
        <v>570</v>
      </c>
      <c r="DC8" s="842"/>
      <c r="DD8" s="842"/>
      <c r="DE8" s="842"/>
      <c r="DF8" s="843"/>
      <c r="DG8" s="841" t="s">
        <v>570</v>
      </c>
      <c r="DH8" s="842"/>
      <c r="DI8" s="842"/>
      <c r="DJ8" s="842"/>
      <c r="DK8" s="843"/>
      <c r="DL8" s="841" t="s">
        <v>570</v>
      </c>
      <c r="DM8" s="842"/>
      <c r="DN8" s="842"/>
      <c r="DO8" s="842"/>
      <c r="DP8" s="843"/>
      <c r="DQ8" s="841" t="s">
        <v>570</v>
      </c>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384</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385</v>
      </c>
      <c r="B23" s="850" t="s">
        <v>386</v>
      </c>
      <c r="C23" s="851"/>
      <c r="D23" s="851"/>
      <c r="E23" s="851"/>
      <c r="F23" s="851"/>
      <c r="G23" s="851"/>
      <c r="H23" s="851"/>
      <c r="I23" s="851"/>
      <c r="J23" s="851"/>
      <c r="K23" s="851"/>
      <c r="L23" s="851"/>
      <c r="M23" s="851"/>
      <c r="N23" s="851"/>
      <c r="O23" s="851"/>
      <c r="P23" s="852"/>
      <c r="Q23" s="853">
        <v>28996</v>
      </c>
      <c r="R23" s="854"/>
      <c r="S23" s="854"/>
      <c r="T23" s="854"/>
      <c r="U23" s="854"/>
      <c r="V23" s="854">
        <v>27470</v>
      </c>
      <c r="W23" s="854"/>
      <c r="X23" s="854"/>
      <c r="Y23" s="854"/>
      <c r="Z23" s="854"/>
      <c r="AA23" s="854">
        <v>1526</v>
      </c>
      <c r="AB23" s="854"/>
      <c r="AC23" s="854"/>
      <c r="AD23" s="854"/>
      <c r="AE23" s="855"/>
      <c r="AF23" s="856">
        <v>1455</v>
      </c>
      <c r="AG23" s="854"/>
      <c r="AH23" s="854"/>
      <c r="AI23" s="854"/>
      <c r="AJ23" s="857"/>
      <c r="AK23" s="858"/>
      <c r="AL23" s="859"/>
      <c r="AM23" s="859"/>
      <c r="AN23" s="859"/>
      <c r="AO23" s="859"/>
      <c r="AP23" s="854">
        <v>10596</v>
      </c>
      <c r="AQ23" s="854"/>
      <c r="AR23" s="854"/>
      <c r="AS23" s="854"/>
      <c r="AT23" s="854"/>
      <c r="AU23" s="860"/>
      <c r="AV23" s="860"/>
      <c r="AW23" s="860"/>
      <c r="AX23" s="860"/>
      <c r="AY23" s="861"/>
      <c r="AZ23" s="869" t="s">
        <v>387</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388</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389</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366</v>
      </c>
      <c r="B26" s="801"/>
      <c r="C26" s="801"/>
      <c r="D26" s="801"/>
      <c r="E26" s="801"/>
      <c r="F26" s="801"/>
      <c r="G26" s="801"/>
      <c r="H26" s="801"/>
      <c r="I26" s="801"/>
      <c r="J26" s="801"/>
      <c r="K26" s="801"/>
      <c r="L26" s="801"/>
      <c r="M26" s="801"/>
      <c r="N26" s="801"/>
      <c r="O26" s="801"/>
      <c r="P26" s="802"/>
      <c r="Q26" s="777" t="s">
        <v>390</v>
      </c>
      <c r="R26" s="778"/>
      <c r="S26" s="778"/>
      <c r="T26" s="778"/>
      <c r="U26" s="779"/>
      <c r="V26" s="777" t="s">
        <v>391</v>
      </c>
      <c r="W26" s="778"/>
      <c r="X26" s="778"/>
      <c r="Y26" s="778"/>
      <c r="Z26" s="779"/>
      <c r="AA26" s="777" t="s">
        <v>392</v>
      </c>
      <c r="AB26" s="778"/>
      <c r="AC26" s="778"/>
      <c r="AD26" s="778"/>
      <c r="AE26" s="778"/>
      <c r="AF26" s="872" t="s">
        <v>393</v>
      </c>
      <c r="AG26" s="873"/>
      <c r="AH26" s="873"/>
      <c r="AI26" s="873"/>
      <c r="AJ26" s="874"/>
      <c r="AK26" s="778" t="s">
        <v>394</v>
      </c>
      <c r="AL26" s="778"/>
      <c r="AM26" s="778"/>
      <c r="AN26" s="778"/>
      <c r="AO26" s="779"/>
      <c r="AP26" s="777" t="s">
        <v>395</v>
      </c>
      <c r="AQ26" s="778"/>
      <c r="AR26" s="778"/>
      <c r="AS26" s="778"/>
      <c r="AT26" s="779"/>
      <c r="AU26" s="777" t="s">
        <v>396</v>
      </c>
      <c r="AV26" s="778"/>
      <c r="AW26" s="778"/>
      <c r="AX26" s="778"/>
      <c r="AY26" s="779"/>
      <c r="AZ26" s="777" t="s">
        <v>397</v>
      </c>
      <c r="BA26" s="778"/>
      <c r="BB26" s="778"/>
      <c r="BC26" s="778"/>
      <c r="BD26" s="779"/>
      <c r="BE26" s="777" t="s">
        <v>373</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398</v>
      </c>
      <c r="C28" s="792"/>
      <c r="D28" s="792"/>
      <c r="E28" s="792"/>
      <c r="F28" s="792"/>
      <c r="G28" s="792"/>
      <c r="H28" s="792"/>
      <c r="I28" s="792"/>
      <c r="J28" s="792"/>
      <c r="K28" s="792"/>
      <c r="L28" s="792"/>
      <c r="M28" s="792"/>
      <c r="N28" s="792"/>
      <c r="O28" s="792"/>
      <c r="P28" s="793"/>
      <c r="Q28" s="882">
        <v>5138</v>
      </c>
      <c r="R28" s="883"/>
      <c r="S28" s="883"/>
      <c r="T28" s="883"/>
      <c r="U28" s="883"/>
      <c r="V28" s="883">
        <v>4579</v>
      </c>
      <c r="W28" s="883"/>
      <c r="X28" s="883"/>
      <c r="Y28" s="883"/>
      <c r="Z28" s="883"/>
      <c r="AA28" s="883">
        <v>559</v>
      </c>
      <c r="AB28" s="883"/>
      <c r="AC28" s="883"/>
      <c r="AD28" s="883"/>
      <c r="AE28" s="884"/>
      <c r="AF28" s="885">
        <v>559</v>
      </c>
      <c r="AG28" s="883"/>
      <c r="AH28" s="883"/>
      <c r="AI28" s="883"/>
      <c r="AJ28" s="886"/>
      <c r="AK28" s="887">
        <v>333</v>
      </c>
      <c r="AL28" s="878"/>
      <c r="AM28" s="878"/>
      <c r="AN28" s="878"/>
      <c r="AO28" s="878"/>
      <c r="AP28" s="878" t="s">
        <v>571</v>
      </c>
      <c r="AQ28" s="878"/>
      <c r="AR28" s="878"/>
      <c r="AS28" s="878"/>
      <c r="AT28" s="878"/>
      <c r="AU28" s="878" t="s">
        <v>571</v>
      </c>
      <c r="AV28" s="878"/>
      <c r="AW28" s="878"/>
      <c r="AX28" s="878"/>
      <c r="AY28" s="878"/>
      <c r="AZ28" s="879" t="s">
        <v>571</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399</v>
      </c>
      <c r="C29" s="816"/>
      <c r="D29" s="816"/>
      <c r="E29" s="816"/>
      <c r="F29" s="816"/>
      <c r="G29" s="816"/>
      <c r="H29" s="816"/>
      <c r="I29" s="816"/>
      <c r="J29" s="816"/>
      <c r="K29" s="816"/>
      <c r="L29" s="816"/>
      <c r="M29" s="816"/>
      <c r="N29" s="816"/>
      <c r="O29" s="816"/>
      <c r="P29" s="817"/>
      <c r="Q29" s="818">
        <v>3596</v>
      </c>
      <c r="R29" s="819"/>
      <c r="S29" s="819"/>
      <c r="T29" s="819"/>
      <c r="U29" s="819"/>
      <c r="V29" s="819">
        <v>3437</v>
      </c>
      <c r="W29" s="819"/>
      <c r="X29" s="819"/>
      <c r="Y29" s="819"/>
      <c r="Z29" s="819"/>
      <c r="AA29" s="819">
        <v>159</v>
      </c>
      <c r="AB29" s="819"/>
      <c r="AC29" s="819"/>
      <c r="AD29" s="819"/>
      <c r="AE29" s="820"/>
      <c r="AF29" s="821">
        <v>159</v>
      </c>
      <c r="AG29" s="822"/>
      <c r="AH29" s="822"/>
      <c r="AI29" s="822"/>
      <c r="AJ29" s="823"/>
      <c r="AK29" s="890">
        <v>555</v>
      </c>
      <c r="AL29" s="891"/>
      <c r="AM29" s="891"/>
      <c r="AN29" s="891"/>
      <c r="AO29" s="891"/>
      <c r="AP29" s="891" t="s">
        <v>571</v>
      </c>
      <c r="AQ29" s="891"/>
      <c r="AR29" s="891"/>
      <c r="AS29" s="891"/>
      <c r="AT29" s="891"/>
      <c r="AU29" s="891" t="s">
        <v>571</v>
      </c>
      <c r="AV29" s="891"/>
      <c r="AW29" s="891"/>
      <c r="AX29" s="891"/>
      <c r="AY29" s="891"/>
      <c r="AZ29" s="892" t="s">
        <v>571</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400</v>
      </c>
      <c r="C30" s="816"/>
      <c r="D30" s="816"/>
      <c r="E30" s="816"/>
      <c r="F30" s="816"/>
      <c r="G30" s="816"/>
      <c r="H30" s="816"/>
      <c r="I30" s="816"/>
      <c r="J30" s="816"/>
      <c r="K30" s="816"/>
      <c r="L30" s="816"/>
      <c r="M30" s="816"/>
      <c r="N30" s="816"/>
      <c r="O30" s="816"/>
      <c r="P30" s="817"/>
      <c r="Q30" s="818">
        <v>446</v>
      </c>
      <c r="R30" s="819"/>
      <c r="S30" s="819"/>
      <c r="T30" s="819"/>
      <c r="U30" s="819"/>
      <c r="V30" s="819">
        <v>434</v>
      </c>
      <c r="W30" s="819"/>
      <c r="X30" s="819"/>
      <c r="Y30" s="819"/>
      <c r="Z30" s="819"/>
      <c r="AA30" s="819">
        <v>13</v>
      </c>
      <c r="AB30" s="819"/>
      <c r="AC30" s="819"/>
      <c r="AD30" s="819"/>
      <c r="AE30" s="820"/>
      <c r="AF30" s="821">
        <v>13</v>
      </c>
      <c r="AG30" s="822"/>
      <c r="AH30" s="822"/>
      <c r="AI30" s="822"/>
      <c r="AJ30" s="823"/>
      <c r="AK30" s="890">
        <v>437</v>
      </c>
      <c r="AL30" s="891"/>
      <c r="AM30" s="891"/>
      <c r="AN30" s="891"/>
      <c r="AO30" s="891"/>
      <c r="AP30" s="891" t="s">
        <v>571</v>
      </c>
      <c r="AQ30" s="891"/>
      <c r="AR30" s="891"/>
      <c r="AS30" s="891"/>
      <c r="AT30" s="891"/>
      <c r="AU30" s="891" t="s">
        <v>571</v>
      </c>
      <c r="AV30" s="891"/>
      <c r="AW30" s="891"/>
      <c r="AX30" s="891"/>
      <c r="AY30" s="891"/>
      <c r="AZ30" s="892" t="s">
        <v>571</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401</v>
      </c>
      <c r="C31" s="816"/>
      <c r="D31" s="816"/>
      <c r="E31" s="816"/>
      <c r="F31" s="816"/>
      <c r="G31" s="816"/>
      <c r="H31" s="816"/>
      <c r="I31" s="816"/>
      <c r="J31" s="816"/>
      <c r="K31" s="816"/>
      <c r="L31" s="816"/>
      <c r="M31" s="816"/>
      <c r="N31" s="816"/>
      <c r="O31" s="816"/>
      <c r="P31" s="817"/>
      <c r="Q31" s="818">
        <v>1273</v>
      </c>
      <c r="R31" s="819"/>
      <c r="S31" s="819"/>
      <c r="T31" s="819"/>
      <c r="U31" s="819"/>
      <c r="V31" s="819">
        <v>1192</v>
      </c>
      <c r="W31" s="819"/>
      <c r="X31" s="819"/>
      <c r="Y31" s="819"/>
      <c r="Z31" s="819"/>
      <c r="AA31" s="819">
        <v>81</v>
      </c>
      <c r="AB31" s="819"/>
      <c r="AC31" s="819"/>
      <c r="AD31" s="819"/>
      <c r="AE31" s="820"/>
      <c r="AF31" s="821">
        <v>947</v>
      </c>
      <c r="AG31" s="822"/>
      <c r="AH31" s="822"/>
      <c r="AI31" s="822"/>
      <c r="AJ31" s="823"/>
      <c r="AK31" s="890">
        <v>72</v>
      </c>
      <c r="AL31" s="891"/>
      <c r="AM31" s="891"/>
      <c r="AN31" s="891"/>
      <c r="AO31" s="891"/>
      <c r="AP31" s="891">
        <v>2608</v>
      </c>
      <c r="AQ31" s="891"/>
      <c r="AR31" s="891"/>
      <c r="AS31" s="891"/>
      <c r="AT31" s="891"/>
      <c r="AU31" s="891">
        <v>203</v>
      </c>
      <c r="AV31" s="891"/>
      <c r="AW31" s="891"/>
      <c r="AX31" s="891"/>
      <c r="AY31" s="891"/>
      <c r="AZ31" s="892" t="s">
        <v>571</v>
      </c>
      <c r="BA31" s="892"/>
      <c r="BB31" s="892"/>
      <c r="BC31" s="892"/>
      <c r="BD31" s="892"/>
      <c r="BE31" s="888" t="s">
        <v>402</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403</v>
      </c>
      <c r="C32" s="816"/>
      <c r="D32" s="816"/>
      <c r="E32" s="816"/>
      <c r="F32" s="816"/>
      <c r="G32" s="816"/>
      <c r="H32" s="816"/>
      <c r="I32" s="816"/>
      <c r="J32" s="816"/>
      <c r="K32" s="816"/>
      <c r="L32" s="816"/>
      <c r="M32" s="816"/>
      <c r="N32" s="816"/>
      <c r="O32" s="816"/>
      <c r="P32" s="817"/>
      <c r="Q32" s="818">
        <v>176</v>
      </c>
      <c r="R32" s="819"/>
      <c r="S32" s="819"/>
      <c r="T32" s="819"/>
      <c r="U32" s="819"/>
      <c r="V32" s="819">
        <v>126</v>
      </c>
      <c r="W32" s="819"/>
      <c r="X32" s="819"/>
      <c r="Y32" s="819"/>
      <c r="Z32" s="819"/>
      <c r="AA32" s="819">
        <v>49</v>
      </c>
      <c r="AB32" s="819"/>
      <c r="AC32" s="819"/>
      <c r="AD32" s="819"/>
      <c r="AE32" s="820"/>
      <c r="AF32" s="821">
        <v>1125</v>
      </c>
      <c r="AG32" s="822"/>
      <c r="AH32" s="822"/>
      <c r="AI32" s="822"/>
      <c r="AJ32" s="823"/>
      <c r="AK32" s="890">
        <v>0</v>
      </c>
      <c r="AL32" s="891"/>
      <c r="AM32" s="891"/>
      <c r="AN32" s="891"/>
      <c r="AO32" s="891"/>
      <c r="AP32" s="891">
        <v>386</v>
      </c>
      <c r="AQ32" s="891"/>
      <c r="AR32" s="891"/>
      <c r="AS32" s="891"/>
      <c r="AT32" s="891"/>
      <c r="AU32" s="891">
        <v>2</v>
      </c>
      <c r="AV32" s="891"/>
      <c r="AW32" s="891"/>
      <c r="AX32" s="891"/>
      <c r="AY32" s="891"/>
      <c r="AZ32" s="892" t="s">
        <v>571</v>
      </c>
      <c r="BA32" s="892"/>
      <c r="BB32" s="892"/>
      <c r="BC32" s="892"/>
      <c r="BD32" s="892"/>
      <c r="BE32" s="888" t="s">
        <v>402</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404</v>
      </c>
      <c r="C33" s="816"/>
      <c r="D33" s="816"/>
      <c r="E33" s="816"/>
      <c r="F33" s="816"/>
      <c r="G33" s="816"/>
      <c r="H33" s="816"/>
      <c r="I33" s="816"/>
      <c r="J33" s="816"/>
      <c r="K33" s="816"/>
      <c r="L33" s="816"/>
      <c r="M33" s="816"/>
      <c r="N33" s="816"/>
      <c r="O33" s="816"/>
      <c r="P33" s="817"/>
      <c r="Q33" s="818">
        <v>4888</v>
      </c>
      <c r="R33" s="819"/>
      <c r="S33" s="819"/>
      <c r="T33" s="819"/>
      <c r="U33" s="819"/>
      <c r="V33" s="819">
        <v>3285</v>
      </c>
      <c r="W33" s="819"/>
      <c r="X33" s="819"/>
      <c r="Y33" s="819"/>
      <c r="Z33" s="819"/>
      <c r="AA33" s="819">
        <v>1603</v>
      </c>
      <c r="AB33" s="819"/>
      <c r="AC33" s="819"/>
      <c r="AD33" s="819"/>
      <c r="AE33" s="820"/>
      <c r="AF33" s="821">
        <v>107</v>
      </c>
      <c r="AG33" s="822"/>
      <c r="AH33" s="822"/>
      <c r="AI33" s="822"/>
      <c r="AJ33" s="823"/>
      <c r="AK33" s="890">
        <v>2470</v>
      </c>
      <c r="AL33" s="891"/>
      <c r="AM33" s="891"/>
      <c r="AN33" s="891"/>
      <c r="AO33" s="891"/>
      <c r="AP33" s="891">
        <v>5525</v>
      </c>
      <c r="AQ33" s="891"/>
      <c r="AR33" s="891"/>
      <c r="AS33" s="891"/>
      <c r="AT33" s="891"/>
      <c r="AU33" s="891">
        <v>508</v>
      </c>
      <c r="AV33" s="891"/>
      <c r="AW33" s="891"/>
      <c r="AX33" s="891"/>
      <c r="AY33" s="891"/>
      <c r="AZ33" s="892" t="s">
        <v>572</v>
      </c>
      <c r="BA33" s="892"/>
      <c r="BB33" s="892"/>
      <c r="BC33" s="892"/>
      <c r="BD33" s="892"/>
      <c r="BE33" s="888" t="s">
        <v>405</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t="s">
        <v>406</v>
      </c>
      <c r="C34" s="816"/>
      <c r="D34" s="816"/>
      <c r="E34" s="816"/>
      <c r="F34" s="816"/>
      <c r="G34" s="816"/>
      <c r="H34" s="816"/>
      <c r="I34" s="816"/>
      <c r="J34" s="816"/>
      <c r="K34" s="816"/>
      <c r="L34" s="816"/>
      <c r="M34" s="816"/>
      <c r="N34" s="816"/>
      <c r="O34" s="816"/>
      <c r="P34" s="817"/>
      <c r="Q34" s="818">
        <v>93</v>
      </c>
      <c r="R34" s="819"/>
      <c r="S34" s="819"/>
      <c r="T34" s="819"/>
      <c r="U34" s="819"/>
      <c r="V34" s="819">
        <v>90</v>
      </c>
      <c r="W34" s="819"/>
      <c r="X34" s="819"/>
      <c r="Y34" s="819"/>
      <c r="Z34" s="819"/>
      <c r="AA34" s="819">
        <v>4</v>
      </c>
      <c r="AB34" s="819"/>
      <c r="AC34" s="819"/>
      <c r="AD34" s="819"/>
      <c r="AE34" s="820"/>
      <c r="AF34" s="821">
        <v>4</v>
      </c>
      <c r="AG34" s="822"/>
      <c r="AH34" s="822"/>
      <c r="AI34" s="822"/>
      <c r="AJ34" s="823"/>
      <c r="AK34" s="890">
        <v>79</v>
      </c>
      <c r="AL34" s="891"/>
      <c r="AM34" s="891"/>
      <c r="AN34" s="891"/>
      <c r="AO34" s="891"/>
      <c r="AP34" s="891">
        <v>687</v>
      </c>
      <c r="AQ34" s="891"/>
      <c r="AR34" s="891"/>
      <c r="AS34" s="891"/>
      <c r="AT34" s="891"/>
      <c r="AU34" s="891">
        <v>635</v>
      </c>
      <c r="AV34" s="891"/>
      <c r="AW34" s="891"/>
      <c r="AX34" s="891"/>
      <c r="AY34" s="891"/>
      <c r="AZ34" s="892" t="s">
        <v>572</v>
      </c>
      <c r="BA34" s="892"/>
      <c r="BB34" s="892"/>
      <c r="BC34" s="892"/>
      <c r="BD34" s="892"/>
      <c r="BE34" s="888" t="s">
        <v>407</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t="s">
        <v>408</v>
      </c>
      <c r="C35" s="816"/>
      <c r="D35" s="816"/>
      <c r="E35" s="816"/>
      <c r="F35" s="816"/>
      <c r="G35" s="816"/>
      <c r="H35" s="816"/>
      <c r="I35" s="816"/>
      <c r="J35" s="816"/>
      <c r="K35" s="816"/>
      <c r="L35" s="816"/>
      <c r="M35" s="816"/>
      <c r="N35" s="816"/>
      <c r="O35" s="816"/>
      <c r="P35" s="817"/>
      <c r="Q35" s="818">
        <v>895</v>
      </c>
      <c r="R35" s="819"/>
      <c r="S35" s="819"/>
      <c r="T35" s="819"/>
      <c r="U35" s="819"/>
      <c r="V35" s="819">
        <v>706</v>
      </c>
      <c r="W35" s="819"/>
      <c r="X35" s="819"/>
      <c r="Y35" s="819"/>
      <c r="Z35" s="819"/>
      <c r="AA35" s="819">
        <v>189</v>
      </c>
      <c r="AB35" s="819"/>
      <c r="AC35" s="819"/>
      <c r="AD35" s="819"/>
      <c r="AE35" s="820"/>
      <c r="AF35" s="821">
        <v>0</v>
      </c>
      <c r="AG35" s="822"/>
      <c r="AH35" s="822"/>
      <c r="AI35" s="822"/>
      <c r="AJ35" s="823"/>
      <c r="AK35" s="890">
        <v>194</v>
      </c>
      <c r="AL35" s="891"/>
      <c r="AM35" s="891"/>
      <c r="AN35" s="891"/>
      <c r="AO35" s="891"/>
      <c r="AP35" s="891">
        <v>701</v>
      </c>
      <c r="AQ35" s="891"/>
      <c r="AR35" s="891"/>
      <c r="AS35" s="891"/>
      <c r="AT35" s="891"/>
      <c r="AU35" s="891">
        <v>4</v>
      </c>
      <c r="AV35" s="891"/>
      <c r="AW35" s="891"/>
      <c r="AX35" s="891"/>
      <c r="AY35" s="891"/>
      <c r="AZ35" s="892" t="s">
        <v>572</v>
      </c>
      <c r="BA35" s="892"/>
      <c r="BB35" s="892"/>
      <c r="BC35" s="892"/>
      <c r="BD35" s="892"/>
      <c r="BE35" s="888" t="s">
        <v>405</v>
      </c>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409</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385</v>
      </c>
      <c r="B63" s="850" t="s">
        <v>410</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2912</v>
      </c>
      <c r="AG63" s="902"/>
      <c r="AH63" s="902"/>
      <c r="AI63" s="902"/>
      <c r="AJ63" s="903"/>
      <c r="AK63" s="904"/>
      <c r="AL63" s="899"/>
      <c r="AM63" s="899"/>
      <c r="AN63" s="899"/>
      <c r="AO63" s="899"/>
      <c r="AP63" s="902">
        <v>9906</v>
      </c>
      <c r="AQ63" s="902"/>
      <c r="AR63" s="902"/>
      <c r="AS63" s="902"/>
      <c r="AT63" s="902"/>
      <c r="AU63" s="902">
        <v>1352</v>
      </c>
      <c r="AV63" s="902"/>
      <c r="AW63" s="902"/>
      <c r="AX63" s="902"/>
      <c r="AY63" s="902"/>
      <c r="AZ63" s="906"/>
      <c r="BA63" s="906"/>
      <c r="BB63" s="906"/>
      <c r="BC63" s="906"/>
      <c r="BD63" s="906"/>
      <c r="BE63" s="907"/>
      <c r="BF63" s="907"/>
      <c r="BG63" s="907"/>
      <c r="BH63" s="907"/>
      <c r="BI63" s="908"/>
      <c r="BJ63" s="909" t="s">
        <v>411</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412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413</v>
      </c>
      <c r="B66" s="801"/>
      <c r="C66" s="801"/>
      <c r="D66" s="801"/>
      <c r="E66" s="801"/>
      <c r="F66" s="801"/>
      <c r="G66" s="801"/>
      <c r="H66" s="801"/>
      <c r="I66" s="801"/>
      <c r="J66" s="801"/>
      <c r="K66" s="801"/>
      <c r="L66" s="801"/>
      <c r="M66" s="801"/>
      <c r="N66" s="801"/>
      <c r="O66" s="801"/>
      <c r="P66" s="802"/>
      <c r="Q66" s="777" t="s">
        <v>390</v>
      </c>
      <c r="R66" s="778"/>
      <c r="S66" s="778"/>
      <c r="T66" s="778"/>
      <c r="U66" s="779"/>
      <c r="V66" s="777" t="s">
        <v>414</v>
      </c>
      <c r="W66" s="778"/>
      <c r="X66" s="778"/>
      <c r="Y66" s="778"/>
      <c r="Z66" s="779"/>
      <c r="AA66" s="777" t="s">
        <v>415</v>
      </c>
      <c r="AB66" s="778"/>
      <c r="AC66" s="778"/>
      <c r="AD66" s="778"/>
      <c r="AE66" s="779"/>
      <c r="AF66" s="912" t="s">
        <v>416</v>
      </c>
      <c r="AG66" s="873"/>
      <c r="AH66" s="873"/>
      <c r="AI66" s="873"/>
      <c r="AJ66" s="913"/>
      <c r="AK66" s="777" t="s">
        <v>394</v>
      </c>
      <c r="AL66" s="801"/>
      <c r="AM66" s="801"/>
      <c r="AN66" s="801"/>
      <c r="AO66" s="802"/>
      <c r="AP66" s="777" t="s">
        <v>395</v>
      </c>
      <c r="AQ66" s="778"/>
      <c r="AR66" s="778"/>
      <c r="AS66" s="778"/>
      <c r="AT66" s="779"/>
      <c r="AU66" s="777" t="s">
        <v>417</v>
      </c>
      <c r="AV66" s="778"/>
      <c r="AW66" s="778"/>
      <c r="AX66" s="778"/>
      <c r="AY66" s="779"/>
      <c r="AZ66" s="777" t="s">
        <v>373</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573</v>
      </c>
      <c r="C68" s="930"/>
      <c r="D68" s="930"/>
      <c r="E68" s="930"/>
      <c r="F68" s="930"/>
      <c r="G68" s="930"/>
      <c r="H68" s="930"/>
      <c r="I68" s="930"/>
      <c r="J68" s="930"/>
      <c r="K68" s="930"/>
      <c r="L68" s="930"/>
      <c r="M68" s="930"/>
      <c r="N68" s="930"/>
      <c r="O68" s="930"/>
      <c r="P68" s="931"/>
      <c r="Q68" s="932">
        <v>2544</v>
      </c>
      <c r="R68" s="926"/>
      <c r="S68" s="926"/>
      <c r="T68" s="926"/>
      <c r="U68" s="926"/>
      <c r="V68" s="926">
        <v>2199</v>
      </c>
      <c r="W68" s="926"/>
      <c r="X68" s="926"/>
      <c r="Y68" s="926"/>
      <c r="Z68" s="926"/>
      <c r="AA68" s="926">
        <v>344</v>
      </c>
      <c r="AB68" s="926"/>
      <c r="AC68" s="926"/>
      <c r="AD68" s="926"/>
      <c r="AE68" s="926"/>
      <c r="AF68" s="926">
        <v>62</v>
      </c>
      <c r="AG68" s="926"/>
      <c r="AH68" s="926"/>
      <c r="AI68" s="926"/>
      <c r="AJ68" s="926"/>
      <c r="AK68" s="926">
        <v>179</v>
      </c>
      <c r="AL68" s="926"/>
      <c r="AM68" s="926"/>
      <c r="AN68" s="926"/>
      <c r="AO68" s="926"/>
      <c r="AP68" s="926">
        <v>561</v>
      </c>
      <c r="AQ68" s="926"/>
      <c r="AR68" s="926"/>
      <c r="AS68" s="926"/>
      <c r="AT68" s="926"/>
      <c r="AU68" s="926">
        <v>287</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574</v>
      </c>
      <c r="C69" s="934"/>
      <c r="D69" s="934"/>
      <c r="E69" s="934"/>
      <c r="F69" s="934"/>
      <c r="G69" s="934"/>
      <c r="H69" s="934"/>
      <c r="I69" s="934"/>
      <c r="J69" s="934"/>
      <c r="K69" s="934"/>
      <c r="L69" s="934"/>
      <c r="M69" s="934"/>
      <c r="N69" s="934"/>
      <c r="O69" s="934"/>
      <c r="P69" s="935"/>
      <c r="Q69" s="936">
        <v>15065</v>
      </c>
      <c r="R69" s="891"/>
      <c r="S69" s="891"/>
      <c r="T69" s="891"/>
      <c r="U69" s="891"/>
      <c r="V69" s="891">
        <v>14640</v>
      </c>
      <c r="W69" s="891"/>
      <c r="X69" s="891"/>
      <c r="Y69" s="891"/>
      <c r="Z69" s="891"/>
      <c r="AA69" s="891">
        <v>424</v>
      </c>
      <c r="AB69" s="891"/>
      <c r="AC69" s="891"/>
      <c r="AD69" s="891"/>
      <c r="AE69" s="891"/>
      <c r="AF69" s="891">
        <v>424</v>
      </c>
      <c r="AG69" s="891"/>
      <c r="AH69" s="891"/>
      <c r="AI69" s="891"/>
      <c r="AJ69" s="891"/>
      <c r="AK69" s="891" t="s">
        <v>572</v>
      </c>
      <c r="AL69" s="891"/>
      <c r="AM69" s="891"/>
      <c r="AN69" s="891"/>
      <c r="AO69" s="891"/>
      <c r="AP69" s="891" t="s">
        <v>572</v>
      </c>
      <c r="AQ69" s="891"/>
      <c r="AR69" s="891"/>
      <c r="AS69" s="891"/>
      <c r="AT69" s="891"/>
      <c r="AU69" s="891" t="s">
        <v>572</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575</v>
      </c>
      <c r="C70" s="934"/>
      <c r="D70" s="934"/>
      <c r="E70" s="934"/>
      <c r="F70" s="934"/>
      <c r="G70" s="934"/>
      <c r="H70" s="934"/>
      <c r="I70" s="934"/>
      <c r="J70" s="934"/>
      <c r="K70" s="934"/>
      <c r="L70" s="934"/>
      <c r="M70" s="934"/>
      <c r="N70" s="934"/>
      <c r="O70" s="934"/>
      <c r="P70" s="935"/>
      <c r="Q70" s="936">
        <v>971</v>
      </c>
      <c r="R70" s="891"/>
      <c r="S70" s="891"/>
      <c r="T70" s="891"/>
      <c r="U70" s="891"/>
      <c r="V70" s="891">
        <v>969</v>
      </c>
      <c r="W70" s="891"/>
      <c r="X70" s="891"/>
      <c r="Y70" s="891"/>
      <c r="Z70" s="891"/>
      <c r="AA70" s="891">
        <v>2</v>
      </c>
      <c r="AB70" s="891"/>
      <c r="AC70" s="891"/>
      <c r="AD70" s="891"/>
      <c r="AE70" s="891"/>
      <c r="AF70" s="891">
        <v>2</v>
      </c>
      <c r="AG70" s="891"/>
      <c r="AH70" s="891"/>
      <c r="AI70" s="891"/>
      <c r="AJ70" s="891"/>
      <c r="AK70" s="891">
        <v>3</v>
      </c>
      <c r="AL70" s="891"/>
      <c r="AM70" s="891"/>
      <c r="AN70" s="891"/>
      <c r="AO70" s="891"/>
      <c r="AP70" s="891" t="s">
        <v>572</v>
      </c>
      <c r="AQ70" s="891"/>
      <c r="AR70" s="891"/>
      <c r="AS70" s="891"/>
      <c r="AT70" s="891"/>
      <c r="AU70" s="891" t="s">
        <v>572</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576</v>
      </c>
      <c r="C71" s="934"/>
      <c r="D71" s="934"/>
      <c r="E71" s="934"/>
      <c r="F71" s="934"/>
      <c r="G71" s="934"/>
      <c r="H71" s="934"/>
      <c r="I71" s="934"/>
      <c r="J71" s="934"/>
      <c r="K71" s="934"/>
      <c r="L71" s="934"/>
      <c r="M71" s="934"/>
      <c r="N71" s="934"/>
      <c r="O71" s="934"/>
      <c r="P71" s="935"/>
      <c r="Q71" s="936">
        <v>162</v>
      </c>
      <c r="R71" s="891"/>
      <c r="S71" s="891"/>
      <c r="T71" s="891"/>
      <c r="U71" s="891"/>
      <c r="V71" s="891">
        <v>156</v>
      </c>
      <c r="W71" s="891"/>
      <c r="X71" s="891"/>
      <c r="Y71" s="891"/>
      <c r="Z71" s="891"/>
      <c r="AA71" s="891">
        <v>7</v>
      </c>
      <c r="AB71" s="891"/>
      <c r="AC71" s="891"/>
      <c r="AD71" s="891"/>
      <c r="AE71" s="891"/>
      <c r="AF71" s="891">
        <v>7</v>
      </c>
      <c r="AG71" s="891"/>
      <c r="AH71" s="891"/>
      <c r="AI71" s="891"/>
      <c r="AJ71" s="891"/>
      <c r="AK71" s="891" t="s">
        <v>572</v>
      </c>
      <c r="AL71" s="891"/>
      <c r="AM71" s="891"/>
      <c r="AN71" s="891"/>
      <c r="AO71" s="891"/>
      <c r="AP71" s="891" t="s">
        <v>572</v>
      </c>
      <c r="AQ71" s="891"/>
      <c r="AR71" s="891"/>
      <c r="AS71" s="891"/>
      <c r="AT71" s="891"/>
      <c r="AU71" s="891" t="s">
        <v>572</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577</v>
      </c>
      <c r="C72" s="934"/>
      <c r="D72" s="934"/>
      <c r="E72" s="934"/>
      <c r="F72" s="934"/>
      <c r="G72" s="934"/>
      <c r="H72" s="934"/>
      <c r="I72" s="934"/>
      <c r="J72" s="934"/>
      <c r="K72" s="934"/>
      <c r="L72" s="934"/>
      <c r="M72" s="934"/>
      <c r="N72" s="934"/>
      <c r="O72" s="934"/>
      <c r="P72" s="935"/>
      <c r="Q72" s="936">
        <v>217</v>
      </c>
      <c r="R72" s="891"/>
      <c r="S72" s="891"/>
      <c r="T72" s="891"/>
      <c r="U72" s="891"/>
      <c r="V72" s="891">
        <v>163</v>
      </c>
      <c r="W72" s="891"/>
      <c r="X72" s="891"/>
      <c r="Y72" s="891"/>
      <c r="Z72" s="891"/>
      <c r="AA72" s="891">
        <v>54</v>
      </c>
      <c r="AB72" s="891"/>
      <c r="AC72" s="891"/>
      <c r="AD72" s="891"/>
      <c r="AE72" s="891"/>
      <c r="AF72" s="891">
        <v>54</v>
      </c>
      <c r="AG72" s="891"/>
      <c r="AH72" s="891"/>
      <c r="AI72" s="891"/>
      <c r="AJ72" s="891"/>
      <c r="AK72" s="891">
        <v>37</v>
      </c>
      <c r="AL72" s="891"/>
      <c r="AM72" s="891"/>
      <c r="AN72" s="891"/>
      <c r="AO72" s="891"/>
      <c r="AP72" s="891" t="s">
        <v>572</v>
      </c>
      <c r="AQ72" s="891"/>
      <c r="AR72" s="891"/>
      <c r="AS72" s="891"/>
      <c r="AT72" s="891"/>
      <c r="AU72" s="891" t="s">
        <v>572</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c r="C73" s="934"/>
      <c r="D73" s="934"/>
      <c r="E73" s="934"/>
      <c r="F73" s="934"/>
      <c r="G73" s="934"/>
      <c r="H73" s="934"/>
      <c r="I73" s="934"/>
      <c r="J73" s="934"/>
      <c r="K73" s="934"/>
      <c r="L73" s="934"/>
      <c r="M73" s="934"/>
      <c r="N73" s="934"/>
      <c r="O73" s="934"/>
      <c r="P73" s="935"/>
      <c r="Q73" s="936"/>
      <c r="R73" s="891"/>
      <c r="S73" s="891"/>
      <c r="T73" s="891"/>
      <c r="U73" s="891"/>
      <c r="V73" s="891"/>
      <c r="W73" s="891"/>
      <c r="X73" s="891"/>
      <c r="Y73" s="891"/>
      <c r="Z73" s="891"/>
      <c r="AA73" s="891"/>
      <c r="AB73" s="891"/>
      <c r="AC73" s="891"/>
      <c r="AD73" s="891"/>
      <c r="AE73" s="891"/>
      <c r="AF73" s="891"/>
      <c r="AG73" s="891"/>
      <c r="AH73" s="891"/>
      <c r="AI73" s="891"/>
      <c r="AJ73" s="891"/>
      <c r="AK73" s="891"/>
      <c r="AL73" s="891"/>
      <c r="AM73" s="891"/>
      <c r="AN73" s="891"/>
      <c r="AO73" s="891"/>
      <c r="AP73" s="891"/>
      <c r="AQ73" s="891"/>
      <c r="AR73" s="891"/>
      <c r="AS73" s="891"/>
      <c r="AT73" s="891"/>
      <c r="AU73" s="891"/>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c r="C74" s="934"/>
      <c r="D74" s="934"/>
      <c r="E74" s="934"/>
      <c r="F74" s="934"/>
      <c r="G74" s="934"/>
      <c r="H74" s="934"/>
      <c r="I74" s="934"/>
      <c r="J74" s="934"/>
      <c r="K74" s="934"/>
      <c r="L74" s="934"/>
      <c r="M74" s="934"/>
      <c r="N74" s="934"/>
      <c r="O74" s="934"/>
      <c r="P74" s="935"/>
      <c r="Q74" s="936"/>
      <c r="R74" s="891"/>
      <c r="S74" s="891"/>
      <c r="T74" s="891"/>
      <c r="U74" s="891"/>
      <c r="V74" s="891"/>
      <c r="W74" s="891"/>
      <c r="X74" s="891"/>
      <c r="Y74" s="891"/>
      <c r="Z74" s="891"/>
      <c r="AA74" s="891"/>
      <c r="AB74" s="891"/>
      <c r="AC74" s="891"/>
      <c r="AD74" s="891"/>
      <c r="AE74" s="891"/>
      <c r="AF74" s="891"/>
      <c r="AG74" s="891"/>
      <c r="AH74" s="891"/>
      <c r="AI74" s="891"/>
      <c r="AJ74" s="891"/>
      <c r="AK74" s="891"/>
      <c r="AL74" s="891"/>
      <c r="AM74" s="891"/>
      <c r="AN74" s="891"/>
      <c r="AO74" s="891"/>
      <c r="AP74" s="891"/>
      <c r="AQ74" s="891"/>
      <c r="AR74" s="891"/>
      <c r="AS74" s="891"/>
      <c r="AT74" s="891"/>
      <c r="AU74" s="891"/>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385</v>
      </c>
      <c r="B88" s="850" t="s">
        <v>418</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549</v>
      </c>
      <c r="AG88" s="902"/>
      <c r="AH88" s="902"/>
      <c r="AI88" s="902"/>
      <c r="AJ88" s="902"/>
      <c r="AK88" s="899"/>
      <c r="AL88" s="899"/>
      <c r="AM88" s="899"/>
      <c r="AN88" s="899"/>
      <c r="AO88" s="899"/>
      <c r="AP88" s="902">
        <v>561</v>
      </c>
      <c r="AQ88" s="902"/>
      <c r="AR88" s="902"/>
      <c r="AS88" s="902"/>
      <c r="AT88" s="902"/>
      <c r="AU88" s="902">
        <v>287</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385</v>
      </c>
      <c r="BR102" s="850" t="s">
        <v>419</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31</v>
      </c>
      <c r="CS102" s="910"/>
      <c r="CT102" s="910"/>
      <c r="CU102" s="910"/>
      <c r="CV102" s="953"/>
      <c r="CW102" s="952" t="s">
        <v>578</v>
      </c>
      <c r="CX102" s="910"/>
      <c r="CY102" s="910"/>
      <c r="CZ102" s="910"/>
      <c r="DA102" s="953"/>
      <c r="DB102" s="952" t="s">
        <v>578</v>
      </c>
      <c r="DC102" s="910"/>
      <c r="DD102" s="910"/>
      <c r="DE102" s="910"/>
      <c r="DF102" s="953"/>
      <c r="DG102" s="952">
        <v>529</v>
      </c>
      <c r="DH102" s="910"/>
      <c r="DI102" s="910"/>
      <c r="DJ102" s="910"/>
      <c r="DK102" s="953"/>
      <c r="DL102" s="952" t="s">
        <v>578</v>
      </c>
      <c r="DM102" s="910"/>
      <c r="DN102" s="910"/>
      <c r="DO102" s="910"/>
      <c r="DP102" s="953"/>
      <c r="DQ102" s="952">
        <v>444</v>
      </c>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420</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421</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422</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423</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424</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425</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426</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427</v>
      </c>
      <c r="AB109" s="955"/>
      <c r="AC109" s="955"/>
      <c r="AD109" s="955"/>
      <c r="AE109" s="956"/>
      <c r="AF109" s="954" t="s">
        <v>304</v>
      </c>
      <c r="AG109" s="955"/>
      <c r="AH109" s="955"/>
      <c r="AI109" s="955"/>
      <c r="AJ109" s="956"/>
      <c r="AK109" s="954" t="s">
        <v>303</v>
      </c>
      <c r="AL109" s="955"/>
      <c r="AM109" s="955"/>
      <c r="AN109" s="955"/>
      <c r="AO109" s="956"/>
      <c r="AP109" s="954" t="s">
        <v>428</v>
      </c>
      <c r="AQ109" s="955"/>
      <c r="AR109" s="955"/>
      <c r="AS109" s="955"/>
      <c r="AT109" s="957"/>
      <c r="AU109" s="974" t="s">
        <v>426</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427</v>
      </c>
      <c r="BR109" s="955"/>
      <c r="BS109" s="955"/>
      <c r="BT109" s="955"/>
      <c r="BU109" s="956"/>
      <c r="BV109" s="954" t="s">
        <v>304</v>
      </c>
      <c r="BW109" s="955"/>
      <c r="BX109" s="955"/>
      <c r="BY109" s="955"/>
      <c r="BZ109" s="956"/>
      <c r="CA109" s="954" t="s">
        <v>303</v>
      </c>
      <c r="CB109" s="955"/>
      <c r="CC109" s="955"/>
      <c r="CD109" s="955"/>
      <c r="CE109" s="956"/>
      <c r="CF109" s="975" t="s">
        <v>428</v>
      </c>
      <c r="CG109" s="975"/>
      <c r="CH109" s="975"/>
      <c r="CI109" s="975"/>
      <c r="CJ109" s="975"/>
      <c r="CK109" s="954" t="s">
        <v>429</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427</v>
      </c>
      <c r="DH109" s="955"/>
      <c r="DI109" s="955"/>
      <c r="DJ109" s="955"/>
      <c r="DK109" s="956"/>
      <c r="DL109" s="954" t="s">
        <v>304</v>
      </c>
      <c r="DM109" s="955"/>
      <c r="DN109" s="955"/>
      <c r="DO109" s="955"/>
      <c r="DP109" s="956"/>
      <c r="DQ109" s="954" t="s">
        <v>303</v>
      </c>
      <c r="DR109" s="955"/>
      <c r="DS109" s="955"/>
      <c r="DT109" s="955"/>
      <c r="DU109" s="956"/>
      <c r="DV109" s="954" t="s">
        <v>428</v>
      </c>
      <c r="DW109" s="955"/>
      <c r="DX109" s="955"/>
      <c r="DY109" s="955"/>
      <c r="DZ109" s="957"/>
    </row>
    <row r="110" spans="1:131" s="226" customFormat="1" ht="26.25" customHeight="1" x14ac:dyDescent="0.15">
      <c r="A110" s="958" t="s">
        <v>430</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1005994</v>
      </c>
      <c r="AB110" s="962"/>
      <c r="AC110" s="962"/>
      <c r="AD110" s="962"/>
      <c r="AE110" s="963"/>
      <c r="AF110" s="964">
        <v>990728</v>
      </c>
      <c r="AG110" s="962"/>
      <c r="AH110" s="962"/>
      <c r="AI110" s="962"/>
      <c r="AJ110" s="963"/>
      <c r="AK110" s="964">
        <v>1175029</v>
      </c>
      <c r="AL110" s="962"/>
      <c r="AM110" s="962"/>
      <c r="AN110" s="962"/>
      <c r="AO110" s="963"/>
      <c r="AP110" s="965">
        <v>14.5</v>
      </c>
      <c r="AQ110" s="966"/>
      <c r="AR110" s="966"/>
      <c r="AS110" s="966"/>
      <c r="AT110" s="967"/>
      <c r="AU110" s="968" t="s">
        <v>67</v>
      </c>
      <c r="AV110" s="969"/>
      <c r="AW110" s="969"/>
      <c r="AX110" s="969"/>
      <c r="AY110" s="969"/>
      <c r="AZ110" s="1010" t="s">
        <v>431</v>
      </c>
      <c r="BA110" s="959"/>
      <c r="BB110" s="959"/>
      <c r="BC110" s="959"/>
      <c r="BD110" s="959"/>
      <c r="BE110" s="959"/>
      <c r="BF110" s="959"/>
      <c r="BG110" s="959"/>
      <c r="BH110" s="959"/>
      <c r="BI110" s="959"/>
      <c r="BJ110" s="959"/>
      <c r="BK110" s="959"/>
      <c r="BL110" s="959"/>
      <c r="BM110" s="959"/>
      <c r="BN110" s="959"/>
      <c r="BO110" s="959"/>
      <c r="BP110" s="960"/>
      <c r="BQ110" s="996">
        <v>10144428</v>
      </c>
      <c r="BR110" s="997"/>
      <c r="BS110" s="997"/>
      <c r="BT110" s="997"/>
      <c r="BU110" s="997"/>
      <c r="BV110" s="997">
        <v>9997960</v>
      </c>
      <c r="BW110" s="997"/>
      <c r="BX110" s="997"/>
      <c r="BY110" s="997"/>
      <c r="BZ110" s="997"/>
      <c r="CA110" s="997">
        <v>10596370</v>
      </c>
      <c r="CB110" s="997"/>
      <c r="CC110" s="997"/>
      <c r="CD110" s="997"/>
      <c r="CE110" s="997"/>
      <c r="CF110" s="1011">
        <v>130.9</v>
      </c>
      <c r="CG110" s="1012"/>
      <c r="CH110" s="1012"/>
      <c r="CI110" s="1012"/>
      <c r="CJ110" s="1012"/>
      <c r="CK110" s="1013" t="s">
        <v>432</v>
      </c>
      <c r="CL110" s="1014"/>
      <c r="CM110" s="993" t="s">
        <v>433</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122</v>
      </c>
      <c r="DH110" s="997"/>
      <c r="DI110" s="997"/>
      <c r="DJ110" s="997"/>
      <c r="DK110" s="997"/>
      <c r="DL110" s="997" t="s">
        <v>122</v>
      </c>
      <c r="DM110" s="997"/>
      <c r="DN110" s="997"/>
      <c r="DO110" s="997"/>
      <c r="DP110" s="997"/>
      <c r="DQ110" s="997" t="s">
        <v>122</v>
      </c>
      <c r="DR110" s="997"/>
      <c r="DS110" s="997"/>
      <c r="DT110" s="997"/>
      <c r="DU110" s="997"/>
      <c r="DV110" s="998" t="s">
        <v>122</v>
      </c>
      <c r="DW110" s="998"/>
      <c r="DX110" s="998"/>
      <c r="DY110" s="998"/>
      <c r="DZ110" s="999"/>
    </row>
    <row r="111" spans="1:131" s="226" customFormat="1" ht="26.25" customHeight="1" x14ac:dyDescent="0.15">
      <c r="A111" s="1000" t="s">
        <v>434</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122</v>
      </c>
      <c r="AB111" s="1004"/>
      <c r="AC111" s="1004"/>
      <c r="AD111" s="1004"/>
      <c r="AE111" s="1005"/>
      <c r="AF111" s="1006" t="s">
        <v>122</v>
      </c>
      <c r="AG111" s="1004"/>
      <c r="AH111" s="1004"/>
      <c r="AI111" s="1004"/>
      <c r="AJ111" s="1005"/>
      <c r="AK111" s="1006" t="s">
        <v>122</v>
      </c>
      <c r="AL111" s="1004"/>
      <c r="AM111" s="1004"/>
      <c r="AN111" s="1004"/>
      <c r="AO111" s="1005"/>
      <c r="AP111" s="1007" t="s">
        <v>122</v>
      </c>
      <c r="AQ111" s="1008"/>
      <c r="AR111" s="1008"/>
      <c r="AS111" s="1008"/>
      <c r="AT111" s="1009"/>
      <c r="AU111" s="970"/>
      <c r="AV111" s="971"/>
      <c r="AW111" s="971"/>
      <c r="AX111" s="971"/>
      <c r="AY111" s="971"/>
      <c r="AZ111" s="1019" t="s">
        <v>435</v>
      </c>
      <c r="BA111" s="1020"/>
      <c r="BB111" s="1020"/>
      <c r="BC111" s="1020"/>
      <c r="BD111" s="1020"/>
      <c r="BE111" s="1020"/>
      <c r="BF111" s="1020"/>
      <c r="BG111" s="1020"/>
      <c r="BH111" s="1020"/>
      <c r="BI111" s="1020"/>
      <c r="BJ111" s="1020"/>
      <c r="BK111" s="1020"/>
      <c r="BL111" s="1020"/>
      <c r="BM111" s="1020"/>
      <c r="BN111" s="1020"/>
      <c r="BO111" s="1020"/>
      <c r="BP111" s="1021"/>
      <c r="BQ111" s="989" t="s">
        <v>122</v>
      </c>
      <c r="BR111" s="990"/>
      <c r="BS111" s="990"/>
      <c r="BT111" s="990"/>
      <c r="BU111" s="990"/>
      <c r="BV111" s="990" t="s">
        <v>122</v>
      </c>
      <c r="BW111" s="990"/>
      <c r="BX111" s="990"/>
      <c r="BY111" s="990"/>
      <c r="BZ111" s="990"/>
      <c r="CA111" s="990" t="s">
        <v>122</v>
      </c>
      <c r="CB111" s="990"/>
      <c r="CC111" s="990"/>
      <c r="CD111" s="990"/>
      <c r="CE111" s="990"/>
      <c r="CF111" s="984" t="s">
        <v>122</v>
      </c>
      <c r="CG111" s="985"/>
      <c r="CH111" s="985"/>
      <c r="CI111" s="985"/>
      <c r="CJ111" s="985"/>
      <c r="CK111" s="1015"/>
      <c r="CL111" s="1016"/>
      <c r="CM111" s="986" t="s">
        <v>436</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122</v>
      </c>
      <c r="DH111" s="990"/>
      <c r="DI111" s="990"/>
      <c r="DJ111" s="990"/>
      <c r="DK111" s="990"/>
      <c r="DL111" s="990" t="s">
        <v>122</v>
      </c>
      <c r="DM111" s="990"/>
      <c r="DN111" s="990"/>
      <c r="DO111" s="990"/>
      <c r="DP111" s="990"/>
      <c r="DQ111" s="990" t="s">
        <v>122</v>
      </c>
      <c r="DR111" s="990"/>
      <c r="DS111" s="990"/>
      <c r="DT111" s="990"/>
      <c r="DU111" s="990"/>
      <c r="DV111" s="991" t="s">
        <v>122</v>
      </c>
      <c r="DW111" s="991"/>
      <c r="DX111" s="991"/>
      <c r="DY111" s="991"/>
      <c r="DZ111" s="992"/>
    </row>
    <row r="112" spans="1:131" s="226" customFormat="1" ht="26.25" customHeight="1" x14ac:dyDescent="0.15">
      <c r="A112" s="1022" t="s">
        <v>437</v>
      </c>
      <c r="B112" s="1023"/>
      <c r="C112" s="1020" t="s">
        <v>438</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122</v>
      </c>
      <c r="AB112" s="1029"/>
      <c r="AC112" s="1029"/>
      <c r="AD112" s="1029"/>
      <c r="AE112" s="1030"/>
      <c r="AF112" s="1031" t="s">
        <v>122</v>
      </c>
      <c r="AG112" s="1029"/>
      <c r="AH112" s="1029"/>
      <c r="AI112" s="1029"/>
      <c r="AJ112" s="1030"/>
      <c r="AK112" s="1031" t="s">
        <v>122</v>
      </c>
      <c r="AL112" s="1029"/>
      <c r="AM112" s="1029"/>
      <c r="AN112" s="1029"/>
      <c r="AO112" s="1030"/>
      <c r="AP112" s="1032" t="s">
        <v>122</v>
      </c>
      <c r="AQ112" s="1033"/>
      <c r="AR112" s="1033"/>
      <c r="AS112" s="1033"/>
      <c r="AT112" s="1034"/>
      <c r="AU112" s="970"/>
      <c r="AV112" s="971"/>
      <c r="AW112" s="971"/>
      <c r="AX112" s="971"/>
      <c r="AY112" s="971"/>
      <c r="AZ112" s="1019" t="s">
        <v>439</v>
      </c>
      <c r="BA112" s="1020"/>
      <c r="BB112" s="1020"/>
      <c r="BC112" s="1020"/>
      <c r="BD112" s="1020"/>
      <c r="BE112" s="1020"/>
      <c r="BF112" s="1020"/>
      <c r="BG112" s="1020"/>
      <c r="BH112" s="1020"/>
      <c r="BI112" s="1020"/>
      <c r="BJ112" s="1020"/>
      <c r="BK112" s="1020"/>
      <c r="BL112" s="1020"/>
      <c r="BM112" s="1020"/>
      <c r="BN112" s="1020"/>
      <c r="BO112" s="1020"/>
      <c r="BP112" s="1021"/>
      <c r="BQ112" s="989">
        <v>1609477</v>
      </c>
      <c r="BR112" s="990"/>
      <c r="BS112" s="990"/>
      <c r="BT112" s="990"/>
      <c r="BU112" s="990"/>
      <c r="BV112" s="990">
        <v>1539098</v>
      </c>
      <c r="BW112" s="990"/>
      <c r="BX112" s="990"/>
      <c r="BY112" s="990"/>
      <c r="BZ112" s="990"/>
      <c r="CA112" s="990">
        <v>1351896</v>
      </c>
      <c r="CB112" s="990"/>
      <c r="CC112" s="990"/>
      <c r="CD112" s="990"/>
      <c r="CE112" s="990"/>
      <c r="CF112" s="984">
        <v>16.7</v>
      </c>
      <c r="CG112" s="985"/>
      <c r="CH112" s="985"/>
      <c r="CI112" s="985"/>
      <c r="CJ112" s="985"/>
      <c r="CK112" s="1015"/>
      <c r="CL112" s="1016"/>
      <c r="CM112" s="986" t="s">
        <v>440</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122</v>
      </c>
      <c r="DH112" s="990"/>
      <c r="DI112" s="990"/>
      <c r="DJ112" s="990"/>
      <c r="DK112" s="990"/>
      <c r="DL112" s="990" t="s">
        <v>122</v>
      </c>
      <c r="DM112" s="990"/>
      <c r="DN112" s="990"/>
      <c r="DO112" s="990"/>
      <c r="DP112" s="990"/>
      <c r="DQ112" s="990" t="s">
        <v>122</v>
      </c>
      <c r="DR112" s="990"/>
      <c r="DS112" s="990"/>
      <c r="DT112" s="990"/>
      <c r="DU112" s="990"/>
      <c r="DV112" s="991" t="s">
        <v>122</v>
      </c>
      <c r="DW112" s="991"/>
      <c r="DX112" s="991"/>
      <c r="DY112" s="991"/>
      <c r="DZ112" s="992"/>
    </row>
    <row r="113" spans="1:130" s="226" customFormat="1" ht="26.25" customHeight="1" x14ac:dyDescent="0.15">
      <c r="A113" s="1024"/>
      <c r="B113" s="1025"/>
      <c r="C113" s="1020" t="s">
        <v>441</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119746</v>
      </c>
      <c r="AB113" s="1004"/>
      <c r="AC113" s="1004"/>
      <c r="AD113" s="1004"/>
      <c r="AE113" s="1005"/>
      <c r="AF113" s="1006">
        <v>265345</v>
      </c>
      <c r="AG113" s="1004"/>
      <c r="AH113" s="1004"/>
      <c r="AI113" s="1004"/>
      <c r="AJ113" s="1005"/>
      <c r="AK113" s="1006">
        <v>77341</v>
      </c>
      <c r="AL113" s="1004"/>
      <c r="AM113" s="1004"/>
      <c r="AN113" s="1004"/>
      <c r="AO113" s="1005"/>
      <c r="AP113" s="1007">
        <v>1</v>
      </c>
      <c r="AQ113" s="1008"/>
      <c r="AR113" s="1008"/>
      <c r="AS113" s="1008"/>
      <c r="AT113" s="1009"/>
      <c r="AU113" s="970"/>
      <c r="AV113" s="971"/>
      <c r="AW113" s="971"/>
      <c r="AX113" s="971"/>
      <c r="AY113" s="971"/>
      <c r="AZ113" s="1019" t="s">
        <v>442</v>
      </c>
      <c r="BA113" s="1020"/>
      <c r="BB113" s="1020"/>
      <c r="BC113" s="1020"/>
      <c r="BD113" s="1020"/>
      <c r="BE113" s="1020"/>
      <c r="BF113" s="1020"/>
      <c r="BG113" s="1020"/>
      <c r="BH113" s="1020"/>
      <c r="BI113" s="1020"/>
      <c r="BJ113" s="1020"/>
      <c r="BK113" s="1020"/>
      <c r="BL113" s="1020"/>
      <c r="BM113" s="1020"/>
      <c r="BN113" s="1020"/>
      <c r="BO113" s="1020"/>
      <c r="BP113" s="1021"/>
      <c r="BQ113" s="989">
        <v>385642</v>
      </c>
      <c r="BR113" s="990"/>
      <c r="BS113" s="990"/>
      <c r="BT113" s="990"/>
      <c r="BU113" s="990"/>
      <c r="BV113" s="990">
        <v>322319</v>
      </c>
      <c r="BW113" s="990"/>
      <c r="BX113" s="990"/>
      <c r="BY113" s="990"/>
      <c r="BZ113" s="990"/>
      <c r="CA113" s="990">
        <v>287317</v>
      </c>
      <c r="CB113" s="990"/>
      <c r="CC113" s="990"/>
      <c r="CD113" s="990"/>
      <c r="CE113" s="990"/>
      <c r="CF113" s="984">
        <v>3.5</v>
      </c>
      <c r="CG113" s="985"/>
      <c r="CH113" s="985"/>
      <c r="CI113" s="985"/>
      <c r="CJ113" s="985"/>
      <c r="CK113" s="1015"/>
      <c r="CL113" s="1016"/>
      <c r="CM113" s="986" t="s">
        <v>443</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122</v>
      </c>
      <c r="DH113" s="1029"/>
      <c r="DI113" s="1029"/>
      <c r="DJ113" s="1029"/>
      <c r="DK113" s="1030"/>
      <c r="DL113" s="1031" t="s">
        <v>122</v>
      </c>
      <c r="DM113" s="1029"/>
      <c r="DN113" s="1029"/>
      <c r="DO113" s="1029"/>
      <c r="DP113" s="1030"/>
      <c r="DQ113" s="1031" t="s">
        <v>122</v>
      </c>
      <c r="DR113" s="1029"/>
      <c r="DS113" s="1029"/>
      <c r="DT113" s="1029"/>
      <c r="DU113" s="1030"/>
      <c r="DV113" s="1032" t="s">
        <v>122</v>
      </c>
      <c r="DW113" s="1033"/>
      <c r="DX113" s="1033"/>
      <c r="DY113" s="1033"/>
      <c r="DZ113" s="1034"/>
    </row>
    <row r="114" spans="1:130" s="226" customFormat="1" ht="26.25" customHeight="1" x14ac:dyDescent="0.15">
      <c r="A114" s="1024"/>
      <c r="B114" s="1025"/>
      <c r="C114" s="1020" t="s">
        <v>444</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6186</v>
      </c>
      <c r="AB114" s="1029"/>
      <c r="AC114" s="1029"/>
      <c r="AD114" s="1029"/>
      <c r="AE114" s="1030"/>
      <c r="AF114" s="1031">
        <v>10850</v>
      </c>
      <c r="AG114" s="1029"/>
      <c r="AH114" s="1029"/>
      <c r="AI114" s="1029"/>
      <c r="AJ114" s="1030"/>
      <c r="AK114" s="1031">
        <v>12101</v>
      </c>
      <c r="AL114" s="1029"/>
      <c r="AM114" s="1029"/>
      <c r="AN114" s="1029"/>
      <c r="AO114" s="1030"/>
      <c r="AP114" s="1032">
        <v>0.1</v>
      </c>
      <c r="AQ114" s="1033"/>
      <c r="AR114" s="1033"/>
      <c r="AS114" s="1033"/>
      <c r="AT114" s="1034"/>
      <c r="AU114" s="970"/>
      <c r="AV114" s="971"/>
      <c r="AW114" s="971"/>
      <c r="AX114" s="971"/>
      <c r="AY114" s="971"/>
      <c r="AZ114" s="1019" t="s">
        <v>445</v>
      </c>
      <c r="BA114" s="1020"/>
      <c r="BB114" s="1020"/>
      <c r="BC114" s="1020"/>
      <c r="BD114" s="1020"/>
      <c r="BE114" s="1020"/>
      <c r="BF114" s="1020"/>
      <c r="BG114" s="1020"/>
      <c r="BH114" s="1020"/>
      <c r="BI114" s="1020"/>
      <c r="BJ114" s="1020"/>
      <c r="BK114" s="1020"/>
      <c r="BL114" s="1020"/>
      <c r="BM114" s="1020"/>
      <c r="BN114" s="1020"/>
      <c r="BO114" s="1020"/>
      <c r="BP114" s="1021"/>
      <c r="BQ114" s="989">
        <v>2369602</v>
      </c>
      <c r="BR114" s="990"/>
      <c r="BS114" s="990"/>
      <c r="BT114" s="990"/>
      <c r="BU114" s="990"/>
      <c r="BV114" s="990">
        <v>2302821</v>
      </c>
      <c r="BW114" s="990"/>
      <c r="BX114" s="990"/>
      <c r="BY114" s="990"/>
      <c r="BZ114" s="990"/>
      <c r="CA114" s="990">
        <v>2211279</v>
      </c>
      <c r="CB114" s="990"/>
      <c r="CC114" s="990"/>
      <c r="CD114" s="990"/>
      <c r="CE114" s="990"/>
      <c r="CF114" s="984">
        <v>27.3</v>
      </c>
      <c r="CG114" s="985"/>
      <c r="CH114" s="985"/>
      <c r="CI114" s="985"/>
      <c r="CJ114" s="985"/>
      <c r="CK114" s="1015"/>
      <c r="CL114" s="1016"/>
      <c r="CM114" s="986" t="s">
        <v>446</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122</v>
      </c>
      <c r="DH114" s="1029"/>
      <c r="DI114" s="1029"/>
      <c r="DJ114" s="1029"/>
      <c r="DK114" s="1030"/>
      <c r="DL114" s="1031" t="s">
        <v>122</v>
      </c>
      <c r="DM114" s="1029"/>
      <c r="DN114" s="1029"/>
      <c r="DO114" s="1029"/>
      <c r="DP114" s="1030"/>
      <c r="DQ114" s="1031" t="s">
        <v>122</v>
      </c>
      <c r="DR114" s="1029"/>
      <c r="DS114" s="1029"/>
      <c r="DT114" s="1029"/>
      <c r="DU114" s="1030"/>
      <c r="DV114" s="1032" t="s">
        <v>122</v>
      </c>
      <c r="DW114" s="1033"/>
      <c r="DX114" s="1033"/>
      <c r="DY114" s="1033"/>
      <c r="DZ114" s="1034"/>
    </row>
    <row r="115" spans="1:130" s="226" customFormat="1" ht="26.25" customHeight="1" x14ac:dyDescent="0.15">
      <c r="A115" s="1024"/>
      <c r="B115" s="1025"/>
      <c r="C115" s="1020" t="s">
        <v>447</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14330</v>
      </c>
      <c r="AB115" s="1004"/>
      <c r="AC115" s="1004"/>
      <c r="AD115" s="1004"/>
      <c r="AE115" s="1005"/>
      <c r="AF115" s="1006">
        <v>18</v>
      </c>
      <c r="AG115" s="1004"/>
      <c r="AH115" s="1004"/>
      <c r="AI115" s="1004"/>
      <c r="AJ115" s="1005"/>
      <c r="AK115" s="1006">
        <v>13</v>
      </c>
      <c r="AL115" s="1004"/>
      <c r="AM115" s="1004"/>
      <c r="AN115" s="1004"/>
      <c r="AO115" s="1005"/>
      <c r="AP115" s="1007">
        <v>0</v>
      </c>
      <c r="AQ115" s="1008"/>
      <c r="AR115" s="1008"/>
      <c r="AS115" s="1008"/>
      <c r="AT115" s="1009"/>
      <c r="AU115" s="970"/>
      <c r="AV115" s="971"/>
      <c r="AW115" s="971"/>
      <c r="AX115" s="971"/>
      <c r="AY115" s="971"/>
      <c r="AZ115" s="1019" t="s">
        <v>448</v>
      </c>
      <c r="BA115" s="1020"/>
      <c r="BB115" s="1020"/>
      <c r="BC115" s="1020"/>
      <c r="BD115" s="1020"/>
      <c r="BE115" s="1020"/>
      <c r="BF115" s="1020"/>
      <c r="BG115" s="1020"/>
      <c r="BH115" s="1020"/>
      <c r="BI115" s="1020"/>
      <c r="BJ115" s="1020"/>
      <c r="BK115" s="1020"/>
      <c r="BL115" s="1020"/>
      <c r="BM115" s="1020"/>
      <c r="BN115" s="1020"/>
      <c r="BO115" s="1020"/>
      <c r="BP115" s="1021"/>
      <c r="BQ115" s="989">
        <v>442079</v>
      </c>
      <c r="BR115" s="990"/>
      <c r="BS115" s="990"/>
      <c r="BT115" s="990"/>
      <c r="BU115" s="990"/>
      <c r="BV115" s="990">
        <v>444662</v>
      </c>
      <c r="BW115" s="990"/>
      <c r="BX115" s="990"/>
      <c r="BY115" s="990"/>
      <c r="BZ115" s="990"/>
      <c r="CA115" s="990">
        <v>447926</v>
      </c>
      <c r="CB115" s="990"/>
      <c r="CC115" s="990"/>
      <c r="CD115" s="990"/>
      <c r="CE115" s="990"/>
      <c r="CF115" s="984">
        <v>5.5</v>
      </c>
      <c r="CG115" s="985"/>
      <c r="CH115" s="985"/>
      <c r="CI115" s="985"/>
      <c r="CJ115" s="985"/>
      <c r="CK115" s="1015"/>
      <c r="CL115" s="1016"/>
      <c r="CM115" s="1019" t="s">
        <v>449</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387</v>
      </c>
      <c r="DH115" s="1029"/>
      <c r="DI115" s="1029"/>
      <c r="DJ115" s="1029"/>
      <c r="DK115" s="1030"/>
      <c r="DL115" s="1031" t="s">
        <v>122</v>
      </c>
      <c r="DM115" s="1029"/>
      <c r="DN115" s="1029"/>
      <c r="DO115" s="1029"/>
      <c r="DP115" s="1030"/>
      <c r="DQ115" s="1031" t="s">
        <v>122</v>
      </c>
      <c r="DR115" s="1029"/>
      <c r="DS115" s="1029"/>
      <c r="DT115" s="1029"/>
      <c r="DU115" s="1030"/>
      <c r="DV115" s="1032" t="s">
        <v>122</v>
      </c>
      <c r="DW115" s="1033"/>
      <c r="DX115" s="1033"/>
      <c r="DY115" s="1033"/>
      <c r="DZ115" s="1034"/>
    </row>
    <row r="116" spans="1:130" s="226" customFormat="1" ht="26.25" customHeight="1" x14ac:dyDescent="0.15">
      <c r="A116" s="1026"/>
      <c r="B116" s="1027"/>
      <c r="C116" s="1035" t="s">
        <v>450</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387</v>
      </c>
      <c r="AB116" s="1029"/>
      <c r="AC116" s="1029"/>
      <c r="AD116" s="1029"/>
      <c r="AE116" s="1030"/>
      <c r="AF116" s="1031" t="s">
        <v>122</v>
      </c>
      <c r="AG116" s="1029"/>
      <c r="AH116" s="1029"/>
      <c r="AI116" s="1029"/>
      <c r="AJ116" s="1030"/>
      <c r="AK116" s="1031" t="s">
        <v>122</v>
      </c>
      <c r="AL116" s="1029"/>
      <c r="AM116" s="1029"/>
      <c r="AN116" s="1029"/>
      <c r="AO116" s="1030"/>
      <c r="AP116" s="1032" t="s">
        <v>122</v>
      </c>
      <c r="AQ116" s="1033"/>
      <c r="AR116" s="1033"/>
      <c r="AS116" s="1033"/>
      <c r="AT116" s="1034"/>
      <c r="AU116" s="970"/>
      <c r="AV116" s="971"/>
      <c r="AW116" s="971"/>
      <c r="AX116" s="971"/>
      <c r="AY116" s="971"/>
      <c r="AZ116" s="1037" t="s">
        <v>451</v>
      </c>
      <c r="BA116" s="1038"/>
      <c r="BB116" s="1038"/>
      <c r="BC116" s="1038"/>
      <c r="BD116" s="1038"/>
      <c r="BE116" s="1038"/>
      <c r="BF116" s="1038"/>
      <c r="BG116" s="1038"/>
      <c r="BH116" s="1038"/>
      <c r="BI116" s="1038"/>
      <c r="BJ116" s="1038"/>
      <c r="BK116" s="1038"/>
      <c r="BL116" s="1038"/>
      <c r="BM116" s="1038"/>
      <c r="BN116" s="1038"/>
      <c r="BO116" s="1038"/>
      <c r="BP116" s="1039"/>
      <c r="BQ116" s="989" t="s">
        <v>122</v>
      </c>
      <c r="BR116" s="990"/>
      <c r="BS116" s="990"/>
      <c r="BT116" s="990"/>
      <c r="BU116" s="990"/>
      <c r="BV116" s="990" t="s">
        <v>122</v>
      </c>
      <c r="BW116" s="990"/>
      <c r="BX116" s="990"/>
      <c r="BY116" s="990"/>
      <c r="BZ116" s="990"/>
      <c r="CA116" s="990" t="s">
        <v>122</v>
      </c>
      <c r="CB116" s="990"/>
      <c r="CC116" s="990"/>
      <c r="CD116" s="990"/>
      <c r="CE116" s="990"/>
      <c r="CF116" s="984" t="s">
        <v>122</v>
      </c>
      <c r="CG116" s="985"/>
      <c r="CH116" s="985"/>
      <c r="CI116" s="985"/>
      <c r="CJ116" s="985"/>
      <c r="CK116" s="1015"/>
      <c r="CL116" s="1016"/>
      <c r="CM116" s="986" t="s">
        <v>452</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122</v>
      </c>
      <c r="DH116" s="1029"/>
      <c r="DI116" s="1029"/>
      <c r="DJ116" s="1029"/>
      <c r="DK116" s="1030"/>
      <c r="DL116" s="1031" t="s">
        <v>122</v>
      </c>
      <c r="DM116" s="1029"/>
      <c r="DN116" s="1029"/>
      <c r="DO116" s="1029"/>
      <c r="DP116" s="1030"/>
      <c r="DQ116" s="1031" t="s">
        <v>122</v>
      </c>
      <c r="DR116" s="1029"/>
      <c r="DS116" s="1029"/>
      <c r="DT116" s="1029"/>
      <c r="DU116" s="1030"/>
      <c r="DV116" s="1032" t="s">
        <v>387</v>
      </c>
      <c r="DW116" s="1033"/>
      <c r="DX116" s="1033"/>
      <c r="DY116" s="1033"/>
      <c r="DZ116" s="1034"/>
    </row>
    <row r="117" spans="1:130" s="226" customFormat="1" ht="26.25" customHeight="1" x14ac:dyDescent="0.15">
      <c r="A117" s="974" t="s">
        <v>182</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453</v>
      </c>
      <c r="Z117" s="956"/>
      <c r="AA117" s="1046">
        <v>1146256</v>
      </c>
      <c r="AB117" s="1047"/>
      <c r="AC117" s="1047"/>
      <c r="AD117" s="1047"/>
      <c r="AE117" s="1048"/>
      <c r="AF117" s="1049">
        <v>1266941</v>
      </c>
      <c r="AG117" s="1047"/>
      <c r="AH117" s="1047"/>
      <c r="AI117" s="1047"/>
      <c r="AJ117" s="1048"/>
      <c r="AK117" s="1049">
        <v>1264484</v>
      </c>
      <c r="AL117" s="1047"/>
      <c r="AM117" s="1047"/>
      <c r="AN117" s="1047"/>
      <c r="AO117" s="1048"/>
      <c r="AP117" s="1050"/>
      <c r="AQ117" s="1051"/>
      <c r="AR117" s="1051"/>
      <c r="AS117" s="1051"/>
      <c r="AT117" s="1052"/>
      <c r="AU117" s="970"/>
      <c r="AV117" s="971"/>
      <c r="AW117" s="971"/>
      <c r="AX117" s="971"/>
      <c r="AY117" s="971"/>
      <c r="AZ117" s="1037" t="s">
        <v>454</v>
      </c>
      <c r="BA117" s="1038"/>
      <c r="BB117" s="1038"/>
      <c r="BC117" s="1038"/>
      <c r="BD117" s="1038"/>
      <c r="BE117" s="1038"/>
      <c r="BF117" s="1038"/>
      <c r="BG117" s="1038"/>
      <c r="BH117" s="1038"/>
      <c r="BI117" s="1038"/>
      <c r="BJ117" s="1038"/>
      <c r="BK117" s="1038"/>
      <c r="BL117" s="1038"/>
      <c r="BM117" s="1038"/>
      <c r="BN117" s="1038"/>
      <c r="BO117" s="1038"/>
      <c r="BP117" s="1039"/>
      <c r="BQ117" s="989" t="s">
        <v>122</v>
      </c>
      <c r="BR117" s="990"/>
      <c r="BS117" s="990"/>
      <c r="BT117" s="990"/>
      <c r="BU117" s="990"/>
      <c r="BV117" s="990" t="s">
        <v>122</v>
      </c>
      <c r="BW117" s="990"/>
      <c r="BX117" s="990"/>
      <c r="BY117" s="990"/>
      <c r="BZ117" s="990"/>
      <c r="CA117" s="990" t="s">
        <v>122</v>
      </c>
      <c r="CB117" s="990"/>
      <c r="CC117" s="990"/>
      <c r="CD117" s="990"/>
      <c r="CE117" s="990"/>
      <c r="CF117" s="984" t="s">
        <v>122</v>
      </c>
      <c r="CG117" s="985"/>
      <c r="CH117" s="985"/>
      <c r="CI117" s="985"/>
      <c r="CJ117" s="985"/>
      <c r="CK117" s="1015"/>
      <c r="CL117" s="1016"/>
      <c r="CM117" s="986" t="s">
        <v>455</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122</v>
      </c>
      <c r="DH117" s="1029"/>
      <c r="DI117" s="1029"/>
      <c r="DJ117" s="1029"/>
      <c r="DK117" s="1030"/>
      <c r="DL117" s="1031" t="s">
        <v>387</v>
      </c>
      <c r="DM117" s="1029"/>
      <c r="DN117" s="1029"/>
      <c r="DO117" s="1029"/>
      <c r="DP117" s="1030"/>
      <c r="DQ117" s="1031" t="s">
        <v>122</v>
      </c>
      <c r="DR117" s="1029"/>
      <c r="DS117" s="1029"/>
      <c r="DT117" s="1029"/>
      <c r="DU117" s="1030"/>
      <c r="DV117" s="1032" t="s">
        <v>122</v>
      </c>
      <c r="DW117" s="1033"/>
      <c r="DX117" s="1033"/>
      <c r="DY117" s="1033"/>
      <c r="DZ117" s="1034"/>
    </row>
    <row r="118" spans="1:130" s="226" customFormat="1" ht="26.25" customHeight="1" x14ac:dyDescent="0.15">
      <c r="A118" s="974" t="s">
        <v>429</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427</v>
      </c>
      <c r="AB118" s="955"/>
      <c r="AC118" s="955"/>
      <c r="AD118" s="955"/>
      <c r="AE118" s="956"/>
      <c r="AF118" s="954" t="s">
        <v>304</v>
      </c>
      <c r="AG118" s="955"/>
      <c r="AH118" s="955"/>
      <c r="AI118" s="955"/>
      <c r="AJ118" s="956"/>
      <c r="AK118" s="954" t="s">
        <v>303</v>
      </c>
      <c r="AL118" s="955"/>
      <c r="AM118" s="955"/>
      <c r="AN118" s="955"/>
      <c r="AO118" s="956"/>
      <c r="AP118" s="1041" t="s">
        <v>428</v>
      </c>
      <c r="AQ118" s="1042"/>
      <c r="AR118" s="1042"/>
      <c r="AS118" s="1042"/>
      <c r="AT118" s="1043"/>
      <c r="AU118" s="970"/>
      <c r="AV118" s="971"/>
      <c r="AW118" s="971"/>
      <c r="AX118" s="971"/>
      <c r="AY118" s="971"/>
      <c r="AZ118" s="1044" t="s">
        <v>456</v>
      </c>
      <c r="BA118" s="1035"/>
      <c r="BB118" s="1035"/>
      <c r="BC118" s="1035"/>
      <c r="BD118" s="1035"/>
      <c r="BE118" s="1035"/>
      <c r="BF118" s="1035"/>
      <c r="BG118" s="1035"/>
      <c r="BH118" s="1035"/>
      <c r="BI118" s="1035"/>
      <c r="BJ118" s="1035"/>
      <c r="BK118" s="1035"/>
      <c r="BL118" s="1035"/>
      <c r="BM118" s="1035"/>
      <c r="BN118" s="1035"/>
      <c r="BO118" s="1035"/>
      <c r="BP118" s="1036"/>
      <c r="BQ118" s="1067" t="s">
        <v>122</v>
      </c>
      <c r="BR118" s="1068"/>
      <c r="BS118" s="1068"/>
      <c r="BT118" s="1068"/>
      <c r="BU118" s="1068"/>
      <c r="BV118" s="1068" t="s">
        <v>122</v>
      </c>
      <c r="BW118" s="1068"/>
      <c r="BX118" s="1068"/>
      <c r="BY118" s="1068"/>
      <c r="BZ118" s="1068"/>
      <c r="CA118" s="1068" t="s">
        <v>122</v>
      </c>
      <c r="CB118" s="1068"/>
      <c r="CC118" s="1068"/>
      <c r="CD118" s="1068"/>
      <c r="CE118" s="1068"/>
      <c r="CF118" s="984" t="s">
        <v>387</v>
      </c>
      <c r="CG118" s="985"/>
      <c r="CH118" s="985"/>
      <c r="CI118" s="985"/>
      <c r="CJ118" s="985"/>
      <c r="CK118" s="1015"/>
      <c r="CL118" s="1016"/>
      <c r="CM118" s="986" t="s">
        <v>457</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122</v>
      </c>
      <c r="DH118" s="1029"/>
      <c r="DI118" s="1029"/>
      <c r="DJ118" s="1029"/>
      <c r="DK118" s="1030"/>
      <c r="DL118" s="1031" t="s">
        <v>122</v>
      </c>
      <c r="DM118" s="1029"/>
      <c r="DN118" s="1029"/>
      <c r="DO118" s="1029"/>
      <c r="DP118" s="1030"/>
      <c r="DQ118" s="1031" t="s">
        <v>122</v>
      </c>
      <c r="DR118" s="1029"/>
      <c r="DS118" s="1029"/>
      <c r="DT118" s="1029"/>
      <c r="DU118" s="1030"/>
      <c r="DV118" s="1032" t="s">
        <v>122</v>
      </c>
      <c r="DW118" s="1033"/>
      <c r="DX118" s="1033"/>
      <c r="DY118" s="1033"/>
      <c r="DZ118" s="1034"/>
    </row>
    <row r="119" spans="1:130" s="226" customFormat="1" ht="26.25" customHeight="1" x14ac:dyDescent="0.15">
      <c r="A119" s="1128" t="s">
        <v>432</v>
      </c>
      <c r="B119" s="1014"/>
      <c r="C119" s="993" t="s">
        <v>433</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122</v>
      </c>
      <c r="AB119" s="962"/>
      <c r="AC119" s="962"/>
      <c r="AD119" s="962"/>
      <c r="AE119" s="963"/>
      <c r="AF119" s="964" t="s">
        <v>122</v>
      </c>
      <c r="AG119" s="962"/>
      <c r="AH119" s="962"/>
      <c r="AI119" s="962"/>
      <c r="AJ119" s="963"/>
      <c r="AK119" s="964" t="s">
        <v>122</v>
      </c>
      <c r="AL119" s="962"/>
      <c r="AM119" s="962"/>
      <c r="AN119" s="962"/>
      <c r="AO119" s="963"/>
      <c r="AP119" s="965" t="s">
        <v>122</v>
      </c>
      <c r="AQ119" s="966"/>
      <c r="AR119" s="966"/>
      <c r="AS119" s="966"/>
      <c r="AT119" s="967"/>
      <c r="AU119" s="972"/>
      <c r="AV119" s="973"/>
      <c r="AW119" s="973"/>
      <c r="AX119" s="973"/>
      <c r="AY119" s="973"/>
      <c r="AZ119" s="257" t="s">
        <v>182</v>
      </c>
      <c r="BA119" s="257"/>
      <c r="BB119" s="257"/>
      <c r="BC119" s="257"/>
      <c r="BD119" s="257"/>
      <c r="BE119" s="257"/>
      <c r="BF119" s="257"/>
      <c r="BG119" s="257"/>
      <c r="BH119" s="257"/>
      <c r="BI119" s="257"/>
      <c r="BJ119" s="257"/>
      <c r="BK119" s="257"/>
      <c r="BL119" s="257"/>
      <c r="BM119" s="257"/>
      <c r="BN119" s="257"/>
      <c r="BO119" s="1045" t="s">
        <v>458</v>
      </c>
      <c r="BP119" s="1076"/>
      <c r="BQ119" s="1067">
        <v>14951228</v>
      </c>
      <c r="BR119" s="1068"/>
      <c r="BS119" s="1068"/>
      <c r="BT119" s="1068"/>
      <c r="BU119" s="1068"/>
      <c r="BV119" s="1068">
        <v>14606860</v>
      </c>
      <c r="BW119" s="1068"/>
      <c r="BX119" s="1068"/>
      <c r="BY119" s="1068"/>
      <c r="BZ119" s="1068"/>
      <c r="CA119" s="1068">
        <v>14894788</v>
      </c>
      <c r="CB119" s="1068"/>
      <c r="CC119" s="1068"/>
      <c r="CD119" s="1068"/>
      <c r="CE119" s="1068"/>
      <c r="CF119" s="1069"/>
      <c r="CG119" s="1070"/>
      <c r="CH119" s="1070"/>
      <c r="CI119" s="1070"/>
      <c r="CJ119" s="1071"/>
      <c r="CK119" s="1017"/>
      <c r="CL119" s="1018"/>
      <c r="CM119" s="1072" t="s">
        <v>459</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122</v>
      </c>
      <c r="DH119" s="1054"/>
      <c r="DI119" s="1054"/>
      <c r="DJ119" s="1054"/>
      <c r="DK119" s="1055"/>
      <c r="DL119" s="1053" t="s">
        <v>122</v>
      </c>
      <c r="DM119" s="1054"/>
      <c r="DN119" s="1054"/>
      <c r="DO119" s="1054"/>
      <c r="DP119" s="1055"/>
      <c r="DQ119" s="1053" t="s">
        <v>122</v>
      </c>
      <c r="DR119" s="1054"/>
      <c r="DS119" s="1054"/>
      <c r="DT119" s="1054"/>
      <c r="DU119" s="1055"/>
      <c r="DV119" s="1056" t="s">
        <v>122</v>
      </c>
      <c r="DW119" s="1057"/>
      <c r="DX119" s="1057"/>
      <c r="DY119" s="1057"/>
      <c r="DZ119" s="1058"/>
    </row>
    <row r="120" spans="1:130" s="226" customFormat="1" ht="26.25" customHeight="1" x14ac:dyDescent="0.15">
      <c r="A120" s="1129"/>
      <c r="B120" s="1016"/>
      <c r="C120" s="986" t="s">
        <v>436</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122</v>
      </c>
      <c r="AB120" s="1029"/>
      <c r="AC120" s="1029"/>
      <c r="AD120" s="1029"/>
      <c r="AE120" s="1030"/>
      <c r="AF120" s="1031" t="s">
        <v>387</v>
      </c>
      <c r="AG120" s="1029"/>
      <c r="AH120" s="1029"/>
      <c r="AI120" s="1029"/>
      <c r="AJ120" s="1030"/>
      <c r="AK120" s="1031" t="s">
        <v>122</v>
      </c>
      <c r="AL120" s="1029"/>
      <c r="AM120" s="1029"/>
      <c r="AN120" s="1029"/>
      <c r="AO120" s="1030"/>
      <c r="AP120" s="1032" t="s">
        <v>122</v>
      </c>
      <c r="AQ120" s="1033"/>
      <c r="AR120" s="1033"/>
      <c r="AS120" s="1033"/>
      <c r="AT120" s="1034"/>
      <c r="AU120" s="1059" t="s">
        <v>460</v>
      </c>
      <c r="AV120" s="1060"/>
      <c r="AW120" s="1060"/>
      <c r="AX120" s="1060"/>
      <c r="AY120" s="1061"/>
      <c r="AZ120" s="1010" t="s">
        <v>461</v>
      </c>
      <c r="BA120" s="959"/>
      <c r="BB120" s="959"/>
      <c r="BC120" s="959"/>
      <c r="BD120" s="959"/>
      <c r="BE120" s="959"/>
      <c r="BF120" s="959"/>
      <c r="BG120" s="959"/>
      <c r="BH120" s="959"/>
      <c r="BI120" s="959"/>
      <c r="BJ120" s="959"/>
      <c r="BK120" s="959"/>
      <c r="BL120" s="959"/>
      <c r="BM120" s="959"/>
      <c r="BN120" s="959"/>
      <c r="BO120" s="959"/>
      <c r="BP120" s="960"/>
      <c r="BQ120" s="996">
        <v>10330160</v>
      </c>
      <c r="BR120" s="997"/>
      <c r="BS120" s="997"/>
      <c r="BT120" s="997"/>
      <c r="BU120" s="997"/>
      <c r="BV120" s="997">
        <v>10724059</v>
      </c>
      <c r="BW120" s="997"/>
      <c r="BX120" s="997"/>
      <c r="BY120" s="997"/>
      <c r="BZ120" s="997"/>
      <c r="CA120" s="997">
        <v>11799537</v>
      </c>
      <c r="CB120" s="997"/>
      <c r="CC120" s="997"/>
      <c r="CD120" s="997"/>
      <c r="CE120" s="997"/>
      <c r="CF120" s="1011">
        <v>145.80000000000001</v>
      </c>
      <c r="CG120" s="1012"/>
      <c r="CH120" s="1012"/>
      <c r="CI120" s="1012"/>
      <c r="CJ120" s="1012"/>
      <c r="CK120" s="1077" t="s">
        <v>462</v>
      </c>
      <c r="CL120" s="1078"/>
      <c r="CM120" s="1078"/>
      <c r="CN120" s="1078"/>
      <c r="CO120" s="1079"/>
      <c r="CP120" s="1085" t="s">
        <v>406</v>
      </c>
      <c r="CQ120" s="1086"/>
      <c r="CR120" s="1086"/>
      <c r="CS120" s="1086"/>
      <c r="CT120" s="1086"/>
      <c r="CU120" s="1086"/>
      <c r="CV120" s="1086"/>
      <c r="CW120" s="1086"/>
      <c r="CX120" s="1086"/>
      <c r="CY120" s="1086"/>
      <c r="CZ120" s="1086"/>
      <c r="DA120" s="1086"/>
      <c r="DB120" s="1086"/>
      <c r="DC120" s="1086"/>
      <c r="DD120" s="1086"/>
      <c r="DE120" s="1086"/>
      <c r="DF120" s="1087"/>
      <c r="DG120" s="996">
        <v>716039</v>
      </c>
      <c r="DH120" s="997"/>
      <c r="DI120" s="997"/>
      <c r="DJ120" s="997"/>
      <c r="DK120" s="997"/>
      <c r="DL120" s="997">
        <v>662024</v>
      </c>
      <c r="DM120" s="997"/>
      <c r="DN120" s="997"/>
      <c r="DO120" s="997"/>
      <c r="DP120" s="997"/>
      <c r="DQ120" s="997">
        <v>634813</v>
      </c>
      <c r="DR120" s="997"/>
      <c r="DS120" s="997"/>
      <c r="DT120" s="997"/>
      <c r="DU120" s="997"/>
      <c r="DV120" s="998">
        <v>7.8</v>
      </c>
      <c r="DW120" s="998"/>
      <c r="DX120" s="998"/>
      <c r="DY120" s="998"/>
      <c r="DZ120" s="999"/>
    </row>
    <row r="121" spans="1:130" s="226" customFormat="1" ht="26.25" customHeight="1" x14ac:dyDescent="0.15">
      <c r="A121" s="1129"/>
      <c r="B121" s="1016"/>
      <c r="C121" s="1037" t="s">
        <v>463</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122</v>
      </c>
      <c r="AB121" s="1029"/>
      <c r="AC121" s="1029"/>
      <c r="AD121" s="1029"/>
      <c r="AE121" s="1030"/>
      <c r="AF121" s="1031" t="s">
        <v>122</v>
      </c>
      <c r="AG121" s="1029"/>
      <c r="AH121" s="1029"/>
      <c r="AI121" s="1029"/>
      <c r="AJ121" s="1030"/>
      <c r="AK121" s="1031" t="s">
        <v>122</v>
      </c>
      <c r="AL121" s="1029"/>
      <c r="AM121" s="1029"/>
      <c r="AN121" s="1029"/>
      <c r="AO121" s="1030"/>
      <c r="AP121" s="1032" t="s">
        <v>122</v>
      </c>
      <c r="AQ121" s="1033"/>
      <c r="AR121" s="1033"/>
      <c r="AS121" s="1033"/>
      <c r="AT121" s="1034"/>
      <c r="AU121" s="1062"/>
      <c r="AV121" s="1063"/>
      <c r="AW121" s="1063"/>
      <c r="AX121" s="1063"/>
      <c r="AY121" s="1064"/>
      <c r="AZ121" s="1019" t="s">
        <v>464</v>
      </c>
      <c r="BA121" s="1020"/>
      <c r="BB121" s="1020"/>
      <c r="BC121" s="1020"/>
      <c r="BD121" s="1020"/>
      <c r="BE121" s="1020"/>
      <c r="BF121" s="1020"/>
      <c r="BG121" s="1020"/>
      <c r="BH121" s="1020"/>
      <c r="BI121" s="1020"/>
      <c r="BJ121" s="1020"/>
      <c r="BK121" s="1020"/>
      <c r="BL121" s="1020"/>
      <c r="BM121" s="1020"/>
      <c r="BN121" s="1020"/>
      <c r="BO121" s="1020"/>
      <c r="BP121" s="1021"/>
      <c r="BQ121" s="989">
        <v>1826712</v>
      </c>
      <c r="BR121" s="990"/>
      <c r="BS121" s="990"/>
      <c r="BT121" s="990"/>
      <c r="BU121" s="990"/>
      <c r="BV121" s="990">
        <v>2365798</v>
      </c>
      <c r="BW121" s="990"/>
      <c r="BX121" s="990"/>
      <c r="BY121" s="990"/>
      <c r="BZ121" s="990"/>
      <c r="CA121" s="990">
        <v>1940793</v>
      </c>
      <c r="CB121" s="990"/>
      <c r="CC121" s="990"/>
      <c r="CD121" s="990"/>
      <c r="CE121" s="990"/>
      <c r="CF121" s="984">
        <v>24</v>
      </c>
      <c r="CG121" s="985"/>
      <c r="CH121" s="985"/>
      <c r="CI121" s="985"/>
      <c r="CJ121" s="985"/>
      <c r="CK121" s="1080"/>
      <c r="CL121" s="1081"/>
      <c r="CM121" s="1081"/>
      <c r="CN121" s="1081"/>
      <c r="CO121" s="1082"/>
      <c r="CP121" s="1090" t="s">
        <v>465</v>
      </c>
      <c r="CQ121" s="1091"/>
      <c r="CR121" s="1091"/>
      <c r="CS121" s="1091"/>
      <c r="CT121" s="1091"/>
      <c r="CU121" s="1091"/>
      <c r="CV121" s="1091"/>
      <c r="CW121" s="1091"/>
      <c r="CX121" s="1091"/>
      <c r="CY121" s="1091"/>
      <c r="CZ121" s="1091"/>
      <c r="DA121" s="1091"/>
      <c r="DB121" s="1091"/>
      <c r="DC121" s="1091"/>
      <c r="DD121" s="1091"/>
      <c r="DE121" s="1091"/>
      <c r="DF121" s="1092"/>
      <c r="DG121" s="989">
        <v>602823</v>
      </c>
      <c r="DH121" s="990"/>
      <c r="DI121" s="990"/>
      <c r="DJ121" s="990"/>
      <c r="DK121" s="990"/>
      <c r="DL121" s="990">
        <v>610532</v>
      </c>
      <c r="DM121" s="990"/>
      <c r="DN121" s="990"/>
      <c r="DO121" s="990"/>
      <c r="DP121" s="990"/>
      <c r="DQ121" s="990">
        <v>508297</v>
      </c>
      <c r="DR121" s="990"/>
      <c r="DS121" s="990"/>
      <c r="DT121" s="990"/>
      <c r="DU121" s="990"/>
      <c r="DV121" s="991">
        <v>6.3</v>
      </c>
      <c r="DW121" s="991"/>
      <c r="DX121" s="991"/>
      <c r="DY121" s="991"/>
      <c r="DZ121" s="992"/>
    </row>
    <row r="122" spans="1:130" s="226" customFormat="1" ht="26.25" customHeight="1" x14ac:dyDescent="0.15">
      <c r="A122" s="1129"/>
      <c r="B122" s="1016"/>
      <c r="C122" s="986" t="s">
        <v>446</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122</v>
      </c>
      <c r="AB122" s="1029"/>
      <c r="AC122" s="1029"/>
      <c r="AD122" s="1029"/>
      <c r="AE122" s="1030"/>
      <c r="AF122" s="1031" t="s">
        <v>122</v>
      </c>
      <c r="AG122" s="1029"/>
      <c r="AH122" s="1029"/>
      <c r="AI122" s="1029"/>
      <c r="AJ122" s="1030"/>
      <c r="AK122" s="1031" t="s">
        <v>122</v>
      </c>
      <c r="AL122" s="1029"/>
      <c r="AM122" s="1029"/>
      <c r="AN122" s="1029"/>
      <c r="AO122" s="1030"/>
      <c r="AP122" s="1032" t="s">
        <v>387</v>
      </c>
      <c r="AQ122" s="1033"/>
      <c r="AR122" s="1033"/>
      <c r="AS122" s="1033"/>
      <c r="AT122" s="1034"/>
      <c r="AU122" s="1062"/>
      <c r="AV122" s="1063"/>
      <c r="AW122" s="1063"/>
      <c r="AX122" s="1063"/>
      <c r="AY122" s="1064"/>
      <c r="AZ122" s="1044" t="s">
        <v>466</v>
      </c>
      <c r="BA122" s="1035"/>
      <c r="BB122" s="1035"/>
      <c r="BC122" s="1035"/>
      <c r="BD122" s="1035"/>
      <c r="BE122" s="1035"/>
      <c r="BF122" s="1035"/>
      <c r="BG122" s="1035"/>
      <c r="BH122" s="1035"/>
      <c r="BI122" s="1035"/>
      <c r="BJ122" s="1035"/>
      <c r="BK122" s="1035"/>
      <c r="BL122" s="1035"/>
      <c r="BM122" s="1035"/>
      <c r="BN122" s="1035"/>
      <c r="BO122" s="1035"/>
      <c r="BP122" s="1036"/>
      <c r="BQ122" s="1067">
        <v>12559957</v>
      </c>
      <c r="BR122" s="1068"/>
      <c r="BS122" s="1068"/>
      <c r="BT122" s="1068"/>
      <c r="BU122" s="1068"/>
      <c r="BV122" s="1068">
        <v>12392976</v>
      </c>
      <c r="BW122" s="1068"/>
      <c r="BX122" s="1068"/>
      <c r="BY122" s="1068"/>
      <c r="BZ122" s="1068"/>
      <c r="CA122" s="1068">
        <v>12297027</v>
      </c>
      <c r="CB122" s="1068"/>
      <c r="CC122" s="1068"/>
      <c r="CD122" s="1068"/>
      <c r="CE122" s="1068"/>
      <c r="CF122" s="1088">
        <v>151.9</v>
      </c>
      <c r="CG122" s="1089"/>
      <c r="CH122" s="1089"/>
      <c r="CI122" s="1089"/>
      <c r="CJ122" s="1089"/>
      <c r="CK122" s="1080"/>
      <c r="CL122" s="1081"/>
      <c r="CM122" s="1081"/>
      <c r="CN122" s="1081"/>
      <c r="CO122" s="1082"/>
      <c r="CP122" s="1090" t="s">
        <v>467</v>
      </c>
      <c r="CQ122" s="1091"/>
      <c r="CR122" s="1091"/>
      <c r="CS122" s="1091"/>
      <c r="CT122" s="1091"/>
      <c r="CU122" s="1091"/>
      <c r="CV122" s="1091"/>
      <c r="CW122" s="1091"/>
      <c r="CX122" s="1091"/>
      <c r="CY122" s="1091"/>
      <c r="CZ122" s="1091"/>
      <c r="DA122" s="1091"/>
      <c r="DB122" s="1091"/>
      <c r="DC122" s="1091"/>
      <c r="DD122" s="1091"/>
      <c r="DE122" s="1091"/>
      <c r="DF122" s="1092"/>
      <c r="DG122" s="989">
        <v>290615</v>
      </c>
      <c r="DH122" s="990"/>
      <c r="DI122" s="990"/>
      <c r="DJ122" s="990"/>
      <c r="DK122" s="990"/>
      <c r="DL122" s="990">
        <v>265740</v>
      </c>
      <c r="DM122" s="990"/>
      <c r="DN122" s="990"/>
      <c r="DO122" s="990"/>
      <c r="DP122" s="990"/>
      <c r="DQ122" s="990">
        <v>203446</v>
      </c>
      <c r="DR122" s="990"/>
      <c r="DS122" s="990"/>
      <c r="DT122" s="990"/>
      <c r="DU122" s="990"/>
      <c r="DV122" s="991">
        <v>2.5</v>
      </c>
      <c r="DW122" s="991"/>
      <c r="DX122" s="991"/>
      <c r="DY122" s="991"/>
      <c r="DZ122" s="992"/>
    </row>
    <row r="123" spans="1:130" s="226" customFormat="1" ht="26.25" customHeight="1" x14ac:dyDescent="0.15">
      <c r="A123" s="1129"/>
      <c r="B123" s="1016"/>
      <c r="C123" s="986" t="s">
        <v>452</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122</v>
      </c>
      <c r="AB123" s="1029"/>
      <c r="AC123" s="1029"/>
      <c r="AD123" s="1029"/>
      <c r="AE123" s="1030"/>
      <c r="AF123" s="1031" t="s">
        <v>122</v>
      </c>
      <c r="AG123" s="1029"/>
      <c r="AH123" s="1029"/>
      <c r="AI123" s="1029"/>
      <c r="AJ123" s="1030"/>
      <c r="AK123" s="1031" t="s">
        <v>122</v>
      </c>
      <c r="AL123" s="1029"/>
      <c r="AM123" s="1029"/>
      <c r="AN123" s="1029"/>
      <c r="AO123" s="1030"/>
      <c r="AP123" s="1032" t="s">
        <v>122</v>
      </c>
      <c r="AQ123" s="1033"/>
      <c r="AR123" s="1033"/>
      <c r="AS123" s="1033"/>
      <c r="AT123" s="1034"/>
      <c r="AU123" s="1065"/>
      <c r="AV123" s="1066"/>
      <c r="AW123" s="1066"/>
      <c r="AX123" s="1066"/>
      <c r="AY123" s="1066"/>
      <c r="AZ123" s="257" t="s">
        <v>182</v>
      </c>
      <c r="BA123" s="257"/>
      <c r="BB123" s="257"/>
      <c r="BC123" s="257"/>
      <c r="BD123" s="257"/>
      <c r="BE123" s="257"/>
      <c r="BF123" s="257"/>
      <c r="BG123" s="257"/>
      <c r="BH123" s="257"/>
      <c r="BI123" s="257"/>
      <c r="BJ123" s="257"/>
      <c r="BK123" s="257"/>
      <c r="BL123" s="257"/>
      <c r="BM123" s="257"/>
      <c r="BN123" s="257"/>
      <c r="BO123" s="1045" t="s">
        <v>468</v>
      </c>
      <c r="BP123" s="1076"/>
      <c r="BQ123" s="1135">
        <v>24716829</v>
      </c>
      <c r="BR123" s="1136"/>
      <c r="BS123" s="1136"/>
      <c r="BT123" s="1136"/>
      <c r="BU123" s="1136"/>
      <c r="BV123" s="1136">
        <v>25482833</v>
      </c>
      <c r="BW123" s="1136"/>
      <c r="BX123" s="1136"/>
      <c r="BY123" s="1136"/>
      <c r="BZ123" s="1136"/>
      <c r="CA123" s="1136">
        <v>26037357</v>
      </c>
      <c r="CB123" s="1136"/>
      <c r="CC123" s="1136"/>
      <c r="CD123" s="1136"/>
      <c r="CE123" s="1136"/>
      <c r="CF123" s="1069"/>
      <c r="CG123" s="1070"/>
      <c r="CH123" s="1070"/>
      <c r="CI123" s="1070"/>
      <c r="CJ123" s="1071"/>
      <c r="CK123" s="1080"/>
      <c r="CL123" s="1081"/>
      <c r="CM123" s="1081"/>
      <c r="CN123" s="1081"/>
      <c r="CO123" s="1082"/>
      <c r="CP123" s="1090" t="s">
        <v>408</v>
      </c>
      <c r="CQ123" s="1091"/>
      <c r="CR123" s="1091"/>
      <c r="CS123" s="1091"/>
      <c r="CT123" s="1091"/>
      <c r="CU123" s="1091"/>
      <c r="CV123" s="1091"/>
      <c r="CW123" s="1091"/>
      <c r="CX123" s="1091"/>
      <c r="CY123" s="1091"/>
      <c r="CZ123" s="1091"/>
      <c r="DA123" s="1091"/>
      <c r="DB123" s="1091"/>
      <c r="DC123" s="1091"/>
      <c r="DD123" s="1091"/>
      <c r="DE123" s="1091"/>
      <c r="DF123" s="1092"/>
      <c r="DG123" s="1028" t="s">
        <v>122</v>
      </c>
      <c r="DH123" s="1029"/>
      <c r="DI123" s="1029"/>
      <c r="DJ123" s="1029"/>
      <c r="DK123" s="1030"/>
      <c r="DL123" s="1031" t="s">
        <v>122</v>
      </c>
      <c r="DM123" s="1029"/>
      <c r="DN123" s="1029"/>
      <c r="DO123" s="1029"/>
      <c r="DP123" s="1030"/>
      <c r="DQ123" s="1031">
        <v>3798</v>
      </c>
      <c r="DR123" s="1029"/>
      <c r="DS123" s="1029"/>
      <c r="DT123" s="1029"/>
      <c r="DU123" s="1030"/>
      <c r="DV123" s="1032">
        <v>0</v>
      </c>
      <c r="DW123" s="1033"/>
      <c r="DX123" s="1033"/>
      <c r="DY123" s="1033"/>
      <c r="DZ123" s="1034"/>
    </row>
    <row r="124" spans="1:130" s="226" customFormat="1" ht="26.25" customHeight="1" thickBot="1" x14ac:dyDescent="0.2">
      <c r="A124" s="1129"/>
      <c r="B124" s="1016"/>
      <c r="C124" s="986" t="s">
        <v>455</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122</v>
      </c>
      <c r="AB124" s="1029"/>
      <c r="AC124" s="1029"/>
      <c r="AD124" s="1029"/>
      <c r="AE124" s="1030"/>
      <c r="AF124" s="1031" t="s">
        <v>122</v>
      </c>
      <c r="AG124" s="1029"/>
      <c r="AH124" s="1029"/>
      <c r="AI124" s="1029"/>
      <c r="AJ124" s="1030"/>
      <c r="AK124" s="1031" t="s">
        <v>122</v>
      </c>
      <c r="AL124" s="1029"/>
      <c r="AM124" s="1029"/>
      <c r="AN124" s="1029"/>
      <c r="AO124" s="1030"/>
      <c r="AP124" s="1032" t="s">
        <v>122</v>
      </c>
      <c r="AQ124" s="1033"/>
      <c r="AR124" s="1033"/>
      <c r="AS124" s="1033"/>
      <c r="AT124" s="1034"/>
      <c r="AU124" s="1131" t="s">
        <v>469</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t="s">
        <v>122</v>
      </c>
      <c r="BR124" s="1098"/>
      <c r="BS124" s="1098"/>
      <c r="BT124" s="1098"/>
      <c r="BU124" s="1098"/>
      <c r="BV124" s="1098" t="s">
        <v>122</v>
      </c>
      <c r="BW124" s="1098"/>
      <c r="BX124" s="1098"/>
      <c r="BY124" s="1098"/>
      <c r="BZ124" s="1098"/>
      <c r="CA124" s="1098" t="s">
        <v>387</v>
      </c>
      <c r="CB124" s="1098"/>
      <c r="CC124" s="1098"/>
      <c r="CD124" s="1098"/>
      <c r="CE124" s="1098"/>
      <c r="CF124" s="1099"/>
      <c r="CG124" s="1100"/>
      <c r="CH124" s="1100"/>
      <c r="CI124" s="1100"/>
      <c r="CJ124" s="1101"/>
      <c r="CK124" s="1083"/>
      <c r="CL124" s="1083"/>
      <c r="CM124" s="1083"/>
      <c r="CN124" s="1083"/>
      <c r="CO124" s="1084"/>
      <c r="CP124" s="1090" t="s">
        <v>470</v>
      </c>
      <c r="CQ124" s="1091"/>
      <c r="CR124" s="1091"/>
      <c r="CS124" s="1091"/>
      <c r="CT124" s="1091"/>
      <c r="CU124" s="1091"/>
      <c r="CV124" s="1091"/>
      <c r="CW124" s="1091"/>
      <c r="CX124" s="1091"/>
      <c r="CY124" s="1091"/>
      <c r="CZ124" s="1091"/>
      <c r="DA124" s="1091"/>
      <c r="DB124" s="1091"/>
      <c r="DC124" s="1091"/>
      <c r="DD124" s="1091"/>
      <c r="DE124" s="1091"/>
      <c r="DF124" s="1092"/>
      <c r="DG124" s="1075" t="s">
        <v>387</v>
      </c>
      <c r="DH124" s="1054"/>
      <c r="DI124" s="1054"/>
      <c r="DJ124" s="1054"/>
      <c r="DK124" s="1055"/>
      <c r="DL124" s="1053">
        <v>802</v>
      </c>
      <c r="DM124" s="1054"/>
      <c r="DN124" s="1054"/>
      <c r="DO124" s="1054"/>
      <c r="DP124" s="1055"/>
      <c r="DQ124" s="1053">
        <v>1542</v>
      </c>
      <c r="DR124" s="1054"/>
      <c r="DS124" s="1054"/>
      <c r="DT124" s="1054"/>
      <c r="DU124" s="1055"/>
      <c r="DV124" s="1056">
        <v>0</v>
      </c>
      <c r="DW124" s="1057"/>
      <c r="DX124" s="1057"/>
      <c r="DY124" s="1057"/>
      <c r="DZ124" s="1058"/>
    </row>
    <row r="125" spans="1:130" s="226" customFormat="1" ht="26.25" customHeight="1" x14ac:dyDescent="0.15">
      <c r="A125" s="1129"/>
      <c r="B125" s="1016"/>
      <c r="C125" s="986" t="s">
        <v>457</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122</v>
      </c>
      <c r="AB125" s="1029"/>
      <c r="AC125" s="1029"/>
      <c r="AD125" s="1029"/>
      <c r="AE125" s="1030"/>
      <c r="AF125" s="1031" t="s">
        <v>122</v>
      </c>
      <c r="AG125" s="1029"/>
      <c r="AH125" s="1029"/>
      <c r="AI125" s="1029"/>
      <c r="AJ125" s="1030"/>
      <c r="AK125" s="1031" t="s">
        <v>122</v>
      </c>
      <c r="AL125" s="1029"/>
      <c r="AM125" s="1029"/>
      <c r="AN125" s="1029"/>
      <c r="AO125" s="1030"/>
      <c r="AP125" s="1032" t="s">
        <v>122</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471</v>
      </c>
      <c r="CL125" s="1078"/>
      <c r="CM125" s="1078"/>
      <c r="CN125" s="1078"/>
      <c r="CO125" s="1079"/>
      <c r="CP125" s="1010" t="s">
        <v>472</v>
      </c>
      <c r="CQ125" s="959"/>
      <c r="CR125" s="959"/>
      <c r="CS125" s="959"/>
      <c r="CT125" s="959"/>
      <c r="CU125" s="959"/>
      <c r="CV125" s="959"/>
      <c r="CW125" s="959"/>
      <c r="CX125" s="959"/>
      <c r="CY125" s="959"/>
      <c r="CZ125" s="959"/>
      <c r="DA125" s="959"/>
      <c r="DB125" s="959"/>
      <c r="DC125" s="959"/>
      <c r="DD125" s="959"/>
      <c r="DE125" s="959"/>
      <c r="DF125" s="960"/>
      <c r="DG125" s="996" t="s">
        <v>122</v>
      </c>
      <c r="DH125" s="997"/>
      <c r="DI125" s="997"/>
      <c r="DJ125" s="997"/>
      <c r="DK125" s="997"/>
      <c r="DL125" s="997" t="s">
        <v>122</v>
      </c>
      <c r="DM125" s="997"/>
      <c r="DN125" s="997"/>
      <c r="DO125" s="997"/>
      <c r="DP125" s="997"/>
      <c r="DQ125" s="997" t="s">
        <v>387</v>
      </c>
      <c r="DR125" s="997"/>
      <c r="DS125" s="997"/>
      <c r="DT125" s="997"/>
      <c r="DU125" s="997"/>
      <c r="DV125" s="998" t="s">
        <v>122</v>
      </c>
      <c r="DW125" s="998"/>
      <c r="DX125" s="998"/>
      <c r="DY125" s="998"/>
      <c r="DZ125" s="999"/>
    </row>
    <row r="126" spans="1:130" s="226" customFormat="1" ht="26.25" customHeight="1" thickBot="1" x14ac:dyDescent="0.2">
      <c r="A126" s="1129"/>
      <c r="B126" s="1016"/>
      <c r="C126" s="986" t="s">
        <v>459</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122</v>
      </c>
      <c r="AB126" s="1029"/>
      <c r="AC126" s="1029"/>
      <c r="AD126" s="1029"/>
      <c r="AE126" s="1030"/>
      <c r="AF126" s="1031" t="s">
        <v>122</v>
      </c>
      <c r="AG126" s="1029"/>
      <c r="AH126" s="1029"/>
      <c r="AI126" s="1029"/>
      <c r="AJ126" s="1030"/>
      <c r="AK126" s="1031" t="s">
        <v>122</v>
      </c>
      <c r="AL126" s="1029"/>
      <c r="AM126" s="1029"/>
      <c r="AN126" s="1029"/>
      <c r="AO126" s="1030"/>
      <c r="AP126" s="1032" t="s">
        <v>122</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473</v>
      </c>
      <c r="CQ126" s="1020"/>
      <c r="CR126" s="1020"/>
      <c r="CS126" s="1020"/>
      <c r="CT126" s="1020"/>
      <c r="CU126" s="1020"/>
      <c r="CV126" s="1020"/>
      <c r="CW126" s="1020"/>
      <c r="CX126" s="1020"/>
      <c r="CY126" s="1020"/>
      <c r="CZ126" s="1020"/>
      <c r="DA126" s="1020"/>
      <c r="DB126" s="1020"/>
      <c r="DC126" s="1020"/>
      <c r="DD126" s="1020"/>
      <c r="DE126" s="1020"/>
      <c r="DF126" s="1021"/>
      <c r="DG126" s="989">
        <v>442079</v>
      </c>
      <c r="DH126" s="990"/>
      <c r="DI126" s="990"/>
      <c r="DJ126" s="990"/>
      <c r="DK126" s="990"/>
      <c r="DL126" s="990">
        <v>444662</v>
      </c>
      <c r="DM126" s="990"/>
      <c r="DN126" s="990"/>
      <c r="DO126" s="990"/>
      <c r="DP126" s="990"/>
      <c r="DQ126" s="990">
        <v>444425</v>
      </c>
      <c r="DR126" s="990"/>
      <c r="DS126" s="990"/>
      <c r="DT126" s="990"/>
      <c r="DU126" s="990"/>
      <c r="DV126" s="991">
        <v>5.5</v>
      </c>
      <c r="DW126" s="991"/>
      <c r="DX126" s="991"/>
      <c r="DY126" s="991"/>
      <c r="DZ126" s="992"/>
    </row>
    <row r="127" spans="1:130" s="226" customFormat="1" ht="26.25" customHeight="1" x14ac:dyDescent="0.15">
      <c r="A127" s="1130"/>
      <c r="B127" s="1018"/>
      <c r="C127" s="1072" t="s">
        <v>474</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v>14330</v>
      </c>
      <c r="AB127" s="1029"/>
      <c r="AC127" s="1029"/>
      <c r="AD127" s="1029"/>
      <c r="AE127" s="1030"/>
      <c r="AF127" s="1031">
        <v>18</v>
      </c>
      <c r="AG127" s="1029"/>
      <c r="AH127" s="1029"/>
      <c r="AI127" s="1029"/>
      <c r="AJ127" s="1030"/>
      <c r="AK127" s="1031">
        <v>13</v>
      </c>
      <c r="AL127" s="1029"/>
      <c r="AM127" s="1029"/>
      <c r="AN127" s="1029"/>
      <c r="AO127" s="1030"/>
      <c r="AP127" s="1032">
        <v>0</v>
      </c>
      <c r="AQ127" s="1033"/>
      <c r="AR127" s="1033"/>
      <c r="AS127" s="1033"/>
      <c r="AT127" s="1034"/>
      <c r="AU127" s="262"/>
      <c r="AV127" s="262"/>
      <c r="AW127" s="262"/>
      <c r="AX127" s="1102" t="s">
        <v>475</v>
      </c>
      <c r="AY127" s="1103"/>
      <c r="AZ127" s="1103"/>
      <c r="BA127" s="1103"/>
      <c r="BB127" s="1103"/>
      <c r="BC127" s="1103"/>
      <c r="BD127" s="1103"/>
      <c r="BE127" s="1104"/>
      <c r="BF127" s="1105" t="s">
        <v>476</v>
      </c>
      <c r="BG127" s="1103"/>
      <c r="BH127" s="1103"/>
      <c r="BI127" s="1103"/>
      <c r="BJ127" s="1103"/>
      <c r="BK127" s="1103"/>
      <c r="BL127" s="1104"/>
      <c r="BM127" s="1105" t="s">
        <v>477</v>
      </c>
      <c r="BN127" s="1103"/>
      <c r="BO127" s="1103"/>
      <c r="BP127" s="1103"/>
      <c r="BQ127" s="1103"/>
      <c r="BR127" s="1103"/>
      <c r="BS127" s="1104"/>
      <c r="BT127" s="1105" t="s">
        <v>478</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479</v>
      </c>
      <c r="CQ127" s="1020"/>
      <c r="CR127" s="1020"/>
      <c r="CS127" s="1020"/>
      <c r="CT127" s="1020"/>
      <c r="CU127" s="1020"/>
      <c r="CV127" s="1020"/>
      <c r="CW127" s="1020"/>
      <c r="CX127" s="1020"/>
      <c r="CY127" s="1020"/>
      <c r="CZ127" s="1020"/>
      <c r="DA127" s="1020"/>
      <c r="DB127" s="1020"/>
      <c r="DC127" s="1020"/>
      <c r="DD127" s="1020"/>
      <c r="DE127" s="1020"/>
      <c r="DF127" s="1021"/>
      <c r="DG127" s="989" t="s">
        <v>122</v>
      </c>
      <c r="DH127" s="990"/>
      <c r="DI127" s="990"/>
      <c r="DJ127" s="990"/>
      <c r="DK127" s="990"/>
      <c r="DL127" s="990" t="s">
        <v>387</v>
      </c>
      <c r="DM127" s="990"/>
      <c r="DN127" s="990"/>
      <c r="DO127" s="990"/>
      <c r="DP127" s="990"/>
      <c r="DQ127" s="990" t="s">
        <v>122</v>
      </c>
      <c r="DR127" s="990"/>
      <c r="DS127" s="990"/>
      <c r="DT127" s="990"/>
      <c r="DU127" s="990"/>
      <c r="DV127" s="991" t="s">
        <v>122</v>
      </c>
      <c r="DW127" s="991"/>
      <c r="DX127" s="991"/>
      <c r="DY127" s="991"/>
      <c r="DZ127" s="992"/>
    </row>
    <row r="128" spans="1:130" s="226" customFormat="1" ht="26.25" customHeight="1" thickBot="1" x14ac:dyDescent="0.2">
      <c r="A128" s="1113" t="s">
        <v>480</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481</v>
      </c>
      <c r="X128" s="1115"/>
      <c r="Y128" s="1115"/>
      <c r="Z128" s="1116"/>
      <c r="AA128" s="1117">
        <v>46441</v>
      </c>
      <c r="AB128" s="1118"/>
      <c r="AC128" s="1118"/>
      <c r="AD128" s="1118"/>
      <c r="AE128" s="1119"/>
      <c r="AF128" s="1120">
        <v>174280</v>
      </c>
      <c r="AG128" s="1118"/>
      <c r="AH128" s="1118"/>
      <c r="AI128" s="1118"/>
      <c r="AJ128" s="1119"/>
      <c r="AK128" s="1120">
        <v>136065</v>
      </c>
      <c r="AL128" s="1118"/>
      <c r="AM128" s="1118"/>
      <c r="AN128" s="1118"/>
      <c r="AO128" s="1119"/>
      <c r="AP128" s="1121"/>
      <c r="AQ128" s="1122"/>
      <c r="AR128" s="1122"/>
      <c r="AS128" s="1122"/>
      <c r="AT128" s="1123"/>
      <c r="AU128" s="262"/>
      <c r="AV128" s="262"/>
      <c r="AW128" s="262"/>
      <c r="AX128" s="958" t="s">
        <v>482</v>
      </c>
      <c r="AY128" s="959"/>
      <c r="AZ128" s="959"/>
      <c r="BA128" s="959"/>
      <c r="BB128" s="959"/>
      <c r="BC128" s="959"/>
      <c r="BD128" s="959"/>
      <c r="BE128" s="960"/>
      <c r="BF128" s="1124" t="s">
        <v>122</v>
      </c>
      <c r="BG128" s="1125"/>
      <c r="BH128" s="1125"/>
      <c r="BI128" s="1125"/>
      <c r="BJ128" s="1125"/>
      <c r="BK128" s="1125"/>
      <c r="BL128" s="1126"/>
      <c r="BM128" s="1124">
        <v>13.46</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483</v>
      </c>
      <c r="CQ128" s="1107"/>
      <c r="CR128" s="1107"/>
      <c r="CS128" s="1107"/>
      <c r="CT128" s="1107"/>
      <c r="CU128" s="1107"/>
      <c r="CV128" s="1107"/>
      <c r="CW128" s="1107"/>
      <c r="CX128" s="1107"/>
      <c r="CY128" s="1107"/>
      <c r="CZ128" s="1107"/>
      <c r="DA128" s="1107"/>
      <c r="DB128" s="1107"/>
      <c r="DC128" s="1107"/>
      <c r="DD128" s="1107"/>
      <c r="DE128" s="1107"/>
      <c r="DF128" s="1108"/>
      <c r="DG128" s="1109" t="s">
        <v>122</v>
      </c>
      <c r="DH128" s="1110"/>
      <c r="DI128" s="1110"/>
      <c r="DJ128" s="1110"/>
      <c r="DK128" s="1110"/>
      <c r="DL128" s="1110" t="s">
        <v>122</v>
      </c>
      <c r="DM128" s="1110"/>
      <c r="DN128" s="1110"/>
      <c r="DO128" s="1110"/>
      <c r="DP128" s="1110"/>
      <c r="DQ128" s="1110">
        <v>3501</v>
      </c>
      <c r="DR128" s="1110"/>
      <c r="DS128" s="1110"/>
      <c r="DT128" s="1110"/>
      <c r="DU128" s="1110"/>
      <c r="DV128" s="1111">
        <v>0</v>
      </c>
      <c r="DW128" s="1111"/>
      <c r="DX128" s="1111"/>
      <c r="DY128" s="1111"/>
      <c r="DZ128" s="1112"/>
    </row>
    <row r="129" spans="1:131" s="226" customFormat="1" ht="26.25" customHeight="1" x14ac:dyDescent="0.15">
      <c r="A129" s="1000" t="s">
        <v>101</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484</v>
      </c>
      <c r="X129" s="1144"/>
      <c r="Y129" s="1144"/>
      <c r="Z129" s="1145"/>
      <c r="AA129" s="1028">
        <v>9348663</v>
      </c>
      <c r="AB129" s="1029"/>
      <c r="AC129" s="1029"/>
      <c r="AD129" s="1029"/>
      <c r="AE129" s="1030"/>
      <c r="AF129" s="1031">
        <v>9223522</v>
      </c>
      <c r="AG129" s="1029"/>
      <c r="AH129" s="1029"/>
      <c r="AI129" s="1029"/>
      <c r="AJ129" s="1030"/>
      <c r="AK129" s="1031">
        <v>9290509</v>
      </c>
      <c r="AL129" s="1029"/>
      <c r="AM129" s="1029"/>
      <c r="AN129" s="1029"/>
      <c r="AO129" s="1030"/>
      <c r="AP129" s="1146"/>
      <c r="AQ129" s="1147"/>
      <c r="AR129" s="1147"/>
      <c r="AS129" s="1147"/>
      <c r="AT129" s="1148"/>
      <c r="AU129" s="264"/>
      <c r="AV129" s="264"/>
      <c r="AW129" s="264"/>
      <c r="AX129" s="1137" t="s">
        <v>485</v>
      </c>
      <c r="AY129" s="1020"/>
      <c r="AZ129" s="1020"/>
      <c r="BA129" s="1020"/>
      <c r="BB129" s="1020"/>
      <c r="BC129" s="1020"/>
      <c r="BD129" s="1020"/>
      <c r="BE129" s="1021"/>
      <c r="BF129" s="1138" t="s">
        <v>122</v>
      </c>
      <c r="BG129" s="1139"/>
      <c r="BH129" s="1139"/>
      <c r="BI129" s="1139"/>
      <c r="BJ129" s="1139"/>
      <c r="BK129" s="1139"/>
      <c r="BL129" s="1140"/>
      <c r="BM129" s="1138">
        <v>18.46</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486</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487</v>
      </c>
      <c r="X130" s="1144"/>
      <c r="Y130" s="1144"/>
      <c r="Z130" s="1145"/>
      <c r="AA130" s="1028">
        <v>1243211</v>
      </c>
      <c r="AB130" s="1029"/>
      <c r="AC130" s="1029"/>
      <c r="AD130" s="1029"/>
      <c r="AE130" s="1030"/>
      <c r="AF130" s="1031">
        <v>1222905</v>
      </c>
      <c r="AG130" s="1029"/>
      <c r="AH130" s="1029"/>
      <c r="AI130" s="1029"/>
      <c r="AJ130" s="1030"/>
      <c r="AK130" s="1031">
        <v>1196491</v>
      </c>
      <c r="AL130" s="1029"/>
      <c r="AM130" s="1029"/>
      <c r="AN130" s="1029"/>
      <c r="AO130" s="1030"/>
      <c r="AP130" s="1146"/>
      <c r="AQ130" s="1147"/>
      <c r="AR130" s="1147"/>
      <c r="AS130" s="1147"/>
      <c r="AT130" s="1148"/>
      <c r="AU130" s="264"/>
      <c r="AV130" s="264"/>
      <c r="AW130" s="264"/>
      <c r="AX130" s="1137" t="s">
        <v>488</v>
      </c>
      <c r="AY130" s="1020"/>
      <c r="AZ130" s="1020"/>
      <c r="BA130" s="1020"/>
      <c r="BB130" s="1020"/>
      <c r="BC130" s="1020"/>
      <c r="BD130" s="1020"/>
      <c r="BE130" s="1021"/>
      <c r="BF130" s="1174">
        <v>-1.4</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489</v>
      </c>
      <c r="X131" s="1182"/>
      <c r="Y131" s="1182"/>
      <c r="Z131" s="1183"/>
      <c r="AA131" s="1075">
        <v>8105452</v>
      </c>
      <c r="AB131" s="1054"/>
      <c r="AC131" s="1054"/>
      <c r="AD131" s="1054"/>
      <c r="AE131" s="1055"/>
      <c r="AF131" s="1053">
        <v>8000617</v>
      </c>
      <c r="AG131" s="1054"/>
      <c r="AH131" s="1054"/>
      <c r="AI131" s="1054"/>
      <c r="AJ131" s="1055"/>
      <c r="AK131" s="1053">
        <v>8094018</v>
      </c>
      <c r="AL131" s="1054"/>
      <c r="AM131" s="1054"/>
      <c r="AN131" s="1054"/>
      <c r="AO131" s="1055"/>
      <c r="AP131" s="1184"/>
      <c r="AQ131" s="1185"/>
      <c r="AR131" s="1185"/>
      <c r="AS131" s="1185"/>
      <c r="AT131" s="1186"/>
      <c r="AU131" s="264"/>
      <c r="AV131" s="264"/>
      <c r="AW131" s="264"/>
      <c r="AX131" s="1156" t="s">
        <v>490</v>
      </c>
      <c r="AY131" s="1107"/>
      <c r="AZ131" s="1107"/>
      <c r="BA131" s="1107"/>
      <c r="BB131" s="1107"/>
      <c r="BC131" s="1107"/>
      <c r="BD131" s="1107"/>
      <c r="BE131" s="1108"/>
      <c r="BF131" s="1157" t="s">
        <v>122</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491</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492</v>
      </c>
      <c r="W132" s="1167"/>
      <c r="X132" s="1167"/>
      <c r="Y132" s="1167"/>
      <c r="Z132" s="1168"/>
      <c r="AA132" s="1169">
        <v>-1.7691302099999999</v>
      </c>
      <c r="AB132" s="1170"/>
      <c r="AC132" s="1170"/>
      <c r="AD132" s="1170"/>
      <c r="AE132" s="1171"/>
      <c r="AF132" s="1172">
        <v>-1.627924446</v>
      </c>
      <c r="AG132" s="1170"/>
      <c r="AH132" s="1170"/>
      <c r="AI132" s="1170"/>
      <c r="AJ132" s="1171"/>
      <c r="AK132" s="1172">
        <v>-0.84101616800000001</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493</v>
      </c>
      <c r="W133" s="1150"/>
      <c r="X133" s="1150"/>
      <c r="Y133" s="1150"/>
      <c r="Z133" s="1151"/>
      <c r="AA133" s="1152">
        <v>-0.4</v>
      </c>
      <c r="AB133" s="1153"/>
      <c r="AC133" s="1153"/>
      <c r="AD133" s="1153"/>
      <c r="AE133" s="1154"/>
      <c r="AF133" s="1152">
        <v>-1.5</v>
      </c>
      <c r="AG133" s="1153"/>
      <c r="AH133" s="1153"/>
      <c r="AI133" s="1153"/>
      <c r="AJ133" s="1154"/>
      <c r="AK133" s="1152">
        <v>-1.4</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bEEs03usjrgZ1dmggcMTths+SyNsyU2JQDifsLuIK1aKU30TwriQtG3U5FBb+qW1LjVG5NyEox0LgIzEkHJgaA==" saltValue="CGjLAbvXRTfQyeEupq64f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494</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FoE6UCi6yTbklnKuQmZ1dcrClESTVZ1kK0geat+h5NxrIU+mguIH9GqNsottOziOVWQBbEhXl6xLgSxZWHYPNw==" saltValue="xLzg69nYTWdeikkVKuHJZ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BklSwnSe1yloWuJwtxzS+gD2YgBVlAeSNf1OoHEcllKME1L2RX2pEyAaeNMS/XXO9N4MuA1N4PTsCAhZEWGMGw==" saltValue="Rds9NJaeaN7J1cUCbt3+y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495</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496</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497</v>
      </c>
      <c r="AP7" s="283"/>
      <c r="AQ7" s="284" t="s">
        <v>498</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499</v>
      </c>
      <c r="AQ8" s="290" t="s">
        <v>500</v>
      </c>
      <c r="AR8" s="291" t="s">
        <v>501</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502</v>
      </c>
      <c r="AL9" s="1193"/>
      <c r="AM9" s="1193"/>
      <c r="AN9" s="1194"/>
      <c r="AO9" s="292">
        <v>2689010</v>
      </c>
      <c r="AP9" s="292">
        <v>60808</v>
      </c>
      <c r="AQ9" s="293">
        <v>84559</v>
      </c>
      <c r="AR9" s="294">
        <v>-28.1</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503</v>
      </c>
      <c r="AL10" s="1193"/>
      <c r="AM10" s="1193"/>
      <c r="AN10" s="1194"/>
      <c r="AO10" s="295">
        <v>137144</v>
      </c>
      <c r="AP10" s="295">
        <v>3101</v>
      </c>
      <c r="AQ10" s="296">
        <v>6564</v>
      </c>
      <c r="AR10" s="297">
        <v>-52.8</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504</v>
      </c>
      <c r="AL11" s="1193"/>
      <c r="AM11" s="1193"/>
      <c r="AN11" s="1194"/>
      <c r="AO11" s="295">
        <v>34334</v>
      </c>
      <c r="AP11" s="295">
        <v>776</v>
      </c>
      <c r="AQ11" s="296">
        <v>9731</v>
      </c>
      <c r="AR11" s="297">
        <v>-92</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505</v>
      </c>
      <c r="AL12" s="1193"/>
      <c r="AM12" s="1193"/>
      <c r="AN12" s="1194"/>
      <c r="AO12" s="295" t="s">
        <v>506</v>
      </c>
      <c r="AP12" s="295" t="s">
        <v>506</v>
      </c>
      <c r="AQ12" s="296">
        <v>1056</v>
      </c>
      <c r="AR12" s="297" t="s">
        <v>506</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507</v>
      </c>
      <c r="AL13" s="1193"/>
      <c r="AM13" s="1193"/>
      <c r="AN13" s="1194"/>
      <c r="AO13" s="295" t="s">
        <v>506</v>
      </c>
      <c r="AP13" s="295" t="s">
        <v>506</v>
      </c>
      <c r="AQ13" s="296" t="s">
        <v>506</v>
      </c>
      <c r="AR13" s="297" t="s">
        <v>506</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508</v>
      </c>
      <c r="AL14" s="1193"/>
      <c r="AM14" s="1193"/>
      <c r="AN14" s="1194"/>
      <c r="AO14" s="295">
        <v>127018</v>
      </c>
      <c r="AP14" s="295">
        <v>2872</v>
      </c>
      <c r="AQ14" s="296">
        <v>3766</v>
      </c>
      <c r="AR14" s="297">
        <v>-23.7</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509</v>
      </c>
      <c r="AL15" s="1193"/>
      <c r="AM15" s="1193"/>
      <c r="AN15" s="1194"/>
      <c r="AO15" s="295">
        <v>104181</v>
      </c>
      <c r="AP15" s="295">
        <v>2356</v>
      </c>
      <c r="AQ15" s="296">
        <v>1689</v>
      </c>
      <c r="AR15" s="297">
        <v>39.5</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510</v>
      </c>
      <c r="AL16" s="1196"/>
      <c r="AM16" s="1196"/>
      <c r="AN16" s="1197"/>
      <c r="AO16" s="295">
        <v>-252030</v>
      </c>
      <c r="AP16" s="295">
        <v>-5699</v>
      </c>
      <c r="AQ16" s="296">
        <v>-7440</v>
      </c>
      <c r="AR16" s="297">
        <v>-23.4</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182</v>
      </c>
      <c r="AL17" s="1196"/>
      <c r="AM17" s="1196"/>
      <c r="AN17" s="1197"/>
      <c r="AO17" s="295">
        <v>2839657</v>
      </c>
      <c r="AP17" s="295">
        <v>64215</v>
      </c>
      <c r="AQ17" s="296">
        <v>99925</v>
      </c>
      <c r="AR17" s="297">
        <v>-35.700000000000003</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511</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512</v>
      </c>
      <c r="AP20" s="303" t="s">
        <v>513</v>
      </c>
      <c r="AQ20" s="304" t="s">
        <v>514</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515</v>
      </c>
      <c r="AL21" s="1188"/>
      <c r="AM21" s="1188"/>
      <c r="AN21" s="1189"/>
      <c r="AO21" s="307">
        <v>7.24</v>
      </c>
      <c r="AP21" s="308">
        <v>9.35</v>
      </c>
      <c r="AQ21" s="309">
        <v>-2.11</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516</v>
      </c>
      <c r="AL22" s="1188"/>
      <c r="AM22" s="1188"/>
      <c r="AN22" s="1189"/>
      <c r="AO22" s="312">
        <v>98.5</v>
      </c>
      <c r="AP22" s="313">
        <v>97.3</v>
      </c>
      <c r="AQ22" s="314">
        <v>1.2</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517</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518</v>
      </c>
      <c r="AO27" s="273"/>
      <c r="AP27" s="273"/>
      <c r="AQ27" s="273"/>
      <c r="AR27" s="273"/>
      <c r="AS27" s="273"/>
      <c r="AT27" s="273"/>
    </row>
    <row r="28" spans="1:46" ht="17.25" x14ac:dyDescent="0.15">
      <c r="A28" s="274" t="s">
        <v>519</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520</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497</v>
      </c>
      <c r="AP30" s="283"/>
      <c r="AQ30" s="284" t="s">
        <v>498</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499</v>
      </c>
      <c r="AQ31" s="290" t="s">
        <v>500</v>
      </c>
      <c r="AR31" s="291" t="s">
        <v>501</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521</v>
      </c>
      <c r="AL32" s="1204"/>
      <c r="AM32" s="1204"/>
      <c r="AN32" s="1205"/>
      <c r="AO32" s="322">
        <v>1175029</v>
      </c>
      <c r="AP32" s="322">
        <v>26572</v>
      </c>
      <c r="AQ32" s="323">
        <v>59906</v>
      </c>
      <c r="AR32" s="324">
        <v>-55.6</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522</v>
      </c>
      <c r="AL33" s="1204"/>
      <c r="AM33" s="1204"/>
      <c r="AN33" s="1205"/>
      <c r="AO33" s="322" t="s">
        <v>506</v>
      </c>
      <c r="AP33" s="322" t="s">
        <v>506</v>
      </c>
      <c r="AQ33" s="323" t="s">
        <v>506</v>
      </c>
      <c r="AR33" s="324" t="s">
        <v>506</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523</v>
      </c>
      <c r="AL34" s="1204"/>
      <c r="AM34" s="1204"/>
      <c r="AN34" s="1205"/>
      <c r="AO34" s="322" t="s">
        <v>506</v>
      </c>
      <c r="AP34" s="322" t="s">
        <v>506</v>
      </c>
      <c r="AQ34" s="323">
        <v>8</v>
      </c>
      <c r="AR34" s="324" t="s">
        <v>506</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524</v>
      </c>
      <c r="AL35" s="1204"/>
      <c r="AM35" s="1204"/>
      <c r="AN35" s="1205"/>
      <c r="AO35" s="322">
        <v>77341</v>
      </c>
      <c r="AP35" s="322">
        <v>1749</v>
      </c>
      <c r="AQ35" s="323">
        <v>16952</v>
      </c>
      <c r="AR35" s="324">
        <v>-89.7</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525</v>
      </c>
      <c r="AL36" s="1204"/>
      <c r="AM36" s="1204"/>
      <c r="AN36" s="1205"/>
      <c r="AO36" s="322">
        <v>12101</v>
      </c>
      <c r="AP36" s="322">
        <v>274</v>
      </c>
      <c r="AQ36" s="323">
        <v>2747</v>
      </c>
      <c r="AR36" s="324">
        <v>-90</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526</v>
      </c>
      <c r="AL37" s="1204"/>
      <c r="AM37" s="1204"/>
      <c r="AN37" s="1205"/>
      <c r="AO37" s="322">
        <v>13</v>
      </c>
      <c r="AP37" s="322">
        <v>0</v>
      </c>
      <c r="AQ37" s="323">
        <v>414</v>
      </c>
      <c r="AR37" s="324">
        <v>-100</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527</v>
      </c>
      <c r="AL38" s="1207"/>
      <c r="AM38" s="1207"/>
      <c r="AN38" s="1208"/>
      <c r="AO38" s="325" t="s">
        <v>506</v>
      </c>
      <c r="AP38" s="325" t="s">
        <v>506</v>
      </c>
      <c r="AQ38" s="326">
        <v>2</v>
      </c>
      <c r="AR38" s="314" t="s">
        <v>506</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528</v>
      </c>
      <c r="AL39" s="1207"/>
      <c r="AM39" s="1207"/>
      <c r="AN39" s="1208"/>
      <c r="AO39" s="322">
        <v>-136065</v>
      </c>
      <c r="AP39" s="322">
        <v>-3077</v>
      </c>
      <c r="AQ39" s="323">
        <v>-5842</v>
      </c>
      <c r="AR39" s="324">
        <v>-47.3</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529</v>
      </c>
      <c r="AL40" s="1204"/>
      <c r="AM40" s="1204"/>
      <c r="AN40" s="1205"/>
      <c r="AO40" s="322">
        <v>-1196491</v>
      </c>
      <c r="AP40" s="322">
        <v>-27057</v>
      </c>
      <c r="AQ40" s="323">
        <v>-51758</v>
      </c>
      <c r="AR40" s="324">
        <v>-47.7</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298</v>
      </c>
      <c r="AL41" s="1210"/>
      <c r="AM41" s="1210"/>
      <c r="AN41" s="1211"/>
      <c r="AO41" s="322">
        <v>-68072</v>
      </c>
      <c r="AP41" s="322">
        <v>-1539</v>
      </c>
      <c r="AQ41" s="323">
        <v>22430</v>
      </c>
      <c r="AR41" s="324">
        <v>-106.9</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530</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531</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532</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497</v>
      </c>
      <c r="AN49" s="1200" t="s">
        <v>533</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534</v>
      </c>
      <c r="AO50" s="339" t="s">
        <v>535</v>
      </c>
      <c r="AP50" s="340" t="s">
        <v>536</v>
      </c>
      <c r="AQ50" s="341" t="s">
        <v>537</v>
      </c>
      <c r="AR50" s="342" t="s">
        <v>538</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539</v>
      </c>
      <c r="AL51" s="335"/>
      <c r="AM51" s="343">
        <v>10122767</v>
      </c>
      <c r="AN51" s="344">
        <v>231177</v>
      </c>
      <c r="AO51" s="345">
        <v>22.2</v>
      </c>
      <c r="AP51" s="346">
        <v>90961</v>
      </c>
      <c r="AQ51" s="347">
        <v>20.100000000000001</v>
      </c>
      <c r="AR51" s="348">
        <v>2.1</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540</v>
      </c>
      <c r="AM52" s="351">
        <v>1009100</v>
      </c>
      <c r="AN52" s="352">
        <v>23045</v>
      </c>
      <c r="AO52" s="353">
        <v>60.8</v>
      </c>
      <c r="AP52" s="354">
        <v>37720</v>
      </c>
      <c r="AQ52" s="355">
        <v>7.1</v>
      </c>
      <c r="AR52" s="356">
        <v>53.7</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541</v>
      </c>
      <c r="AL53" s="335"/>
      <c r="AM53" s="343">
        <v>12782810</v>
      </c>
      <c r="AN53" s="344">
        <v>290050</v>
      </c>
      <c r="AO53" s="345">
        <v>25.5</v>
      </c>
      <c r="AP53" s="346">
        <v>106614</v>
      </c>
      <c r="AQ53" s="347">
        <v>17.2</v>
      </c>
      <c r="AR53" s="348">
        <v>8.3000000000000007</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540</v>
      </c>
      <c r="AM54" s="351">
        <v>804495</v>
      </c>
      <c r="AN54" s="352">
        <v>18255</v>
      </c>
      <c r="AO54" s="353">
        <v>-20.8</v>
      </c>
      <c r="AP54" s="354">
        <v>45545</v>
      </c>
      <c r="AQ54" s="355">
        <v>20.7</v>
      </c>
      <c r="AR54" s="356">
        <v>-41.5</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542</v>
      </c>
      <c r="AL55" s="335"/>
      <c r="AM55" s="343">
        <v>6581749</v>
      </c>
      <c r="AN55" s="344">
        <v>148659</v>
      </c>
      <c r="AO55" s="345">
        <v>-48.7</v>
      </c>
      <c r="AP55" s="346">
        <v>63727</v>
      </c>
      <c r="AQ55" s="347">
        <v>-40.200000000000003</v>
      </c>
      <c r="AR55" s="348">
        <v>-8.5</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540</v>
      </c>
      <c r="AM56" s="351">
        <v>1334378</v>
      </c>
      <c r="AN56" s="352">
        <v>30139</v>
      </c>
      <c r="AO56" s="353">
        <v>65.099999999999994</v>
      </c>
      <c r="AP56" s="354">
        <v>34577</v>
      </c>
      <c r="AQ56" s="355">
        <v>-24.1</v>
      </c>
      <c r="AR56" s="356">
        <v>89.2</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543</v>
      </c>
      <c r="AL57" s="335"/>
      <c r="AM57" s="343">
        <v>6932326</v>
      </c>
      <c r="AN57" s="344">
        <v>156373</v>
      </c>
      <c r="AO57" s="345">
        <v>5.2</v>
      </c>
      <c r="AP57" s="346">
        <v>66954</v>
      </c>
      <c r="AQ57" s="347">
        <v>5.0999999999999996</v>
      </c>
      <c r="AR57" s="348">
        <v>0.1</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540</v>
      </c>
      <c r="AM58" s="351">
        <v>1052436</v>
      </c>
      <c r="AN58" s="352">
        <v>23740</v>
      </c>
      <c r="AO58" s="353">
        <v>-21.2</v>
      </c>
      <c r="AP58" s="354">
        <v>37305</v>
      </c>
      <c r="AQ58" s="355">
        <v>7.9</v>
      </c>
      <c r="AR58" s="356">
        <v>-29.1</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544</v>
      </c>
      <c r="AL59" s="335"/>
      <c r="AM59" s="343">
        <v>5952350</v>
      </c>
      <c r="AN59" s="344">
        <v>134605</v>
      </c>
      <c r="AO59" s="345">
        <v>-13.9</v>
      </c>
      <c r="AP59" s="346">
        <v>72656</v>
      </c>
      <c r="AQ59" s="347">
        <v>8.5</v>
      </c>
      <c r="AR59" s="348">
        <v>-22.4</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540</v>
      </c>
      <c r="AM60" s="351">
        <v>1935011</v>
      </c>
      <c r="AN60" s="352">
        <v>43758</v>
      </c>
      <c r="AO60" s="353">
        <v>84.3</v>
      </c>
      <c r="AP60" s="354">
        <v>36448</v>
      </c>
      <c r="AQ60" s="355">
        <v>-2.2999999999999998</v>
      </c>
      <c r="AR60" s="356">
        <v>86.6</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545</v>
      </c>
      <c r="AL61" s="357"/>
      <c r="AM61" s="358">
        <v>8474400</v>
      </c>
      <c r="AN61" s="359">
        <v>192173</v>
      </c>
      <c r="AO61" s="360">
        <v>-1.9</v>
      </c>
      <c r="AP61" s="361">
        <v>80182</v>
      </c>
      <c r="AQ61" s="362">
        <v>2.1</v>
      </c>
      <c r="AR61" s="348">
        <v>-4</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540</v>
      </c>
      <c r="AM62" s="351">
        <v>1227084</v>
      </c>
      <c r="AN62" s="352">
        <v>27787</v>
      </c>
      <c r="AO62" s="353">
        <v>33.6</v>
      </c>
      <c r="AP62" s="354">
        <v>38319</v>
      </c>
      <c r="AQ62" s="355">
        <v>1.9</v>
      </c>
      <c r="AR62" s="356">
        <v>31.7</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afTk8c1aEsXS/09ea0pqbfb/UhEj+oxqeUmYEjBcddZFr14jYPUC0DYQL4/15iDfUsbwXrXI2JVVrJ6XVlqxKQ==" saltValue="00NKfGKe4GEjAmLJnctoo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nHwhvy9i5wkNbMkpu9oHnDxK03f8L3qBgaE/ucYeNmCRXHCapnYGhawEcXGS9rS+Ok0iko5iM33xyelHU2v00w==" saltValue="nEpx+oG8DVTFqPIQVCweq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5" zoomScaleNormal="85"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zn7sJocWgjmEM9V7hoMSyJed/maUD3iR0MhwAxo05tQ56NhHMKdnQcoKbj8wkPVu6Lbxez/clKaNfiO0FByESA==" saltValue="pOkeTVPR2MBfpZNSWN/XQ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212" t="s">
        <v>3</v>
      </c>
      <c r="D47" s="1212"/>
      <c r="E47" s="1213"/>
      <c r="F47" s="11">
        <v>69.209999999999994</v>
      </c>
      <c r="G47" s="12">
        <v>77.349999999999994</v>
      </c>
      <c r="H47" s="12">
        <v>57.88</v>
      </c>
      <c r="I47" s="12">
        <v>61.34</v>
      </c>
      <c r="J47" s="13">
        <v>59.09</v>
      </c>
    </row>
    <row r="48" spans="2:10" ht="57.75" customHeight="1" x14ac:dyDescent="0.15">
      <c r="B48" s="14"/>
      <c r="C48" s="1214" t="s">
        <v>4</v>
      </c>
      <c r="D48" s="1214"/>
      <c r="E48" s="1215"/>
      <c r="F48" s="15">
        <v>25.37</v>
      </c>
      <c r="G48" s="16">
        <v>18.329999999999998</v>
      </c>
      <c r="H48" s="16">
        <v>13.78</v>
      </c>
      <c r="I48" s="16">
        <v>26.45</v>
      </c>
      <c r="J48" s="17">
        <v>15.66</v>
      </c>
    </row>
    <row r="49" spans="2:10" ht="57.75" customHeight="1" thickBot="1" x14ac:dyDescent="0.2">
      <c r="B49" s="18"/>
      <c r="C49" s="1216" t="s">
        <v>5</v>
      </c>
      <c r="D49" s="1216"/>
      <c r="E49" s="1217"/>
      <c r="F49" s="19">
        <v>9.69</v>
      </c>
      <c r="G49" s="20" t="s">
        <v>554</v>
      </c>
      <c r="H49" s="20" t="s">
        <v>555</v>
      </c>
      <c r="I49" s="20">
        <v>7.56</v>
      </c>
      <c r="J49" s="21" t="s">
        <v>556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N6VC9Gv/jHTiHw9DcYIL8uXEQ3rF8yxDJjCBcP49HowlhIkAUZ5gGa4pGI++U4tIrxTwzWcgxVKOUevfnRkbwQ==" saltValue="I0OQFaGj5G9Jx1QiHdi6X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2019-09-05T05:08:05Z</cp:lastPrinted>
  <dcterms:created xsi:type="dcterms:W3CDTF">2019-02-14T01:26:12Z</dcterms:created>
  <dcterms:modified xsi:type="dcterms:W3CDTF">2019-10-28T04:48:42Z</dcterms:modified>
  <cp:category/>
</cp:coreProperties>
</file>