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tabRatio="6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<sst xmlns="http://schemas.openxmlformats.org/spreadsheetml/2006/main" count="1131" uniqueCount="603">
  <si>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</si>
  <si>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</si>
  <si>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</si>
  <si>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</si>
  <si>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</si>
  <si>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</si>
  <si>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</si>
  <si>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</si>
  <si>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</si>
  <si>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</si>
  <si>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</si>
  <si>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</si>
  <si>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</si>
  <si>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</si>
  <si>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</si>
  <si>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</si>
  <si>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</si>
  <si>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</si>
  <si>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</si>
  <si>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</si>
  <si>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</si>
  <si>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</si>
  <si>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</si>
  <si>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</si>
  <si>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</si>
  <si>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</si>
  <si>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</si>
  <si>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</si>
  <si>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</si>
  <si>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</si>
  <si>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</si>
  <si>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</si>
  <si>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</si>
  <si>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</si>
  <si>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</si>
  <si>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</si>
  <si>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</si>
  <si>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</si>
  <si>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</si>
  <si>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</si>
  <si>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</si>
  <si>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</si>
  <si>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</si>
  <si>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</si>
  <si>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</si>
  <si>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</si>
  <si>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</si>
  <si>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</si>
  <si>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</si>
  <si>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</si>
  <si>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</si>
  <si>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</si>
  <si>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</si>
  <si>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</si>
  <si>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</si>
  <si>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</si>
  <si>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</si>
  <si>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</si>
  <si>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</si>
  <si>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</si>
  <si>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</si>
  <si>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</si>
  <si>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</si>
  <si>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</si>
  <si>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</si>
  <si>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</si>
  <si>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</si>
  <si>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</si>
  <si>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</si>
  <si>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</si>
  <si>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</si>
  <si>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</si>
  <si>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</si>
  <si>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</si>
  <si>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</si>
  <si>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</si>
  <si>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</si>
  <si>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</si>
  <si>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</si>
  <si>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</si>
  <si>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</si>
  <si>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</si>
  <si>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</si>
  <si>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</si>
  <si>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</si>
  <si>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</si>
  <si>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</si>
  <si>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</si>
  <si>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</si>
  <si>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</si>
  <si>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</si>
  <si>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</si>
  <si>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</si>
  <si>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</si>
  <si>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</si>
  <si>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</si>
  <si>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</si>
  <si>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</si>
  <si>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角田市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</si>
  <si>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</si>
  <si>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</si>
  <si>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</si>
  <si>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</si>
  <si>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</si>
  <si>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</si>
  <si>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</si>
  <si>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</si>
  <si>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</si>
  <si>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</si>
  <si>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</si>
  <si>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</si>
  <si>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</si>
  <si>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</si>
  <si>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</si>
  <si>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</si>
  <si>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</si>
  <si>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</si>
  <si>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</si>
  <si>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</si>
  <si>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</si>
  <si>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</si>
  <si>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</si>
  <si>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</si>
  <si>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</si>
  <si>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</si>
  <si>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</si>
  <si>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</si>
  <si>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</si>
  <si>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</si>
  <si>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</si>
  <si>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</si>
  <si>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</si>
  <si>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</si>
  <si>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</si>
  <si>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</si>
  <si>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</si>
  <si>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</si>
  <si>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</si>
  <si>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</si>
  <si>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</si>
  <si>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</si>
  <si>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</si>
  <si>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</si>
  <si>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</si>
  <si>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</si>
  <si>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</si>
  <si>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</si>
  <si>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</si>
  <si>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</si>
  <si>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</si>
  <si>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</si>
  <si>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</si>
  <si>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</si>
  <si>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</si>
  <si>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</si>
  <si>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</si>
  <si>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</si>
  <si>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</si>
  <si>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</si>
  <si>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</si>
  <si>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</si>
  <si>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</si>
  <si>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</si>
  <si>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</si>
  <si>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</si>
  <si>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</si>
  <si>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</si>
  <si>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</si>
  <si>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</si>
  <si>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</si>
  <si>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</si>
  <si>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</si>
  <si>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</si>
  <si>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</si>
  <si>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</si>
  <si>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</si>
  <si>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</si>
  <si>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</si>
  <si>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</si>
  <si>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</si>
  <si>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</si>
  <si>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</si>
  <si>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</si>
  <si>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</si>
  <si>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</si>
  <si>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</si>
  <si>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</si>
  <si>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</si>
  <si>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</si>
  <si>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</si>
  <si>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</si>
  <si>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</si>
  <si>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</si>
  <si>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</si>
  <si>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</si>
  <si>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</si>
  <si>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</si>
  <si>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</si>
  <si>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</si>
  <si>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</si>
  <si>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</si>
  <si>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</si>
  <si>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</si>
  <si>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</si>
  <si>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</si>
  <si>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</si>
  <si>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</si>
  <si>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</si>
  <si>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</si>
  <si>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</si>
  <si>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</si>
  <si>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</si>
  <si>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</si>
  <si>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宮城県角田市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</si>
  <si>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</si>
  <si>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</si>
  <si>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</si>
  <si>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</si>
  <si>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</si>
  <si>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</si>
  <si>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</si>
  <si>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</si>
  <si>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</si>
  <si>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</si>
  <si>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</si>
  <si>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</si>
  <si>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</si>
  <si>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</si>
  <si>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</si>
  <si>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</si>
  <si>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</si>
  <si>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</si>
  <si>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</si>
  <si>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</si>
  <si>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</si>
  <si>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</si>
  <si>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</si>
  <si>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</si>
  <si>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</si>
  <si>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</si>
  <si>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</si>
  <si>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</si>
  <si>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</si>
  <si>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</si>
  <si>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</si>
  <si>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</si>
  <si>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</si>
  <si>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</si>
  <si>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</si>
  <si>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</si>
  <si>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</si>
  <si>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</si>
  <si>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</si>
  <si>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</si>
  <si>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</si>
  <si>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</si>
  <si>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</si>
  <si>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</si>
  <si>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</si>
  <si>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</si>
  <si>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</si>
  <si>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</si>
  <si>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</si>
  <si>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</si>
  <si>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</si>
  <si>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</si>
  <si>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</si>
  <si>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</si>
  <si>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</si>
  <si>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</si>
  <si>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</si>
  <si>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</si>
  <si>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</si>
  <si>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</si>
  <si>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</si>
  <si>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</si>
  <si>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</si>
  <si>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</si>
  <si>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</si>
  <si>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</si>
  <si>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</si>
  <si>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</si>
  <si>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</si>
  <si>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</si>
  <si>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</si>
  <si>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</si>
  <si>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</si>
  <si>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</si>
  <si>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</si>
  <si>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</si>
  <si>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</si>
  <si>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</si>
  <si>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</si>
  <si>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</si>
  <si>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</si>
  <si>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</si>
  <si>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</si>
  <si>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</si>
  <si>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</si>
  <si>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</si>
  <si>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</si>
  <si>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</si>
  <si>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</si>
  <si>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</si>
  <si>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</si>
  <si>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</si>
  <si>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</si>
  <si>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</si>
  <si>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</si>
  <si>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</si>
  <si>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</si>
  <si>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</si>
  <si>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</si>
  <si>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</si>
  <si>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</si>
  <si>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</si>
  <si>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</si>
  <si>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</si>
  <si>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</si>
  <si>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</si>
  <si>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</si>
  <si>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</si>
  <si>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</si>
  <si>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</si>
  <si>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</si>
  <si>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</si>
  <si>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</si>
  <si>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</si>
  <si>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</si>
  <si>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</si>
  <si>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</si>
  <si>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</si>
  <si>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</si>
  <si>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</si>
  <si>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</si>
  <si>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</si>
  <si>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</si>
  <si>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</si>
  <si>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</si>
  <si>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</si>
  <si>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</si>
  <si>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</si>
  <si>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</si>
  <si>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</si>
  <si>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</si>
  <si>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</si>
  <si>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</si>
  <si>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</si>
  <si>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</si>
  <si>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</si>
  <si>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</si>
  <si>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</si>
  <si>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</si>
  <si>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</si>
  <si>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</si>
  <si>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</si>
  <si>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</si>
  <si>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</si>
  <si>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</si>
  <si>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</si>
  <si>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</si>
  <si>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</si>
  <si>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</si>
  <si>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宮城県角田市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</si>
  <si>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</si>
  <si>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</si>
  <si>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</si>
  <si>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</si>
  <si>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</si>
  <si>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</si>
  <si>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</si>
  <si>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</si>
  <si>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</si>
  <si>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</si>
  <si>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</si>
  <si>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</si>
  <si>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</si>
  <si>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</si>
  <si>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</si>
  <si>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</si>
  <si>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</si>
  <si>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</si>
  <si>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</si>
  <si>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</si>
  <si>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</si>
  <si>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</si>
  <si>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</si>
  <si>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</si>
  <si>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</si>
  <si>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</si>
  <si>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</si>
  <si>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</si>
  <si>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</si>
  <si>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</si>
  <si>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</si>
  <si>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</si>
  <si>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</si>
  <si>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角田市国民健康保険事業特別会計</t>
    <phoneticPr fontId="5"/>
  </si>
  <si>
    <t>角田市介護保険特別会計</t>
    <phoneticPr fontId="5"/>
  </si>
  <si>
    <t>角田市後期高齢者医療特別会計</t>
    <phoneticPr fontId="5"/>
  </si>
  <si>
    <t>角田市水道事業会計</t>
    <phoneticPr fontId="5"/>
  </si>
  <si>
    <t>法適用企業</t>
    <phoneticPr fontId="5"/>
  </si>
  <si>
    <t>角田市公共下水道事業特別会計</t>
    <phoneticPr fontId="5"/>
  </si>
  <si>
    <t>法非適用企業</t>
    <phoneticPr fontId="5"/>
  </si>
  <si>
    <t>角田市農業集落排水事業特別会計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</si>
  <si>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</si>
  <si>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</si>
  <si>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</si>
  <si>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</si>
  <si>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</si>
  <si>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</si>
  <si>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</si>
  <si>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</si>
  <si>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</si>
  <si>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</si>
  <si>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</si>
  <si>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</si>
  <si>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</si>
  <si>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</si>
  <si>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</si>
  <si>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</si>
  <si>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</si>
  <si>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</si>
  <si>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</si>
  <si>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</si>
  <si>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</si>
  <si>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</si>
  <si>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</si>
  <si>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</si>
  <si>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</si>
  <si>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</si>
  <si>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</si>
  <si>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</si>
  <si>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</si>
  <si>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</si>
  <si>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</si>
  <si>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</si>
  <si>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</si>
  <si>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</si>
  <si>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</si>
  <si>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</si>
  <si>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</si>
  <si>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</si>
  <si>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</si>
  <si>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</si>
  <si>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</si>
  <si>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</si>
  <si>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</si>
  <si>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</si>
  <si>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</si>
  <si>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</si>
  <si>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</si>
  <si>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</si>
  <si>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</si>
  <si>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</si>
  <si>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</si>
  <si>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</si>
  <si>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</si>
  <si>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</si>
  <si>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</si>
  <si>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</si>
  <si>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</si>
  <si>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</si>
  <si>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</si>
  <si>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</si>
  <si>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</si>
  <si>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</si>
  <si>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</si>
  <si>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</si>
  <si>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</si>
  <si>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</si>
  <si>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</si>
  <si>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</si>
  <si>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</si>
  <si>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</si>
  <si>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</si>
  <si>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</si>
  <si>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</si>
  <si>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</si>
  <si>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</si>
  <si>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</si>
  <si>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</si>
  <si>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</si>
  <si>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</si>
  <si>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</si>
  <si>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</si>
  <si>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</si>
  <si>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</si>
  <si>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</si>
  <si>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</si>
  <si>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</si>
  <si>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</si>
  <si>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</si>
  <si>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</si>
  <si>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</si>
  <si>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</si>
  <si>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</si>
  <si>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</si>
  <si>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</si>
  <si>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</si>
  <si>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</si>
  <si>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</si>
  <si>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</si>
  <si>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</si>
  <si>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</si>
  <si>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</si>
  <si>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</si>
  <si>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</si>
  <si>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</si>
  <si>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</si>
  <si>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</si>
  <si>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</si>
  <si>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</si>
  <si>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</si>
  <si>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</si>
  <si>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</si>
  <si>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</si>
  <si>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</si>
  <si>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</si>
  <si>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</si>
  <si>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</si>
  <si>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</si>
  <si>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</si>
  <si>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</si>
  <si>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</si>
  <si>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</si>
  <si>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</si>
  <si>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</si>
  <si>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</si>
  <si>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</si>
  <si>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</si>
  <si>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</si>
  <si>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</si>
  <si>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</si>
  <si>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</si>
  <si>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</si>
  <si>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</si>
  <si>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</si>
  <si>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</si>
  <si>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</si>
  <si>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</si>
  <si>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</si>
  <si>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</si>
  <si>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</si>
  <si>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</si>
  <si>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8.94</t>
  </si>
  <si>
    <t>▲ 2.26</t>
  </si>
  <si>
    <t>▲ 4.66</t>
  </si>
  <si>
    <t>▲ 6.43</t>
  </si>
  <si>
    <t>▲ 3.97</t>
  </si>
  <si>
    <t>角田市水道事業会計</t>
  </si>
  <si>
    <t>一般会計</t>
  </si>
  <si>
    <t>角田市介護保険特別会計</t>
  </si>
  <si>
    <t>角田市国民健康保険事業特別会計</t>
  </si>
  <si>
    <t>角田市後期高齢者医療特別会計</t>
  </si>
  <si>
    <t>角田市公共下水道事業特別会計</t>
  </si>
  <si>
    <t>角田市農業集落排水事業特別会計</t>
  </si>
  <si>
    <t>その他会計（赤字）</t>
  </si>
  <si>
    <t>その他会計（黒字）</t>
  </si>
  <si>
    <t>H25末</t>
    <phoneticPr fontId="5"/>
  </si>
  <si>
    <t>H26末</t>
    <phoneticPr fontId="5"/>
  </si>
  <si>
    <t>H27末</t>
    <phoneticPr fontId="5"/>
  </si>
  <si>
    <t>H28末</t>
    <phoneticPr fontId="5"/>
  </si>
  <si>
    <t>H29末</t>
    <phoneticPr fontId="5"/>
  </si>
  <si>
    <t>仙南地域広域行政事務組合</t>
    <rPh sb="0" eb="2">
      <t>センナン</t>
    </rPh>
    <rPh sb="2" eb="4">
      <t>チイキ</t>
    </rPh>
    <rPh sb="4" eb="6">
      <t>コウイキ</t>
    </rPh>
    <rPh sb="6" eb="8">
      <t>ギョウセイ</t>
    </rPh>
    <rPh sb="8" eb="10">
      <t>ジム</t>
    </rPh>
    <rPh sb="10" eb="12">
      <t>クミアイ</t>
    </rPh>
    <phoneticPr fontId="34"/>
  </si>
  <si>
    <t>みやぎ県南中核病院企業団</t>
    <rPh sb="3" eb="5">
      <t>ケンナン</t>
    </rPh>
    <rPh sb="5" eb="7">
      <t>チュウカク</t>
    </rPh>
    <rPh sb="7" eb="9">
      <t>ビョウイン</t>
    </rPh>
    <rPh sb="9" eb="11">
      <t>キギョウ</t>
    </rPh>
    <rPh sb="11" eb="12">
      <t>ダン</t>
    </rPh>
    <phoneticPr fontId="34"/>
  </si>
  <si>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34"/>
  </si>
  <si>
    <t>宮城県市町村職員退職手当組合</t>
    <rPh sb="0" eb="3">
      <t>ミヤギケン</t>
    </rPh>
    <rPh sb="3" eb="6">
      <t>シチョウソン</t>
    </rPh>
    <rPh sb="6" eb="8">
      <t>ショクイン</t>
    </rPh>
    <rPh sb="8" eb="10">
      <t>タイショク</t>
    </rPh>
    <rPh sb="10" eb="12">
      <t>テアテ</t>
    </rPh>
    <rPh sb="12" eb="14">
      <t>クミアイ</t>
    </rPh>
    <phoneticPr fontId="34"/>
  </si>
  <si>
    <t>宮城県市町村自治振興センター</t>
    <rPh sb="0" eb="3">
      <t>ミヤギケン</t>
    </rPh>
    <rPh sb="3" eb="6">
      <t>シチョウソン</t>
    </rPh>
    <rPh sb="6" eb="8">
      <t>ジチ</t>
    </rPh>
    <rPh sb="8" eb="10">
      <t>シンコウ</t>
    </rPh>
    <phoneticPr fontId="34"/>
  </si>
  <si>
    <t>宮城県後期高齢者医療広域連合</t>
    <rPh sb="0" eb="3">
      <t>ミヤギケン</t>
    </rPh>
    <rPh sb="3" eb="5">
      <t>コウキ</t>
    </rPh>
    <rPh sb="5" eb="8">
      <t>コウレイシャ</t>
    </rPh>
    <rPh sb="8" eb="10">
      <t>イリョウ</t>
    </rPh>
    <rPh sb="10" eb="12">
      <t>コウイキ</t>
    </rPh>
    <rPh sb="12" eb="14">
      <t>レンゴウ</t>
    </rPh>
    <phoneticPr fontId="34"/>
  </si>
  <si>
    <t>宮城県後期高齢者医療事業会計</t>
    <rPh sb="0" eb="3">
      <t>ミヤギケン</t>
    </rPh>
    <rPh sb="3" eb="5">
      <t>コウキ</t>
    </rPh>
    <rPh sb="5" eb="8">
      <t>コウレイシャ</t>
    </rPh>
    <rPh sb="8" eb="10">
      <t>イリョウ</t>
    </rPh>
    <rPh sb="10" eb="12">
      <t>ジギョウ</t>
    </rPh>
    <rPh sb="12" eb="14">
      <t>カイケイ</t>
    </rPh>
    <phoneticPr fontId="34"/>
  </si>
  <si>
    <t>角田市地域振興公社</t>
  </si>
  <si>
    <t>角田市農業振興公社</t>
  </si>
  <si>
    <t>角田市土地開発公社</t>
  </si>
  <si>
    <t>阿武隈急行株式会社</t>
  </si>
  <si>
    <t>まちづくり角田</t>
    <rPh sb="5" eb="7">
      <t>カクダ</t>
    </rPh>
    <phoneticPr fontId="2"/>
  </si>
  <si>
    <t>-</t>
    <phoneticPr fontId="2"/>
  </si>
  <si>
    <t>-</t>
    <phoneticPr fontId="2"/>
  </si>
  <si>
    <t>-</t>
    <phoneticPr fontId="2"/>
  </si>
  <si>
    <t>-</t>
    <phoneticPr fontId="2"/>
  </si>
  <si>
    <t>-</t>
    <phoneticPr fontId="2"/>
  </si>
  <si>
    <t>▲0</t>
    <phoneticPr fontId="2"/>
  </si>
  <si>
    <t>都市整備基金</t>
    <rPh sb="0" eb="2">
      <t>トシ</t>
    </rPh>
    <rPh sb="2" eb="4">
      <t>セイビ</t>
    </rPh>
    <rPh sb="4" eb="6">
      <t>キキン</t>
    </rPh>
    <phoneticPr fontId="2"/>
  </si>
  <si>
    <t>明日を拓く人材育成基金</t>
    <rPh sb="0" eb="2">
      <t>アス</t>
    </rPh>
    <rPh sb="3" eb="4">
      <t>ヒラ</t>
    </rPh>
    <rPh sb="5" eb="7">
      <t>ジンザイ</t>
    </rPh>
    <rPh sb="7" eb="9">
      <t>イクセイ</t>
    </rPh>
    <rPh sb="9" eb="11">
      <t>キキン</t>
    </rPh>
    <phoneticPr fontId="2"/>
  </si>
  <si>
    <t>スポーツ振興基金</t>
    <rPh sb="4" eb="6">
      <t>シンコウ</t>
    </rPh>
    <rPh sb="6" eb="8">
      <t>キキン</t>
    </rPh>
    <phoneticPr fontId="2"/>
  </si>
  <si>
    <t>農業振興基金</t>
    <rPh sb="0" eb="2">
      <t>ノウギョウ</t>
    </rPh>
    <rPh sb="2" eb="4">
      <t>シンコウ</t>
    </rPh>
    <rPh sb="4" eb="6">
      <t>キキン</t>
    </rPh>
    <phoneticPr fontId="2"/>
  </si>
  <si>
    <t>21世紀の田園文化創造基金</t>
    <rPh sb="2" eb="4">
      <t>セイキ</t>
    </rPh>
    <rPh sb="5" eb="7">
      <t>デンエン</t>
    </rPh>
    <rPh sb="7" eb="9">
      <t>ブンカ</t>
    </rPh>
    <rPh sb="9" eb="11">
      <t>ソウゾウ</t>
    </rPh>
    <rPh sb="11" eb="13">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</si>
  <si>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</si>
  <si>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</si>
  <si>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</si>
  <si>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</si>
  <si>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</si>
  <si>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</si>
  <si>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</si>
  <si>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</si>
  <si>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</si>
  <si>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</si>
  <si>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</si>
  <si>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</si>
  <si>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</si>
  <si>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</si>
  <si>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すると、将来負担比率は昨年度に続き高い水準にあり、有形固定資産減価償却率は類似団体平均に大きく近づいた。これは賑わいの交流拠点施設等の施設を、市債を財源として更新したことが要因と考えられる。今後は将来負担比率を抑えながら固定資産の新陳代謝を実施するために、角田市公共施設等総合管理計画に基づく個別施設計画を策定し、計画に沿った施設整備を目指す。</t>
    <rPh sb="18" eb="21">
      <t>サクネンド</t>
    </rPh>
    <rPh sb="22" eb="23">
      <t>ツヅ</t>
    </rPh>
    <phoneticPr fontId="5"/>
  </si>
  <si>
    <t>将来負担比率は類似団体と比較して高い水準にある一方、実質公債費比率は類似団体と比較して低い水準にある。経年比較では将来負担比率の上昇傾向は変わらず、実質公債費比率は前年度までの減少傾向から一転して上昇した。
実質公債費比率が上昇した主な要因は、平成24年度から27年度に借り入れた市民センター整備事業債の元金償還が開始したことが挙げられる。
将来負担比率が上昇した主な要因は、　賑わいの交流拠点施設整備や小中学校空調設備整備事業で、合計4億6千万円の市債を発行したことが考えられる。これらの地方債の元金償還は令和4年度から始まり、実質公債費比率の更なる上昇が考えられるため、これまで以上に公債費の適正化に取り組んでいく必要がある。</t>
    <rPh sb="66" eb="68">
      <t>ケイコウ</t>
    </rPh>
    <rPh sb="69" eb="70">
      <t>カ</t>
    </rPh>
    <rPh sb="82" eb="85">
      <t>ゼンネンド</t>
    </rPh>
    <rPh sb="88" eb="90">
      <t>ゲンショウ</t>
    </rPh>
    <rPh sb="90" eb="92">
      <t>ケイコウ</t>
    </rPh>
    <rPh sb="94" eb="96">
      <t>イッテン</t>
    </rPh>
    <rPh sb="98" eb="100">
      <t>ジョウショウ</t>
    </rPh>
    <rPh sb="112" eb="114">
      <t>ジョウショウ</t>
    </rPh>
    <rPh sb="140" eb="142">
      <t>シミン</t>
    </rPh>
    <rPh sb="152" eb="154">
      <t>ガンキン</t>
    </rPh>
    <rPh sb="157" eb="159">
      <t>カイシ</t>
    </rPh>
    <rPh sb="189" eb="190">
      <t>ニギ</t>
    </rPh>
    <rPh sb="193" eb="195">
      <t>コウリュウ</t>
    </rPh>
    <rPh sb="195" eb="197">
      <t>キョテン</t>
    </rPh>
    <rPh sb="197" eb="199">
      <t>シセツ</t>
    </rPh>
    <rPh sb="199" eb="201">
      <t>セイビ</t>
    </rPh>
    <rPh sb="202" eb="206">
      <t>ショウチュウガッコウ</t>
    </rPh>
    <rPh sb="206" eb="208">
      <t>クウチョウ</t>
    </rPh>
    <rPh sb="208" eb="210">
      <t>セツビ</t>
    </rPh>
    <rPh sb="210" eb="212">
      <t>セイビ</t>
    </rPh>
    <rPh sb="212" eb="214">
      <t>ジギョウ</t>
    </rPh>
    <rPh sb="221" eb="223">
      <t>センマン</t>
    </rPh>
    <rPh sb="254" eb="256">
      <t>レイワ</t>
    </rPh>
    <rPh sb="273" eb="274">
      <t>サラ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</si>
</sst>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81768</c:v>
                </c:pt>
                <c:pt idx="2">
                  <c:v>65876</c:v>
                </c:pt>
                <c:pt idx="3">
                  <c:v>68468</c:v>
                </c:pt>
                <c:pt idx="4">
                  <c:v>69729</c:v>
                </c:pt>
              </c:numCache>
            </c:numRef>
          </c:val>
          <c:smooth val="0"/>
          <c:extLst>
            <c:ext xmlns:c16="http://schemas.microsoft.com/office/drawing/2014/chart" uri="{C3380CC4-5D6E-409C-BE32-E72D297353CC}">
              <c16:uniqueId val="{00000000-5291-476D-9801-BFCA4E9700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119332</c:v>
                </c:pt>
                <c:pt idx="1">
                  <c:v>78428</c:v>
                </c:pt>
                <c:pt idx="2">
                  <c:v>73219</c:v>
                </c:pt>
                <c:pt idx="3">
                  <c:v>70240</c:v>
                </c:pt>
                <c:pt idx="4">
                  <c:v>86639</c:v>
                </c:pt>
              </c:numCache>
            </c:numRef>
          </c:val>
          <c:smooth val="0"/>
          <c:extLst>
            <c:ext xmlns:c16="http://schemas.microsoft.com/office/drawing/2014/chart" uri="{C3380CC4-5D6E-409C-BE32-E72D297353CC}">
              <c16:uniqueId val="{00000001-5291-476D-9801-BFCA4E9700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5.08</c:v>
                </c:pt>
                <c:pt idx="1">
                  <c:v>4.76</c:v>
                </c:pt>
                <c:pt idx="2">
                  <c:v>4.6900000000000004</c:v>
                </c:pt>
                <c:pt idx="3">
                  <c:v>4.72</c:v>
                </c:pt>
                <c:pt idx="4">
                  <c:v>5.22</c:v>
                </c:pt>
              </c:numCache>
            </c:numRef>
          </c:val>
          <c:extLst>
            <c:ext xmlns:c16="http://schemas.microsoft.com/office/drawing/2014/chart" uri="{C3380CC4-5D6E-409C-BE32-E72D297353CC}">
              <c16:uniqueId val="{00000000-01D4-4339-B53E-C413C1D511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24.49</c:v>
                </c:pt>
                <c:pt idx="1">
                  <c:v>25.03</c:v>
                </c:pt>
                <c:pt idx="2">
                  <c:v>23.52</c:v>
                </c:pt>
                <c:pt idx="3">
                  <c:v>19.48</c:v>
                </c:pt>
                <c:pt idx="4">
                  <c:v>17.29</c:v>
                </c:pt>
              </c:numCache>
            </c:numRef>
          </c:val>
          <c:extLst>
            <c:ext xmlns:c16="http://schemas.microsoft.com/office/drawing/2014/chart" uri="{C3380CC4-5D6E-409C-BE32-E72D297353CC}">
              <c16:uniqueId val="{00000001-01D4-4339-B53E-C413C1D511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-8.94</c:v>
                </c:pt>
                <c:pt idx="1">
                  <c:v>-2.2599999999999998</c:v>
                </c:pt>
                <c:pt idx="2">
                  <c:v>-4.66</c:v>
                </c:pt>
                <c:pt idx="3">
                  <c:v>-6.43</c:v>
                </c:pt>
                <c:pt idx="4">
                  <c:v>-3.97</c:v>
                </c:pt>
              </c:numCache>
            </c:numRef>
          </c:val>
          <c:smooth val="0"/>
          <c:extLst>
            <c:ext xmlns:c16="http://schemas.microsoft.com/office/drawing/2014/chart" uri="{C3380CC4-5D6E-409C-BE32-E72D297353CC}">
              <c16:uniqueId val="{00000002-01D4-4339-B53E-C413C1D511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CB-4663-B704-E3D87D38E6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CB-4663-B704-E3D87D38E6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9CB-4663-B704-E3D87D38E622}"/>
            </c:ext>
          </c:extLst>
        </c:ser>
        <c:ser>
          <c:idx val="3"/>
          <c:order val="3"/>
          <c:tx>
            <c:strRef>
              <c:f>データシート!$A$30</c:f>
              <c:strCache>
                <c:ptCount val="1"/>
                <c:pt idx="0">
                  <c:v>角田市農業集落排水事業特別会計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9CB-4663-B704-E3D87D38E622}"/>
            </c:ext>
          </c:extLst>
        </c:ser>
        <c:ser>
          <c:idx val="4"/>
          <c:order val="4"/>
          <c:tx>
            <c:strRef>
              <c:f>データシート!$A$31</c:f>
              <c:strCache>
                <c:ptCount val="1"/>
                <c:pt idx="0">
                  <c:v>角田市公共下水道事業特別会計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9CB-4663-B704-E3D87D38E622}"/>
            </c:ext>
          </c:extLst>
        </c:ser>
        <c:ser>
          <c:idx val="5"/>
          <c:order val="5"/>
          <c:tx>
            <c:strRef>
              <c:f>データシート!$A$32</c:f>
              <c:strCache>
                <c:ptCount val="1"/>
                <c:pt idx="0">
                  <c:v>角田市後期高齢者医療特別会計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5-49CB-4663-B704-E3D87D38E622}"/>
            </c:ext>
          </c:extLst>
        </c:ser>
        <c:ser>
          <c:idx val="6"/>
          <c:order val="6"/>
          <c:tx>
            <c:strRef>
              <c:f>データシート!$A$33</c:f>
              <c:strCache>
                <c:ptCount val="1"/>
                <c:pt idx="0">
                  <c:v>角田市国民健康保険事業特別会計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2.0299999999999998</c:v>
                </c:pt>
                <c:pt idx="2">
                  <c:v>#N/A</c:v>
                </c:pt>
                <c:pt idx="3">
                  <c:v>2.25</c:v>
                </c:pt>
                <c:pt idx="4">
                  <c:v>#N/A</c:v>
                </c:pt>
                <c:pt idx="5">
                  <c:v>0.61</c:v>
                </c:pt>
                <c:pt idx="6">
                  <c:v>#N/A</c:v>
                </c:pt>
                <c:pt idx="7">
                  <c:v>1.27</c:v>
                </c:pt>
                <c:pt idx="8">
                  <c:v>#N/A</c:v>
                </c:pt>
                <c:pt idx="9">
                  <c:v>0.09</c:v>
                </c:pt>
              </c:numCache>
            </c:numRef>
          </c:val>
          <c:extLst>
            <c:ext xmlns:c16="http://schemas.microsoft.com/office/drawing/2014/chart" uri="{C3380CC4-5D6E-409C-BE32-E72D297353CC}">
              <c16:uniqueId val="{00000006-49CB-4663-B704-E3D87D38E622}"/>
            </c:ext>
          </c:extLst>
        </c:ser>
        <c:ser>
          <c:idx val="7"/>
          <c:order val="7"/>
          <c:tx>
            <c:strRef>
              <c:f>データシート!$A$34</c:f>
              <c:strCache>
                <c:ptCount val="1"/>
                <c:pt idx="0">
                  <c:v>角田市介護保険特別会計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0.95</c:v>
                </c:pt>
                <c:pt idx="2">
                  <c:v>#N/A</c:v>
                </c:pt>
                <c:pt idx="3">
                  <c:v>1.06</c:v>
                </c:pt>
                <c:pt idx="4">
                  <c:v>#N/A</c:v>
                </c:pt>
                <c:pt idx="5">
                  <c:v>1.8</c:v>
                </c:pt>
                <c:pt idx="6">
                  <c:v>#N/A</c:v>
                </c:pt>
                <c:pt idx="7">
                  <c:v>0.89</c:v>
                </c:pt>
                <c:pt idx="8">
                  <c:v>#N/A</c:v>
                </c:pt>
                <c:pt idx="9">
                  <c:v>1.39</c:v>
                </c:pt>
              </c:numCache>
            </c:numRef>
          </c:val>
          <c:extLst>
            <c:ext xmlns:c16="http://schemas.microsoft.com/office/drawing/2014/chart" uri="{C3380CC4-5D6E-409C-BE32-E72D297353CC}">
              <c16:uniqueId val="{00000007-49CB-4663-B704-E3D87D38E6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5.07</c:v>
                </c:pt>
                <c:pt idx="2">
                  <c:v>#N/A</c:v>
                </c:pt>
                <c:pt idx="3">
                  <c:v>4.75</c:v>
                </c:pt>
                <c:pt idx="4">
                  <c:v>#N/A</c:v>
                </c:pt>
                <c:pt idx="5">
                  <c:v>4.6900000000000004</c:v>
                </c:pt>
                <c:pt idx="6">
                  <c:v>#N/A</c:v>
                </c:pt>
                <c:pt idx="7">
                  <c:v>4.71</c:v>
                </c:pt>
                <c:pt idx="8">
                  <c:v>#N/A</c:v>
                </c:pt>
                <c:pt idx="9">
                  <c:v>5.22</c:v>
                </c:pt>
              </c:numCache>
            </c:numRef>
          </c:val>
          <c:extLst>
            <c:ext xmlns:c16="http://schemas.microsoft.com/office/drawing/2014/chart" uri="{C3380CC4-5D6E-409C-BE32-E72D297353CC}">
              <c16:uniqueId val="{00000008-49CB-4663-B704-E3D87D38E622}"/>
            </c:ext>
          </c:extLst>
        </c:ser>
        <c:ser>
          <c:idx val="9"/>
          <c:order val="9"/>
          <c:tx>
            <c:strRef>
              <c:f>データシート!$A$36</c:f>
              <c:strCache>
                <c:ptCount val="1"/>
                <c:pt idx="0">
                  <c:v>角田市水道事業会計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15.29</c:v>
                </c:pt>
                <c:pt idx="2">
                  <c:v>#N/A</c:v>
                </c:pt>
                <c:pt idx="3">
                  <c:v>15.18</c:v>
                </c:pt>
                <c:pt idx="4">
                  <c:v>#N/A</c:v>
                </c:pt>
                <c:pt idx="5">
                  <c:v>12.6</c:v>
                </c:pt>
                <c:pt idx="6">
                  <c:v>#N/A</c:v>
                </c:pt>
                <c:pt idx="7">
                  <c:v>11.98</c:v>
                </c:pt>
                <c:pt idx="8">
                  <c:v>#N/A</c:v>
                </c:pt>
                <c:pt idx="9">
                  <c:v>10.38</c:v>
                </c:pt>
              </c:numCache>
            </c:numRef>
          </c:val>
          <c:extLst>
            <c:ext xmlns:c16="http://schemas.microsoft.com/office/drawing/2014/chart" uri="{C3380CC4-5D6E-409C-BE32-E72D297353CC}">
              <c16:uniqueId val="{00000009-49CB-4663-B704-E3D87D38E6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1307</c:v>
                </c:pt>
                <c:pt idx="5">
                  <c:v>1279</c:v>
                </c:pt>
                <c:pt idx="8">
                  <c:v>1281</c:v>
                </c:pt>
                <c:pt idx="11">
                  <c:v>1243</c:v>
                </c:pt>
                <c:pt idx="14">
                  <c:v>1296</c:v>
                </c:pt>
              </c:numCache>
            </c:numRef>
          </c:val>
          <c:extLst>
            <c:ext xmlns:c16="http://schemas.microsoft.com/office/drawing/2014/chart" uri="{C3380CC4-5D6E-409C-BE32-E72D297353CC}">
              <c16:uniqueId val="{00000000-9F7B-446F-9A42-772722E83C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7B-446F-9A42-772722E83C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F7B-446F-9A42-772722E83C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138</c:v>
                </c:pt>
                <c:pt idx="3">
                  <c:v>144</c:v>
                </c:pt>
                <c:pt idx="6">
                  <c:v>142</c:v>
                </c:pt>
                <c:pt idx="9">
                  <c:v>125</c:v>
                </c:pt>
                <c:pt idx="12">
                  <c:v>125</c:v>
                </c:pt>
              </c:numCache>
            </c:numRef>
          </c:val>
          <c:extLst>
            <c:ext xmlns:c16="http://schemas.microsoft.com/office/drawing/2014/chart" uri="{C3380CC4-5D6E-409C-BE32-E72D297353CC}">
              <c16:uniqueId val="{00000003-9F7B-446F-9A42-772722E83C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523</c:v>
                </c:pt>
                <c:pt idx="3">
                  <c:v>531</c:v>
                </c:pt>
                <c:pt idx="6">
                  <c:v>545</c:v>
                </c:pt>
                <c:pt idx="9">
                  <c:v>582</c:v>
                </c:pt>
                <c:pt idx="12">
                  <c:v>671</c:v>
                </c:pt>
              </c:numCache>
            </c:numRef>
          </c:val>
          <c:extLst>
            <c:ext xmlns:c16="http://schemas.microsoft.com/office/drawing/2014/chart" uri="{C3380CC4-5D6E-409C-BE32-E72D297353CC}">
              <c16:uniqueId val="{00000004-9F7B-446F-9A42-772722E83C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7B-446F-9A42-772722E83C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7B-446F-9A42-772722E83C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1144</c:v>
                </c:pt>
                <c:pt idx="3">
                  <c:v>1107</c:v>
                </c:pt>
                <c:pt idx="6">
                  <c:v>1025</c:v>
                </c:pt>
                <c:pt idx="9">
                  <c:v>953</c:v>
                </c:pt>
                <c:pt idx="12">
                  <c:v>1079</c:v>
                </c:pt>
              </c:numCache>
            </c:numRef>
          </c:val>
          <c:extLst>
            <c:ext xmlns:c16="http://schemas.microsoft.com/office/drawing/2014/chart" uri="{C3380CC4-5D6E-409C-BE32-E72D297353CC}">
              <c16:uniqueId val="{00000007-9F7B-446F-9A42-772722E83C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498</c:v>
                </c:pt>
                <c:pt idx="2">
                  <c:v>#N/A</c:v>
                </c:pt>
                <c:pt idx="3">
                  <c:v>#N/A</c:v>
                </c:pt>
                <c:pt idx="4">
                  <c:v>503</c:v>
                </c:pt>
                <c:pt idx="5">
                  <c:v>#N/A</c:v>
                </c:pt>
                <c:pt idx="6">
                  <c:v>#N/A</c:v>
                </c:pt>
                <c:pt idx="7">
                  <c:v>431</c:v>
                </c:pt>
                <c:pt idx="8">
                  <c:v>#N/A</c:v>
                </c:pt>
                <c:pt idx="9">
                  <c:v>#N/A</c:v>
                </c:pt>
                <c:pt idx="10">
                  <c:v>417</c:v>
                </c:pt>
                <c:pt idx="11">
                  <c:v>#N/A</c:v>
                </c:pt>
                <c:pt idx="12">
                  <c:v>#N/A</c:v>
                </c:pt>
                <c:pt idx="13">
                  <c:v>579</c:v>
                </c:pt>
                <c:pt idx="14">
                  <c:v>#N/A</c:v>
                </c:pt>
              </c:numCache>
            </c:numRef>
          </c:val>
          <c:smooth val="0"/>
          <c:extLst>
            <c:ext xmlns:c16="http://schemas.microsoft.com/office/drawing/2014/chart" uri="{C3380CC4-5D6E-409C-BE32-E72D297353CC}">
              <c16:uniqueId val="{00000008-9F7B-446F-9A42-772722E83C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15446</c:v>
                </c:pt>
                <c:pt idx="5">
                  <c:v>15434</c:v>
                </c:pt>
                <c:pt idx="8">
                  <c:v>15273</c:v>
                </c:pt>
                <c:pt idx="11">
                  <c:v>15112</c:v>
                </c:pt>
                <c:pt idx="14">
                  <c:v>14924</c:v>
                </c:pt>
              </c:numCache>
            </c:numRef>
          </c:val>
          <c:extLst>
            <c:ext xmlns:c16="http://schemas.microsoft.com/office/drawing/2014/chart" uri="{C3380CC4-5D6E-409C-BE32-E72D297353CC}">
              <c16:uniqueId val="{00000000-13A0-4122-8FB1-F7746F8B9B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2362</c:v>
                </c:pt>
                <c:pt idx="5">
                  <c:v>2559</c:v>
                </c:pt>
                <c:pt idx="8">
                  <c:v>2735</c:v>
                </c:pt>
                <c:pt idx="11">
                  <c:v>2679</c:v>
                </c:pt>
                <c:pt idx="14">
                  <c:v>2616</c:v>
                </c:pt>
              </c:numCache>
            </c:numRef>
          </c:val>
          <c:extLst>
            <c:ext xmlns:c16="http://schemas.microsoft.com/office/drawing/2014/chart" uri="{C3380CC4-5D6E-409C-BE32-E72D297353CC}">
              <c16:uniqueId val="{00000001-13A0-4122-8FB1-F7746F8B9B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3673</c:v>
                </c:pt>
                <c:pt idx="5">
                  <c:v>3829</c:v>
                </c:pt>
                <c:pt idx="8">
                  <c:v>3942</c:v>
                </c:pt>
                <c:pt idx="11">
                  <c:v>3524</c:v>
                </c:pt>
                <c:pt idx="14">
                  <c:v>3240</c:v>
                </c:pt>
              </c:numCache>
            </c:numRef>
          </c:val>
          <c:extLst>
            <c:ext xmlns:c16="http://schemas.microsoft.com/office/drawing/2014/chart" uri="{C3380CC4-5D6E-409C-BE32-E72D297353CC}">
              <c16:uniqueId val="{00000002-13A0-4122-8FB1-F7746F8B9B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126</c:v>
                </c:pt>
                <c:pt idx="12">
                  <c:v>153</c:v>
                </c:pt>
              </c:numCache>
            </c:numRef>
          </c:val>
          <c:extLst>
            <c:ext xmlns:c16="http://schemas.microsoft.com/office/drawing/2014/chart" uri="{C3380CC4-5D6E-409C-BE32-E72D297353CC}">
              <c16:uniqueId val="{00000003-13A0-4122-8FB1-F7746F8B9B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A0-4122-8FB1-F7746F8B9B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A0-4122-8FB1-F7746F8B9B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2177</c:v>
                </c:pt>
                <c:pt idx="3">
                  <c:v>2171</c:v>
                </c:pt>
                <c:pt idx="6">
                  <c:v>2030</c:v>
                </c:pt>
                <c:pt idx="9">
                  <c:v>1960</c:v>
                </c:pt>
                <c:pt idx="12">
                  <c:v>1879</c:v>
                </c:pt>
              </c:numCache>
            </c:numRef>
          </c:val>
          <c:extLst>
            <c:ext xmlns:c16="http://schemas.microsoft.com/office/drawing/2014/chart" uri="{C3380CC4-5D6E-409C-BE32-E72D297353CC}">
              <c16:uniqueId val="{00000006-13A0-4122-8FB1-F7746F8B9B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1900</c:v>
                </c:pt>
                <c:pt idx="3">
                  <c:v>1914</c:v>
                </c:pt>
                <c:pt idx="6">
                  <c:v>1979</c:v>
                </c:pt>
                <c:pt idx="9">
                  <c:v>1878</c:v>
                </c:pt>
                <c:pt idx="12">
                  <c:v>1770</c:v>
                </c:pt>
              </c:numCache>
            </c:numRef>
          </c:val>
          <c:extLst>
            <c:ext xmlns:c16="http://schemas.microsoft.com/office/drawing/2014/chart" uri="{C3380CC4-5D6E-409C-BE32-E72D297353CC}">
              <c16:uniqueId val="{00000007-13A0-4122-8FB1-F7746F8B9B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9786</c:v>
                </c:pt>
                <c:pt idx="3">
                  <c:v>9497</c:v>
                </c:pt>
                <c:pt idx="6">
                  <c:v>9509</c:v>
                </c:pt>
                <c:pt idx="9">
                  <c:v>9189</c:v>
                </c:pt>
                <c:pt idx="12">
                  <c:v>9216</c:v>
                </c:pt>
              </c:numCache>
            </c:numRef>
          </c:val>
          <c:extLst>
            <c:ext xmlns:c16="http://schemas.microsoft.com/office/drawing/2014/chart" uri="{C3380CC4-5D6E-409C-BE32-E72D297353CC}">
              <c16:uniqueId val="{00000008-13A0-4122-8FB1-F7746F8B9B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3A0-4122-8FB1-F7746F8B9B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12539</c:v>
                </c:pt>
                <c:pt idx="3">
                  <c:v>13487</c:v>
                </c:pt>
                <c:pt idx="6">
                  <c:v>13956</c:v>
                </c:pt>
                <c:pt idx="9">
                  <c:v>14249</c:v>
                </c:pt>
                <c:pt idx="12">
                  <c:v>14779</c:v>
                </c:pt>
              </c:numCache>
            </c:numRef>
          </c:val>
          <c:extLst>
            <c:ext xmlns:c16="http://schemas.microsoft.com/office/drawing/2014/chart" uri="{C3380CC4-5D6E-409C-BE32-E72D297353CC}">
              <c16:uniqueId val="{0000000A-13A0-4122-8FB1-F7746F8B9B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4920</c:v>
                </c:pt>
                <c:pt idx="2">
                  <c:v>#N/A</c:v>
                </c:pt>
                <c:pt idx="3">
                  <c:v>#N/A</c:v>
                </c:pt>
                <c:pt idx="4">
                  <c:v>5245</c:v>
                </c:pt>
                <c:pt idx="5">
                  <c:v>#N/A</c:v>
                </c:pt>
                <c:pt idx="6">
                  <c:v>#N/A</c:v>
                </c:pt>
                <c:pt idx="7">
                  <c:v>5523</c:v>
                </c:pt>
                <c:pt idx="8">
                  <c:v>#N/A</c:v>
                </c:pt>
                <c:pt idx="9">
                  <c:v>#N/A</c:v>
                </c:pt>
                <c:pt idx="10">
                  <c:v>6087</c:v>
                </c:pt>
                <c:pt idx="11">
                  <c:v>#N/A</c:v>
                </c:pt>
                <c:pt idx="12">
                  <c:v>#N/A</c:v>
                </c:pt>
                <c:pt idx="13">
                  <c:v>7017</c:v>
                </c:pt>
                <c:pt idx="14">
                  <c:v>#N/A</c:v>
                </c:pt>
              </c:numCache>
            </c:numRef>
          </c:val>
          <c:smooth val="0"/>
          <c:extLst>
            <c:ext xmlns:c16="http://schemas.microsoft.com/office/drawing/2014/chart" uri="{C3380CC4-5D6E-409C-BE32-E72D297353CC}">
              <c16:uniqueId val="{0000000B-13A0-4122-8FB1-F7746F8B9B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1826</c:v>
                </c:pt>
                <c:pt idx="1">
                  <c:v>1510</c:v>
                </c:pt>
                <c:pt idx="2">
                  <c:v>1346</c:v>
                </c:pt>
              </c:numCache>
            </c:numRef>
          </c:val>
          <c:extLst>
            <c:ext xmlns:c16="http://schemas.microsoft.com/office/drawing/2014/chart" uri="{C3380CC4-5D6E-409C-BE32-E72D297353CC}">
              <c16:uniqueId val="{00000000-79DA-43CB-BD3E-2B1CBBAC60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682</c:v>
                </c:pt>
                <c:pt idx="1">
                  <c:v>682</c:v>
                </c:pt>
                <c:pt idx="2">
                  <c:v>632</c:v>
                </c:pt>
              </c:numCache>
            </c:numRef>
          </c:val>
          <c:extLst>
            <c:ext xmlns:c16="http://schemas.microsoft.com/office/drawing/2014/chart" uri="{C3380CC4-5D6E-409C-BE32-E72D297353CC}">
              <c16:uniqueId val="{00000001-79DA-43CB-BD3E-2B1CBBAC60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394</c:v>
                </c:pt>
                <c:pt idx="1">
                  <c:v>377</c:v>
                </c:pt>
                <c:pt idx="2">
                  <c:v>315</c:v>
                </c:pt>
              </c:numCache>
            </c:numRef>
          </c:val>
          <c:extLst>
            <c:ext xmlns:c16="http://schemas.microsoft.com/office/drawing/2014/chart" uri="{C3380CC4-5D6E-409C-BE32-E72D297353CC}">
              <c16:uniqueId val="{00000002-79DA-43CB-BD3E-2B1CBBAC60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{B4AD95C2-A210-43AE-8847-3129A2AEE34B}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EE6-481E-9314-1FC47D8F20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{C9FE39A9-3DA8-4A6F-BC92-95DEB5E8CF56}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E6-481E-9314-1FC47D8F20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{63078AD2-C2C0-4C43-9667-89C3F20EBB4A}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E6-481E-9314-1FC47D8F20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{09C90B01-0A5D-471E-95D9-9D56D23635B7}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E6-481E-9314-1FC47D8F20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{4174B42F-FEDF-4BC0-8764-9B95C47A2501}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E6-481E-9314-1FC47D8F20F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{CE29CC15-A746-414F-AB69-D647E6F4C129}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EE6-481E-9314-1FC47D8F20F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{B8A0CBC8-409A-4A80-B1AA-FD06F8C76FFB}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EE6-481E-9314-1FC47D8F20F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{8229037C-1845-423A-8658-B471B413118D}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EE6-481E-9314-1FC47D8F20F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{EC2C55DE-BD90-48CB-9A7F-F474448B5BB2}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EE6-481E-9314-1FC47D8F20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54.4</c:v>
                </c:pt>
                <c:pt idx="24">
                  <c:v>58.1</c:v>
                </c:pt>
              </c:numCache>
            </c:numRef>
          </c:xVal>
          <c:yVal>
            <c:numRef>
              <c:f>公会計指標分析・財政指標組合せ分析表!$BP$51:$DC$51</c:f>
              <c:numCache>
                <c:formatCode>#,##0.0;"▲ "#,##0.0</c:formatCode>
                <c:ptCount val="40"/>
                <c:pt idx="16">
                  <c:v>82.9</c:v>
                </c:pt>
                <c:pt idx="24">
                  <c:v>90.9</c:v>
                </c:pt>
              </c:numCache>
            </c:numRef>
          </c:yVal>
          <c:smooth val="0"/>
          <c:extLst>
            <c:ext xmlns:c16="http://schemas.microsoft.com/office/drawing/2014/chart" uri="{C3380CC4-5D6E-409C-BE32-E72D297353CC}">
              <c16:uniqueId val="{00000009-3EE6-481E-9314-1FC47D8F20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{DEAF53B5-0AE0-4761-8449-25C6028423FE}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EE6-481E-9314-1FC47D8F20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{E314B841-37DE-414B-9B85-B22329595448}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E6-481E-9314-1FC47D8F20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{B3B72377-FC7A-46C7-9384-DFF4FDB9EFE3}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E6-481E-9314-1FC47D8F20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{4C18033E-778A-4650-AD20-D72F345E63FC}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E6-481E-9314-1FC47D8F20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{2DC40B18-62BB-49B1-A8C8-3222F345E836}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E6-481E-9314-1FC47D8F20F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{BFF8ED2C-F582-4DFF-AD63-751A39B72655}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EE6-481E-9314-1FC47D8F20F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{79DF2653-01CB-4434-83A2-2621209E269B}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EE6-481E-9314-1FC47D8F20F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{34E2EC20-8237-408E-B01F-CCCAE280FD9F}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EE6-481E-9314-1FC47D8F20F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{8040B57C-8D61-4716-8FA8-31BC4FFB1591}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EE6-481E-9314-1FC47D8F20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numCache>
            </c:numRef>
          </c:xVal>
          <c:yVal>
            <c:numRef>
              <c:f>公会計指標分析・財政指標組合せ分析表!$BP$55:$DC$55</c:f>
              <c:numCache>
                <c:formatCode>#,##0.0;"▲ "#,##0.0</c:formatCode>
                <c:ptCount val="40"/>
                <c:pt idx="16">
                  <c:v>52.3</c:v>
                </c:pt>
                <c:pt idx="24">
                  <c:v>55.4</c:v>
                </c:pt>
              </c:numCache>
            </c:numRef>
          </c:yVal>
          <c:smooth val="0"/>
          <c:extLst>
            <c:ext xmlns:c16="http://schemas.microsoft.com/office/drawing/2014/chart" uri="{C3380CC4-5D6E-409C-BE32-E72D297353CC}">
              <c16:uniqueId val="{00000013-3EE6-481E-9314-1FC47D8F20FD}"/>
            </c:ext>
          </c:extLst>
        </c:ser>
        <c:dLbls>
          <c:showLegendKey val="0"/>
          <c:showVal val="1"/>
          <c:showCatName val="0"/>
          <c:showSerName val="0"/>
          <c:showPercent val="0"/>
          <c:showBubbleSize val="0"/>
        </c:dLbls>
        <c:axId val="46179840"/>
        <c:axId val="46181760"/>
      </c:scatterChart>
      <c:valAx>
        <c:axId val="46179840"/>
        <c:scaling>
          <c:orientation val="minMax"/>
          <c:max val="59.1"/>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8"/>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{DC31A81E-FBBA-4418-8B28-A748322CCB3D}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EE6-4A5F-A460-E0C9AC278B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{C2DD0E34-AF4C-4E6D-96BE-F0457760FF66}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E6-4A5F-A460-E0C9AC278B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{23A210D2-2443-4E01-AE84-EF7FEB7660A6}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E6-4A5F-A460-E0C9AC278B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{DBF1FDF4-6BD5-4153-A870-68BE3D954ED4}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E6-4A5F-A460-E0C9AC278B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{EAE0EBE5-C073-4B69-AABE-F3ACE93FA0D5}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E6-4A5F-A460-E0C9AC278BF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{2772A259-1BFD-4585-A2AD-EBC29F6DAC1A}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EE6-4A5F-A460-E0C9AC278BF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{C974975E-BDE4-4BD8-8B21-CF60948BA768}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EE6-4A5F-A460-E0C9AC278BF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{CB8412AF-158B-47AF-B7E4-83332BA881AE}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EE6-4A5F-A460-E0C9AC278BF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{98C8D591-123E-436D-8D80-E5391EAA24FA}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EE6-4A5F-A460-E0C9AC278B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c:v>
                </c:pt>
                <c:pt idx="16">
                  <c:v>7</c:v>
                </c:pt>
                <c:pt idx="24">
                  <c:v>6.6</c:v>
                </c:pt>
                <c:pt idx="32">
                  <c:v>7.1</c:v>
                </c:pt>
              </c:numCache>
            </c:numRef>
          </c:xVal>
          <c:yVal>
            <c:numRef>
              <c:f>公会計指標分析・財政指標組合せ分析表!$BP$73:$DC$73</c:f>
              <c:numCache>
                <c:formatCode>#,##0.0;"▲ "#,##0.0</c:formatCode>
                <c:ptCount val="40"/>
                <c:pt idx="0">
                  <c:v>72.900000000000006</c:v>
                </c:pt>
                <c:pt idx="8">
                  <c:v>76.900000000000006</c:v>
                </c:pt>
                <c:pt idx="16">
                  <c:v>82.9</c:v>
                </c:pt>
                <c:pt idx="24">
                  <c:v>90.9</c:v>
                </c:pt>
                <c:pt idx="32">
                  <c:v>105.2</c:v>
                </c:pt>
              </c:numCache>
            </c:numRef>
          </c:yVal>
          <c:smooth val="0"/>
          <c:extLst>
            <c:ext xmlns:c16="http://schemas.microsoft.com/office/drawing/2014/chart" uri="{C3380CC4-5D6E-409C-BE32-E72D297353CC}">
              <c16:uniqueId val="{00000009-2EE6-4A5F-A460-E0C9AC278B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{24EDEE80-397B-42D3-A7AD-079DCDF07488}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EE6-4A5F-A460-E0C9AC278B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{4B83634C-7949-4D1F-AE19-4D76F04DBE5A}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E6-4A5F-A460-E0C9AC278B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{12578424-D1D4-4B0B-A829-8CF5EF545B8B}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E6-4A5F-A460-E0C9AC278B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{F924C3AD-8AD8-4899-A2C4-4794982C3787}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E6-4A5F-A460-E0C9AC278B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{EDFE47C2-414E-4337-A403-9D463468BDCB}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E6-4A5F-A460-E0C9AC278BF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{A31CBF43-DDA7-4C83-998F-F01F6E356964}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EE6-4A5F-A460-E0C9AC278BF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{2FFB674B-690B-4867-8FD0-EB6A8B4C0E53}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EE6-4A5F-A460-E0C9AC278BF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{55034ACE-E5A5-44FB-8AFA-183859EC278F}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EE6-4A5F-A460-E0C9AC278BF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{8ED573BA-CC3F-49AF-A913-2B063D74F9A2}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EE6-4A5F-A460-E0C9AC278B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48.6</c:v>
                </c:pt>
                <c:pt idx="8">
                  <c:v>56.8</c:v>
                </c:pt>
                <c:pt idx="16">
                  <c:v>52.3</c:v>
                </c:pt>
                <c:pt idx="24">
                  <c:v>55.4</c:v>
                </c:pt>
                <c:pt idx="32">
                  <c:v>52.7</c:v>
                </c:pt>
              </c:numCache>
            </c:numRef>
          </c:yVal>
          <c:smooth val="0"/>
          <c:extLst>
            <c:ext xmlns:c16="http://schemas.microsoft.com/office/drawing/2014/chart" uri="{C3380CC4-5D6E-409C-BE32-E72D297353CC}">
              <c16:uniqueId val="{00000013-2EE6-4A5F-A460-E0C9AC278BF3}"/>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5"/>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においては、平成</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年度に借り入れた臨時税収補てん債や臨時地方道整備事業債等の償還終了により元利償還金が減少している一方で、平成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年度に借り入れた市民センター整備事業充当債等の元金償還が開始したことなどにより</a:t>
          </a:r>
          <a:r>
            <a:rPr kumimoji="1" lang="en-US" altLang="ja-JP" sz="1200">
              <a:latin typeface="ＭＳ ゴシック" pitchFamily="49" charset="-128"/>
              <a:ea typeface="ＭＳ ゴシック" pitchFamily="49" charset="-128"/>
            </a:rPr>
            <a:t>215</a:t>
          </a:r>
          <a:r>
            <a:rPr kumimoji="1" lang="ja-JP" altLang="en-US" sz="1200">
              <a:latin typeface="ＭＳ ゴシック" pitchFamily="49" charset="-128"/>
              <a:ea typeface="ＭＳ ゴシック" pitchFamily="49" charset="-128"/>
            </a:rPr>
            <a:t>百万円の増となった。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においても</a:t>
          </a:r>
          <a:r>
            <a:rPr kumimoji="1" lang="en-US" altLang="ja-JP" sz="1200">
              <a:latin typeface="ＭＳ ゴシック" pitchFamily="49" charset="-128"/>
              <a:ea typeface="ＭＳ ゴシック" pitchFamily="49" charset="-128"/>
            </a:rPr>
            <a:t>53</a:t>
          </a:r>
          <a:r>
            <a:rPr kumimoji="1" lang="ja-JP" altLang="en-US" sz="1200">
              <a:latin typeface="ＭＳ ゴシック" pitchFamily="49" charset="-128"/>
              <a:ea typeface="ＭＳ ゴシック" pitchFamily="49" charset="-128"/>
            </a:rPr>
            <a:t>百万円の増となったことで、実質公債費比率の分子</a:t>
          </a:r>
          <a:r>
            <a:rPr kumimoji="1" lang="en-US" altLang="ja-JP" sz="1200">
              <a:latin typeface="ＭＳ ゴシック" pitchFamily="49" charset="-128"/>
              <a:ea typeface="ＭＳ ゴシック" pitchFamily="49" charset="-128"/>
            </a:rPr>
            <a:t>((A)-(B))</a:t>
          </a:r>
          <a:r>
            <a:rPr kumimoji="1" lang="ja-JP" altLang="en-US" sz="1200">
              <a:latin typeface="ＭＳ ゴシック" pitchFamily="49" charset="-128"/>
              <a:ea typeface="ＭＳ ゴシック" pitchFamily="49" charset="-128"/>
            </a:rPr>
            <a:t>は前年度と比較して</a:t>
          </a:r>
          <a:r>
            <a:rPr kumimoji="1" lang="en-US" altLang="ja-JP" sz="1200">
              <a:latin typeface="ＭＳ ゴシック" pitchFamily="49" charset="-128"/>
              <a:ea typeface="ＭＳ ゴシック" pitchFamily="49" charset="-128"/>
            </a:rPr>
            <a:t>162</a:t>
          </a:r>
          <a:r>
            <a:rPr kumimoji="1" lang="ja-JP" altLang="en-US" sz="1200">
              <a:latin typeface="ＭＳ ゴシック" pitchFamily="49" charset="-128"/>
              <a:ea typeface="ＭＳ ゴシック" pitchFamily="49" charset="-128"/>
            </a:rPr>
            <a:t>百万円の増となった。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学校給食センター整備事業や賑わいの交流拠点施設整備事業に係る市債の償還開始により公債費が増加することが見込まれることから、財政健全化を図るための一層の計画的かつ効率的な財政運営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満期一括償還方式を採用している借入はない。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においては、賑わいの交流拠点施設整備事業や小・中学校空調設備設置事業等の借り入れにより一般会計等に係る地方債の現在高が</a:t>
          </a:r>
          <a:r>
            <a:rPr kumimoji="1" lang="en-US" altLang="ja-JP" sz="1200">
              <a:latin typeface="ＭＳ ゴシック" pitchFamily="49" charset="-128"/>
              <a:ea typeface="ＭＳ ゴシック" pitchFamily="49" charset="-128"/>
            </a:rPr>
            <a:t>530</a:t>
          </a:r>
          <a:r>
            <a:rPr kumimoji="1" lang="ja-JP" altLang="en-US" sz="1200">
              <a:latin typeface="ＭＳ ゴシック" pitchFamily="49" charset="-128"/>
              <a:ea typeface="ＭＳ ゴシック" pitchFamily="49" charset="-128"/>
            </a:rPr>
            <a:t>百万円増加している。また、水道事業会計の将来負担額が</a:t>
          </a:r>
          <a:r>
            <a:rPr kumimoji="1" lang="en-US" altLang="ja-JP" sz="1200">
              <a:latin typeface="ＭＳ ゴシック" pitchFamily="49" charset="-128"/>
              <a:ea typeface="ＭＳ ゴシック" pitchFamily="49" charset="-128"/>
            </a:rPr>
            <a:t>163</a:t>
          </a:r>
          <a:r>
            <a:rPr kumimoji="1" lang="ja-JP" altLang="en-US" sz="1200">
              <a:latin typeface="ＭＳ ゴシック" pitchFamily="49" charset="-128"/>
              <a:ea typeface="ＭＳ ゴシック" pitchFamily="49" charset="-128"/>
            </a:rPr>
            <a:t>百万円増となり、公営企業債等繰入見込額が</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百万円増加した。しかし、組合等負担等見込額が</a:t>
          </a:r>
          <a:r>
            <a:rPr kumimoji="1" lang="en-US" altLang="ja-JP" sz="1200">
              <a:latin typeface="ＭＳ ゴシック" pitchFamily="49" charset="-128"/>
              <a:ea typeface="ＭＳ ゴシック" pitchFamily="49" charset="-128"/>
            </a:rPr>
            <a:t>108</a:t>
          </a:r>
          <a:r>
            <a:rPr kumimoji="1" lang="ja-JP" altLang="en-US" sz="1200">
              <a:latin typeface="ＭＳ ゴシック" pitchFamily="49" charset="-128"/>
              <a:ea typeface="ＭＳ ゴシック" pitchFamily="49" charset="-128"/>
            </a:rPr>
            <a:t>百万円の減、退職手当負担見込額が</a:t>
          </a:r>
          <a:r>
            <a:rPr kumimoji="1" lang="en-US" altLang="ja-JP" sz="1200">
              <a:latin typeface="ＭＳ ゴシック" pitchFamily="49" charset="-128"/>
              <a:ea typeface="ＭＳ ゴシック" pitchFamily="49" charset="-128"/>
            </a:rPr>
            <a:t>81</a:t>
          </a:r>
          <a:r>
            <a:rPr kumimoji="1" lang="ja-JP" altLang="en-US" sz="1200">
              <a:latin typeface="ＭＳ ゴシック" pitchFamily="49" charset="-128"/>
              <a:ea typeface="ＭＳ ゴシック" pitchFamily="49" charset="-128"/>
            </a:rPr>
            <a:t>百万円の減となったことなどから、将来負担額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の増え幅は</a:t>
          </a:r>
          <a:r>
            <a:rPr kumimoji="1" lang="en-US" altLang="ja-JP" sz="1200">
              <a:latin typeface="ＭＳ ゴシック" pitchFamily="49" charset="-128"/>
              <a:ea typeface="ＭＳ ゴシック" pitchFamily="49" charset="-128"/>
            </a:rPr>
            <a:t>395</a:t>
          </a:r>
          <a:r>
            <a:rPr kumimoji="1" lang="ja-JP" altLang="en-US" sz="1200">
              <a:latin typeface="ＭＳ ゴシック" pitchFamily="49" charset="-128"/>
              <a:ea typeface="ＭＳ ゴシック" pitchFamily="49" charset="-128"/>
            </a:rPr>
            <a:t>百万円となっている。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においては、財政調整基金の取り崩し等で充当可能基金は</a:t>
          </a:r>
          <a:r>
            <a:rPr kumimoji="1" lang="en-US" altLang="ja-JP" sz="1200">
              <a:latin typeface="ＭＳ ゴシック" pitchFamily="49" charset="-128"/>
              <a:ea typeface="ＭＳ ゴシック" pitchFamily="49" charset="-128"/>
            </a:rPr>
            <a:t>284</a:t>
          </a:r>
          <a:r>
            <a:rPr kumimoji="1" lang="ja-JP" altLang="en-US" sz="1200">
              <a:latin typeface="ＭＳ ゴシック" pitchFamily="49" charset="-128"/>
              <a:ea typeface="ＭＳ ゴシック" pitchFamily="49" charset="-128"/>
            </a:rPr>
            <a:t>百万円減となるなど</a:t>
          </a:r>
          <a:r>
            <a:rPr kumimoji="1" lang="en-US" altLang="ja-JP" sz="1200">
              <a:latin typeface="ＭＳ ゴシック" pitchFamily="49" charset="-128"/>
              <a:ea typeface="ＭＳ ゴシック" pitchFamily="49" charset="-128"/>
            </a:rPr>
            <a:t>535</a:t>
          </a:r>
          <a:r>
            <a:rPr kumimoji="1" lang="ja-JP" altLang="en-US" sz="1200">
              <a:latin typeface="ＭＳ ゴシック" pitchFamily="49" charset="-128"/>
              <a:ea typeface="ＭＳ ゴシック" pitchFamily="49" charset="-128"/>
            </a:rPr>
            <a:t>百万円の大幅な減となったことから、将来負担比率の分子</a:t>
          </a:r>
          <a:r>
            <a:rPr kumimoji="1" lang="en-US" altLang="ja-JP" sz="1200">
              <a:latin typeface="ＭＳ ゴシック" pitchFamily="49" charset="-128"/>
              <a:ea typeface="ＭＳ ゴシック" pitchFamily="49" charset="-128"/>
            </a:rPr>
            <a:t>((A)-(B))</a:t>
          </a:r>
          <a:r>
            <a:rPr kumimoji="1" lang="ja-JP" altLang="en-US" sz="1200">
              <a:latin typeface="ＭＳ ゴシック" pitchFamily="49" charset="-128"/>
              <a:ea typeface="ＭＳ ゴシック" pitchFamily="49" charset="-128"/>
            </a:rPr>
            <a:t>　は前年度と比較し、</a:t>
          </a:r>
          <a:r>
            <a:rPr kumimoji="1" lang="en-US" altLang="ja-JP" sz="1200">
              <a:latin typeface="ＭＳ ゴシック" pitchFamily="49" charset="-128"/>
              <a:ea typeface="ＭＳ ゴシック" pitchFamily="49" charset="-128"/>
            </a:rPr>
            <a:t>930</a:t>
          </a:r>
          <a:r>
            <a:rPr kumimoji="1" lang="ja-JP" altLang="en-US" sz="1200">
              <a:latin typeface="ＭＳ ゴシック" pitchFamily="49" charset="-128"/>
              <a:ea typeface="ＭＳ ゴシック" pitchFamily="49" charset="-128"/>
            </a:rPr>
            <a:t>百万円増加している。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令和元年度以降においても、総合体育館施設整備事業充当債や橋りょう整備事業充当債などの多額の市債発行を予定しており、さらに現在高が増加することが見込まれることから、「角田市第</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次行財政集中改革プラン」に基づく行財政改革を推進し、一層の将来負担の低減化を図る。</a:t>
          </a:r>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宮城県角田市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万円を積み立て、その他の基金については基金運用利子分を積み立てた。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一方で、財政調整基金については歳入歳出財源不足に対応するため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万円を取り崩し、減債基金については市民センター整備事業に係る元金償還開始に対応するため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万円を取り崩し、都市整備基金については中央公園整備等のため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短期的には、令和元年度に「角田市育英会奨学金基金」、「文化財保護基金」及び「森林環境整備基金」を創設するため、減少率は一時的に穏やかになる予定である。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一方で中長期的には、財源不足に対応するための財政調整基金及び減債基金の取り崩しや、基金目的事業の実施のための特定目的基金の取り崩しを予定しており、減少傾向になる予定である。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都市整備基金：都市計画事業その他都市基盤整備のための事業の推進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明日を拓く人材育成基金：未来を担う青少年の国内・国外研修または交流の推進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スポーツ振興基金：角田市における体育及びスポーツの振興を図り、もって市民の体位向上とスポーツ精神の高揚及び体育指導者の育成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震災復興基金：東日本大震災に伴う被災者等の自立支援及び総合的な復興対策を長期安定的に実施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都市整備基金：中央公園整備等のため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明日を拓く人材育成基金：姉妹都市交流事業として、姉妹都市への派遣事業等のため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スポーツ振興基金：スポーツ振興事業として、阿武隈リバーサイドマラソン大会事業や体育協会助成事業等のため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震災復興基金：自主防災組織支援事業及び避難所備品整備事業等のため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なお、震災復興基金に関しては全額取り崩しとなり基金廃止。</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明日を拓く人材育成基金：今後も継続して姉妹都市交流事業を実施する予定であり、毎年度同額程度を取り崩す予定となっている。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スポーツ振興基金：今後も継続してスポーツ振興事業を実施する予定であり、毎年度同額程度を取り崩す予定となっている。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万円を積み立てた一方で、歳入歳出財源不足に対応するために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「角田市第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次行財政集中改革プラン」における取組項目の中で、財政調整基金の残高に関しては、標準財政規模の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％以上を確保するために十分な額として各年度末において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億円以上の保有を目標としている。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万円を積み立てた一方で、市民センター整備事業に係る元金償還開始に対応するため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年度に引き続き、市民センター整備事業に係る元金償還に対応するために毎年度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29,243
29,037
147.53
13,883,003
13,433,362
406,639
7,786,807
14,778,988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ポイント上昇し、類似団体平均に大きく近づいた。これは、庁舎や学校等の事業用資産と道路橋りょう等のインフラ資産の両方の老朽化が進んだためである。（事業用資産：</a:t>
          </a:r>
          <a:r>
            <a:rPr kumimoji="1" lang="en-US" altLang="ja-JP" sz="1100">
              <a:latin typeface="ＭＳ Ｐゴシック" panose="020B0600070205080204" pitchFamily="50" charset="-128"/>
              <a:ea typeface="ＭＳ Ｐゴシック" panose="020B0600070205080204" pitchFamily="50" charset="-128"/>
            </a:rPr>
            <a:t>50.1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54.3</a:t>
          </a:r>
          <a:r>
            <a:rPr kumimoji="1" lang="ja-JP" altLang="en-US" sz="1100">
              <a:latin typeface="ＭＳ Ｐゴシック" panose="020B0600070205080204" pitchFamily="50" charset="-128"/>
              <a:ea typeface="ＭＳ Ｐゴシック" panose="020B0600070205080204" pitchFamily="50" charset="-128"/>
            </a:rPr>
            <a:t>％、インフラ資産：</a:t>
          </a:r>
          <a:r>
            <a:rPr kumimoji="1" lang="en-US" altLang="ja-JP" sz="1100">
              <a:latin typeface="ＭＳ Ｐゴシック" panose="020B0600070205080204" pitchFamily="50" charset="-128"/>
              <a:ea typeface="ＭＳ Ｐゴシック" panose="020B0600070205080204" pitchFamily="50" charset="-128"/>
            </a:rPr>
            <a:t>56.9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60.3</a:t>
          </a:r>
          <a:r>
            <a:rPr kumimoji="1" lang="ja-JP" altLang="en-US" sz="1100">
              <a:latin typeface="ＭＳ Ｐゴシック" panose="020B0600070205080204" pitchFamily="50" charset="-128"/>
              <a:ea typeface="ＭＳ Ｐゴシック" panose="020B0600070205080204" pitchFamily="50" charset="-128"/>
            </a:rPr>
            <a:t>％）。ますます進展していく老朽化に対して、平成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年度に策定した「角田市公共施設等総合管理計画」に基づく各種の個別施設計画を策定し、計画的な施設整備を図っていく。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142512</xdr:rowOff>
    </xdr:from>
    <xdr:to>
      <xdr:col>19</xdr:col>
      <xdr:colOff>187325</xdr:colOff>
      <xdr:row>30</xdr:row>
      <xdr:rowOff>72662</xdr:rowOff>
    </xdr:to>
    <xdr:sp macro="" textlink="">
      <xdr:nvSpPr>
        <xdr:cNvPr id="81" name="楕円 80"/>
        <xdr:cNvSpPr/>
      </xdr:nvSpPr>
      <xdr:spPr>
        <a:xfrm>
          <a:off x="4000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85181</xdr:rowOff>
    </xdr:from>
    <xdr:to>
      <xdr:col>15</xdr:col>
      <xdr:colOff>187325</xdr:colOff>
      <xdr:row>31</xdr:row>
      <xdr:rowOff>15331</xdr:rowOff>
    </xdr:to>
    <xdr:sp macro="" textlink="">
      <xdr:nvSpPr>
        <xdr:cNvPr id="82" name="楕円 81"/>
        <xdr:cNvSpPr/>
      </xdr:nvSpPr>
      <xdr:spPr>
        <a:xfrm>
          <a:off x="3238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21862</xdr:rowOff>
    </xdr:from>
    <xdr:to>
      <xdr:col>19</xdr:col>
      <xdr:colOff>136525</xdr:colOff>
      <xdr:row>30</xdr:row>
      <xdr:rowOff>135981</xdr:rowOff>
    </xdr:to>
    <xdr:cxnSp macro="">
      <xdr:nvCxnSpPr>
        <xdr:cNvPr id="83" name="直線コネクタ 82"/>
        <xdr:cNvCxnSpPr/>
      </xdr:nvCxnSpPr>
      <xdr:spPr>
        <a:xfrm flipV="1">
          <a:off x="3289300" y="5936887"/>
          <a:ext cx="762000" cy="1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4"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5"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6"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63789</xdr:rowOff>
    </xdr:from>
    <xdr:ext cx="405111" cy="259045"/>
    <xdr:sp macro="" textlink="">
      <xdr:nvSpPr>
        <xdr:cNvPr id="87" name="n_1mainValue有形固定資産減価償却率"/>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6458</xdr:rowOff>
    </xdr:from>
    <xdr:ext cx="405111" cy="259045"/>
    <xdr:sp macro="" textlink="">
      <xdr:nvSpPr>
        <xdr:cNvPr id="88" name="n_2mainValue有形固定資産減価償却率"/>
        <xdr:cNvSpPr txBox="1"/>
      </xdr:nvSpPr>
      <xdr:spPr>
        <a:xfrm>
          <a:off x="3086744" y="609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1" name="正方形/長方形 90"/>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[ 1,409.5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債務償還比率については、昨年度よりも</a:t>
          </a:r>
          <a:r>
            <a:rPr kumimoji="1" lang="en-US" altLang="ja-JP" sz="950">
              <a:latin typeface="ＭＳ Ｐゴシック" panose="020B0600070205080204" pitchFamily="50" charset="-128"/>
              <a:ea typeface="ＭＳ Ｐゴシック" panose="020B0600070205080204" pitchFamily="50" charset="-128"/>
            </a:rPr>
            <a:t>100.8</a:t>
          </a:r>
          <a:r>
            <a:rPr kumimoji="1" lang="ja-JP" altLang="en-US" sz="950">
              <a:latin typeface="ＭＳ Ｐゴシック" panose="020B0600070205080204" pitchFamily="50" charset="-128"/>
              <a:ea typeface="ＭＳ Ｐゴシック" panose="020B0600070205080204" pitchFamily="50" charset="-128"/>
            </a:rPr>
            <a:t>ポイント上昇しており、昨年度に続き類似団体の中で最も高い比率になっている。これは、債務償還比率の分子の地方債の現在高が、賑わいの交流拠点施設等の市債の発行によって伸びたことや、分母の経常一般財源が少なく、経常経費充当財源が多い（経常収支比率：</a:t>
          </a:r>
          <a:r>
            <a:rPr kumimoji="1" lang="en-US" altLang="ja-JP" sz="950">
              <a:latin typeface="ＭＳ Ｐゴシック" panose="020B0600070205080204" pitchFamily="50" charset="-128"/>
              <a:ea typeface="ＭＳ Ｐゴシック" panose="020B0600070205080204" pitchFamily="50" charset="-128"/>
            </a:rPr>
            <a:t>99.2%</a:t>
          </a:r>
          <a:r>
            <a:rPr kumimoji="1" lang="ja-JP" altLang="en-US" sz="950">
              <a:latin typeface="ＭＳ Ｐゴシック" panose="020B0600070205080204" pitchFamily="50" charset="-128"/>
              <a:ea typeface="ＭＳ Ｐゴシック" panose="020B0600070205080204" pitchFamily="50" charset="-128"/>
            </a:rPr>
            <a:t>→</a:t>
          </a:r>
          <a:r>
            <a:rPr kumimoji="1" lang="en-US" altLang="ja-JP" sz="950">
              <a:latin typeface="ＭＳ Ｐゴシック" panose="020B0600070205080204" pitchFamily="50" charset="-128"/>
              <a:ea typeface="ＭＳ Ｐゴシック" panose="020B0600070205080204" pitchFamily="50" charset="-128"/>
            </a:rPr>
            <a:t>103.0</a:t>
          </a:r>
          <a:r>
            <a:rPr kumimoji="1" lang="ja-JP" altLang="en-US" sz="950">
              <a:latin typeface="ＭＳ Ｐゴシック" panose="020B0600070205080204" pitchFamily="50" charset="-128"/>
              <a:ea typeface="ＭＳ Ｐゴシック" panose="020B0600070205080204" pitchFamily="50" charset="-128"/>
            </a:rPr>
            <a:t>％）ことが要因と考えられる。今後も小中学校空調設備設置等の市債の発行によって地方債残高がさらに伸びることや、会計年度任用職員制度の開始により経常経費充当財源が伸びることが見込まれるため、市税の徴収強化等により経常一般財源の確保に努めるとともに事務事業の見直し等により経常経費充当財源の削減を図ることで、債務償還可能年数の短縮を目指す。</a:t>
          </a:r>
          <a:endParaRPr kumimoji="1" lang="en-US" altLang="ja-JP" sz="9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4" name="テキスト ボックス 103"/>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6" name="テキスト ボックス 10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2" name="テキスト ボックス 111"/>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18" name="直線コネクタ 117"/>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19"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0" name="直線コネクタ 119"/>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1"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2" name="直線コネクタ 121"/>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3"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4" name="フローチャート: 判断 123"/>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5" name="フローチャート: 判断 124"/>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141358</xdr:rowOff>
    </xdr:from>
    <xdr:to>
      <xdr:col>76</xdr:col>
      <xdr:colOff>73025</xdr:colOff>
      <xdr:row>27</xdr:row>
      <xdr:rowOff>71508</xdr:rowOff>
    </xdr:to>
    <xdr:sp macro="" textlink="">
      <xdr:nvSpPr>
        <xdr:cNvPr id="131" name="楕円 130"/>
        <xdr:cNvSpPr/>
      </xdr:nvSpPr>
      <xdr:spPr>
        <a:xfrm>
          <a:off x="14744700" y="53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94385</xdr:rowOff>
    </xdr:from>
    <xdr:ext cx="560923" cy="259045"/>
    <xdr:sp macro="" textlink="">
      <xdr:nvSpPr>
        <xdr:cNvPr id="132" name="債務償還比率該当値テキスト"/>
        <xdr:cNvSpPr txBox="1"/>
      </xdr:nvSpPr>
      <xdr:spPr>
        <a:xfrm>
          <a:off x="14846300" y="5323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90812</xdr:rowOff>
    </xdr:from>
    <xdr:to>
      <xdr:col>72</xdr:col>
      <xdr:colOff>123825</xdr:colOff>
      <xdr:row>28</xdr:row>
      <xdr:rowOff>20962</xdr:rowOff>
    </xdr:to>
    <xdr:sp macro="" textlink="">
      <xdr:nvSpPr>
        <xdr:cNvPr id="133" name="楕円 132"/>
        <xdr:cNvSpPr/>
      </xdr:nvSpPr>
      <xdr:spPr>
        <a:xfrm>
          <a:off x="14033500" y="549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20708</xdr:rowOff>
    </xdr:from>
    <xdr:to>
      <xdr:col>76</xdr:col>
      <xdr:colOff>22225</xdr:colOff>
      <xdr:row>27</xdr:row>
      <xdr:rowOff>141612</xdr:rowOff>
    </xdr:to>
    <xdr:cxnSp macro="">
      <xdr:nvCxnSpPr>
        <xdr:cNvPr id="134" name="直線コネクタ 133"/>
        <xdr:cNvCxnSpPr/>
      </xdr:nvCxnSpPr>
      <xdr:spPr>
        <a:xfrm flipV="1">
          <a:off x="14084300" y="5421383"/>
          <a:ext cx="7112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35"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37489</xdr:rowOff>
    </xdr:from>
    <xdr:ext cx="560923" cy="259045"/>
    <xdr:sp macro="" textlink="">
      <xdr:nvSpPr>
        <xdr:cNvPr id="136" name="n_1mainValue債務償還比率"/>
        <xdr:cNvSpPr txBox="1"/>
      </xdr:nvSpPr>
      <xdr:spPr>
        <a:xfrm>
          <a:off x="13791138" y="52667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29,243
29,037
147.53
13,883,003
13,433,362
406,639
7,786,807
14,778,988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102144</xdr:rowOff>
    </xdr:from>
    <xdr:to>
      <xdr:col>20</xdr:col>
      <xdr:colOff>38100</xdr:colOff>
      <xdr:row>37</xdr:row>
      <xdr:rowOff>32294</xdr:rowOff>
    </xdr:to>
    <xdr:sp macro="" textlink="">
      <xdr:nvSpPr>
        <xdr:cNvPr id="72" name="楕円 71"/>
        <xdr:cNvSpPr/>
      </xdr:nvSpPr>
      <xdr:spPr>
        <a:xfrm>
          <a:off x="3746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73" name="楕円 72"/>
        <xdr:cNvSpPr/>
      </xdr:nvSpPr>
      <xdr:spPr>
        <a:xfrm>
          <a:off x="2857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152944</xdr:rowOff>
    </xdr:from>
    <xdr:to>
      <xdr:col>19</xdr:col>
      <xdr:colOff>177800</xdr:colOff>
      <xdr:row>37</xdr:row>
      <xdr:rowOff>9253</xdr:rowOff>
    </xdr:to>
    <xdr:cxnSp macro="">
      <xdr:nvCxnSpPr>
        <xdr:cNvPr id="74" name="直線コネクタ 73"/>
        <xdr:cNvCxnSpPr/>
      </xdr:nvCxnSpPr>
      <xdr:spPr>
        <a:xfrm flipV="1">
          <a:off x="2908300" y="632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75"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76"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77"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48821</xdr:rowOff>
    </xdr:from>
    <xdr:ext cx="405111" cy="259045"/>
    <xdr:sp macro="" textlink="">
      <xdr:nvSpPr>
        <xdr:cNvPr id="78" name="n_1mainValue【道路】&#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79" name="n_2mainValue【道路】&#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3" name="直線コネクタ 102"/>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4"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5" name="直線コネクタ 104"/>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6"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07" name="直線コネクタ 106"/>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08"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09" name="フローチャート: 判断 108"/>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0" name="フローチャート: 判断 109"/>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1" name="フローチャート: 判断 110"/>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2" name="フローチャート: 判断 111"/>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24638</xdr:rowOff>
    </xdr:from>
    <xdr:to>
      <xdr:col>50</xdr:col>
      <xdr:colOff>165100</xdr:colOff>
      <xdr:row>37</xdr:row>
      <xdr:rowOff>126238</xdr:rowOff>
    </xdr:to>
    <xdr:sp macro="" textlink="">
      <xdr:nvSpPr>
        <xdr:cNvPr id="118" name="楕円 117"/>
        <xdr:cNvSpPr/>
      </xdr:nvSpPr>
      <xdr:spPr>
        <a:xfrm>
          <a:off x="9588500" y="63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35649</xdr:rowOff>
    </xdr:from>
    <xdr:to>
      <xdr:col>46</xdr:col>
      <xdr:colOff>38100</xdr:colOff>
      <xdr:row>37</xdr:row>
      <xdr:rowOff>137249</xdr:rowOff>
    </xdr:to>
    <xdr:sp macro="" textlink="">
      <xdr:nvSpPr>
        <xdr:cNvPr id="119" name="楕円 118"/>
        <xdr:cNvSpPr/>
      </xdr:nvSpPr>
      <xdr:spPr>
        <a:xfrm>
          <a:off x="8699500" y="63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75438</xdr:rowOff>
    </xdr:from>
    <xdr:to>
      <xdr:col>50</xdr:col>
      <xdr:colOff>114300</xdr:colOff>
      <xdr:row>37</xdr:row>
      <xdr:rowOff>86449</xdr:rowOff>
    </xdr:to>
    <xdr:cxnSp macro="">
      <xdr:nvCxnSpPr>
        <xdr:cNvPr id="120" name="直線コネクタ 119"/>
        <xdr:cNvCxnSpPr/>
      </xdr:nvCxnSpPr>
      <xdr:spPr>
        <a:xfrm flipV="1">
          <a:off x="8750300" y="6419088"/>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21"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22"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3"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142765</xdr:rowOff>
    </xdr:from>
    <xdr:ext cx="534377" cy="259045"/>
    <xdr:sp macro="" textlink="">
      <xdr:nvSpPr>
        <xdr:cNvPr id="124" name="n_1mainValue【道路】&#10;一人当たり延長"/>
        <xdr:cNvSpPr txBox="1"/>
      </xdr:nvSpPr>
      <xdr:spPr>
        <a:xfrm>
          <a:off x="9359411" y="614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153776</xdr:rowOff>
    </xdr:from>
    <xdr:ext cx="534377" cy="259045"/>
    <xdr:sp macro="" textlink="">
      <xdr:nvSpPr>
        <xdr:cNvPr id="125" name="n_2mainValue【道路】&#10;一人当たり延長"/>
        <xdr:cNvSpPr txBox="1"/>
      </xdr:nvSpPr>
      <xdr:spPr>
        <a:xfrm>
          <a:off x="8483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1" name="直線コネクタ 150"/>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54"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55" name="直線コネクタ 154"/>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56"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57" name="フローチャート: 判断 156"/>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58" name="フローチャート: 判断 157"/>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59" name="フローチャート: 判断 158"/>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0" name="フローチャート: 判断 159"/>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161472</xdr:rowOff>
    </xdr:from>
    <xdr:to>
      <xdr:col>20</xdr:col>
      <xdr:colOff>38100</xdr:colOff>
      <xdr:row>59</xdr:row>
      <xdr:rowOff>91622</xdr:rowOff>
    </xdr:to>
    <xdr:sp macro="" textlink="">
      <xdr:nvSpPr>
        <xdr:cNvPr id="166" name="楕円 165"/>
        <xdr:cNvSpPr/>
      </xdr:nvSpPr>
      <xdr:spPr>
        <a:xfrm>
          <a:off x="3746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158206</xdr:rowOff>
    </xdr:from>
    <xdr:to>
      <xdr:col>15</xdr:col>
      <xdr:colOff>101600</xdr:colOff>
      <xdr:row>59</xdr:row>
      <xdr:rowOff>88356</xdr:rowOff>
    </xdr:to>
    <xdr:sp macro="" textlink="">
      <xdr:nvSpPr>
        <xdr:cNvPr id="167" name="楕円 166"/>
        <xdr:cNvSpPr/>
      </xdr:nvSpPr>
      <xdr:spPr>
        <a:xfrm>
          <a:off x="2857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37556</xdr:rowOff>
    </xdr:from>
    <xdr:to>
      <xdr:col>19</xdr:col>
      <xdr:colOff>177800</xdr:colOff>
      <xdr:row>59</xdr:row>
      <xdr:rowOff>40822</xdr:rowOff>
    </xdr:to>
    <xdr:cxnSp macro="">
      <xdr:nvCxnSpPr>
        <xdr:cNvPr id="168" name="直線コネクタ 167"/>
        <xdr:cNvCxnSpPr/>
      </xdr:nvCxnSpPr>
      <xdr:spPr>
        <a:xfrm>
          <a:off x="2908300" y="101531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69"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70"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1"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82749</xdr:rowOff>
    </xdr:from>
    <xdr:ext cx="405111" cy="259045"/>
    <xdr:sp macro="" textlink="">
      <xdr:nvSpPr>
        <xdr:cNvPr id="172" name="n_1main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104883</xdr:rowOff>
    </xdr:from>
    <xdr:ext cx="405111" cy="259045"/>
    <xdr:sp macro="" textlink="">
      <xdr:nvSpPr>
        <xdr:cNvPr id="173" name="n_2mainValue【橋りょう・トンネル】&#10;有形固定資産減価償却率"/>
        <xdr:cNvSpPr txBox="1"/>
      </xdr:nvSpPr>
      <xdr:spPr>
        <a:xfrm>
          <a:off x="2705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3" name="テキスト ボックス 19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197" name="直線コネクタ 196"/>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198"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199" name="直線コネクタ 198"/>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0"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01" name="直線コネクタ 200"/>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02"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03" name="フローチャート: 判断 202"/>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04" name="フローチャート: 判断 203"/>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05" name="フローチャート: 判断 204"/>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06" name="フローチャート: 判断 205"/>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37672</xdr:rowOff>
    </xdr:from>
    <xdr:to>
      <xdr:col>50</xdr:col>
      <xdr:colOff>165100</xdr:colOff>
      <xdr:row>61</xdr:row>
      <xdr:rowOff>139272</xdr:rowOff>
    </xdr:to>
    <xdr:sp macro="" textlink="">
      <xdr:nvSpPr>
        <xdr:cNvPr id="212" name="楕円 211"/>
        <xdr:cNvSpPr/>
      </xdr:nvSpPr>
      <xdr:spPr>
        <a:xfrm>
          <a:off x="9588500" y="1049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58770</xdr:rowOff>
    </xdr:from>
    <xdr:to>
      <xdr:col>46</xdr:col>
      <xdr:colOff>38100</xdr:colOff>
      <xdr:row>61</xdr:row>
      <xdr:rowOff>160370</xdr:rowOff>
    </xdr:to>
    <xdr:sp macro="" textlink="">
      <xdr:nvSpPr>
        <xdr:cNvPr id="213" name="楕円 212"/>
        <xdr:cNvSpPr/>
      </xdr:nvSpPr>
      <xdr:spPr>
        <a:xfrm>
          <a:off x="8699500" y="105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88472</xdr:rowOff>
    </xdr:from>
    <xdr:to>
      <xdr:col>50</xdr:col>
      <xdr:colOff>114300</xdr:colOff>
      <xdr:row>61</xdr:row>
      <xdr:rowOff>109570</xdr:rowOff>
    </xdr:to>
    <xdr:cxnSp macro="">
      <xdr:nvCxnSpPr>
        <xdr:cNvPr id="214" name="直線コネクタ 213"/>
        <xdr:cNvCxnSpPr/>
      </xdr:nvCxnSpPr>
      <xdr:spPr>
        <a:xfrm flipV="1">
          <a:off x="8750300" y="10546922"/>
          <a:ext cx="889000" cy="2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15"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16"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17"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155799</xdr:rowOff>
    </xdr:from>
    <xdr:ext cx="599010" cy="259045"/>
    <xdr:sp macro="" textlink="">
      <xdr:nvSpPr>
        <xdr:cNvPr id="218" name="n_1mainValue【橋りょう・トンネル】&#10;一人当たり有形固定資産（償却資産）額"/>
        <xdr:cNvSpPr txBox="1"/>
      </xdr:nvSpPr>
      <xdr:spPr>
        <a:xfrm>
          <a:off x="9327095" y="1027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5447</xdr:rowOff>
    </xdr:from>
    <xdr:ext cx="599010" cy="259045"/>
    <xdr:sp macro="" textlink="">
      <xdr:nvSpPr>
        <xdr:cNvPr id="219" name="n_2mainValue【橋りょう・トンネル】&#10;一人当たり有形固定資産（償却資産）額"/>
        <xdr:cNvSpPr txBox="1"/>
      </xdr:nvSpPr>
      <xdr:spPr>
        <a:xfrm>
          <a:off x="8450795" y="1029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45" name="直線コネクタ 244"/>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46"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47" name="直線コネクタ 246"/>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48"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49" name="直線コネクタ 248"/>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50"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51" name="フローチャート: 判断 250"/>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52" name="フローチャート: 判断 25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53" name="フローチャート: 判断 252"/>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54" name="フローチャート: 判断 253"/>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134257</xdr:rowOff>
    </xdr:from>
    <xdr:to>
      <xdr:col>20</xdr:col>
      <xdr:colOff>38100</xdr:colOff>
      <xdr:row>79</xdr:row>
      <xdr:rowOff>64407</xdr:rowOff>
    </xdr:to>
    <xdr:sp macro="" textlink="">
      <xdr:nvSpPr>
        <xdr:cNvPr id="260" name="楕円 259"/>
        <xdr:cNvSpPr/>
      </xdr:nvSpPr>
      <xdr:spPr>
        <a:xfrm>
          <a:off x="3746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153851</xdr:rowOff>
    </xdr:from>
    <xdr:to>
      <xdr:col>15</xdr:col>
      <xdr:colOff>101600</xdr:colOff>
      <xdr:row>79</xdr:row>
      <xdr:rowOff>84001</xdr:rowOff>
    </xdr:to>
    <xdr:sp macro="" textlink="">
      <xdr:nvSpPr>
        <xdr:cNvPr id="261" name="楕円 260"/>
        <xdr:cNvSpPr/>
      </xdr:nvSpPr>
      <xdr:spPr>
        <a:xfrm>
          <a:off x="28575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13607</xdr:rowOff>
    </xdr:from>
    <xdr:to>
      <xdr:col>19</xdr:col>
      <xdr:colOff>177800</xdr:colOff>
      <xdr:row>79</xdr:row>
      <xdr:rowOff>33201</xdr:rowOff>
    </xdr:to>
    <xdr:cxnSp macro="">
      <xdr:nvCxnSpPr>
        <xdr:cNvPr id="262" name="直線コネクタ 261"/>
        <xdr:cNvCxnSpPr/>
      </xdr:nvCxnSpPr>
      <xdr:spPr>
        <a:xfrm flipV="1">
          <a:off x="2908300" y="135581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63"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64"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65"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80934</xdr:rowOff>
    </xdr:from>
    <xdr:ext cx="405111" cy="259045"/>
    <xdr:sp macro="" textlink="">
      <xdr:nvSpPr>
        <xdr:cNvPr id="266" name="n_1mainValue【公営住宅】&#10;有形固定資産減価償却率"/>
        <xdr:cNvSpPr txBox="1"/>
      </xdr:nvSpPr>
      <xdr:spPr>
        <a:xfrm>
          <a:off x="35820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100528</xdr:rowOff>
    </xdr:from>
    <xdr:ext cx="405111" cy="259045"/>
    <xdr:sp macro="" textlink="">
      <xdr:nvSpPr>
        <xdr:cNvPr id="267" name="n_2mainValue【公営住宅】&#10;有形固定資産減価償却率"/>
        <xdr:cNvSpPr txBox="1"/>
      </xdr:nvSpPr>
      <xdr:spPr>
        <a:xfrm>
          <a:off x="2705744" y="1330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291" name="直線コネクタ 29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9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93" name="直線コネクタ 29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29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295" name="直線コネクタ 29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29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297" name="フローチャート: 判断 29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298" name="フローチャート: 判断 29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299" name="フローチャート: 判断 29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00" name="フローチャート: 判断 29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71501</xdr:rowOff>
    </xdr:from>
    <xdr:to>
      <xdr:col>50</xdr:col>
      <xdr:colOff>165100</xdr:colOff>
      <xdr:row>85</xdr:row>
      <xdr:rowOff>1651</xdr:rowOff>
    </xdr:to>
    <xdr:sp macro="" textlink="">
      <xdr:nvSpPr>
        <xdr:cNvPr id="306" name="楕円 305"/>
        <xdr:cNvSpPr/>
      </xdr:nvSpPr>
      <xdr:spPr>
        <a:xfrm>
          <a:off x="9588500" y="144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73788</xdr:rowOff>
    </xdr:from>
    <xdr:to>
      <xdr:col>46</xdr:col>
      <xdr:colOff>38100</xdr:colOff>
      <xdr:row>85</xdr:row>
      <xdr:rowOff>3938</xdr:rowOff>
    </xdr:to>
    <xdr:sp macro="" textlink="">
      <xdr:nvSpPr>
        <xdr:cNvPr id="307" name="楕円 306"/>
        <xdr:cNvSpPr/>
      </xdr:nvSpPr>
      <xdr:spPr>
        <a:xfrm>
          <a:off x="8699500" y="1447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122301</xdr:rowOff>
    </xdr:from>
    <xdr:to>
      <xdr:col>50</xdr:col>
      <xdr:colOff>114300</xdr:colOff>
      <xdr:row>84</xdr:row>
      <xdr:rowOff>124588</xdr:rowOff>
    </xdr:to>
    <xdr:cxnSp macro="">
      <xdr:nvCxnSpPr>
        <xdr:cNvPr id="308" name="直線コネクタ 307"/>
        <xdr:cNvCxnSpPr/>
      </xdr:nvCxnSpPr>
      <xdr:spPr>
        <a:xfrm flipV="1">
          <a:off x="8750300" y="1452410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09"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10"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11"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18178</xdr:rowOff>
    </xdr:from>
    <xdr:ext cx="469744" cy="259045"/>
    <xdr:sp macro="" textlink="">
      <xdr:nvSpPr>
        <xdr:cNvPr id="312" name="n_1mainValue【公営住宅】&#10;一人当たり面積"/>
        <xdr:cNvSpPr txBox="1"/>
      </xdr:nvSpPr>
      <xdr:spPr>
        <a:xfrm>
          <a:off x="9391727" y="1424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20465</xdr:rowOff>
    </xdr:from>
    <xdr:ext cx="469744" cy="259045"/>
    <xdr:sp macro="" textlink="">
      <xdr:nvSpPr>
        <xdr:cNvPr id="313" name="n_2mainValue【公営住宅】&#10;一人当たり面積"/>
        <xdr:cNvSpPr txBox="1"/>
      </xdr:nvSpPr>
      <xdr:spPr>
        <a:xfrm>
          <a:off x="8515427" y="142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55" name="直線コネクタ 354"/>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56"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57" name="直線コネクタ 356"/>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9" name="直線コネクタ 35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60"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61" name="フローチャート: 判断 360"/>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62" name="フローチャート: 判断 361"/>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63" name="フローチャート: 判断 362"/>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64" name="フローチャート: 判断 363"/>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133169</xdr:rowOff>
    </xdr:from>
    <xdr:to>
      <xdr:col>81</xdr:col>
      <xdr:colOff>101600</xdr:colOff>
      <xdr:row>37</xdr:row>
      <xdr:rowOff>63319</xdr:rowOff>
    </xdr:to>
    <xdr:sp macro="" textlink="">
      <xdr:nvSpPr>
        <xdr:cNvPr id="370" name="楕円 369"/>
        <xdr:cNvSpPr/>
      </xdr:nvSpPr>
      <xdr:spPr>
        <a:xfrm>
          <a:off x="15430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25400</xdr:rowOff>
    </xdr:from>
    <xdr:to>
      <xdr:col>76</xdr:col>
      <xdr:colOff>165100</xdr:colOff>
      <xdr:row>37</xdr:row>
      <xdr:rowOff>127000</xdr:rowOff>
    </xdr:to>
    <xdr:sp macro="" textlink="">
      <xdr:nvSpPr>
        <xdr:cNvPr id="371" name="楕円 370"/>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12519</xdr:rowOff>
    </xdr:from>
    <xdr:to>
      <xdr:col>81</xdr:col>
      <xdr:colOff>50800</xdr:colOff>
      <xdr:row>37</xdr:row>
      <xdr:rowOff>76200</xdr:rowOff>
    </xdr:to>
    <xdr:cxnSp macro="">
      <xdr:nvCxnSpPr>
        <xdr:cNvPr id="372" name="直線コネクタ 371"/>
        <xdr:cNvCxnSpPr/>
      </xdr:nvCxnSpPr>
      <xdr:spPr>
        <a:xfrm flipV="1">
          <a:off x="14592300" y="635616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373"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374"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75"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79846</xdr:rowOff>
    </xdr:from>
    <xdr:ext cx="405111" cy="259045"/>
    <xdr:sp macro="" textlink="">
      <xdr:nvSpPr>
        <xdr:cNvPr id="376" name="n_1mainValue【認定こども園・幼稚園・保育所】&#10;有形固定資産減価償却率"/>
        <xdr:cNvSpPr txBox="1"/>
      </xdr:nvSpPr>
      <xdr:spPr>
        <a:xfrm>
          <a:off x="15266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118127</xdr:rowOff>
    </xdr:from>
    <xdr:ext cx="405111" cy="259045"/>
    <xdr:sp macro="" textlink="">
      <xdr:nvSpPr>
        <xdr:cNvPr id="377" name="n_2mainValue【認定こども園・幼稚園・保育所】&#10;有形固定資産減価償却率"/>
        <xdr:cNvSpPr txBox="1"/>
      </xdr:nvSpPr>
      <xdr:spPr>
        <a:xfrm>
          <a:off x="14389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8" name="直線コネクタ 38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9" name="テキスト ボックス 38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0" name="直線コネクタ 38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1" name="テキスト ボックス 39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2" name="直線コネクタ 39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3" name="テキスト ボックス 39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4" name="直線コネクタ 39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5" name="テキスト ボックス 39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6" name="直線コネクタ 39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7" name="テキスト ボックス 39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8" name="直線コネクタ 39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9" name="テキスト ボックス 39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03" name="直線コネクタ 402"/>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4"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5" name="直線コネクタ 404"/>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06"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07" name="直線コネクタ 406"/>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08"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09" name="フローチャート: 判断 408"/>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10" name="フローチャート: 判断 409"/>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11" name="フローチャート: 判断 410"/>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12" name="フローチャート: 判断 411"/>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97246</xdr:rowOff>
    </xdr:from>
    <xdr:to>
      <xdr:col>112</xdr:col>
      <xdr:colOff>38100</xdr:colOff>
      <xdr:row>41</xdr:row>
      <xdr:rowOff>27396</xdr:rowOff>
    </xdr:to>
    <xdr:sp macro="" textlink="">
      <xdr:nvSpPr>
        <xdr:cNvPr id="418" name="楕円 417"/>
        <xdr:cNvSpPr/>
      </xdr:nvSpPr>
      <xdr:spPr>
        <a:xfrm>
          <a:off x="21272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100512</xdr:rowOff>
    </xdr:from>
    <xdr:to>
      <xdr:col>107</xdr:col>
      <xdr:colOff>101600</xdr:colOff>
      <xdr:row>41</xdr:row>
      <xdr:rowOff>30662</xdr:rowOff>
    </xdr:to>
    <xdr:sp macro="" textlink="">
      <xdr:nvSpPr>
        <xdr:cNvPr id="419" name="楕円 418"/>
        <xdr:cNvSpPr/>
      </xdr:nvSpPr>
      <xdr:spPr>
        <a:xfrm>
          <a:off x="20383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148046</xdr:rowOff>
    </xdr:from>
    <xdr:to>
      <xdr:col>111</xdr:col>
      <xdr:colOff>177800</xdr:colOff>
      <xdr:row>40</xdr:row>
      <xdr:rowOff>151312</xdr:rowOff>
    </xdr:to>
    <xdr:cxnSp macro="">
      <xdr:nvCxnSpPr>
        <xdr:cNvPr id="420" name="直線コネクタ 419"/>
        <xdr:cNvCxnSpPr/>
      </xdr:nvCxnSpPr>
      <xdr:spPr>
        <a:xfrm flipV="1">
          <a:off x="20434300" y="70060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21"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22"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23"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18523</xdr:rowOff>
    </xdr:from>
    <xdr:ext cx="469744" cy="259045"/>
    <xdr:sp macro="" textlink="">
      <xdr:nvSpPr>
        <xdr:cNvPr id="424" name="n_1mainValue【認定こども園・幼稚園・保育所】&#10;一人当たり面積"/>
        <xdr:cNvSpPr txBox="1"/>
      </xdr:nvSpPr>
      <xdr:spPr>
        <a:xfrm>
          <a:off x="210757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21789</xdr:rowOff>
    </xdr:from>
    <xdr:ext cx="469744" cy="259045"/>
    <xdr:sp macro="" textlink="">
      <xdr:nvSpPr>
        <xdr:cNvPr id="425" name="n_2mainValue【認定こども園・幼稚園・保育所】&#10;一人当たり面積"/>
        <xdr:cNvSpPr txBox="1"/>
      </xdr:nvSpPr>
      <xdr:spPr>
        <a:xfrm>
          <a:off x="20199427" y="705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50" name="直線コネクタ 449"/>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51"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52" name="直線コネクタ 451"/>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53"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54" name="直線コネクタ 453"/>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455"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56" name="フローチャート: 判断 455"/>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57" name="フローチャート: 判断 456"/>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58" name="フローチャート: 判断 457"/>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59" name="フローチャート: 判断 45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48260</xdr:rowOff>
    </xdr:from>
    <xdr:to>
      <xdr:col>81</xdr:col>
      <xdr:colOff>101600</xdr:colOff>
      <xdr:row>60</xdr:row>
      <xdr:rowOff>149860</xdr:rowOff>
    </xdr:to>
    <xdr:sp macro="" textlink="">
      <xdr:nvSpPr>
        <xdr:cNvPr id="465" name="楕円 464"/>
        <xdr:cNvSpPr/>
      </xdr:nvSpPr>
      <xdr:spPr>
        <a:xfrm>
          <a:off x="15430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88265</xdr:rowOff>
    </xdr:from>
    <xdr:to>
      <xdr:col>76</xdr:col>
      <xdr:colOff>165100</xdr:colOff>
      <xdr:row>61</xdr:row>
      <xdr:rowOff>18415</xdr:rowOff>
    </xdr:to>
    <xdr:sp macro="" textlink="">
      <xdr:nvSpPr>
        <xdr:cNvPr id="466" name="楕円 465"/>
        <xdr:cNvSpPr/>
      </xdr:nvSpPr>
      <xdr:spPr>
        <a:xfrm>
          <a:off x="1454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99060</xdr:rowOff>
    </xdr:from>
    <xdr:to>
      <xdr:col>81</xdr:col>
      <xdr:colOff>50800</xdr:colOff>
      <xdr:row>60</xdr:row>
      <xdr:rowOff>139065</xdr:rowOff>
    </xdr:to>
    <xdr:cxnSp macro="">
      <xdr:nvCxnSpPr>
        <xdr:cNvPr id="467" name="直線コネクタ 466"/>
        <xdr:cNvCxnSpPr/>
      </xdr:nvCxnSpPr>
      <xdr:spPr>
        <a:xfrm flipV="1">
          <a:off x="14592300" y="103860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468"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69"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70"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140987</xdr:rowOff>
    </xdr:from>
    <xdr:ext cx="405111" cy="259045"/>
    <xdr:sp macro="" textlink="">
      <xdr:nvSpPr>
        <xdr:cNvPr id="471" name="n_1mainValue【学校施設】&#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9542</xdr:rowOff>
    </xdr:from>
    <xdr:ext cx="405111" cy="259045"/>
    <xdr:sp macro="" textlink="">
      <xdr:nvSpPr>
        <xdr:cNvPr id="472" name="n_2mainValue【学校施設】&#10;有形固定資産減価償却率"/>
        <xdr:cNvSpPr txBox="1"/>
      </xdr:nvSpPr>
      <xdr:spPr>
        <a:xfrm>
          <a:off x="14389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495" name="直線コネクタ 494"/>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496"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497" name="直線コネクタ 496"/>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498"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499" name="直線コネクタ 498"/>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00"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01" name="フローチャート: 判断 500"/>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02" name="フローチャート: 判断 501"/>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3" name="フローチャート: 判断 502"/>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04" name="フローチャート: 判断 503"/>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10" name="楕円 509"/>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130708</xdr:rowOff>
    </xdr:from>
    <xdr:to>
      <xdr:col>107</xdr:col>
      <xdr:colOff>101600</xdr:colOff>
      <xdr:row>62</xdr:row>
      <xdr:rowOff>60858</xdr:rowOff>
    </xdr:to>
    <xdr:sp macro="" textlink="">
      <xdr:nvSpPr>
        <xdr:cNvPr id="511" name="楕円 510"/>
        <xdr:cNvSpPr/>
      </xdr:nvSpPr>
      <xdr:spPr>
        <a:xfrm>
          <a:off x="20383500" y="105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10058</xdr:rowOff>
    </xdr:to>
    <xdr:cxnSp macro="">
      <xdr:nvCxnSpPr>
        <xdr:cNvPr id="512" name="直線コネクタ 511"/>
        <xdr:cNvCxnSpPr/>
      </xdr:nvCxnSpPr>
      <xdr:spPr>
        <a:xfrm flipV="1">
          <a:off x="20434300" y="1062990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13"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14"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15"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516" name="n_1mainValue【学校施設】&#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51985</xdr:rowOff>
    </xdr:from>
    <xdr:ext cx="469744" cy="259045"/>
    <xdr:sp macro="" textlink="">
      <xdr:nvSpPr>
        <xdr:cNvPr id="517" name="n_2mainValue【学校施設】&#10;一人当たり面積"/>
        <xdr:cNvSpPr txBox="1"/>
      </xdr:nvSpPr>
      <xdr:spPr>
        <a:xfrm>
          <a:off x="20199427" y="1068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43" name="直線コネクタ 54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4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45" name="直線コネクタ 54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7" name="直線コネクタ 54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4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49" name="フローチャート: 判断 54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50" name="フローチャート: 判断 54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51" name="フローチャート: 判断 55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52" name="フローチャート: 判断 55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23223</xdr:rowOff>
    </xdr:from>
    <xdr:to>
      <xdr:col>81</xdr:col>
      <xdr:colOff>101600</xdr:colOff>
      <xdr:row>78</xdr:row>
      <xdr:rowOff>124823</xdr:rowOff>
    </xdr:to>
    <xdr:sp macro="" textlink="">
      <xdr:nvSpPr>
        <xdr:cNvPr id="558" name="楕円 557"/>
        <xdr:cNvSpPr/>
      </xdr:nvSpPr>
      <xdr:spPr>
        <a:xfrm>
          <a:off x="15430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46082</xdr:rowOff>
    </xdr:from>
    <xdr:to>
      <xdr:col>76</xdr:col>
      <xdr:colOff>165100</xdr:colOff>
      <xdr:row>78</xdr:row>
      <xdr:rowOff>147682</xdr:rowOff>
    </xdr:to>
    <xdr:sp macro="" textlink="">
      <xdr:nvSpPr>
        <xdr:cNvPr id="559" name="楕円 558"/>
        <xdr:cNvSpPr/>
      </xdr:nvSpPr>
      <xdr:spPr>
        <a:xfrm>
          <a:off x="145415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74023</xdr:rowOff>
    </xdr:from>
    <xdr:to>
      <xdr:col>81</xdr:col>
      <xdr:colOff>50800</xdr:colOff>
      <xdr:row>78</xdr:row>
      <xdr:rowOff>96882</xdr:rowOff>
    </xdr:to>
    <xdr:cxnSp macro="">
      <xdr:nvCxnSpPr>
        <xdr:cNvPr id="560" name="直線コネクタ 559"/>
        <xdr:cNvCxnSpPr/>
      </xdr:nvCxnSpPr>
      <xdr:spPr>
        <a:xfrm flipV="1">
          <a:off x="14592300" y="1344712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561"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62"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563"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141350</xdr:rowOff>
    </xdr:from>
    <xdr:ext cx="405111" cy="259045"/>
    <xdr:sp macro="" textlink="">
      <xdr:nvSpPr>
        <xdr:cNvPr id="564" name="n_1mainValue【児童館】&#10;有形固定資産減価償却率"/>
        <xdr:cNvSpPr txBox="1"/>
      </xdr:nvSpPr>
      <xdr:spPr>
        <a:xfrm>
          <a:off x="152660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164209</xdr:rowOff>
    </xdr:from>
    <xdr:ext cx="405111" cy="259045"/>
    <xdr:sp macro="" textlink="">
      <xdr:nvSpPr>
        <xdr:cNvPr id="565" name="n_2mainValue【児童館】&#10;有形固定資産減価償却率"/>
        <xdr:cNvSpPr txBox="1"/>
      </xdr:nvSpPr>
      <xdr:spPr>
        <a:xfrm>
          <a:off x="14389744" y="1319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6" name="直線コネクタ 5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7" name="テキスト ボックス 5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8" name="直線コネクタ 5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9" name="テキスト ボックス 5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0" name="直線コネクタ 5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1" name="テキスト ボックス 5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2" name="直線コネクタ 5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3" name="テキスト ボックス 5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587" name="直線コネクタ 586"/>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8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89" name="直線コネクタ 58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590"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591" name="直線コネクタ 590"/>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92"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93" name="フローチャート: 判断 592"/>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594" name="フローチャート: 判断 593"/>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595" name="フローチャート: 判断 594"/>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596" name="フローチャート: 判断 595"/>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602" name="楕円 601"/>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03" name="楕円 602"/>
        <xdr:cNvSpPr/>
      </xdr:nvSpPr>
      <xdr:spPr>
        <a:xfrm>
          <a:off x="20383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159258</xdr:rowOff>
    </xdr:to>
    <xdr:cxnSp macro="">
      <xdr:nvCxnSpPr>
        <xdr:cNvPr id="604" name="直線コネクタ 603"/>
        <xdr:cNvCxnSpPr/>
      </xdr:nvCxnSpPr>
      <xdr:spPr>
        <a:xfrm flipV="1">
          <a:off x="20434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605"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606" name="n_2aveValue【児童館】&#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07"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608" name="n_1mainValue【児童館】&#10;一人当たり面積"/>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09" name="n_2mainValue【児童館】&#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0" name="テキスト ボックス 61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1" name="直線コネクタ 62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2" name="テキスト ボックス 62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3" name="直線コネクタ 62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4" name="テキスト ボックス 62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5" name="直線コネクタ 62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6" name="テキスト ボックス 62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7" name="直線コネクタ 62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8" name="テキスト ボックス 62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32" name="直線コネクタ 631"/>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33"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34" name="直線コネクタ 633"/>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35"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36" name="直線コネクタ 635"/>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37"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38" name="フローチャート: 判断 637"/>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39" name="フローチャート: 判断 638"/>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40" name="フローチャート: 判断 639"/>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41" name="フローチャート: 判断 640"/>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xdr:rowOff>
    </xdr:from>
    <xdr:to>
      <xdr:col>81</xdr:col>
      <xdr:colOff>101600</xdr:colOff>
      <xdr:row>104</xdr:row>
      <xdr:rowOff>106426</xdr:rowOff>
    </xdr:to>
    <xdr:sp macro="" textlink="">
      <xdr:nvSpPr>
        <xdr:cNvPr id="647" name="楕円 646"/>
        <xdr:cNvSpPr/>
      </xdr:nvSpPr>
      <xdr:spPr>
        <a:xfrm>
          <a:off x="15430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55118</xdr:rowOff>
    </xdr:from>
    <xdr:to>
      <xdr:col>76</xdr:col>
      <xdr:colOff>165100</xdr:colOff>
      <xdr:row>104</xdr:row>
      <xdr:rowOff>156718</xdr:rowOff>
    </xdr:to>
    <xdr:sp macro="" textlink="">
      <xdr:nvSpPr>
        <xdr:cNvPr id="648" name="楕円 647"/>
        <xdr:cNvSpPr/>
      </xdr:nvSpPr>
      <xdr:spPr>
        <a:xfrm>
          <a:off x="14541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55626</xdr:rowOff>
    </xdr:from>
    <xdr:to>
      <xdr:col>81</xdr:col>
      <xdr:colOff>50800</xdr:colOff>
      <xdr:row>104</xdr:row>
      <xdr:rowOff>105918</xdr:rowOff>
    </xdr:to>
    <xdr:cxnSp macro="">
      <xdr:nvCxnSpPr>
        <xdr:cNvPr id="649" name="直線コネクタ 648"/>
        <xdr:cNvCxnSpPr/>
      </xdr:nvCxnSpPr>
      <xdr:spPr>
        <a:xfrm flipV="1">
          <a:off x="14592300" y="1788642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50"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51"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52"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122953</xdr:rowOff>
    </xdr:from>
    <xdr:ext cx="405111" cy="259045"/>
    <xdr:sp macro="" textlink="">
      <xdr:nvSpPr>
        <xdr:cNvPr id="653" name="n_1mainValue【公民館】&#10;有形固定資産減価償却率"/>
        <xdr:cNvSpPr txBox="1"/>
      </xdr:nvSpPr>
      <xdr:spPr>
        <a:xfrm>
          <a:off x="15266044" y="1761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1795</xdr:rowOff>
    </xdr:from>
    <xdr:ext cx="405111" cy="259045"/>
    <xdr:sp macro="" textlink="">
      <xdr:nvSpPr>
        <xdr:cNvPr id="654" name="n_2mainValue【公民館】&#10;有形固定資産減価償却率"/>
        <xdr:cNvSpPr txBox="1"/>
      </xdr:nvSpPr>
      <xdr:spPr>
        <a:xfrm>
          <a:off x="143897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76" name="直線コネクタ 675"/>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7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78" name="直線コネクタ 67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79"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80" name="直線コネクタ 679"/>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681"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82" name="フローチャート: 判断 681"/>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83" name="フローチャート: 判断 682"/>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84" name="フローチャート: 判断 683"/>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85" name="フローチャート: 判断 684"/>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691" name="楕円 690"/>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132842</xdr:rowOff>
    </xdr:from>
    <xdr:to>
      <xdr:col>107</xdr:col>
      <xdr:colOff>101600</xdr:colOff>
      <xdr:row>106</xdr:row>
      <xdr:rowOff>62992</xdr:rowOff>
    </xdr:to>
    <xdr:sp macro="" textlink="">
      <xdr:nvSpPr>
        <xdr:cNvPr id="692" name="楕円 691"/>
        <xdr:cNvSpPr/>
      </xdr:nvSpPr>
      <xdr:spPr>
        <a:xfrm>
          <a:off x="20383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12192</xdr:rowOff>
    </xdr:to>
    <xdr:cxnSp macro="">
      <xdr:nvCxnSpPr>
        <xdr:cNvPr id="693" name="直線コネクタ 692"/>
        <xdr:cNvCxnSpPr/>
      </xdr:nvCxnSpPr>
      <xdr:spPr>
        <a:xfrm flipV="1">
          <a:off x="20434300" y="1818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694"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695"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96"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49547</xdr:rowOff>
    </xdr:from>
    <xdr:ext cx="469744" cy="259045"/>
    <xdr:sp macro="" textlink="">
      <xdr:nvSpPr>
        <xdr:cNvPr id="697" name="n_1main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54119</xdr:rowOff>
    </xdr:from>
    <xdr:ext cx="469744" cy="259045"/>
    <xdr:sp macro="" textlink="">
      <xdr:nvSpPr>
        <xdr:cNvPr id="698" name="n_2mainValue【公民館】&#10;一人当たり面積"/>
        <xdr:cNvSpPr txBox="1"/>
      </xdr:nvSpPr>
      <xdr:spPr>
        <a:xfrm>
          <a:off x="20199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年度において類似団体と比較して特に有形固定資産減価償却率が特に高くなっている施設は、前年度と同様の公営住宅、児童館である。</a:t>
          </a:r>
        </a:p>
        <a:p>
          <a:r>
            <a:rPr kumimoji="1" lang="ja-JP" altLang="en-US" sz="1300">
              <a:latin typeface="ＭＳ Ｐゴシック" panose="020B0600070205080204" pitchFamily="50" charset="-128"/>
              <a:ea typeface="ＭＳ Ｐゴシック" panose="020B0600070205080204" pitchFamily="50" charset="-128"/>
            </a:rPr>
            <a:t>公営住宅についてはすでに耐用年数の全部を経過しているものが多いため、</a:t>
          </a:r>
          <a:r>
            <a:rPr kumimoji="1" lang="en-US" altLang="ja-JP" sz="1300">
              <a:latin typeface="ＭＳ Ｐゴシック" panose="020B0600070205080204" pitchFamily="50" charset="-128"/>
              <a:ea typeface="ＭＳ Ｐゴシック" panose="020B0600070205080204" pitchFamily="50" charset="-128"/>
            </a:rPr>
            <a:t>83.0</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という高い比率となっている。今後の需要予測等を踏まえた公営住宅等長寿命化計画に基づく住宅団地の用途廃止を進めており、令和元年度の計画見直しによって更なる適正化を図るとともに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児童館については各地区の人口減少の推移を踏まえ、</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館ある施設のうち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館を残して令和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年度末で廃止する予定である。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29,243
29,037
147.53
13,883,003
13,433,362
406,639
7,786,807
14,778,988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76580</xdr:rowOff>
    </xdr:from>
    <xdr:ext cx="405111" cy="259045"/>
    <xdr:sp macro="" textlink="">
      <xdr:nvSpPr>
        <xdr:cNvPr id="65"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13970</xdr:rowOff>
    </xdr:from>
    <xdr:to>
      <xdr:col>15</xdr:col>
      <xdr:colOff>101600</xdr:colOff>
      <xdr:row>38</xdr:row>
      <xdr:rowOff>115570</xdr:rowOff>
    </xdr:to>
    <xdr:sp macro="" textlink="">
      <xdr:nvSpPr>
        <xdr:cNvPr id="66" name="フローチャート: 判断 65"/>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132097</xdr:rowOff>
    </xdr:from>
    <xdr:ext cx="405111" cy="259045"/>
    <xdr:sp macro="" textlink="">
      <xdr:nvSpPr>
        <xdr:cNvPr id="67"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92347</xdr:rowOff>
    </xdr:from>
    <xdr:to>
      <xdr:col>10</xdr:col>
      <xdr:colOff>165100</xdr:colOff>
      <xdr:row>39</xdr:row>
      <xdr:rowOff>22497</xdr:rowOff>
    </xdr:to>
    <xdr:sp macro="" textlink="">
      <xdr:nvSpPr>
        <xdr:cNvPr id="68" name="フローチャート: 判断 67"/>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39024</xdr:rowOff>
    </xdr:from>
    <xdr:ext cx="405111" cy="259045"/>
    <xdr:sp macro="" textlink="">
      <xdr:nvSpPr>
        <xdr:cNvPr id="69"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36830</xdr:rowOff>
    </xdr:from>
    <xdr:to>
      <xdr:col>20</xdr:col>
      <xdr:colOff>38100</xdr:colOff>
      <xdr:row>41</xdr:row>
      <xdr:rowOff>138430</xdr:rowOff>
    </xdr:to>
    <xdr:sp macro="" textlink="">
      <xdr:nvSpPr>
        <xdr:cNvPr id="75" name="楕円 74"/>
        <xdr:cNvSpPr/>
      </xdr:nvSpPr>
      <xdr:spPr>
        <a:xfrm>
          <a:off x="3746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77651</xdr:rowOff>
    </xdr:from>
    <xdr:to>
      <xdr:col>15</xdr:col>
      <xdr:colOff>101600</xdr:colOff>
      <xdr:row>42</xdr:row>
      <xdr:rowOff>7801</xdr:rowOff>
    </xdr:to>
    <xdr:sp macro="" textlink="">
      <xdr:nvSpPr>
        <xdr:cNvPr id="76" name="楕円 75"/>
        <xdr:cNvSpPr/>
      </xdr:nvSpPr>
      <xdr:spPr>
        <a:xfrm>
          <a:off x="2857500" y="71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87630</xdr:rowOff>
    </xdr:from>
    <xdr:to>
      <xdr:col>19</xdr:col>
      <xdr:colOff>177800</xdr:colOff>
      <xdr:row>41</xdr:row>
      <xdr:rowOff>128451</xdr:rowOff>
    </xdr:to>
    <xdr:cxnSp macro="">
      <xdr:nvCxnSpPr>
        <xdr:cNvPr id="77" name="直線コネクタ 76"/>
        <xdr:cNvCxnSpPr/>
      </xdr:nvCxnSpPr>
      <xdr:spPr>
        <a:xfrm flipV="1">
          <a:off x="2908300" y="711708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129557</xdr:rowOff>
    </xdr:from>
    <xdr:ext cx="405111" cy="259045"/>
    <xdr:sp macro="" textlink="">
      <xdr:nvSpPr>
        <xdr:cNvPr id="78" name="n_1mainValue【図書館】&#10;有形固定資産減価償却率"/>
        <xdr:cNvSpPr txBox="1"/>
      </xdr:nvSpPr>
      <xdr:spPr>
        <a:xfrm>
          <a:off x="35820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170378</xdr:rowOff>
    </xdr:from>
    <xdr:ext cx="340478" cy="259045"/>
    <xdr:sp macro="" textlink="">
      <xdr:nvSpPr>
        <xdr:cNvPr id="79" name="n_2mainValue【図書館】&#10;有形固定資産減価償却率"/>
        <xdr:cNvSpPr txBox="1"/>
      </xdr:nvSpPr>
      <xdr:spPr>
        <a:xfrm>
          <a:off x="2738061" y="71998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5" name="直線コネクタ 104"/>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6"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07" name="直線コネクタ 106"/>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08"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09" name="直線コネクタ 108"/>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0"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1" name="フローチャート: 判断 110"/>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2" name="フローチャート: 判断 111"/>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64605</xdr:rowOff>
    </xdr:from>
    <xdr:ext cx="469744" cy="259045"/>
    <xdr:sp macro="" textlink="">
      <xdr:nvSpPr>
        <xdr:cNvPr id="113"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147864</xdr:rowOff>
    </xdr:from>
    <xdr:to>
      <xdr:col>41</xdr:col>
      <xdr:colOff>101600</xdr:colOff>
      <xdr:row>38</xdr:row>
      <xdr:rowOff>78014</xdr:rowOff>
    </xdr:to>
    <xdr:sp macro="" textlink="">
      <xdr:nvSpPr>
        <xdr:cNvPr id="116" name="フローチャート: 判断 115"/>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94541</xdr:rowOff>
    </xdr:from>
    <xdr:ext cx="469744" cy="259045"/>
    <xdr:sp macro="" textlink="">
      <xdr:nvSpPr>
        <xdr:cNvPr id="117"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153307</xdr:rowOff>
    </xdr:from>
    <xdr:to>
      <xdr:col>50</xdr:col>
      <xdr:colOff>165100</xdr:colOff>
      <xdr:row>40</xdr:row>
      <xdr:rowOff>83457</xdr:rowOff>
    </xdr:to>
    <xdr:sp macro="" textlink="">
      <xdr:nvSpPr>
        <xdr:cNvPr id="123" name="楕円 122"/>
        <xdr:cNvSpPr/>
      </xdr:nvSpPr>
      <xdr:spPr>
        <a:xfrm>
          <a:off x="9588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4" name="楕円 123"/>
        <xdr:cNvSpPr/>
      </xdr:nvSpPr>
      <xdr:spPr>
        <a:xfrm>
          <a:off x="8699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32657</xdr:rowOff>
    </xdr:from>
    <xdr:to>
      <xdr:col>50</xdr:col>
      <xdr:colOff>114300</xdr:colOff>
      <xdr:row>40</xdr:row>
      <xdr:rowOff>32657</xdr:rowOff>
    </xdr:to>
    <xdr:cxnSp macro="">
      <xdr:nvCxnSpPr>
        <xdr:cNvPr id="125" name="直線コネクタ 124"/>
        <xdr:cNvCxnSpPr/>
      </xdr:nvCxnSpPr>
      <xdr:spPr>
        <a:xfrm>
          <a:off x="8750300" y="689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74584</xdr:rowOff>
    </xdr:from>
    <xdr:ext cx="469744" cy="259045"/>
    <xdr:sp macro="" textlink="">
      <xdr:nvSpPr>
        <xdr:cNvPr id="126" name="n_1mainValue【図書館】&#10;一人当たり面積"/>
        <xdr:cNvSpPr txBox="1"/>
      </xdr:nvSpPr>
      <xdr:spPr>
        <a:xfrm>
          <a:off x="93917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74584</xdr:rowOff>
    </xdr:from>
    <xdr:ext cx="469744" cy="259045"/>
    <xdr:sp macro="" textlink="">
      <xdr:nvSpPr>
        <xdr:cNvPr id="127" name="n_2mainValue【図書館】&#10;一人当たり面積"/>
        <xdr:cNvSpPr txBox="1"/>
      </xdr:nvSpPr>
      <xdr:spPr>
        <a:xfrm>
          <a:off x="8515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0" name="直線コネクタ 149"/>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1"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2" name="直線コネクタ 151"/>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3"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54" name="直線コネクタ 153"/>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55"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56" name="フローチャート: 判断 155"/>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57" name="フローチャート: 判断 156"/>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92219</xdr:rowOff>
    </xdr:from>
    <xdr:ext cx="405111" cy="259045"/>
    <xdr:sp macro="" textlink="">
      <xdr:nvSpPr>
        <xdr:cNvPr id="158"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22352</xdr:rowOff>
    </xdr:from>
    <xdr:to>
      <xdr:col>15</xdr:col>
      <xdr:colOff>101600</xdr:colOff>
      <xdr:row>61</xdr:row>
      <xdr:rowOff>123952</xdr:rowOff>
    </xdr:to>
    <xdr:sp macro="" textlink="">
      <xdr:nvSpPr>
        <xdr:cNvPr id="159" name="フローチャート: 判断 158"/>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115079</xdr:rowOff>
    </xdr:from>
    <xdr:ext cx="405111" cy="259045"/>
    <xdr:sp macro="" textlink="">
      <xdr:nvSpPr>
        <xdr:cNvPr id="160"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4064</xdr:rowOff>
    </xdr:from>
    <xdr:to>
      <xdr:col>10</xdr:col>
      <xdr:colOff>165100</xdr:colOff>
      <xdr:row>61</xdr:row>
      <xdr:rowOff>105664</xdr:rowOff>
    </xdr:to>
    <xdr:sp macro="" textlink="">
      <xdr:nvSpPr>
        <xdr:cNvPr id="161" name="フローチャート: 判断 16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122191</xdr:rowOff>
    </xdr:from>
    <xdr:ext cx="405111" cy="259045"/>
    <xdr:sp macro="" textlink="">
      <xdr:nvSpPr>
        <xdr:cNvPr id="162"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90932</xdr:rowOff>
    </xdr:from>
    <xdr:to>
      <xdr:col>20</xdr:col>
      <xdr:colOff>38100</xdr:colOff>
      <xdr:row>61</xdr:row>
      <xdr:rowOff>21082</xdr:rowOff>
    </xdr:to>
    <xdr:sp macro="" textlink="">
      <xdr:nvSpPr>
        <xdr:cNvPr id="168" name="楕円 167"/>
        <xdr:cNvSpPr/>
      </xdr:nvSpPr>
      <xdr:spPr>
        <a:xfrm>
          <a:off x="37465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145796</xdr:rowOff>
    </xdr:from>
    <xdr:to>
      <xdr:col>15</xdr:col>
      <xdr:colOff>101600</xdr:colOff>
      <xdr:row>61</xdr:row>
      <xdr:rowOff>75946</xdr:rowOff>
    </xdr:to>
    <xdr:sp macro="" textlink="">
      <xdr:nvSpPr>
        <xdr:cNvPr id="169" name="楕円 168"/>
        <xdr:cNvSpPr/>
      </xdr:nvSpPr>
      <xdr:spPr>
        <a:xfrm>
          <a:off x="2857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141732</xdr:rowOff>
    </xdr:from>
    <xdr:to>
      <xdr:col>19</xdr:col>
      <xdr:colOff>177800</xdr:colOff>
      <xdr:row>61</xdr:row>
      <xdr:rowOff>25146</xdr:rowOff>
    </xdr:to>
    <xdr:cxnSp macro="">
      <xdr:nvCxnSpPr>
        <xdr:cNvPr id="170" name="直線コネクタ 169"/>
        <xdr:cNvCxnSpPr/>
      </xdr:nvCxnSpPr>
      <xdr:spPr>
        <a:xfrm flipV="1">
          <a:off x="2908300" y="104287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37609</xdr:rowOff>
    </xdr:from>
    <xdr:ext cx="405111" cy="259045"/>
    <xdr:sp macro="" textlink="">
      <xdr:nvSpPr>
        <xdr:cNvPr id="171" name="n_1mainValue【体育館・プール】&#10;有形固定資産減価償却率"/>
        <xdr:cNvSpPr txBox="1"/>
      </xdr:nvSpPr>
      <xdr:spPr>
        <a:xfrm>
          <a:off x="35820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92473</xdr:rowOff>
    </xdr:from>
    <xdr:ext cx="405111" cy="259045"/>
    <xdr:sp macro="" textlink="">
      <xdr:nvSpPr>
        <xdr:cNvPr id="172" name="n_2mainValue【体育館・プール】&#10;有形固定資産減価償却率"/>
        <xdr:cNvSpPr txBox="1"/>
      </xdr:nvSpPr>
      <xdr:spPr>
        <a:xfrm>
          <a:off x="2705744" y="1020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196" name="直線コネクタ 195"/>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197"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198" name="直線コネクタ 197"/>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199"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0" name="直線コネクタ 199"/>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01"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02" name="フローチャート: 判断 201"/>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03" name="フローチャート: 判断 202"/>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102887</xdr:rowOff>
    </xdr:from>
    <xdr:ext cx="469744" cy="259045"/>
    <xdr:sp macro="" textlink="">
      <xdr:nvSpPr>
        <xdr:cNvPr id="204"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157480</xdr:rowOff>
    </xdr:from>
    <xdr:to>
      <xdr:col>46</xdr:col>
      <xdr:colOff>38100</xdr:colOff>
      <xdr:row>62</xdr:row>
      <xdr:rowOff>87630</xdr:rowOff>
    </xdr:to>
    <xdr:sp macro="" textlink="">
      <xdr:nvSpPr>
        <xdr:cNvPr id="205" name="フローチャート: 判断 204"/>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104157</xdr:rowOff>
    </xdr:from>
    <xdr:ext cx="469744" cy="259045"/>
    <xdr:sp macro="" textlink="">
      <xdr:nvSpPr>
        <xdr:cNvPr id="206"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149860</xdr:rowOff>
    </xdr:from>
    <xdr:to>
      <xdr:col>41</xdr:col>
      <xdr:colOff>101600</xdr:colOff>
      <xdr:row>62</xdr:row>
      <xdr:rowOff>80010</xdr:rowOff>
    </xdr:to>
    <xdr:sp macro="" textlink="">
      <xdr:nvSpPr>
        <xdr:cNvPr id="207" name="フローチャート: 判断 206"/>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96537</xdr:rowOff>
    </xdr:from>
    <xdr:ext cx="469744" cy="259045"/>
    <xdr:sp macro="" textlink="">
      <xdr:nvSpPr>
        <xdr:cNvPr id="20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161290</xdr:rowOff>
    </xdr:from>
    <xdr:to>
      <xdr:col>50</xdr:col>
      <xdr:colOff>165100</xdr:colOff>
      <xdr:row>62</xdr:row>
      <xdr:rowOff>91440</xdr:rowOff>
    </xdr:to>
    <xdr:sp macro="" textlink="">
      <xdr:nvSpPr>
        <xdr:cNvPr id="214" name="楕円 213"/>
        <xdr:cNvSpPr/>
      </xdr:nvSpPr>
      <xdr:spPr>
        <a:xfrm>
          <a:off x="9588500" y="10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15" name="楕円 214"/>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40640</xdr:rowOff>
    </xdr:from>
    <xdr:to>
      <xdr:col>50</xdr:col>
      <xdr:colOff>114300</xdr:colOff>
      <xdr:row>62</xdr:row>
      <xdr:rowOff>45720</xdr:rowOff>
    </xdr:to>
    <xdr:cxnSp macro="">
      <xdr:nvCxnSpPr>
        <xdr:cNvPr id="216" name="直線コネクタ 215"/>
        <xdr:cNvCxnSpPr/>
      </xdr:nvCxnSpPr>
      <xdr:spPr>
        <a:xfrm flipV="1">
          <a:off x="8750300" y="106705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107967</xdr:rowOff>
    </xdr:from>
    <xdr:ext cx="469744" cy="259045"/>
    <xdr:sp macro="" textlink="">
      <xdr:nvSpPr>
        <xdr:cNvPr id="217" name="n_1mainValue【体育館・プール】&#10;一人当たり面積"/>
        <xdr:cNvSpPr txBox="1"/>
      </xdr:nvSpPr>
      <xdr:spPr>
        <a:xfrm>
          <a:off x="9391727" y="1039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18" name="n_2mainValue【体育館・プール】&#10;一人当たり面積"/>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43" name="直線コネクタ 242"/>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44"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45" name="直線コネクタ 244"/>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46"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47" name="直線コネクタ 246"/>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48"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49" name="フローチャート: 判断 248"/>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50" name="フローチャート: 判断 249"/>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47641</xdr:rowOff>
    </xdr:from>
    <xdr:ext cx="405111" cy="259045"/>
    <xdr:sp macro="" textlink="">
      <xdr:nvSpPr>
        <xdr:cNvPr id="251"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145414</xdr:rowOff>
    </xdr:from>
    <xdr:to>
      <xdr:col>15</xdr:col>
      <xdr:colOff>101600</xdr:colOff>
      <xdr:row>83</xdr:row>
      <xdr:rowOff>75564</xdr:rowOff>
    </xdr:to>
    <xdr:sp macro="" textlink="">
      <xdr:nvSpPr>
        <xdr:cNvPr id="252" name="フローチャート: 判断 251"/>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66691</xdr:rowOff>
    </xdr:from>
    <xdr:ext cx="405111" cy="259045"/>
    <xdr:sp macro="" textlink="">
      <xdr:nvSpPr>
        <xdr:cNvPr id="253"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147320</xdr:rowOff>
    </xdr:from>
    <xdr:to>
      <xdr:col>10</xdr:col>
      <xdr:colOff>165100</xdr:colOff>
      <xdr:row>83</xdr:row>
      <xdr:rowOff>77470</xdr:rowOff>
    </xdr:to>
    <xdr:sp macro="" textlink="">
      <xdr:nvSpPr>
        <xdr:cNvPr id="254" name="フローチャート: 判断 253"/>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93997</xdr:rowOff>
    </xdr:from>
    <xdr:ext cx="405111" cy="259045"/>
    <xdr:sp macro="" textlink="">
      <xdr:nvSpPr>
        <xdr:cNvPr id="255"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59689</xdr:rowOff>
    </xdr:from>
    <xdr:to>
      <xdr:col>20</xdr:col>
      <xdr:colOff>38100</xdr:colOff>
      <xdr:row>78</xdr:row>
      <xdr:rowOff>161289</xdr:rowOff>
    </xdr:to>
    <xdr:sp macro="" textlink="">
      <xdr:nvSpPr>
        <xdr:cNvPr id="261" name="楕円 260"/>
        <xdr:cNvSpPr/>
      </xdr:nvSpPr>
      <xdr:spPr>
        <a:xfrm>
          <a:off x="37465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107314</xdr:rowOff>
    </xdr:from>
    <xdr:to>
      <xdr:col>15</xdr:col>
      <xdr:colOff>101600</xdr:colOff>
      <xdr:row>79</xdr:row>
      <xdr:rowOff>37464</xdr:rowOff>
    </xdr:to>
    <xdr:sp macro="" textlink="">
      <xdr:nvSpPr>
        <xdr:cNvPr id="262" name="楕円 261"/>
        <xdr:cNvSpPr/>
      </xdr:nvSpPr>
      <xdr:spPr>
        <a:xfrm>
          <a:off x="2857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110489</xdr:rowOff>
    </xdr:from>
    <xdr:to>
      <xdr:col>19</xdr:col>
      <xdr:colOff>177800</xdr:colOff>
      <xdr:row>78</xdr:row>
      <xdr:rowOff>158114</xdr:rowOff>
    </xdr:to>
    <xdr:cxnSp macro="">
      <xdr:nvCxnSpPr>
        <xdr:cNvPr id="263" name="直線コネクタ 262"/>
        <xdr:cNvCxnSpPr/>
      </xdr:nvCxnSpPr>
      <xdr:spPr>
        <a:xfrm flipV="1">
          <a:off x="2908300" y="134835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6366</xdr:rowOff>
    </xdr:from>
    <xdr:ext cx="405111" cy="259045"/>
    <xdr:sp macro="" textlink="">
      <xdr:nvSpPr>
        <xdr:cNvPr id="264" name="n_1mainValue【福祉施設】&#10;有形固定資産減価償却率"/>
        <xdr:cNvSpPr txBox="1"/>
      </xdr:nvSpPr>
      <xdr:spPr>
        <a:xfrm>
          <a:off x="3582044"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53991</xdr:rowOff>
    </xdr:from>
    <xdr:ext cx="405111" cy="259045"/>
    <xdr:sp macro="" textlink="">
      <xdr:nvSpPr>
        <xdr:cNvPr id="265" name="n_2mainValue【福祉施設】&#10;有形固定資産減価償却率"/>
        <xdr:cNvSpPr txBox="1"/>
      </xdr:nvSpPr>
      <xdr:spPr>
        <a:xfrm>
          <a:off x="2705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6" name="直線コネクタ 27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7" name="テキスト ボックス 27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0" name="直線コネクタ 27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1" name="テキスト ボックス 28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285" name="直線コネクタ 28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8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87" name="直線コネクタ 28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8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89" name="直線コネクタ 28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290"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291" name="フローチャート: 判断 29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292" name="フローチャート: 判断 29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84853</xdr:rowOff>
    </xdr:from>
    <xdr:ext cx="469744" cy="259045"/>
    <xdr:sp macro="" textlink="">
      <xdr:nvSpPr>
        <xdr:cNvPr id="293"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122174</xdr:rowOff>
    </xdr:from>
    <xdr:to>
      <xdr:col>46</xdr:col>
      <xdr:colOff>38100</xdr:colOff>
      <xdr:row>85</xdr:row>
      <xdr:rowOff>52324</xdr:rowOff>
    </xdr:to>
    <xdr:sp macro="" textlink="">
      <xdr:nvSpPr>
        <xdr:cNvPr id="294" name="フローチャート: 判断 293"/>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68851</xdr:rowOff>
    </xdr:from>
    <xdr:ext cx="469744" cy="259045"/>
    <xdr:sp macro="" textlink="">
      <xdr:nvSpPr>
        <xdr:cNvPr id="295"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126175</xdr:rowOff>
    </xdr:from>
    <xdr:to>
      <xdr:col>41</xdr:col>
      <xdr:colOff>101600</xdr:colOff>
      <xdr:row>85</xdr:row>
      <xdr:rowOff>56325</xdr:rowOff>
    </xdr:to>
    <xdr:sp macro="" textlink="">
      <xdr:nvSpPr>
        <xdr:cNvPr id="296" name="フローチャート: 判断 295"/>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72852</xdr:rowOff>
    </xdr:from>
    <xdr:ext cx="469744" cy="259045"/>
    <xdr:sp macro="" textlink="">
      <xdr:nvSpPr>
        <xdr:cNvPr id="297"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29590</xdr:rowOff>
    </xdr:from>
    <xdr:to>
      <xdr:col>50</xdr:col>
      <xdr:colOff>165100</xdr:colOff>
      <xdr:row>85</xdr:row>
      <xdr:rowOff>131190</xdr:rowOff>
    </xdr:to>
    <xdr:sp macro="" textlink="">
      <xdr:nvSpPr>
        <xdr:cNvPr id="303" name="楕円 302"/>
        <xdr:cNvSpPr/>
      </xdr:nvSpPr>
      <xdr:spPr>
        <a:xfrm>
          <a:off x="9588500" y="146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29590</xdr:rowOff>
    </xdr:from>
    <xdr:to>
      <xdr:col>46</xdr:col>
      <xdr:colOff>38100</xdr:colOff>
      <xdr:row>85</xdr:row>
      <xdr:rowOff>131190</xdr:rowOff>
    </xdr:to>
    <xdr:sp macro="" textlink="">
      <xdr:nvSpPr>
        <xdr:cNvPr id="304" name="楕円 303"/>
        <xdr:cNvSpPr/>
      </xdr:nvSpPr>
      <xdr:spPr>
        <a:xfrm>
          <a:off x="8699500" y="146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80390</xdr:rowOff>
    </xdr:from>
    <xdr:to>
      <xdr:col>50</xdr:col>
      <xdr:colOff>114300</xdr:colOff>
      <xdr:row>85</xdr:row>
      <xdr:rowOff>80390</xdr:rowOff>
    </xdr:to>
    <xdr:cxnSp macro="">
      <xdr:nvCxnSpPr>
        <xdr:cNvPr id="305" name="直線コネクタ 304"/>
        <xdr:cNvCxnSpPr/>
      </xdr:nvCxnSpPr>
      <xdr:spPr>
        <a:xfrm>
          <a:off x="8750300" y="14653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122317</xdr:rowOff>
    </xdr:from>
    <xdr:ext cx="469744" cy="259045"/>
    <xdr:sp macro="" textlink="">
      <xdr:nvSpPr>
        <xdr:cNvPr id="306" name="n_1mainValue【福祉施設】&#10;一人当たり面積"/>
        <xdr:cNvSpPr txBox="1"/>
      </xdr:nvSpPr>
      <xdr:spPr>
        <a:xfrm>
          <a:off x="9391727" y="146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122317</xdr:rowOff>
    </xdr:from>
    <xdr:ext cx="469744" cy="259045"/>
    <xdr:sp macro="" textlink="">
      <xdr:nvSpPr>
        <xdr:cNvPr id="307" name="n_2mainValue【福祉施設】&#10;一人当たり面積"/>
        <xdr:cNvSpPr txBox="1"/>
      </xdr:nvSpPr>
      <xdr:spPr>
        <a:xfrm>
          <a:off x="8515427" y="146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8" name="直線コネクタ 31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9" name="テキスト ボックス 31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0" name="直線コネクタ 31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1" name="テキスト ボックス 32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2" name="直線コネクタ 32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3" name="テキスト ボックス 32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4" name="直線コネクタ 32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5" name="テキスト ボックス 32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6" name="直線コネクタ 32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7" name="テキスト ボックス 32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8" name="直線コネクタ 32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9" name="テキスト ボックス 32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33" name="直線コネクタ 332"/>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34"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35" name="直線コネクタ 334"/>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36"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37" name="直線コネクタ 336"/>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38"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39" name="フローチャート: 判断 338"/>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40" name="フローチャート: 判断 33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101072</xdr:rowOff>
    </xdr:from>
    <xdr:ext cx="405111" cy="259045"/>
    <xdr:sp macro="" textlink="">
      <xdr:nvSpPr>
        <xdr:cNvPr id="341"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156029</xdr:rowOff>
    </xdr:from>
    <xdr:to>
      <xdr:col>15</xdr:col>
      <xdr:colOff>101600</xdr:colOff>
      <xdr:row>104</xdr:row>
      <xdr:rowOff>86179</xdr:rowOff>
    </xdr:to>
    <xdr:sp macro="" textlink="">
      <xdr:nvSpPr>
        <xdr:cNvPr id="342" name="フローチャート: 判断 341"/>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102706</xdr:rowOff>
    </xdr:from>
    <xdr:ext cx="405111" cy="259045"/>
    <xdr:sp macro="" textlink="">
      <xdr:nvSpPr>
        <xdr:cNvPr id="34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25400</xdr:rowOff>
    </xdr:from>
    <xdr:to>
      <xdr:col>10</xdr:col>
      <xdr:colOff>165100</xdr:colOff>
      <xdr:row>104</xdr:row>
      <xdr:rowOff>127000</xdr:rowOff>
    </xdr:to>
    <xdr:sp macro="" textlink="">
      <xdr:nvSpPr>
        <xdr:cNvPr id="344" name="フローチャート: 判断 343"/>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143527</xdr:rowOff>
    </xdr:from>
    <xdr:ext cx="405111" cy="259045"/>
    <xdr:sp macro="" textlink="">
      <xdr:nvSpPr>
        <xdr:cNvPr id="345"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12337</xdr:rowOff>
    </xdr:from>
    <xdr:to>
      <xdr:col>20</xdr:col>
      <xdr:colOff>38100</xdr:colOff>
      <xdr:row>108</xdr:row>
      <xdr:rowOff>113937</xdr:rowOff>
    </xdr:to>
    <xdr:sp macro="" textlink="">
      <xdr:nvSpPr>
        <xdr:cNvPr id="351" name="楕円 350"/>
        <xdr:cNvSpPr/>
      </xdr:nvSpPr>
      <xdr:spPr>
        <a:xfrm>
          <a:off x="3746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51526</xdr:rowOff>
    </xdr:from>
    <xdr:to>
      <xdr:col>15</xdr:col>
      <xdr:colOff>101600</xdr:colOff>
      <xdr:row>108</xdr:row>
      <xdr:rowOff>153126</xdr:rowOff>
    </xdr:to>
    <xdr:sp macro="" textlink="">
      <xdr:nvSpPr>
        <xdr:cNvPr id="352" name="楕円 351"/>
        <xdr:cNvSpPr/>
      </xdr:nvSpPr>
      <xdr:spPr>
        <a:xfrm>
          <a:off x="2857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63137</xdr:rowOff>
    </xdr:from>
    <xdr:to>
      <xdr:col>19</xdr:col>
      <xdr:colOff>177800</xdr:colOff>
      <xdr:row>108</xdr:row>
      <xdr:rowOff>102326</xdr:rowOff>
    </xdr:to>
    <xdr:cxnSp macro="">
      <xdr:nvCxnSpPr>
        <xdr:cNvPr id="353" name="直線コネクタ 352"/>
        <xdr:cNvCxnSpPr/>
      </xdr:nvCxnSpPr>
      <xdr:spPr>
        <a:xfrm flipV="1">
          <a:off x="2908300" y="185797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108</xdr:row>
      <xdr:rowOff>105064</xdr:rowOff>
    </xdr:from>
    <xdr:ext cx="340478" cy="259045"/>
    <xdr:sp macro="" textlink="">
      <xdr:nvSpPr>
        <xdr:cNvPr id="354" name="n_1mainValue【市民会館】&#10;有形固定資産減価償却率"/>
        <xdr:cNvSpPr txBox="1"/>
      </xdr:nvSpPr>
      <xdr:spPr>
        <a:xfrm>
          <a:off x="3614361" y="186216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144253</xdr:rowOff>
    </xdr:from>
    <xdr:ext cx="340478" cy="259045"/>
    <xdr:sp macro="" textlink="">
      <xdr:nvSpPr>
        <xdr:cNvPr id="355" name="n_2mainValue【市民会館】&#10;有形固定資産減価償却率"/>
        <xdr:cNvSpPr txBox="1"/>
      </xdr:nvSpPr>
      <xdr:spPr>
        <a:xfrm>
          <a:off x="2738061" y="186608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4" name="テキスト ボックス 36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5" name="直線コネクタ 36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6" name="直線コネクタ 36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7" name="テキスト ボックス 36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8" name="直線コネクタ 36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9" name="テキスト ボックス 36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0" name="直線コネクタ 36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1" name="テキスト ボックス 37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2" name="直線コネクタ 37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3" name="テキスト ボックス 37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4" name="直線コネクタ 37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5" name="テキスト ボックス 37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6" name="直線コネクタ 37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7" name="テキスト ボックス 37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379" name="直線コネクタ 378"/>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0"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1" name="直線コネクタ 380"/>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382"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383" name="直線コネクタ 382"/>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384"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385" name="フローチャート: 判断 384"/>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386" name="フローチャート: 判断 385"/>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29227</xdr:rowOff>
    </xdr:from>
    <xdr:ext cx="469744" cy="259045"/>
    <xdr:sp macro="" textlink="">
      <xdr:nvSpPr>
        <xdr:cNvPr id="387"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109220</xdr:rowOff>
    </xdr:from>
    <xdr:to>
      <xdr:col>46</xdr:col>
      <xdr:colOff>38100</xdr:colOff>
      <xdr:row>105</xdr:row>
      <xdr:rowOff>39370</xdr:rowOff>
    </xdr:to>
    <xdr:sp macro="" textlink="">
      <xdr:nvSpPr>
        <xdr:cNvPr id="388" name="フローチャート: 判断 387"/>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30497</xdr:rowOff>
    </xdr:from>
    <xdr:ext cx="469744" cy="259045"/>
    <xdr:sp macro="" textlink="">
      <xdr:nvSpPr>
        <xdr:cNvPr id="389"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93980</xdr:rowOff>
    </xdr:from>
    <xdr:to>
      <xdr:col>41</xdr:col>
      <xdr:colOff>101600</xdr:colOff>
      <xdr:row>106</xdr:row>
      <xdr:rowOff>24130</xdr:rowOff>
    </xdr:to>
    <xdr:sp macro="" textlink="">
      <xdr:nvSpPr>
        <xdr:cNvPr id="390" name="フローチャート: 判断 38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40657</xdr:rowOff>
    </xdr:from>
    <xdr:ext cx="469744" cy="259045"/>
    <xdr:sp macro="" textlink="">
      <xdr:nvSpPr>
        <xdr:cNvPr id="391"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97789</xdr:rowOff>
    </xdr:from>
    <xdr:to>
      <xdr:col>50</xdr:col>
      <xdr:colOff>165100</xdr:colOff>
      <xdr:row>105</xdr:row>
      <xdr:rowOff>27939</xdr:rowOff>
    </xdr:to>
    <xdr:sp macro="" textlink="">
      <xdr:nvSpPr>
        <xdr:cNvPr id="397" name="楕円 396"/>
        <xdr:cNvSpPr/>
      </xdr:nvSpPr>
      <xdr:spPr>
        <a:xfrm>
          <a:off x="9588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158750</xdr:rowOff>
    </xdr:from>
    <xdr:to>
      <xdr:col>46</xdr:col>
      <xdr:colOff>38100</xdr:colOff>
      <xdr:row>104</xdr:row>
      <xdr:rowOff>88900</xdr:rowOff>
    </xdr:to>
    <xdr:sp macro="" textlink="">
      <xdr:nvSpPr>
        <xdr:cNvPr id="398" name="楕円 397"/>
        <xdr:cNvSpPr/>
      </xdr:nvSpPr>
      <xdr:spPr>
        <a:xfrm>
          <a:off x="8699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38100</xdr:rowOff>
    </xdr:from>
    <xdr:to>
      <xdr:col>50</xdr:col>
      <xdr:colOff>114300</xdr:colOff>
      <xdr:row>104</xdr:row>
      <xdr:rowOff>148589</xdr:rowOff>
    </xdr:to>
    <xdr:cxnSp macro="">
      <xdr:nvCxnSpPr>
        <xdr:cNvPr id="399" name="直線コネクタ 398"/>
        <xdr:cNvCxnSpPr/>
      </xdr:nvCxnSpPr>
      <xdr:spPr>
        <a:xfrm>
          <a:off x="8750300" y="178689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19066</xdr:rowOff>
    </xdr:from>
    <xdr:ext cx="469744" cy="259045"/>
    <xdr:sp macro="" textlink="">
      <xdr:nvSpPr>
        <xdr:cNvPr id="400" name="n_1mainValue【市民会館】&#10;一人当たり面積"/>
        <xdr:cNvSpPr txBox="1"/>
      </xdr:nvSpPr>
      <xdr:spPr>
        <a:xfrm>
          <a:off x="93917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105427</xdr:rowOff>
    </xdr:from>
    <xdr:ext cx="469744" cy="259045"/>
    <xdr:sp macro="" textlink="">
      <xdr:nvSpPr>
        <xdr:cNvPr id="401" name="n_2mainValue【市民会館】&#10;一人当たり面積"/>
        <xdr:cNvSpPr txBox="1"/>
      </xdr:nvSpPr>
      <xdr:spPr>
        <a:xfrm>
          <a:off x="8515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2" name="直線コネクタ 41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3" name="テキスト ボックス 41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4" name="直線コネクタ 41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5" name="テキスト ボックス 41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6" name="直線コネクタ 41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7" name="テキスト ボックス 41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8" name="直線コネクタ 41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9" name="テキスト ボックス 41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0" name="直線コネクタ 41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1" name="テキスト ボックス 42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2" name="直線コネクタ 42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3" name="テキスト ボックス 42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27" name="直線コネクタ 426"/>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28"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29" name="直線コネクタ 428"/>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30"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31" name="直線コネクタ 430"/>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32"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33" name="フローチャート: 判断 432"/>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34" name="フローチャート: 判断 433"/>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145160</xdr:rowOff>
    </xdr:from>
    <xdr:ext cx="405111" cy="259045"/>
    <xdr:sp macro="" textlink="">
      <xdr:nvSpPr>
        <xdr:cNvPr id="435"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87449</xdr:rowOff>
    </xdr:from>
    <xdr:to>
      <xdr:col>76</xdr:col>
      <xdr:colOff>165100</xdr:colOff>
      <xdr:row>38</xdr:row>
      <xdr:rowOff>17599</xdr:rowOff>
    </xdr:to>
    <xdr:sp macro="" textlink="">
      <xdr:nvSpPr>
        <xdr:cNvPr id="436" name="フローチャート: 判断 435"/>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34126</xdr:rowOff>
    </xdr:from>
    <xdr:ext cx="405111" cy="259045"/>
    <xdr:sp macro="" textlink="">
      <xdr:nvSpPr>
        <xdr:cNvPr id="437"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22134</xdr:rowOff>
    </xdr:from>
    <xdr:to>
      <xdr:col>72</xdr:col>
      <xdr:colOff>38100</xdr:colOff>
      <xdr:row>37</xdr:row>
      <xdr:rowOff>123734</xdr:rowOff>
    </xdr:to>
    <xdr:sp macro="" textlink="">
      <xdr:nvSpPr>
        <xdr:cNvPr id="438" name="フローチャート: 判断 437"/>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140261</xdr:rowOff>
    </xdr:from>
    <xdr:ext cx="405111" cy="259045"/>
    <xdr:sp macro="" textlink="">
      <xdr:nvSpPr>
        <xdr:cNvPr id="439"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20501</xdr:rowOff>
    </xdr:from>
    <xdr:to>
      <xdr:col>81</xdr:col>
      <xdr:colOff>101600</xdr:colOff>
      <xdr:row>39</xdr:row>
      <xdr:rowOff>122101</xdr:rowOff>
    </xdr:to>
    <xdr:sp macro="" textlink="">
      <xdr:nvSpPr>
        <xdr:cNvPr id="445" name="楕円 444"/>
        <xdr:cNvSpPr/>
      </xdr:nvSpPr>
      <xdr:spPr>
        <a:xfrm>
          <a:off x="15430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108676</xdr:rowOff>
    </xdr:from>
    <xdr:to>
      <xdr:col>76</xdr:col>
      <xdr:colOff>165100</xdr:colOff>
      <xdr:row>40</xdr:row>
      <xdr:rowOff>38826</xdr:rowOff>
    </xdr:to>
    <xdr:sp macro="" textlink="">
      <xdr:nvSpPr>
        <xdr:cNvPr id="446" name="楕円 445"/>
        <xdr:cNvSpPr/>
      </xdr:nvSpPr>
      <xdr:spPr>
        <a:xfrm>
          <a:off x="14541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71301</xdr:rowOff>
    </xdr:from>
    <xdr:to>
      <xdr:col>81</xdr:col>
      <xdr:colOff>50800</xdr:colOff>
      <xdr:row>39</xdr:row>
      <xdr:rowOff>159476</xdr:rowOff>
    </xdr:to>
    <xdr:cxnSp macro="">
      <xdr:nvCxnSpPr>
        <xdr:cNvPr id="447" name="直線コネクタ 446"/>
        <xdr:cNvCxnSpPr/>
      </xdr:nvCxnSpPr>
      <xdr:spPr>
        <a:xfrm flipV="1">
          <a:off x="14592300" y="675785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113228</xdr:rowOff>
    </xdr:from>
    <xdr:ext cx="405111" cy="259045"/>
    <xdr:sp macro="" textlink="">
      <xdr:nvSpPr>
        <xdr:cNvPr id="448" name="n_1mainValue【一般廃棄物処理施設】&#10;有形固定資産減価償却率"/>
        <xdr:cNvSpPr txBox="1"/>
      </xdr:nvSpPr>
      <xdr:spPr>
        <a:xfrm>
          <a:off x="15266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29953</xdr:rowOff>
    </xdr:from>
    <xdr:ext cx="405111" cy="259045"/>
    <xdr:sp macro="" textlink="">
      <xdr:nvSpPr>
        <xdr:cNvPr id="449" name="n_2mainValue【一般廃棄物処理施設】&#10;有形固定資産減価償却率"/>
        <xdr:cNvSpPr txBox="1"/>
      </xdr:nvSpPr>
      <xdr:spPr>
        <a:xfrm>
          <a:off x="14389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1" name="テキスト ボックス 4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3" name="テキスト ボックス 4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5" name="テキスト ボックス 4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7" name="テキスト ボックス 4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9" name="テキスト ボックス 4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1" name="テキスト ボックス 4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75" name="直線コネクタ 474"/>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76"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77" name="直線コネクタ 476"/>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78"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79" name="直線コネクタ 478"/>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480"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81" name="フローチャート: 判断 480"/>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82" name="フローチャート: 判断 481"/>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60882</xdr:rowOff>
    </xdr:from>
    <xdr:ext cx="534377" cy="259045"/>
    <xdr:sp macro="" textlink="">
      <xdr:nvSpPr>
        <xdr:cNvPr id="483"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114119</xdr:rowOff>
    </xdr:from>
    <xdr:to>
      <xdr:col>107</xdr:col>
      <xdr:colOff>101600</xdr:colOff>
      <xdr:row>41</xdr:row>
      <xdr:rowOff>44269</xdr:rowOff>
    </xdr:to>
    <xdr:sp macro="" textlink="">
      <xdr:nvSpPr>
        <xdr:cNvPr id="484" name="フローチャート: 判断 483"/>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35396</xdr:rowOff>
    </xdr:from>
    <xdr:ext cx="534377" cy="259045"/>
    <xdr:sp macro="" textlink="">
      <xdr:nvSpPr>
        <xdr:cNvPr id="485"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167534</xdr:rowOff>
    </xdr:from>
    <xdr:to>
      <xdr:col>102</xdr:col>
      <xdr:colOff>165100</xdr:colOff>
      <xdr:row>41</xdr:row>
      <xdr:rowOff>97684</xdr:rowOff>
    </xdr:to>
    <xdr:sp macro="" textlink="">
      <xdr:nvSpPr>
        <xdr:cNvPr id="486" name="フローチャート: 判断 485"/>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114211</xdr:rowOff>
    </xdr:from>
    <xdr:ext cx="534377" cy="259045"/>
    <xdr:sp macro="" textlink="">
      <xdr:nvSpPr>
        <xdr:cNvPr id="487"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23594</xdr:rowOff>
    </xdr:from>
    <xdr:to>
      <xdr:col>112</xdr:col>
      <xdr:colOff>38100</xdr:colOff>
      <xdr:row>40</xdr:row>
      <xdr:rowOff>125194</xdr:rowOff>
    </xdr:to>
    <xdr:sp macro="" textlink="">
      <xdr:nvSpPr>
        <xdr:cNvPr id="493" name="楕円 492"/>
        <xdr:cNvSpPr/>
      </xdr:nvSpPr>
      <xdr:spPr>
        <a:xfrm>
          <a:off x="21272500" y="68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47244</xdr:rowOff>
    </xdr:from>
    <xdr:to>
      <xdr:col>107</xdr:col>
      <xdr:colOff>101600</xdr:colOff>
      <xdr:row>40</xdr:row>
      <xdr:rowOff>148844</xdr:rowOff>
    </xdr:to>
    <xdr:sp macro="" textlink="">
      <xdr:nvSpPr>
        <xdr:cNvPr id="494" name="楕円 493"/>
        <xdr:cNvSpPr/>
      </xdr:nvSpPr>
      <xdr:spPr>
        <a:xfrm>
          <a:off x="203835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74394</xdr:rowOff>
    </xdr:from>
    <xdr:to>
      <xdr:col>111</xdr:col>
      <xdr:colOff>177800</xdr:colOff>
      <xdr:row>40</xdr:row>
      <xdr:rowOff>98044</xdr:rowOff>
    </xdr:to>
    <xdr:cxnSp macro="">
      <xdr:nvCxnSpPr>
        <xdr:cNvPr id="495" name="直線コネクタ 494"/>
        <xdr:cNvCxnSpPr/>
      </xdr:nvCxnSpPr>
      <xdr:spPr>
        <a:xfrm flipV="1">
          <a:off x="20434300" y="6932394"/>
          <a:ext cx="889000" cy="2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141721</xdr:rowOff>
    </xdr:from>
    <xdr:ext cx="599010" cy="259045"/>
    <xdr:sp macro="" textlink="">
      <xdr:nvSpPr>
        <xdr:cNvPr id="496" name="n_1mainValue【一般廃棄物処理施設】&#10;一人当たり有形固定資産（償却資産）額"/>
        <xdr:cNvSpPr txBox="1"/>
      </xdr:nvSpPr>
      <xdr:spPr>
        <a:xfrm>
          <a:off x="21011095" y="665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165371</xdr:rowOff>
    </xdr:from>
    <xdr:ext cx="599010" cy="259045"/>
    <xdr:sp macro="" textlink="">
      <xdr:nvSpPr>
        <xdr:cNvPr id="497" name="n_2mainValue【一般廃棄物処理施設】&#10;一人当たり有形固定資産（償却資産）額"/>
        <xdr:cNvSpPr txBox="1"/>
      </xdr:nvSpPr>
      <xdr:spPr>
        <a:xfrm>
          <a:off x="20134795" y="66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4" name="テキスト ボックス 5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5" name="直線コネクタ 5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6" name="テキスト ボックス 52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7" name="直線コネクタ 5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8" name="テキスト ボックス 5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9" name="直線コネクタ 5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0" name="テキスト ボックス 5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1" name="直線コネクタ 5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2" name="テキスト ボックス 5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3" name="直線コネクタ 5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4" name="テキスト ボックス 53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6" name="テキスト ボックス 5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38" name="直線コネクタ 537"/>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39"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40" name="直線コネクタ 539"/>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41"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42" name="直線コネクタ 541"/>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4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44" name="フローチャート: 判断 54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45" name="フローチャート: 判断 544"/>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3827</xdr:rowOff>
    </xdr:from>
    <xdr:ext cx="405111" cy="259045"/>
    <xdr:sp macro="" textlink="">
      <xdr:nvSpPr>
        <xdr:cNvPr id="546"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59689</xdr:rowOff>
    </xdr:from>
    <xdr:to>
      <xdr:col>76</xdr:col>
      <xdr:colOff>165100</xdr:colOff>
      <xdr:row>82</xdr:row>
      <xdr:rowOff>161289</xdr:rowOff>
    </xdr:to>
    <xdr:sp macro="" textlink="">
      <xdr:nvSpPr>
        <xdr:cNvPr id="547" name="フローチャート: 判断 546"/>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6366</xdr:rowOff>
    </xdr:from>
    <xdr:ext cx="405111" cy="259045"/>
    <xdr:sp macro="" textlink="">
      <xdr:nvSpPr>
        <xdr:cNvPr id="548"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86361</xdr:rowOff>
    </xdr:from>
    <xdr:to>
      <xdr:col>72</xdr:col>
      <xdr:colOff>38100</xdr:colOff>
      <xdr:row>83</xdr:row>
      <xdr:rowOff>16511</xdr:rowOff>
    </xdr:to>
    <xdr:sp macro="" textlink="">
      <xdr:nvSpPr>
        <xdr:cNvPr id="549" name="フローチャート: 判断 548"/>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33038</xdr:rowOff>
    </xdr:from>
    <xdr:ext cx="405111" cy="259045"/>
    <xdr:sp macro="" textlink="">
      <xdr:nvSpPr>
        <xdr:cNvPr id="550"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122555</xdr:rowOff>
    </xdr:from>
    <xdr:to>
      <xdr:col>81</xdr:col>
      <xdr:colOff>101600</xdr:colOff>
      <xdr:row>82</xdr:row>
      <xdr:rowOff>52705</xdr:rowOff>
    </xdr:to>
    <xdr:sp macro="" textlink="">
      <xdr:nvSpPr>
        <xdr:cNvPr id="556" name="楕円 555"/>
        <xdr:cNvSpPr/>
      </xdr:nvSpPr>
      <xdr:spPr>
        <a:xfrm>
          <a:off x="15430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7" name="楕円 556"/>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1905</xdr:rowOff>
    </xdr:from>
    <xdr:to>
      <xdr:col>81</xdr:col>
      <xdr:colOff>50800</xdr:colOff>
      <xdr:row>83</xdr:row>
      <xdr:rowOff>26670</xdr:rowOff>
    </xdr:to>
    <xdr:cxnSp macro="">
      <xdr:nvCxnSpPr>
        <xdr:cNvPr id="558" name="直線コネクタ 557"/>
        <xdr:cNvCxnSpPr/>
      </xdr:nvCxnSpPr>
      <xdr:spPr>
        <a:xfrm flipV="1">
          <a:off x="14592300" y="14060805"/>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69232</xdr:rowOff>
    </xdr:from>
    <xdr:ext cx="405111" cy="259045"/>
    <xdr:sp macro="" textlink="">
      <xdr:nvSpPr>
        <xdr:cNvPr id="559" name="n_1mainValue【消防施設】&#10;有形固定資産減価償却率"/>
        <xdr:cNvSpPr txBox="1"/>
      </xdr:nvSpPr>
      <xdr:spPr>
        <a:xfrm>
          <a:off x="15266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60" name="n_2main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1" name="直線コネクタ 5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2" name="テキスト ボックス 5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3" name="直線コネクタ 5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4" name="テキスト ボックス 5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5" name="直線コネクタ 5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6" name="テキスト ボックス 5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7" name="直線コネクタ 5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8" name="テキスト ボックス 5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9" name="直線コネクタ 5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0" name="テキスト ボックス 5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584" name="直線コネクタ 583"/>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85"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86" name="直線コネクタ 585"/>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587"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588" name="直線コネクタ 587"/>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589"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590" name="フローチャート: 判断 589"/>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591" name="フローチャート: 判断 590"/>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31766</xdr:rowOff>
    </xdr:from>
    <xdr:ext cx="469744" cy="259045"/>
    <xdr:sp macro="" textlink="">
      <xdr:nvSpPr>
        <xdr:cNvPr id="592"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101600</xdr:rowOff>
    </xdr:from>
    <xdr:to>
      <xdr:col>107</xdr:col>
      <xdr:colOff>101600</xdr:colOff>
      <xdr:row>86</xdr:row>
      <xdr:rowOff>31750</xdr:rowOff>
    </xdr:to>
    <xdr:sp macro="" textlink="">
      <xdr:nvSpPr>
        <xdr:cNvPr id="593" name="フローチャート: 判断 592"/>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48277</xdr:rowOff>
    </xdr:from>
    <xdr:ext cx="469744" cy="259045"/>
    <xdr:sp macro="" textlink="">
      <xdr:nvSpPr>
        <xdr:cNvPr id="594"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138430</xdr:rowOff>
    </xdr:from>
    <xdr:to>
      <xdr:col>102</xdr:col>
      <xdr:colOff>165100</xdr:colOff>
      <xdr:row>86</xdr:row>
      <xdr:rowOff>68580</xdr:rowOff>
    </xdr:to>
    <xdr:sp macro="" textlink="">
      <xdr:nvSpPr>
        <xdr:cNvPr id="595" name="フローチャート: 判断 594"/>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85107</xdr:rowOff>
    </xdr:from>
    <xdr:ext cx="469744" cy="259045"/>
    <xdr:sp macro="" textlink="">
      <xdr:nvSpPr>
        <xdr:cNvPr id="596"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02" name="楕円 601"/>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8889</xdr:rowOff>
    </xdr:from>
    <xdr:to>
      <xdr:col>107</xdr:col>
      <xdr:colOff>101600</xdr:colOff>
      <xdr:row>86</xdr:row>
      <xdr:rowOff>110489</xdr:rowOff>
    </xdr:to>
    <xdr:sp macro="" textlink="">
      <xdr:nvSpPr>
        <xdr:cNvPr id="603" name="楕円 602"/>
        <xdr:cNvSpPr/>
      </xdr:nvSpPr>
      <xdr:spPr>
        <a:xfrm>
          <a:off x="20383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59689</xdr:rowOff>
    </xdr:to>
    <xdr:cxnSp macro="">
      <xdr:nvCxnSpPr>
        <xdr:cNvPr id="604" name="直線コネクタ 603"/>
        <xdr:cNvCxnSpPr/>
      </xdr:nvCxnSpPr>
      <xdr:spPr>
        <a:xfrm flipV="1">
          <a:off x="20434300" y="14744700"/>
          <a:ext cx="889000" cy="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605"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101616</xdr:rowOff>
    </xdr:from>
    <xdr:ext cx="469744" cy="259045"/>
    <xdr:sp macro="" textlink="">
      <xdr:nvSpPr>
        <xdr:cNvPr id="606" name="n_2mainValue【消防施設】&#10;一人当たり面積"/>
        <xdr:cNvSpPr txBox="1"/>
      </xdr:nvSpPr>
      <xdr:spPr>
        <a:xfrm>
          <a:off x="20199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7" name="直線コネクタ 6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8" name="テキスト ボックス 61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9" name="直線コネクタ 6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0" name="テキスト ボックス 6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1" name="直線コネクタ 6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2" name="テキスト ボックス 6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3" name="直線コネクタ 6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4" name="テキスト ボックス 6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5" name="直線コネクタ 6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6" name="テキスト ボックス 6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7" name="直線コネクタ 6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8" name="テキスト ボックス 62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32" name="直線コネクタ 63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3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34" name="直線コネクタ 63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3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36" name="直線コネクタ 63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37"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38" name="フローチャート: 判断 63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39" name="フローチャート: 判断 63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137721</xdr:rowOff>
    </xdr:from>
    <xdr:ext cx="405111" cy="259045"/>
    <xdr:sp macro="" textlink="">
      <xdr:nvSpPr>
        <xdr:cNvPr id="640"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641" name="フローチャート: 判断 640"/>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103432</xdr:rowOff>
    </xdr:from>
    <xdr:ext cx="405111" cy="259045"/>
    <xdr:sp macro="" textlink="">
      <xdr:nvSpPr>
        <xdr:cNvPr id="642"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67855</xdr:rowOff>
    </xdr:from>
    <xdr:to>
      <xdr:col>72</xdr:col>
      <xdr:colOff>38100</xdr:colOff>
      <xdr:row>103</xdr:row>
      <xdr:rowOff>169455</xdr:rowOff>
    </xdr:to>
    <xdr:sp macro="" textlink="">
      <xdr:nvSpPr>
        <xdr:cNvPr id="643" name="フローチャート: 判断 642"/>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14532</xdr:rowOff>
    </xdr:from>
    <xdr:ext cx="405111" cy="259045"/>
    <xdr:sp macro="" textlink="">
      <xdr:nvSpPr>
        <xdr:cNvPr id="644"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64588</xdr:rowOff>
    </xdr:from>
    <xdr:to>
      <xdr:col>81</xdr:col>
      <xdr:colOff>101600</xdr:colOff>
      <xdr:row>101</xdr:row>
      <xdr:rowOff>166188</xdr:rowOff>
    </xdr:to>
    <xdr:sp macro="" textlink="">
      <xdr:nvSpPr>
        <xdr:cNvPr id="650" name="楕円 649"/>
        <xdr:cNvSpPr/>
      </xdr:nvSpPr>
      <xdr:spPr>
        <a:xfrm>
          <a:off x="15430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74386</xdr:rowOff>
    </xdr:from>
    <xdr:to>
      <xdr:col>76</xdr:col>
      <xdr:colOff>165100</xdr:colOff>
      <xdr:row>102</xdr:row>
      <xdr:rowOff>4536</xdr:rowOff>
    </xdr:to>
    <xdr:sp macro="" textlink="">
      <xdr:nvSpPr>
        <xdr:cNvPr id="651" name="楕円 650"/>
        <xdr:cNvSpPr/>
      </xdr:nvSpPr>
      <xdr:spPr>
        <a:xfrm>
          <a:off x="14541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115388</xdr:rowOff>
    </xdr:from>
    <xdr:to>
      <xdr:col>81</xdr:col>
      <xdr:colOff>50800</xdr:colOff>
      <xdr:row>101</xdr:row>
      <xdr:rowOff>125186</xdr:rowOff>
    </xdr:to>
    <xdr:cxnSp macro="">
      <xdr:nvCxnSpPr>
        <xdr:cNvPr id="652" name="直線コネクタ 651"/>
        <xdr:cNvCxnSpPr/>
      </xdr:nvCxnSpPr>
      <xdr:spPr>
        <a:xfrm flipV="1">
          <a:off x="14592300" y="1743183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11265</xdr:rowOff>
    </xdr:from>
    <xdr:ext cx="405111" cy="259045"/>
    <xdr:sp macro="" textlink="">
      <xdr:nvSpPr>
        <xdr:cNvPr id="653" name="n_1mainValue【庁舎】&#10;有形固定資産減価償却率"/>
        <xdr:cNvSpPr txBox="1"/>
      </xdr:nvSpPr>
      <xdr:spPr>
        <a:xfrm>
          <a:off x="152660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21063</xdr:rowOff>
    </xdr:from>
    <xdr:ext cx="405111" cy="259045"/>
    <xdr:sp macro="" textlink="">
      <xdr:nvSpPr>
        <xdr:cNvPr id="654" name="n_2mainValue【庁舎】&#10;有形固定資産減価償却率"/>
        <xdr:cNvSpPr txBox="1"/>
      </xdr:nvSpPr>
      <xdr:spPr>
        <a:xfrm>
          <a:off x="143897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676" name="直線コネクタ 675"/>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677"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678" name="直線コネクタ 677"/>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679"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680" name="直線コネクタ 679"/>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681"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682" name="フローチャート: 判断 681"/>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683" name="フローチャート: 判断 682"/>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74692</xdr:rowOff>
    </xdr:from>
    <xdr:ext cx="469744" cy="259045"/>
    <xdr:sp macro="" textlink="">
      <xdr:nvSpPr>
        <xdr:cNvPr id="684"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41402</xdr:rowOff>
    </xdr:from>
    <xdr:to>
      <xdr:col>107</xdr:col>
      <xdr:colOff>101600</xdr:colOff>
      <xdr:row>104</xdr:row>
      <xdr:rowOff>143002</xdr:rowOff>
    </xdr:to>
    <xdr:sp macro="" textlink="">
      <xdr:nvSpPr>
        <xdr:cNvPr id="685" name="フローチャート: 判断 684"/>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159529</xdr:rowOff>
    </xdr:from>
    <xdr:ext cx="469744" cy="259045"/>
    <xdr:sp macro="" textlink="">
      <xdr:nvSpPr>
        <xdr:cNvPr id="686"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87122</xdr:rowOff>
    </xdr:from>
    <xdr:to>
      <xdr:col>102</xdr:col>
      <xdr:colOff>165100</xdr:colOff>
      <xdr:row>105</xdr:row>
      <xdr:rowOff>17272</xdr:rowOff>
    </xdr:to>
    <xdr:sp macro="" textlink="">
      <xdr:nvSpPr>
        <xdr:cNvPr id="687" name="フローチャート: 判断 686"/>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33799</xdr:rowOff>
    </xdr:from>
    <xdr:ext cx="469744" cy="259045"/>
    <xdr:sp macro="" textlink="">
      <xdr:nvSpPr>
        <xdr:cNvPr id="688"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66548</xdr:rowOff>
    </xdr:from>
    <xdr:to>
      <xdr:col>112</xdr:col>
      <xdr:colOff>38100</xdr:colOff>
      <xdr:row>104</xdr:row>
      <xdr:rowOff>168148</xdr:rowOff>
    </xdr:to>
    <xdr:sp macro="" textlink="">
      <xdr:nvSpPr>
        <xdr:cNvPr id="694" name="楕円 693"/>
        <xdr:cNvSpPr/>
      </xdr:nvSpPr>
      <xdr:spPr>
        <a:xfrm>
          <a:off x="21272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75692</xdr:rowOff>
    </xdr:from>
    <xdr:to>
      <xdr:col>107</xdr:col>
      <xdr:colOff>101600</xdr:colOff>
      <xdr:row>105</xdr:row>
      <xdr:rowOff>5842</xdr:rowOff>
    </xdr:to>
    <xdr:sp macro="" textlink="">
      <xdr:nvSpPr>
        <xdr:cNvPr id="695" name="楕円 694"/>
        <xdr:cNvSpPr/>
      </xdr:nvSpPr>
      <xdr:spPr>
        <a:xfrm>
          <a:off x="20383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117348</xdr:rowOff>
    </xdr:from>
    <xdr:to>
      <xdr:col>111</xdr:col>
      <xdr:colOff>177800</xdr:colOff>
      <xdr:row>104</xdr:row>
      <xdr:rowOff>126492</xdr:rowOff>
    </xdr:to>
    <xdr:cxnSp macro="">
      <xdr:nvCxnSpPr>
        <xdr:cNvPr id="696" name="直線コネクタ 695"/>
        <xdr:cNvCxnSpPr/>
      </xdr:nvCxnSpPr>
      <xdr:spPr>
        <a:xfrm flipV="1">
          <a:off x="20434300" y="1794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13225</xdr:rowOff>
    </xdr:from>
    <xdr:ext cx="469744" cy="259045"/>
    <xdr:sp macro="" textlink="">
      <xdr:nvSpPr>
        <xdr:cNvPr id="697" name="n_1mainValue【庁舎】&#10;一人当たり面積"/>
        <xdr:cNvSpPr txBox="1"/>
      </xdr:nvSpPr>
      <xdr:spPr>
        <a:xfrm>
          <a:off x="21075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168419</xdr:rowOff>
    </xdr:from>
    <xdr:ext cx="469744" cy="259045"/>
    <xdr:sp macro="" textlink="">
      <xdr:nvSpPr>
        <xdr:cNvPr id="698" name="n_2mainValue【庁舎】&#10;一人当たり面積"/>
        <xdr:cNvSpPr txBox="1"/>
      </xdr:nvSpPr>
      <xdr:spPr>
        <a:xfrm>
          <a:off x="201994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類似団体と比較して特に有形固定資産減価償却率が特に高くなっている施設は、前年度と同様の庁舎、福祉施設であり、特に低くなっている施設についても前年度と同様の図書館、市民会館である。</a:t>
          </a:r>
        </a:p>
        <a:p>
          <a:r>
            <a:rPr kumimoji="1" lang="ja-JP" altLang="en-US" sz="1300">
              <a:latin typeface="ＭＳ Ｐゴシック" panose="020B0600070205080204" pitchFamily="50" charset="-128"/>
              <a:ea typeface="ＭＳ Ｐゴシック" panose="020B0600070205080204" pitchFamily="50" charset="-128"/>
            </a:rPr>
            <a:t>耐用年数の大半を経過している庁舎については、将来訪れる建て替え等に備えた基金等の設置を視野に、個別施設計画を策定して今後の方針を検討していく。</a:t>
          </a:r>
        </a:p>
        <a:p>
          <a:r>
            <a:rPr kumimoji="1" lang="ja-JP" altLang="en-US" sz="1300">
              <a:latin typeface="ＭＳ Ｐゴシック" panose="020B0600070205080204" pitchFamily="50" charset="-128"/>
              <a:ea typeface="ＭＳ Ｐゴシック" panose="020B0600070205080204" pitchFamily="50" charset="-128"/>
            </a:rPr>
            <a:t>福祉施設については、昭和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年に建設した老人福祉センターが間もなく耐用年数を経過する。今後個別施設計画を策定し、老朽化対策に取り組んでいく。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市民会館については、市民センターの更新が平成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年度に完了したため減価償却率が低くなっている。市民センターはホール棟と研修棟から成っており、ホール等については建て替え、研修等については耐震化を含む改修を実施している。</a:t>
          </a:r>
        </a:p>
        <a:p>
          <a:r>
            <a:rPr kumimoji="1" lang="ja-JP" altLang="en-US" sz="1300">
              <a:latin typeface="ＭＳ Ｐゴシック" panose="020B0600070205080204" pitchFamily="50" charset="-128"/>
              <a:ea typeface="ＭＳ Ｐゴシック" panose="020B0600070205080204" pitchFamily="50" charset="-128"/>
            </a:rPr>
            <a:t>図書館については、市民会館と同一の施設内にあるため、市民会館同様減価償却率が低くなっている。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29,243
29,037
147.53
13,883,003
13,433,362
406,639
7,786,807
14,778,988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類似団体平均と比較すると、平成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年度から下回る状況が続いている。これは市町村類型が変わった（Ｈ</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：Ｉ</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 Ｈ</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：Ｉ</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年度における市税全体の傾向としては、平成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年度に引き続きやや増収となっている。また、地方消費税交付金等が増収となったことにより基準財政収入額は前年度と比べ増となった。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年度の財政力指数については、単年度及び</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か年の平均値ともに</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ポイントの増であり、ほぼ横ばいとなっている。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今後も課税客体の適切な把握や徴収強化等の税収増加に向けた取組を進めるとともに、一層の歳出削減を図ることで、財政基盤の強化に努める。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xdr:cNvCxnSpPr/>
      </xdr:nvCxnSpPr>
      <xdr:spPr>
        <a:xfrm flipV="1">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25400</xdr:rowOff>
    </xdr:to>
    <xdr:cxnSp macro="">
      <xdr:nvCxnSpPr>
        <xdr:cNvPr id="78" name="直線コネクタ 77"/>
        <xdr:cNvCxnSpPr/>
      </xdr:nvCxnSpPr>
      <xdr:spPr>
        <a:xfrm flipV="1">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類似団体平均と比較して非常に高い水準で推移している。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東日本大震災前までは低下傾向が続いていたが、平成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年度以降歳入では市税及び普通交付税等の減収、歳出では扶助費及び繰出金等の増加に伴い、比率が上昇している状況が続いている。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年度においては、経常一般財源は市税や地方消費税交付金は増収となったものの、普通交付税等の減により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％減となった。一方で経常経費充当一般財源は、扶助費が減となったものの、物件費や公債費等が増となったことで</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％増となり、経常収支比率は</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今後も財政健全化等の取組を通じて、より一層の経常経費の抑制に努める。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65</xdr:row>
      <xdr:rowOff>36830</xdr:rowOff>
    </xdr:to>
    <xdr:cxnSp macro="">
      <xdr:nvCxnSpPr>
        <xdr:cNvPr id="130" name="直線コネクタ 129"/>
        <xdr:cNvCxnSpPr/>
      </xdr:nvCxnSpPr>
      <xdr:spPr>
        <a:xfrm>
          <a:off x="4114800" y="10997692"/>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85344</xdr:rowOff>
    </xdr:from>
    <xdr:to>
      <xdr:col>19</xdr:col>
      <xdr:colOff>133350</xdr:colOff>
      <xdr:row>64</xdr:row>
      <xdr:rowOff>24892</xdr:rowOff>
    </xdr:to>
    <xdr:cxnSp macro="">
      <xdr:nvCxnSpPr>
        <xdr:cNvPr id="133" name="直線コネクタ 132"/>
        <xdr:cNvCxnSpPr/>
      </xdr:nvCxnSpPr>
      <xdr:spPr>
        <a:xfrm>
          <a:off x="3225800" y="108866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85344</xdr:rowOff>
    </xdr:from>
    <xdr:to>
      <xdr:col>15</xdr:col>
      <xdr:colOff>82550</xdr:colOff>
      <xdr:row>63</xdr:row>
      <xdr:rowOff>114300</xdr:rowOff>
    </xdr:to>
    <xdr:cxnSp macro="">
      <xdr:nvCxnSpPr>
        <xdr:cNvPr id="136" name="直線コネクタ 135"/>
        <xdr:cNvCxnSpPr/>
      </xdr:nvCxnSpPr>
      <xdr:spPr>
        <a:xfrm flipV="1">
          <a:off x="2336800" y="108866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63</xdr:row>
      <xdr:rowOff>128778</xdr:rowOff>
    </xdr:to>
    <xdr:cxnSp macro="">
      <xdr:nvCxnSpPr>
        <xdr:cNvPr id="139" name="直線コネクタ 138"/>
        <xdr:cNvCxnSpPr/>
      </xdr:nvCxnSpPr>
      <xdr:spPr>
        <a:xfrm flipV="1">
          <a:off x="1447800" y="109156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9" name="楕円 148"/>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0"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1" name="楕円 150"/>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52" name="テキスト ボックス 151"/>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34544</xdr:rowOff>
    </xdr:from>
    <xdr:to>
      <xdr:col>15</xdr:col>
      <xdr:colOff>133350</xdr:colOff>
      <xdr:row>63</xdr:row>
      <xdr:rowOff>136144</xdr:rowOff>
    </xdr:to>
    <xdr:sp macro="" textlink="">
      <xdr:nvSpPr>
        <xdr:cNvPr id="153" name="楕円 152"/>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54" name="テキスト ボックス 153"/>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5" name="楕円 154"/>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6" name="テキスト ボックス 155"/>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7" name="楕円 156"/>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58" name="テキスト ボックス 157"/>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これまでは類似団体平均と比較してやや低い水準で推移していたが、平成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年度はやや高い水準となっている。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東日本大震災以降、宮城県平均は今年度も全国平均を大きく上回っているが、当市は平成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年度で概ね震災復旧・復興事業が完了しているにもかかわらず、高止まりの状況が続いている。これは、平成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月より供用開始した市民センター大ホールの管理運営経費等及び平成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月より供用開始した新築の学校給食センターの管理運営経費等の増により、物件費が増加していることが一因である。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今後も既存事業の見直し等を図りながら、物件費等の削減に努める。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44172</xdr:rowOff>
    </xdr:from>
    <xdr:to>
      <xdr:col>23</xdr:col>
      <xdr:colOff>133350</xdr:colOff>
      <xdr:row>82</xdr:row>
      <xdr:rowOff>92608</xdr:rowOff>
    </xdr:to>
    <xdr:cxnSp macro="">
      <xdr:nvCxnSpPr>
        <xdr:cNvPr id="193" name="直線コネクタ 192"/>
        <xdr:cNvCxnSpPr/>
      </xdr:nvCxnSpPr>
      <xdr:spPr>
        <a:xfrm>
          <a:off x="4114800" y="14103072"/>
          <a:ext cx="838200" cy="4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15249</xdr:rowOff>
    </xdr:from>
    <xdr:to>
      <xdr:col>19</xdr:col>
      <xdr:colOff>133350</xdr:colOff>
      <xdr:row>82</xdr:row>
      <xdr:rowOff>44172</xdr:rowOff>
    </xdr:to>
    <xdr:cxnSp macro="">
      <xdr:nvCxnSpPr>
        <xdr:cNvPr id="196" name="直線コネクタ 195"/>
        <xdr:cNvCxnSpPr/>
      </xdr:nvCxnSpPr>
      <xdr:spPr>
        <a:xfrm>
          <a:off x="3225800" y="14074149"/>
          <a:ext cx="889000" cy="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160187</xdr:rowOff>
    </xdr:from>
    <xdr:to>
      <xdr:col>15</xdr:col>
      <xdr:colOff>82550</xdr:colOff>
      <xdr:row>82</xdr:row>
      <xdr:rowOff>15249</xdr:rowOff>
    </xdr:to>
    <xdr:cxnSp macro="">
      <xdr:nvCxnSpPr>
        <xdr:cNvPr id="199" name="直線コネクタ 198"/>
        <xdr:cNvCxnSpPr/>
      </xdr:nvCxnSpPr>
      <xdr:spPr>
        <a:xfrm>
          <a:off x="2336800" y="14047637"/>
          <a:ext cx="889000" cy="2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155482</xdr:rowOff>
    </xdr:from>
    <xdr:to>
      <xdr:col>11</xdr:col>
      <xdr:colOff>31750</xdr:colOff>
      <xdr:row>81</xdr:row>
      <xdr:rowOff>160187</xdr:rowOff>
    </xdr:to>
    <xdr:cxnSp macro="">
      <xdr:nvCxnSpPr>
        <xdr:cNvPr id="202" name="直線コネクタ 201"/>
        <xdr:cNvCxnSpPr/>
      </xdr:nvCxnSpPr>
      <xdr:spPr>
        <a:xfrm>
          <a:off x="1447800" y="14042932"/>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5" name="フローチャート: 判断 204"/>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6" name="テキスト ボックス 205"/>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41808</xdr:rowOff>
    </xdr:from>
    <xdr:to>
      <xdr:col>23</xdr:col>
      <xdr:colOff>184150</xdr:colOff>
      <xdr:row>82</xdr:row>
      <xdr:rowOff>143408</xdr:rowOff>
    </xdr:to>
    <xdr:sp macro="" textlink="">
      <xdr:nvSpPr>
        <xdr:cNvPr id="212" name="楕円 211"/>
        <xdr:cNvSpPr/>
      </xdr:nvSpPr>
      <xdr:spPr>
        <a:xfrm>
          <a:off x="4902200" y="141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13885</xdr:rowOff>
    </xdr:from>
    <xdr:ext cx="762000" cy="259045"/>
    <xdr:sp macro="" textlink="">
      <xdr:nvSpPr>
        <xdr:cNvPr id="213" name="人件費・物件費等の状況該当値テキスト"/>
        <xdr:cNvSpPr txBox="1"/>
      </xdr:nvSpPr>
      <xdr:spPr>
        <a:xfrm>
          <a:off x="5041900" y="1407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164822</xdr:rowOff>
    </xdr:from>
    <xdr:to>
      <xdr:col>19</xdr:col>
      <xdr:colOff>184150</xdr:colOff>
      <xdr:row>82</xdr:row>
      <xdr:rowOff>94972</xdr:rowOff>
    </xdr:to>
    <xdr:sp macro="" textlink="">
      <xdr:nvSpPr>
        <xdr:cNvPr id="214" name="楕円 213"/>
        <xdr:cNvSpPr/>
      </xdr:nvSpPr>
      <xdr:spPr>
        <a:xfrm>
          <a:off x="4064000" y="140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105149</xdr:rowOff>
    </xdr:from>
    <xdr:ext cx="736600" cy="259045"/>
    <xdr:sp macro="" textlink="">
      <xdr:nvSpPr>
        <xdr:cNvPr id="215" name="テキスト ボックス 214"/>
        <xdr:cNvSpPr txBox="1"/>
      </xdr:nvSpPr>
      <xdr:spPr>
        <a:xfrm>
          <a:off x="3733800" y="13821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135899</xdr:rowOff>
    </xdr:from>
    <xdr:to>
      <xdr:col>15</xdr:col>
      <xdr:colOff>133350</xdr:colOff>
      <xdr:row>82</xdr:row>
      <xdr:rowOff>66049</xdr:rowOff>
    </xdr:to>
    <xdr:sp macro="" textlink="">
      <xdr:nvSpPr>
        <xdr:cNvPr id="216" name="楕円 215"/>
        <xdr:cNvSpPr/>
      </xdr:nvSpPr>
      <xdr:spPr>
        <a:xfrm>
          <a:off x="3175000" y="140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76226</xdr:rowOff>
    </xdr:from>
    <xdr:ext cx="762000" cy="259045"/>
    <xdr:sp macro="" textlink="">
      <xdr:nvSpPr>
        <xdr:cNvPr id="217" name="テキスト ボックス 216"/>
        <xdr:cNvSpPr txBox="1"/>
      </xdr:nvSpPr>
      <xdr:spPr>
        <a:xfrm>
          <a:off x="2844800" y="1379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109387</xdr:rowOff>
    </xdr:from>
    <xdr:to>
      <xdr:col>11</xdr:col>
      <xdr:colOff>82550</xdr:colOff>
      <xdr:row>82</xdr:row>
      <xdr:rowOff>39537</xdr:rowOff>
    </xdr:to>
    <xdr:sp macro="" textlink="">
      <xdr:nvSpPr>
        <xdr:cNvPr id="218" name="楕円 217"/>
        <xdr:cNvSpPr/>
      </xdr:nvSpPr>
      <xdr:spPr>
        <a:xfrm>
          <a:off x="2286000" y="139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49714</xdr:rowOff>
    </xdr:from>
    <xdr:ext cx="762000" cy="259045"/>
    <xdr:sp macro="" textlink="">
      <xdr:nvSpPr>
        <xdr:cNvPr id="219" name="テキスト ボックス 218"/>
        <xdr:cNvSpPr txBox="1"/>
      </xdr:nvSpPr>
      <xdr:spPr>
        <a:xfrm>
          <a:off x="1955800" y="1376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104682</xdr:rowOff>
    </xdr:from>
    <xdr:to>
      <xdr:col>7</xdr:col>
      <xdr:colOff>31750</xdr:colOff>
      <xdr:row>82</xdr:row>
      <xdr:rowOff>34832</xdr:rowOff>
    </xdr:to>
    <xdr:sp macro="" textlink="">
      <xdr:nvSpPr>
        <xdr:cNvPr id="220" name="楕円 219"/>
        <xdr:cNvSpPr/>
      </xdr:nvSpPr>
      <xdr:spPr>
        <a:xfrm>
          <a:off x="1397000" y="139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45009</xdr:rowOff>
    </xdr:from>
    <xdr:ext cx="762000" cy="259045"/>
    <xdr:sp macro="" textlink="">
      <xdr:nvSpPr>
        <xdr:cNvPr id="221" name="テキスト ボックス 220"/>
        <xdr:cNvSpPr txBox="1"/>
      </xdr:nvSpPr>
      <xdr:spPr>
        <a:xfrm>
          <a:off x="1066800" y="1376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類似団体平均と比較して低い水準で推移している。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震災後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年間の国家公務員の時限的な給与削減が終了し、平成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年度以降の当市のラスパイレス指数は再び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を割り込んでいるが、平成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これは、職員の新陳代謝による平均給料の減額よりも、役職加算の影響による平均給料の増額が大きいためである。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今後も、角田市職員人材育成基本方針に基づき、人事評価の適切な実施・活用を目指した人事管理を推進し、より一層の給与の適正化に努める。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168729</xdr:rowOff>
    </xdr:to>
    <xdr:cxnSp macro="">
      <xdr:nvCxnSpPr>
        <xdr:cNvPr id="257" name="直線コネクタ 256"/>
        <xdr:cNvCxnSpPr/>
      </xdr:nvCxnSpPr>
      <xdr:spPr>
        <a:xfrm>
          <a:off x="16179800" y="144671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65314</xdr:rowOff>
    </xdr:to>
    <xdr:cxnSp macro="">
      <xdr:nvCxnSpPr>
        <xdr:cNvPr id="260" name="直線コネクタ 259"/>
        <xdr:cNvCxnSpPr/>
      </xdr:nvCxnSpPr>
      <xdr:spPr>
        <a:xfrm>
          <a:off x="15290800" y="143292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150586</xdr:rowOff>
    </xdr:to>
    <xdr:cxnSp macro="">
      <xdr:nvCxnSpPr>
        <xdr:cNvPr id="263" name="直線コネクタ 262"/>
        <xdr:cNvCxnSpPr/>
      </xdr:nvCxnSpPr>
      <xdr:spPr>
        <a:xfrm flipV="1">
          <a:off x="14401800" y="143292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150586</xdr:rowOff>
    </xdr:to>
    <xdr:cxnSp macro="">
      <xdr:nvCxnSpPr>
        <xdr:cNvPr id="266" name="直線コネクタ 265"/>
        <xdr:cNvCxnSpPr/>
      </xdr:nvCxnSpPr>
      <xdr:spPr>
        <a:xfrm>
          <a:off x="13512800" y="143464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6" name="楕円 275"/>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7"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8" name="楕円 277"/>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9" name="テキスト ボックス 278"/>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0" name="楕円 279"/>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1" name="テキスト ボックス 280"/>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2" name="楕円 281"/>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3" name="テキスト ボックス 282"/>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4" name="楕円 283"/>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5" name="テキスト ボックス 284"/>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類似団体平均と比較して同程度の水準で推移している。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年度においては、職員数の減少率が人口の減少率を上回ったため、前年度と比較して</a:t>
          </a:r>
          <a:r>
            <a:rPr kumimoji="1" lang="en-US" altLang="ja-JP" sz="1100">
              <a:latin typeface="ＭＳ Ｐゴシック" panose="020B0600070205080204" pitchFamily="50" charset="-128"/>
              <a:ea typeface="ＭＳ Ｐゴシック" panose="020B0600070205080204" pitchFamily="50" charset="-128"/>
            </a:rPr>
            <a:t>0.21</a:t>
          </a:r>
          <a:r>
            <a:rPr kumimoji="1" lang="ja-JP" altLang="en-US" sz="1100">
              <a:latin typeface="ＭＳ Ｐゴシック" panose="020B0600070205080204" pitchFamily="50" charset="-128"/>
              <a:ea typeface="ＭＳ Ｐゴシック" panose="020B0600070205080204" pitchFamily="50" charset="-128"/>
            </a:rPr>
            <a:t>人減少している。人口の減少は今後も続くことが見込まれるため、引き続き定員適正化計画に基づく職員数の適正化（Ｈ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人）を図りつつ、窓口業務等の民家委託など既存事務事業の見直しについて検討する。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4808</xdr:rowOff>
    </xdr:from>
    <xdr:to>
      <xdr:col>81</xdr:col>
      <xdr:colOff>44450</xdr:colOff>
      <xdr:row>62</xdr:row>
      <xdr:rowOff>41003</xdr:rowOff>
    </xdr:to>
    <xdr:cxnSp macro="">
      <xdr:nvCxnSpPr>
        <xdr:cNvPr id="322" name="直線コネクタ 321"/>
        <xdr:cNvCxnSpPr/>
      </xdr:nvCxnSpPr>
      <xdr:spPr>
        <a:xfrm flipV="1">
          <a:off x="16179800" y="1063470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4808</xdr:rowOff>
    </xdr:from>
    <xdr:to>
      <xdr:col>77</xdr:col>
      <xdr:colOff>44450</xdr:colOff>
      <xdr:row>62</xdr:row>
      <xdr:rowOff>41003</xdr:rowOff>
    </xdr:to>
    <xdr:cxnSp macro="">
      <xdr:nvCxnSpPr>
        <xdr:cNvPr id="325" name="直線コネクタ 324"/>
        <xdr:cNvCxnSpPr/>
      </xdr:nvCxnSpPr>
      <xdr:spPr>
        <a:xfrm>
          <a:off x="15290800" y="1063470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167640</xdr:rowOff>
    </xdr:from>
    <xdr:to>
      <xdr:col>72</xdr:col>
      <xdr:colOff>203200</xdr:colOff>
      <xdr:row>62</xdr:row>
      <xdr:rowOff>4808</xdr:rowOff>
    </xdr:to>
    <xdr:cxnSp macro="">
      <xdr:nvCxnSpPr>
        <xdr:cNvPr id="328" name="直線コネクタ 327"/>
        <xdr:cNvCxnSpPr/>
      </xdr:nvCxnSpPr>
      <xdr:spPr>
        <a:xfrm>
          <a:off x="14401800" y="1062609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164193</xdr:rowOff>
    </xdr:from>
    <xdr:to>
      <xdr:col>68</xdr:col>
      <xdr:colOff>152400</xdr:colOff>
      <xdr:row>61</xdr:row>
      <xdr:rowOff>167640</xdr:rowOff>
    </xdr:to>
    <xdr:cxnSp macro="">
      <xdr:nvCxnSpPr>
        <xdr:cNvPr id="331" name="直線コネクタ 330"/>
        <xdr:cNvCxnSpPr/>
      </xdr:nvCxnSpPr>
      <xdr:spPr>
        <a:xfrm>
          <a:off x="13512800" y="1062264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34" name="フローチャート: 判断 333"/>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51633</xdr:rowOff>
    </xdr:from>
    <xdr:ext cx="762000" cy="259045"/>
    <xdr:sp macro="" textlink="">
      <xdr:nvSpPr>
        <xdr:cNvPr id="335" name="テキスト ボックス 334"/>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125458</xdr:rowOff>
    </xdr:from>
    <xdr:to>
      <xdr:col>81</xdr:col>
      <xdr:colOff>95250</xdr:colOff>
      <xdr:row>62</xdr:row>
      <xdr:rowOff>55608</xdr:rowOff>
    </xdr:to>
    <xdr:sp macro="" textlink="">
      <xdr:nvSpPr>
        <xdr:cNvPr id="341" name="楕円 340"/>
        <xdr:cNvSpPr/>
      </xdr:nvSpPr>
      <xdr:spPr>
        <a:xfrm>
          <a:off x="16967200" y="105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141985</xdr:rowOff>
    </xdr:from>
    <xdr:ext cx="762000" cy="259045"/>
    <xdr:sp macro="" textlink="">
      <xdr:nvSpPr>
        <xdr:cNvPr id="342" name="定員管理の状況該当値テキスト"/>
        <xdr:cNvSpPr txBox="1"/>
      </xdr:nvSpPr>
      <xdr:spPr>
        <a:xfrm>
          <a:off x="17106900" y="1042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161653</xdr:rowOff>
    </xdr:from>
    <xdr:to>
      <xdr:col>77</xdr:col>
      <xdr:colOff>95250</xdr:colOff>
      <xdr:row>62</xdr:row>
      <xdr:rowOff>91803</xdr:rowOff>
    </xdr:to>
    <xdr:sp macro="" textlink="">
      <xdr:nvSpPr>
        <xdr:cNvPr id="343" name="楕円 342"/>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76580</xdr:rowOff>
    </xdr:from>
    <xdr:ext cx="736600" cy="259045"/>
    <xdr:sp macro="" textlink="">
      <xdr:nvSpPr>
        <xdr:cNvPr id="344" name="テキスト ボックス 343"/>
        <xdr:cNvSpPr txBox="1"/>
      </xdr:nvSpPr>
      <xdr:spPr>
        <a:xfrm>
          <a:off x="15798800" y="1070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125458</xdr:rowOff>
    </xdr:from>
    <xdr:to>
      <xdr:col>73</xdr:col>
      <xdr:colOff>44450</xdr:colOff>
      <xdr:row>62</xdr:row>
      <xdr:rowOff>55608</xdr:rowOff>
    </xdr:to>
    <xdr:sp macro="" textlink="">
      <xdr:nvSpPr>
        <xdr:cNvPr id="345" name="楕円 344"/>
        <xdr:cNvSpPr/>
      </xdr:nvSpPr>
      <xdr:spPr>
        <a:xfrm>
          <a:off x="15240000" y="105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40385</xdr:rowOff>
    </xdr:from>
    <xdr:ext cx="762000" cy="259045"/>
    <xdr:sp macro="" textlink="">
      <xdr:nvSpPr>
        <xdr:cNvPr id="346" name="テキスト ボックス 345"/>
        <xdr:cNvSpPr txBox="1"/>
      </xdr:nvSpPr>
      <xdr:spPr>
        <a:xfrm>
          <a:off x="14909800" y="106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116840</xdr:rowOff>
    </xdr:from>
    <xdr:to>
      <xdr:col>68</xdr:col>
      <xdr:colOff>203200</xdr:colOff>
      <xdr:row>62</xdr:row>
      <xdr:rowOff>46990</xdr:rowOff>
    </xdr:to>
    <xdr:sp macro="" textlink="">
      <xdr:nvSpPr>
        <xdr:cNvPr id="347" name="楕円 346"/>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57167</xdr:rowOff>
    </xdr:from>
    <xdr:ext cx="762000" cy="259045"/>
    <xdr:sp macro="" textlink="">
      <xdr:nvSpPr>
        <xdr:cNvPr id="348" name="テキスト ボックス 347"/>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113393</xdr:rowOff>
    </xdr:from>
    <xdr:to>
      <xdr:col>64</xdr:col>
      <xdr:colOff>152400</xdr:colOff>
      <xdr:row>62</xdr:row>
      <xdr:rowOff>43543</xdr:rowOff>
    </xdr:to>
    <xdr:sp macro="" textlink="">
      <xdr:nvSpPr>
        <xdr:cNvPr id="349" name="楕円 348"/>
        <xdr:cNvSpPr/>
      </xdr:nvSpPr>
      <xdr:spPr>
        <a:xfrm>
          <a:off x="13462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53720</xdr:rowOff>
    </xdr:from>
    <xdr:ext cx="762000" cy="259045"/>
    <xdr:sp macro="" textlink="">
      <xdr:nvSpPr>
        <xdr:cNvPr id="350" name="テキスト ボックス 349"/>
        <xdr:cNvSpPr txBox="1"/>
      </xdr:nvSpPr>
      <xdr:spPr>
        <a:xfrm>
          <a:off x="13131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類似団体平均と比較してやや低い水準で推移している。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年度に借り入れた市民センター整備事業充当債等の元金償還が始まったことにより、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た。今後も学校給食センター整備事業や賑わいの交流拠点施設整備事業に係る市債の償還開始により更なる比率の上昇が見込まれることから、財政健全化を図るため計画的かつ効率的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65194</xdr:rowOff>
    </xdr:to>
    <xdr:cxnSp macro="">
      <xdr:nvCxnSpPr>
        <xdr:cNvPr id="384" name="直線コネクタ 383"/>
        <xdr:cNvCxnSpPr/>
      </xdr:nvCxnSpPr>
      <xdr:spPr>
        <a:xfrm>
          <a:off x="16179800" y="67115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57150</xdr:rowOff>
    </xdr:to>
    <xdr:cxnSp macro="">
      <xdr:nvCxnSpPr>
        <xdr:cNvPr id="387" name="直線コネクタ 386"/>
        <xdr:cNvCxnSpPr/>
      </xdr:nvCxnSpPr>
      <xdr:spPr>
        <a:xfrm flipV="1">
          <a:off x="15290800" y="67115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137583</xdr:rowOff>
    </xdr:to>
    <xdr:cxnSp macro="">
      <xdr:nvCxnSpPr>
        <xdr:cNvPr id="390" name="直線コネクタ 389"/>
        <xdr:cNvCxnSpPr/>
      </xdr:nvCxnSpPr>
      <xdr:spPr>
        <a:xfrm flipV="1">
          <a:off x="14401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110913</xdr:rowOff>
    </xdr:to>
    <xdr:cxnSp macro="">
      <xdr:nvCxnSpPr>
        <xdr:cNvPr id="393" name="直線コネクタ 392"/>
        <xdr:cNvCxnSpPr/>
      </xdr:nvCxnSpPr>
      <xdr:spPr>
        <a:xfrm flipV="1">
          <a:off x="13512800" y="682413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6" name="フローチャート: 判断 395"/>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23300</xdr:rowOff>
    </xdr:from>
    <xdr:ext cx="762000" cy="259045"/>
    <xdr:sp macro="" textlink="">
      <xdr:nvSpPr>
        <xdr:cNvPr id="397" name="テキスト ボックス 396"/>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403" name="楕円 402"/>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404" name="公債費負担の状況該当値テキスト"/>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405" name="楕円 404"/>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406" name="テキスト ボックス 405"/>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7" name="楕円 406"/>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8" name="テキスト ボックス 407"/>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9" name="楕円 408"/>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0" name="テキスト ボックス 409"/>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11" name="楕円 410"/>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12" name="テキスト ボックス 411"/>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類似団体平均と比較して高い水準にあり、乖離の幅は年々大きくなっている。平成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年度以降、市民センター整備事業充当債（平成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年度）及び学校給食センター整備事業充当債（平成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年度）の借り入れにより上昇傾向にあり、平成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年度は賑わいの交流拠点施設整備事業充当債や小・中学校空調設備設置事業充当債等の借り入れにより対前年度比で</a:t>
          </a:r>
          <a:r>
            <a:rPr kumimoji="1" lang="en-US" altLang="ja-JP" sz="1100">
              <a:latin typeface="ＭＳ Ｐゴシック" panose="020B0600070205080204" pitchFamily="50" charset="-128"/>
              <a:ea typeface="ＭＳ Ｐゴシック" panose="020B0600070205080204" pitchFamily="50" charset="-128"/>
            </a:rPr>
            <a:t>14.3</a:t>
          </a:r>
          <a:r>
            <a:rPr kumimoji="1" lang="ja-JP" altLang="en-US" sz="1100">
              <a:latin typeface="ＭＳ Ｐゴシック" panose="020B0600070205080204" pitchFamily="50" charset="-128"/>
              <a:ea typeface="ＭＳ Ｐゴシック" panose="020B0600070205080204" pitchFamily="50" charset="-128"/>
            </a:rPr>
            <a:t>ポイント上昇し、類似団体平均を</a:t>
          </a:r>
          <a:r>
            <a:rPr kumimoji="1" lang="en-US" altLang="ja-JP" sz="1100">
              <a:latin typeface="ＭＳ Ｐゴシック" panose="020B0600070205080204" pitchFamily="50" charset="-128"/>
              <a:ea typeface="ＭＳ Ｐゴシック" panose="020B0600070205080204" pitchFamily="50" charset="-128"/>
            </a:rPr>
            <a:t>52.5</a:t>
          </a:r>
          <a:r>
            <a:rPr kumimoji="1" lang="ja-JP" altLang="en-US" sz="1100">
              <a:latin typeface="ＭＳ Ｐゴシック" panose="020B0600070205080204" pitchFamily="50" charset="-128"/>
              <a:ea typeface="ＭＳ Ｐゴシック" panose="020B0600070205080204" pitchFamily="50" charset="-128"/>
            </a:rPr>
            <a:t>ポイント上回った。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令和元年度以降も、総合体育館施設整備事業充当債等の多額の市債発行を予定しており、さらに比率が上昇することが見込まれるため、更なる事業実施の適正化を図り、財政の健全化に努める。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15706</xdr:rowOff>
    </xdr:from>
    <xdr:to>
      <xdr:col>81</xdr:col>
      <xdr:colOff>44450</xdr:colOff>
      <xdr:row>18</xdr:row>
      <xdr:rowOff>130725</xdr:rowOff>
    </xdr:to>
    <xdr:cxnSp macro="">
      <xdr:nvCxnSpPr>
        <xdr:cNvPr id="446" name="直線コネクタ 445"/>
        <xdr:cNvCxnSpPr/>
      </xdr:nvCxnSpPr>
      <xdr:spPr>
        <a:xfrm>
          <a:off x="16179800" y="3101806"/>
          <a:ext cx="8382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122809</xdr:rowOff>
    </xdr:from>
    <xdr:to>
      <xdr:col>77</xdr:col>
      <xdr:colOff>44450</xdr:colOff>
      <xdr:row>18</xdr:row>
      <xdr:rowOff>15706</xdr:rowOff>
    </xdr:to>
    <xdr:cxnSp macro="">
      <xdr:nvCxnSpPr>
        <xdr:cNvPr id="449" name="直線コネクタ 448"/>
        <xdr:cNvCxnSpPr/>
      </xdr:nvCxnSpPr>
      <xdr:spPr>
        <a:xfrm>
          <a:off x="15290800" y="303745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74549</xdr:rowOff>
    </xdr:from>
    <xdr:to>
      <xdr:col>72</xdr:col>
      <xdr:colOff>203200</xdr:colOff>
      <xdr:row>17</xdr:row>
      <xdr:rowOff>122809</xdr:rowOff>
    </xdr:to>
    <xdr:cxnSp macro="">
      <xdr:nvCxnSpPr>
        <xdr:cNvPr id="452" name="直線コネクタ 451"/>
        <xdr:cNvCxnSpPr/>
      </xdr:nvCxnSpPr>
      <xdr:spPr>
        <a:xfrm>
          <a:off x="14401800" y="298919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42376</xdr:rowOff>
    </xdr:from>
    <xdr:to>
      <xdr:col>68</xdr:col>
      <xdr:colOff>152400</xdr:colOff>
      <xdr:row>17</xdr:row>
      <xdr:rowOff>74549</xdr:rowOff>
    </xdr:to>
    <xdr:cxnSp macro="">
      <xdr:nvCxnSpPr>
        <xdr:cNvPr id="455" name="直線コネクタ 454"/>
        <xdr:cNvCxnSpPr/>
      </xdr:nvCxnSpPr>
      <xdr:spPr>
        <a:xfrm>
          <a:off x="13512800" y="295702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79925</xdr:rowOff>
    </xdr:from>
    <xdr:to>
      <xdr:col>81</xdr:col>
      <xdr:colOff>95250</xdr:colOff>
      <xdr:row>19</xdr:row>
      <xdr:rowOff>10075</xdr:rowOff>
    </xdr:to>
    <xdr:sp macro="" textlink="">
      <xdr:nvSpPr>
        <xdr:cNvPr id="465" name="楕円 464"/>
        <xdr:cNvSpPr/>
      </xdr:nvSpPr>
      <xdr:spPr>
        <a:xfrm>
          <a:off x="16967200" y="31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52002</xdr:rowOff>
    </xdr:from>
    <xdr:ext cx="762000" cy="259045"/>
    <xdr:sp macro="" textlink="">
      <xdr:nvSpPr>
        <xdr:cNvPr id="466" name="将来負担の状況該当値テキスト"/>
        <xdr:cNvSpPr txBox="1"/>
      </xdr:nvSpPr>
      <xdr:spPr>
        <a:xfrm>
          <a:off x="17106900" y="313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136356</xdr:rowOff>
    </xdr:from>
    <xdr:to>
      <xdr:col>77</xdr:col>
      <xdr:colOff>95250</xdr:colOff>
      <xdr:row>18</xdr:row>
      <xdr:rowOff>66506</xdr:rowOff>
    </xdr:to>
    <xdr:sp macro="" textlink="">
      <xdr:nvSpPr>
        <xdr:cNvPr id="467" name="楕円 466"/>
        <xdr:cNvSpPr/>
      </xdr:nvSpPr>
      <xdr:spPr>
        <a:xfrm>
          <a:off x="16129000" y="3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51283</xdr:rowOff>
    </xdr:from>
    <xdr:ext cx="736600" cy="259045"/>
    <xdr:sp macro="" textlink="">
      <xdr:nvSpPr>
        <xdr:cNvPr id="468" name="テキスト ボックス 467"/>
        <xdr:cNvSpPr txBox="1"/>
      </xdr:nvSpPr>
      <xdr:spPr>
        <a:xfrm>
          <a:off x="15798800" y="3137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72009</xdr:rowOff>
    </xdr:from>
    <xdr:to>
      <xdr:col>73</xdr:col>
      <xdr:colOff>44450</xdr:colOff>
      <xdr:row>18</xdr:row>
      <xdr:rowOff>2159</xdr:rowOff>
    </xdr:to>
    <xdr:sp macro="" textlink="">
      <xdr:nvSpPr>
        <xdr:cNvPr id="469" name="楕円 468"/>
        <xdr:cNvSpPr/>
      </xdr:nvSpPr>
      <xdr:spPr>
        <a:xfrm>
          <a:off x="152400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158386</xdr:rowOff>
    </xdr:from>
    <xdr:ext cx="762000" cy="259045"/>
    <xdr:sp macro="" textlink="">
      <xdr:nvSpPr>
        <xdr:cNvPr id="470" name="テキスト ボックス 469"/>
        <xdr:cNvSpPr txBox="1"/>
      </xdr:nvSpPr>
      <xdr:spPr>
        <a:xfrm>
          <a:off x="14909800" y="307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23749</xdr:rowOff>
    </xdr:from>
    <xdr:to>
      <xdr:col>68</xdr:col>
      <xdr:colOff>203200</xdr:colOff>
      <xdr:row>17</xdr:row>
      <xdr:rowOff>125349</xdr:rowOff>
    </xdr:to>
    <xdr:sp macro="" textlink="">
      <xdr:nvSpPr>
        <xdr:cNvPr id="471" name="楕円 470"/>
        <xdr:cNvSpPr/>
      </xdr:nvSpPr>
      <xdr:spPr>
        <a:xfrm>
          <a:off x="14351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110126</xdr:rowOff>
    </xdr:from>
    <xdr:ext cx="762000" cy="259045"/>
    <xdr:sp macro="" textlink="">
      <xdr:nvSpPr>
        <xdr:cNvPr id="472" name="テキスト ボックス 471"/>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163026</xdr:rowOff>
    </xdr:from>
    <xdr:to>
      <xdr:col>64</xdr:col>
      <xdr:colOff>152400</xdr:colOff>
      <xdr:row>17</xdr:row>
      <xdr:rowOff>93176</xdr:rowOff>
    </xdr:to>
    <xdr:sp macro="" textlink="">
      <xdr:nvSpPr>
        <xdr:cNvPr id="473" name="楕円 472"/>
        <xdr:cNvSpPr/>
      </xdr:nvSpPr>
      <xdr:spPr>
        <a:xfrm>
          <a:off x="13462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77953</xdr:rowOff>
    </xdr:from>
    <xdr:ext cx="762000" cy="259045"/>
    <xdr:sp macro="" textlink="">
      <xdr:nvSpPr>
        <xdr:cNvPr id="474" name="テキスト ボックス 473"/>
        <xdr:cNvSpPr txBox="1"/>
      </xdr:nvSpPr>
      <xdr:spPr>
        <a:xfrm>
          <a:off x="13131800" y="299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29,243
29,037
147.53
13,883,003
13,433,362
406,639
7,786,807
14,778,988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類似団体平均と比較して給与水準は低い（（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）参照）ものの、経常収支比率は高い水準で推移している。これは、人件費において、類似団体と比較して非常勤職員数が多いことと、経常一般財源が類似団体と比較して少ないことが要因となっている。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年度は、職員人件費の増により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今後も市税の徴収強化等により経常一般財源の確保に努めるとともに、事務事業の見直し等により、非常勤職員数の抑制を図る。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21844</xdr:rowOff>
    </xdr:from>
    <xdr:to>
      <xdr:col>24</xdr:col>
      <xdr:colOff>25400</xdr:colOff>
      <xdr:row>40</xdr:row>
      <xdr:rowOff>58420</xdr:rowOff>
    </xdr:to>
    <xdr:cxnSp macro="">
      <xdr:nvCxnSpPr>
        <xdr:cNvPr id="64" name="直線コネクタ 63"/>
        <xdr:cNvCxnSpPr/>
      </xdr:nvCxnSpPr>
      <xdr:spPr>
        <a:xfrm>
          <a:off x="3987800" y="68798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21844</xdr:rowOff>
    </xdr:to>
    <xdr:cxnSp macro="">
      <xdr:nvCxnSpPr>
        <xdr:cNvPr id="67" name="直線コネクタ 66"/>
        <xdr:cNvCxnSpPr/>
      </xdr:nvCxnSpPr>
      <xdr:spPr>
        <a:xfrm>
          <a:off x="3098800" y="68249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3556</xdr:rowOff>
    </xdr:to>
    <xdr:cxnSp macro="">
      <xdr:nvCxnSpPr>
        <xdr:cNvPr id="70" name="直線コネクタ 69"/>
        <xdr:cNvCxnSpPr/>
      </xdr:nvCxnSpPr>
      <xdr:spPr>
        <a:xfrm flipV="1">
          <a:off x="2209800" y="6824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3556</xdr:rowOff>
    </xdr:from>
    <xdr:to>
      <xdr:col>11</xdr:col>
      <xdr:colOff>9525</xdr:colOff>
      <xdr:row>40</xdr:row>
      <xdr:rowOff>104140</xdr:rowOff>
    </xdr:to>
    <xdr:cxnSp macro="">
      <xdr:nvCxnSpPr>
        <xdr:cNvPr id="73" name="直線コネクタ 72"/>
        <xdr:cNvCxnSpPr/>
      </xdr:nvCxnSpPr>
      <xdr:spPr>
        <a:xfrm flipV="1">
          <a:off x="1320800" y="68615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76" name="フローチャート: 判断 75"/>
        <xdr:cNvSpPr/>
      </xdr:nvSpPr>
      <xdr:spPr>
        <a:xfrm>
          <a:off x="1270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41673</xdr:rowOff>
    </xdr:from>
    <xdr:ext cx="762000" cy="259045"/>
    <xdr:sp macro="" textlink="">
      <xdr:nvSpPr>
        <xdr:cNvPr id="77" name="テキスト ボックス 76"/>
        <xdr:cNvSpPr txBox="1"/>
      </xdr:nvSpPr>
      <xdr:spPr>
        <a:xfrm>
          <a:off x="939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xdr:rowOff>
    </xdr:from>
    <xdr:to>
      <xdr:col>24</xdr:col>
      <xdr:colOff>76200</xdr:colOff>
      <xdr:row>40</xdr:row>
      <xdr:rowOff>109220</xdr:rowOff>
    </xdr:to>
    <xdr:sp macro="" textlink="">
      <xdr:nvSpPr>
        <xdr:cNvPr id="83" name="楕円 82"/>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151147</xdr:rowOff>
    </xdr:from>
    <xdr:ext cx="762000" cy="259045"/>
    <xdr:sp macro="" textlink="">
      <xdr:nvSpPr>
        <xdr:cNvPr id="84" name="人件費該当値テキスト"/>
        <xdr:cNvSpPr txBox="1"/>
      </xdr:nvSpPr>
      <xdr:spPr>
        <a:xfrm>
          <a:off x="49149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142494</xdr:rowOff>
    </xdr:from>
    <xdr:to>
      <xdr:col>20</xdr:col>
      <xdr:colOff>38100</xdr:colOff>
      <xdr:row>40</xdr:row>
      <xdr:rowOff>72644</xdr:rowOff>
    </xdr:to>
    <xdr:sp macro="" textlink="">
      <xdr:nvSpPr>
        <xdr:cNvPr id="85" name="楕円 84"/>
        <xdr:cNvSpPr/>
      </xdr:nvSpPr>
      <xdr:spPr>
        <a:xfrm>
          <a:off x="3937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57421</xdr:rowOff>
    </xdr:from>
    <xdr:ext cx="736600" cy="259045"/>
    <xdr:sp macro="" textlink="">
      <xdr:nvSpPr>
        <xdr:cNvPr id="86" name="テキスト ボックス 85"/>
        <xdr:cNvSpPr txBox="1"/>
      </xdr:nvSpPr>
      <xdr:spPr>
        <a:xfrm>
          <a:off x="3606800" y="691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7" name="楕円 86"/>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88" name="テキスト ボックス 87"/>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124206</xdr:rowOff>
    </xdr:from>
    <xdr:to>
      <xdr:col>11</xdr:col>
      <xdr:colOff>60325</xdr:colOff>
      <xdr:row>40</xdr:row>
      <xdr:rowOff>54356</xdr:rowOff>
    </xdr:to>
    <xdr:sp macro="" textlink="">
      <xdr:nvSpPr>
        <xdr:cNvPr id="89" name="楕円 88"/>
        <xdr:cNvSpPr/>
      </xdr:nvSpPr>
      <xdr:spPr>
        <a:xfrm>
          <a:off x="2159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39133</xdr:rowOff>
    </xdr:from>
    <xdr:ext cx="762000" cy="259045"/>
    <xdr:sp macro="" textlink="">
      <xdr:nvSpPr>
        <xdr:cNvPr id="90" name="テキスト ボックス 89"/>
        <xdr:cNvSpPr txBox="1"/>
      </xdr:nvSpPr>
      <xdr:spPr>
        <a:xfrm>
          <a:off x="1828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53340</xdr:rowOff>
    </xdr:from>
    <xdr:to>
      <xdr:col>6</xdr:col>
      <xdr:colOff>171450</xdr:colOff>
      <xdr:row>40</xdr:row>
      <xdr:rowOff>154940</xdr:rowOff>
    </xdr:to>
    <xdr:sp macro="" textlink="">
      <xdr:nvSpPr>
        <xdr:cNvPr id="91" name="楕円 90"/>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139717</xdr:rowOff>
    </xdr:from>
    <xdr:ext cx="762000" cy="259045"/>
    <xdr:sp macro="" textlink="">
      <xdr:nvSpPr>
        <xdr:cNvPr id="92" name="テキスト ボックス 91"/>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年度までは類似団体平均と比較してやや低い水準で推移していたが、平成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年度に同水準となり、平成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年度以降、新築した学校給食センターの管理運営費が増加しており、併せて平成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年度は、庁内情報ネットワークシステムの管理経費や小・中学校管理等業務委託経費の増加により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当項目についてはここ数年増加傾向にあることから、一層のコスト削減に努める。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25400</xdr:rowOff>
    </xdr:to>
    <xdr:cxnSp macro="">
      <xdr:nvCxnSpPr>
        <xdr:cNvPr id="125" name="直線コネクタ 124"/>
        <xdr:cNvCxnSpPr/>
      </xdr:nvCxnSpPr>
      <xdr:spPr>
        <a:xfrm>
          <a:off x="15671800" y="3022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152400</xdr:rowOff>
    </xdr:from>
    <xdr:to>
      <xdr:col>78</xdr:col>
      <xdr:colOff>69850</xdr:colOff>
      <xdr:row>17</xdr:row>
      <xdr:rowOff>107950</xdr:rowOff>
    </xdr:to>
    <xdr:cxnSp macro="">
      <xdr:nvCxnSpPr>
        <xdr:cNvPr id="128" name="直線コネクタ 127"/>
        <xdr:cNvCxnSpPr/>
      </xdr:nvCxnSpPr>
      <xdr:spPr>
        <a:xfrm>
          <a:off x="14782800" y="2895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16</xdr:row>
      <xdr:rowOff>152400</xdr:rowOff>
    </xdr:to>
    <xdr:cxnSp macro="">
      <xdr:nvCxnSpPr>
        <xdr:cNvPr id="131" name="直線コネクタ 130"/>
        <xdr:cNvCxnSpPr/>
      </xdr:nvCxnSpPr>
      <xdr:spPr>
        <a:xfrm>
          <a:off x="13893800" y="2667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95250</xdr:rowOff>
    </xdr:to>
    <xdr:cxnSp macro="">
      <xdr:nvCxnSpPr>
        <xdr:cNvPr id="134" name="直線コネクタ 133"/>
        <xdr:cNvCxnSpPr/>
      </xdr:nvCxnSpPr>
      <xdr:spPr>
        <a:xfrm>
          <a:off x="13004800" y="260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7" name="フローチャート: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146050</xdr:rowOff>
    </xdr:from>
    <xdr:to>
      <xdr:col>82</xdr:col>
      <xdr:colOff>158750</xdr:colOff>
      <xdr:row>18</xdr:row>
      <xdr:rowOff>76200</xdr:rowOff>
    </xdr:to>
    <xdr:sp macro="" textlink="">
      <xdr:nvSpPr>
        <xdr:cNvPr id="144" name="楕円 143"/>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118127</xdr:rowOff>
    </xdr:from>
    <xdr:ext cx="762000" cy="259045"/>
    <xdr:sp macro="" textlink="">
      <xdr:nvSpPr>
        <xdr:cNvPr id="145" name="物件費該当値テキスト"/>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6" name="楕円 145"/>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7" name="テキスト ボックス 146"/>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101600</xdr:rowOff>
    </xdr:from>
    <xdr:to>
      <xdr:col>74</xdr:col>
      <xdr:colOff>31750</xdr:colOff>
      <xdr:row>17</xdr:row>
      <xdr:rowOff>31750</xdr:rowOff>
    </xdr:to>
    <xdr:sp macro="" textlink="">
      <xdr:nvSpPr>
        <xdr:cNvPr id="148" name="楕円 147"/>
        <xdr:cNvSpPr/>
      </xdr:nvSpPr>
      <xdr:spPr>
        <a:xfrm>
          <a:off x="1473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49" name="テキスト ボックス 148"/>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44450</xdr:rowOff>
    </xdr:from>
    <xdr:to>
      <xdr:col>69</xdr:col>
      <xdr:colOff>142875</xdr:colOff>
      <xdr:row>15</xdr:row>
      <xdr:rowOff>146050</xdr:rowOff>
    </xdr:to>
    <xdr:sp macro="" textlink="">
      <xdr:nvSpPr>
        <xdr:cNvPr id="150" name="楕円 149"/>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156227</xdr:rowOff>
    </xdr:from>
    <xdr:ext cx="762000" cy="259045"/>
    <xdr:sp macro="" textlink="">
      <xdr:nvSpPr>
        <xdr:cNvPr id="151" name="テキスト ボックス 150"/>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2" name="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3" name="テキスト ボックス 152"/>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類似団体平均と比較してほぼ同程度の水準で推移していたが、平成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年度以降はやや低い水準となっている。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年度は、生活保護費や障害福祉サービス費等の減により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経済状況や高齢化等による今後の扶助費の増加に備え、その動向を注視していくとともに、経常一般財源の確保に努める。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78015</xdr:rowOff>
    </xdr:to>
    <xdr:cxnSp macro="">
      <xdr:nvCxnSpPr>
        <xdr:cNvPr id="188" name="直線コネクタ 187"/>
        <xdr:cNvCxnSpPr/>
      </xdr:nvCxnSpPr>
      <xdr:spPr>
        <a:xfrm flipV="1">
          <a:off x="3987800" y="96139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78015</xdr:rowOff>
    </xdr:to>
    <xdr:cxnSp macro="">
      <xdr:nvCxnSpPr>
        <xdr:cNvPr id="191" name="直線コネクタ 190"/>
        <xdr:cNvCxnSpPr/>
      </xdr:nvCxnSpPr>
      <xdr:spPr>
        <a:xfrm>
          <a:off x="3098800" y="9548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29028</xdr:rowOff>
    </xdr:to>
    <xdr:cxnSp macro="">
      <xdr:nvCxnSpPr>
        <xdr:cNvPr id="194" name="直線コネクタ 193"/>
        <xdr:cNvCxnSpPr/>
      </xdr:nvCxnSpPr>
      <xdr:spPr>
        <a:xfrm flipV="1">
          <a:off x="2209800" y="9548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56</xdr:row>
      <xdr:rowOff>29028</xdr:rowOff>
    </xdr:to>
    <xdr:cxnSp macro="">
      <xdr:nvCxnSpPr>
        <xdr:cNvPr id="197" name="直線コネクタ 196"/>
        <xdr:cNvCxnSpPr/>
      </xdr:nvCxnSpPr>
      <xdr:spPr>
        <a:xfrm>
          <a:off x="1320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0" name="フローチャート: 判断 199"/>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01" name="テキスト ボックス 200"/>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0" name="テキスト ボックス 209"/>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1" name="楕円 210"/>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2" name="テキスト ボックス 211"/>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3" name="楕円 212"/>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14" name="テキスト ボックス 213"/>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5" name="楕円 214"/>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16" name="テキスト ボックス 215"/>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類似団体平均と比較して高い水準で推移している。これは、他会計への繰出金が多額になっていることが要因となっている。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年度においては、国民健康保険事業特別会計等への繰出金が減少したものの、介護保険特別会計や公共下水道事業特別会計への繰出金が増加したことにより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今後も繰出金の低減を図るため、事業見直しや経費削減等に努める。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104140</xdr:rowOff>
    </xdr:from>
    <xdr:to>
      <xdr:col>82</xdr:col>
      <xdr:colOff>107950</xdr:colOff>
      <xdr:row>61</xdr:row>
      <xdr:rowOff>1270</xdr:rowOff>
    </xdr:to>
    <xdr:cxnSp macro="">
      <xdr:nvCxnSpPr>
        <xdr:cNvPr id="249" name="直線コネクタ 248"/>
        <xdr:cNvCxnSpPr/>
      </xdr:nvCxnSpPr>
      <xdr:spPr>
        <a:xfrm>
          <a:off x="15671800" y="10391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35560</xdr:rowOff>
    </xdr:from>
    <xdr:to>
      <xdr:col>78</xdr:col>
      <xdr:colOff>69850</xdr:colOff>
      <xdr:row>60</xdr:row>
      <xdr:rowOff>104140</xdr:rowOff>
    </xdr:to>
    <xdr:cxnSp macro="">
      <xdr:nvCxnSpPr>
        <xdr:cNvPr id="252" name="直線コネクタ 251"/>
        <xdr:cNvCxnSpPr/>
      </xdr:nvCxnSpPr>
      <xdr:spPr>
        <a:xfrm>
          <a:off x="14782800" y="1032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xdr:rowOff>
    </xdr:from>
    <xdr:to>
      <xdr:col>73</xdr:col>
      <xdr:colOff>180975</xdr:colOff>
      <xdr:row>60</xdr:row>
      <xdr:rowOff>35560</xdr:rowOff>
    </xdr:to>
    <xdr:cxnSp macro="">
      <xdr:nvCxnSpPr>
        <xdr:cNvPr id="255" name="直線コネクタ 254"/>
        <xdr:cNvCxnSpPr/>
      </xdr:nvCxnSpPr>
      <xdr:spPr>
        <a:xfrm>
          <a:off x="13893800" y="1029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xdr:rowOff>
    </xdr:from>
    <xdr:to>
      <xdr:col>69</xdr:col>
      <xdr:colOff>92075</xdr:colOff>
      <xdr:row>60</xdr:row>
      <xdr:rowOff>27940</xdr:rowOff>
    </xdr:to>
    <xdr:cxnSp macro="">
      <xdr:nvCxnSpPr>
        <xdr:cNvPr id="258" name="直線コネクタ 257"/>
        <xdr:cNvCxnSpPr/>
      </xdr:nvCxnSpPr>
      <xdr:spPr>
        <a:xfrm flipV="1">
          <a:off x="13004800" y="1029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121920</xdr:rowOff>
    </xdr:from>
    <xdr:to>
      <xdr:col>82</xdr:col>
      <xdr:colOff>158750</xdr:colOff>
      <xdr:row>61</xdr:row>
      <xdr:rowOff>52070</xdr:rowOff>
    </xdr:to>
    <xdr:sp macro="" textlink="">
      <xdr:nvSpPr>
        <xdr:cNvPr id="268" name="楕円 267"/>
        <xdr:cNvSpPr/>
      </xdr:nvSpPr>
      <xdr:spPr>
        <a:xfrm>
          <a:off x="164592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93997</xdr:rowOff>
    </xdr:from>
    <xdr:ext cx="762000" cy="259045"/>
    <xdr:sp macro="" textlink="">
      <xdr:nvSpPr>
        <xdr:cNvPr id="269" name="その他該当値テキスト"/>
        <xdr:cNvSpPr txBox="1"/>
      </xdr:nvSpPr>
      <xdr:spPr>
        <a:xfrm>
          <a:off x="165989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53340</xdr:rowOff>
    </xdr:from>
    <xdr:to>
      <xdr:col>78</xdr:col>
      <xdr:colOff>120650</xdr:colOff>
      <xdr:row>60</xdr:row>
      <xdr:rowOff>154940</xdr:rowOff>
    </xdr:to>
    <xdr:sp macro="" textlink="">
      <xdr:nvSpPr>
        <xdr:cNvPr id="270" name="楕円 269"/>
        <xdr:cNvSpPr/>
      </xdr:nvSpPr>
      <xdr:spPr>
        <a:xfrm>
          <a:off x="15621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139717</xdr:rowOff>
    </xdr:from>
    <xdr:ext cx="736600" cy="259045"/>
    <xdr:sp macro="" textlink="">
      <xdr:nvSpPr>
        <xdr:cNvPr id="271" name="テキスト ボックス 270"/>
        <xdr:cNvSpPr txBox="1"/>
      </xdr:nvSpPr>
      <xdr:spPr>
        <a:xfrm>
          <a:off x="15290800" y="1042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156210</xdr:rowOff>
    </xdr:from>
    <xdr:to>
      <xdr:col>74</xdr:col>
      <xdr:colOff>31750</xdr:colOff>
      <xdr:row>60</xdr:row>
      <xdr:rowOff>86360</xdr:rowOff>
    </xdr:to>
    <xdr:sp macro="" textlink="">
      <xdr:nvSpPr>
        <xdr:cNvPr id="272" name="楕円 271"/>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71137</xdr:rowOff>
    </xdr:from>
    <xdr:ext cx="762000" cy="259045"/>
    <xdr:sp macro="" textlink="">
      <xdr:nvSpPr>
        <xdr:cNvPr id="273" name="テキスト ボックス 272"/>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125730</xdr:rowOff>
    </xdr:from>
    <xdr:to>
      <xdr:col>69</xdr:col>
      <xdr:colOff>142875</xdr:colOff>
      <xdr:row>60</xdr:row>
      <xdr:rowOff>55880</xdr:rowOff>
    </xdr:to>
    <xdr:sp macro="" textlink="">
      <xdr:nvSpPr>
        <xdr:cNvPr id="274" name="楕円 273"/>
        <xdr:cNvSpPr/>
      </xdr:nvSpPr>
      <xdr:spPr>
        <a:xfrm>
          <a:off x="13843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40657</xdr:rowOff>
    </xdr:from>
    <xdr:ext cx="762000" cy="259045"/>
    <xdr:sp macro="" textlink="">
      <xdr:nvSpPr>
        <xdr:cNvPr id="275" name="テキスト ボックス 274"/>
        <xdr:cNvSpPr txBox="1"/>
      </xdr:nvSpPr>
      <xdr:spPr>
        <a:xfrm>
          <a:off x="13512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148590</xdr:rowOff>
    </xdr:from>
    <xdr:to>
      <xdr:col>65</xdr:col>
      <xdr:colOff>53975</xdr:colOff>
      <xdr:row>60</xdr:row>
      <xdr:rowOff>78740</xdr:rowOff>
    </xdr:to>
    <xdr:sp macro="" textlink="">
      <xdr:nvSpPr>
        <xdr:cNvPr id="276" name="楕円 275"/>
        <xdr:cNvSpPr/>
      </xdr:nvSpPr>
      <xdr:spPr>
        <a:xfrm>
          <a:off x="12954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63517</xdr:rowOff>
    </xdr:from>
    <xdr:ext cx="762000" cy="259045"/>
    <xdr:sp macro="" textlink="">
      <xdr:nvSpPr>
        <xdr:cNvPr id="277" name="テキスト ボックス 276"/>
        <xdr:cNvSpPr txBox="1"/>
      </xdr:nvSpPr>
      <xdr:spPr>
        <a:xfrm>
          <a:off x="12623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類似団体平均と比較してやや高い水準で推移している。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年度は、一部事務組合への負担金等が増加したことにより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今後も各種補助金の見直し、特に繰越金の多い団体への運営費補助については</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％以上の削減を行うなど、経費の適正化に努める。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42418</xdr:rowOff>
    </xdr:to>
    <xdr:cxnSp macro="">
      <xdr:nvCxnSpPr>
        <xdr:cNvPr id="307" name="直線コネクタ 306"/>
        <xdr:cNvCxnSpPr/>
      </xdr:nvCxnSpPr>
      <xdr:spPr>
        <a:xfrm>
          <a:off x="15671800" y="6363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24130</xdr:rowOff>
    </xdr:to>
    <xdr:cxnSp macro="">
      <xdr:nvCxnSpPr>
        <xdr:cNvPr id="310" name="直線コネクタ 309"/>
        <xdr:cNvCxnSpPr/>
      </xdr:nvCxnSpPr>
      <xdr:spPr>
        <a:xfrm flipV="1">
          <a:off x="14782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78994</xdr:rowOff>
    </xdr:to>
    <xdr:cxnSp macro="">
      <xdr:nvCxnSpPr>
        <xdr:cNvPr id="313" name="直線コネクタ 312"/>
        <xdr:cNvCxnSpPr/>
      </xdr:nvCxnSpPr>
      <xdr:spPr>
        <a:xfrm flipV="1">
          <a:off x="13893800" y="6367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78994</xdr:rowOff>
    </xdr:to>
    <xdr:cxnSp macro="">
      <xdr:nvCxnSpPr>
        <xdr:cNvPr id="316" name="直線コネクタ 315"/>
        <xdr:cNvCxnSpPr/>
      </xdr:nvCxnSpPr>
      <xdr:spPr>
        <a:xfrm>
          <a:off x="13004800" y="6381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19" name="フローチャート: 判断 31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0" name="テキスト ボックス 31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6" name="楕円 325"/>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7"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8" name="楕円 327"/>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9" name="テキスト ボックス 328"/>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0" name="楕円 329"/>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1" name="テキスト ボックス 33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2" name="楕円 331"/>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3" name="テキスト ボックス 332"/>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4" name="楕円 333"/>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5" name="テキスト ボックス 334"/>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類似団体平均と比較して低い水準で推移している。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年度は、市民センター整備事業に係る市債の元金償還が始まったこと等により</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今後も、学校給食センター整備事業や賑わいの交流拠点施設整備事業に係る市債の本格的な償還を予定しており、更なる比率上昇の要因が続くことから、引き続き適正な公債費の管理に努める。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66584</xdr:rowOff>
    </xdr:from>
    <xdr:to>
      <xdr:col>24</xdr:col>
      <xdr:colOff>25400</xdr:colOff>
      <xdr:row>76</xdr:row>
      <xdr:rowOff>6169</xdr:rowOff>
    </xdr:to>
    <xdr:cxnSp macro="">
      <xdr:nvCxnSpPr>
        <xdr:cNvPr id="370" name="直線コネクタ 369"/>
        <xdr:cNvCxnSpPr/>
      </xdr:nvCxnSpPr>
      <xdr:spPr>
        <a:xfrm>
          <a:off x="3987800" y="12925334"/>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66584</xdr:rowOff>
    </xdr:from>
    <xdr:to>
      <xdr:col>19</xdr:col>
      <xdr:colOff>187325</xdr:colOff>
      <xdr:row>75</xdr:row>
      <xdr:rowOff>125367</xdr:rowOff>
    </xdr:to>
    <xdr:cxnSp macro="">
      <xdr:nvCxnSpPr>
        <xdr:cNvPr id="373" name="直線コネクタ 372"/>
        <xdr:cNvCxnSpPr/>
      </xdr:nvCxnSpPr>
      <xdr:spPr>
        <a:xfrm flipV="1">
          <a:off x="3098800" y="129253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125367</xdr:rowOff>
    </xdr:from>
    <xdr:to>
      <xdr:col>15</xdr:col>
      <xdr:colOff>98425</xdr:colOff>
      <xdr:row>75</xdr:row>
      <xdr:rowOff>171087</xdr:rowOff>
    </xdr:to>
    <xdr:cxnSp macro="">
      <xdr:nvCxnSpPr>
        <xdr:cNvPr id="376" name="直線コネクタ 375"/>
        <xdr:cNvCxnSpPr/>
      </xdr:nvCxnSpPr>
      <xdr:spPr>
        <a:xfrm flipV="1">
          <a:off x="2209800" y="129841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171087</xdr:rowOff>
    </xdr:from>
    <xdr:to>
      <xdr:col>11</xdr:col>
      <xdr:colOff>9525</xdr:colOff>
      <xdr:row>76</xdr:row>
      <xdr:rowOff>58420</xdr:rowOff>
    </xdr:to>
    <xdr:cxnSp macro="">
      <xdr:nvCxnSpPr>
        <xdr:cNvPr id="379" name="直線コネクタ 378"/>
        <xdr:cNvCxnSpPr/>
      </xdr:nvCxnSpPr>
      <xdr:spPr>
        <a:xfrm flipV="1">
          <a:off x="1320800" y="130298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83" name="テキスト ボックス 382"/>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126819</xdr:rowOff>
    </xdr:from>
    <xdr:to>
      <xdr:col>24</xdr:col>
      <xdr:colOff>76200</xdr:colOff>
      <xdr:row>76</xdr:row>
      <xdr:rowOff>56969</xdr:rowOff>
    </xdr:to>
    <xdr:sp macro="" textlink="">
      <xdr:nvSpPr>
        <xdr:cNvPr id="389" name="楕円 388"/>
        <xdr:cNvSpPr/>
      </xdr:nvSpPr>
      <xdr:spPr>
        <a:xfrm>
          <a:off x="47752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143346</xdr:rowOff>
    </xdr:from>
    <xdr:ext cx="762000" cy="259045"/>
    <xdr:sp macro="" textlink="">
      <xdr:nvSpPr>
        <xdr:cNvPr id="390" name="公債費該当値テキスト"/>
        <xdr:cNvSpPr txBox="1"/>
      </xdr:nvSpPr>
      <xdr:spPr>
        <a:xfrm>
          <a:off x="4914900" y="1283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15784</xdr:rowOff>
    </xdr:from>
    <xdr:to>
      <xdr:col>20</xdr:col>
      <xdr:colOff>38100</xdr:colOff>
      <xdr:row>75</xdr:row>
      <xdr:rowOff>117384</xdr:rowOff>
    </xdr:to>
    <xdr:sp macro="" textlink="">
      <xdr:nvSpPr>
        <xdr:cNvPr id="391" name="楕円 390"/>
        <xdr:cNvSpPr/>
      </xdr:nvSpPr>
      <xdr:spPr>
        <a:xfrm>
          <a:off x="3937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127561</xdr:rowOff>
    </xdr:from>
    <xdr:ext cx="736600" cy="259045"/>
    <xdr:sp macro="" textlink="">
      <xdr:nvSpPr>
        <xdr:cNvPr id="392" name="テキスト ボックス 391"/>
        <xdr:cNvSpPr txBox="1"/>
      </xdr:nvSpPr>
      <xdr:spPr>
        <a:xfrm>
          <a:off x="3606800" y="12643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74567</xdr:rowOff>
    </xdr:from>
    <xdr:to>
      <xdr:col>15</xdr:col>
      <xdr:colOff>149225</xdr:colOff>
      <xdr:row>76</xdr:row>
      <xdr:rowOff>4716</xdr:rowOff>
    </xdr:to>
    <xdr:sp macro="" textlink="">
      <xdr:nvSpPr>
        <xdr:cNvPr id="393" name="楕円 392"/>
        <xdr:cNvSpPr/>
      </xdr:nvSpPr>
      <xdr:spPr>
        <a:xfrm>
          <a:off x="3048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14894</xdr:rowOff>
    </xdr:from>
    <xdr:ext cx="762000" cy="259045"/>
    <xdr:sp macro="" textlink="">
      <xdr:nvSpPr>
        <xdr:cNvPr id="394" name="テキスト ボックス 393"/>
        <xdr:cNvSpPr txBox="1"/>
      </xdr:nvSpPr>
      <xdr:spPr>
        <a:xfrm>
          <a:off x="2717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120287</xdr:rowOff>
    </xdr:from>
    <xdr:to>
      <xdr:col>11</xdr:col>
      <xdr:colOff>60325</xdr:colOff>
      <xdr:row>76</xdr:row>
      <xdr:rowOff>50437</xdr:rowOff>
    </xdr:to>
    <xdr:sp macro="" textlink="">
      <xdr:nvSpPr>
        <xdr:cNvPr id="395" name="楕円 394"/>
        <xdr:cNvSpPr/>
      </xdr:nvSpPr>
      <xdr:spPr>
        <a:xfrm>
          <a:off x="2159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60614</xdr:rowOff>
    </xdr:from>
    <xdr:ext cx="762000" cy="259045"/>
    <xdr:sp macro="" textlink="">
      <xdr:nvSpPr>
        <xdr:cNvPr id="396" name="テキスト ボックス 395"/>
        <xdr:cNvSpPr txBox="1"/>
      </xdr:nvSpPr>
      <xdr:spPr>
        <a:xfrm>
          <a:off x="1828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7" name="楕円 396"/>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8" name="テキスト ボックス 397"/>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類似団体平均と比較して高い水準で推移している。これは、上記「人件費」及び「その他」の比率が高いことが要因である。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年度においては、扶助費以外のすべての経費が増加したことにより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今後の財政運営の硬直化を防ぐため行財政改革を推進し、経常収支比率上昇の抑制に努める。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104139</xdr:rowOff>
    </xdr:from>
    <xdr:to>
      <xdr:col>82</xdr:col>
      <xdr:colOff>107950</xdr:colOff>
      <xdr:row>81</xdr:row>
      <xdr:rowOff>28702</xdr:rowOff>
    </xdr:to>
    <xdr:cxnSp macro="">
      <xdr:nvCxnSpPr>
        <xdr:cNvPr id="429" name="直線コネクタ 428"/>
        <xdr:cNvCxnSpPr/>
      </xdr:nvCxnSpPr>
      <xdr:spPr>
        <a:xfrm>
          <a:off x="15671800" y="13820139"/>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129287</xdr:rowOff>
    </xdr:from>
    <xdr:to>
      <xdr:col>78</xdr:col>
      <xdr:colOff>69850</xdr:colOff>
      <xdr:row>80</xdr:row>
      <xdr:rowOff>104139</xdr:rowOff>
    </xdr:to>
    <xdr:cxnSp macro="">
      <xdr:nvCxnSpPr>
        <xdr:cNvPr id="432" name="直線コネクタ 431"/>
        <xdr:cNvCxnSpPr/>
      </xdr:nvCxnSpPr>
      <xdr:spPr>
        <a:xfrm>
          <a:off x="14782800" y="13673837"/>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124713</xdr:rowOff>
    </xdr:from>
    <xdr:to>
      <xdr:col>73</xdr:col>
      <xdr:colOff>180975</xdr:colOff>
      <xdr:row>79</xdr:row>
      <xdr:rowOff>129287</xdr:rowOff>
    </xdr:to>
    <xdr:cxnSp macro="">
      <xdr:nvCxnSpPr>
        <xdr:cNvPr id="435" name="直線コネクタ 434"/>
        <xdr:cNvCxnSpPr/>
      </xdr:nvCxnSpPr>
      <xdr:spPr>
        <a:xfrm>
          <a:off x="13893800" y="136692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97282</xdr:rowOff>
    </xdr:from>
    <xdr:to>
      <xdr:col>69</xdr:col>
      <xdr:colOff>92075</xdr:colOff>
      <xdr:row>79</xdr:row>
      <xdr:rowOff>124713</xdr:rowOff>
    </xdr:to>
    <xdr:cxnSp macro="">
      <xdr:nvCxnSpPr>
        <xdr:cNvPr id="438" name="直線コネクタ 437"/>
        <xdr:cNvCxnSpPr/>
      </xdr:nvCxnSpPr>
      <xdr:spPr>
        <a:xfrm>
          <a:off x="13004800" y="136418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1" name="フローチャート: 判断 440"/>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2" name="テキスト ボックス 441"/>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149352</xdr:rowOff>
    </xdr:from>
    <xdr:to>
      <xdr:col>82</xdr:col>
      <xdr:colOff>158750</xdr:colOff>
      <xdr:row>81</xdr:row>
      <xdr:rowOff>79502</xdr:rowOff>
    </xdr:to>
    <xdr:sp macro="" textlink="">
      <xdr:nvSpPr>
        <xdr:cNvPr id="448" name="楕円 447"/>
        <xdr:cNvSpPr/>
      </xdr:nvSpPr>
      <xdr:spPr>
        <a:xfrm>
          <a:off x="164592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57929</xdr:rowOff>
    </xdr:from>
    <xdr:ext cx="762000" cy="259045"/>
    <xdr:sp macro="" textlink="">
      <xdr:nvSpPr>
        <xdr:cNvPr id="449" name="公債費以外該当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53339</xdr:rowOff>
    </xdr:from>
    <xdr:to>
      <xdr:col>78</xdr:col>
      <xdr:colOff>120650</xdr:colOff>
      <xdr:row>80</xdr:row>
      <xdr:rowOff>154939</xdr:rowOff>
    </xdr:to>
    <xdr:sp macro="" textlink="">
      <xdr:nvSpPr>
        <xdr:cNvPr id="450" name="楕円 449"/>
        <xdr:cNvSpPr/>
      </xdr:nvSpPr>
      <xdr:spPr>
        <a:xfrm>
          <a:off x="15621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139716</xdr:rowOff>
    </xdr:from>
    <xdr:ext cx="736600" cy="259045"/>
    <xdr:sp macro="" textlink="">
      <xdr:nvSpPr>
        <xdr:cNvPr id="451" name="テキスト ボックス 450"/>
        <xdr:cNvSpPr txBox="1"/>
      </xdr:nvSpPr>
      <xdr:spPr>
        <a:xfrm>
          <a:off x="15290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52" name="楕円 451"/>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3" name="テキスト ボックス 452"/>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73913</xdr:rowOff>
    </xdr:from>
    <xdr:to>
      <xdr:col>69</xdr:col>
      <xdr:colOff>142875</xdr:colOff>
      <xdr:row>80</xdr:row>
      <xdr:rowOff>4063</xdr:rowOff>
    </xdr:to>
    <xdr:sp macro="" textlink="">
      <xdr:nvSpPr>
        <xdr:cNvPr id="454" name="楕円 453"/>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160290</xdr:rowOff>
    </xdr:from>
    <xdr:ext cx="762000" cy="259045"/>
    <xdr:sp macro="" textlink="">
      <xdr:nvSpPr>
        <xdr:cNvPr id="455" name="テキスト ボックス 454"/>
        <xdr:cNvSpPr txBox="1"/>
      </xdr:nvSpPr>
      <xdr:spPr>
        <a:xfrm>
          <a:off x="13512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56" name="楕円 455"/>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57" name="テキスト ボックス 456"/>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98779</xdr:rowOff>
    </xdr:from>
    <xdr:to>
      <xdr:col>29</xdr:col>
      <xdr:colOff>127000</xdr:colOff>
      <xdr:row>15</xdr:row>
      <xdr:rowOff>130424</xdr:rowOff>
    </xdr:to>
    <xdr:cxnSp macro="">
      <xdr:nvCxnSpPr>
        <xdr:cNvPr id="52" name="直線コネクタ 51"/>
        <xdr:cNvCxnSpPr/>
      </xdr:nvCxnSpPr>
      <xdr:spPr bwMode="auto">
        <a:xfrm flipV="1">
          <a:off x="5003800" y="2718154"/>
          <a:ext cx="647700" cy="3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130424</xdr:rowOff>
    </xdr:from>
    <xdr:to>
      <xdr:col>26</xdr:col>
      <xdr:colOff>50800</xdr:colOff>
      <xdr:row>16</xdr:row>
      <xdr:rowOff>11405</xdr:rowOff>
    </xdr:to>
    <xdr:cxnSp macro="">
      <xdr:nvCxnSpPr>
        <xdr:cNvPr id="55" name="直線コネクタ 54"/>
        <xdr:cNvCxnSpPr/>
      </xdr:nvCxnSpPr>
      <xdr:spPr bwMode="auto">
        <a:xfrm flipV="1">
          <a:off x="4305300" y="2749799"/>
          <a:ext cx="698500" cy="52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11405</xdr:rowOff>
    </xdr:from>
    <xdr:to>
      <xdr:col>22</xdr:col>
      <xdr:colOff>114300</xdr:colOff>
      <xdr:row>16</xdr:row>
      <xdr:rowOff>14768</xdr:rowOff>
    </xdr:to>
    <xdr:cxnSp macro="">
      <xdr:nvCxnSpPr>
        <xdr:cNvPr id="58" name="直線コネクタ 57"/>
        <xdr:cNvCxnSpPr/>
      </xdr:nvCxnSpPr>
      <xdr:spPr bwMode="auto">
        <a:xfrm flipV="1">
          <a:off x="3606800" y="2802230"/>
          <a:ext cx="698500" cy="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14768</xdr:rowOff>
    </xdr:from>
    <xdr:to>
      <xdr:col>18</xdr:col>
      <xdr:colOff>177800</xdr:colOff>
      <xdr:row>16</xdr:row>
      <xdr:rowOff>28664</xdr:rowOff>
    </xdr:to>
    <xdr:cxnSp macro="">
      <xdr:nvCxnSpPr>
        <xdr:cNvPr id="61" name="直線コネクタ 60"/>
        <xdr:cNvCxnSpPr/>
      </xdr:nvCxnSpPr>
      <xdr:spPr bwMode="auto">
        <a:xfrm flipV="1">
          <a:off x="2908300" y="2805593"/>
          <a:ext cx="698500" cy="13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65124</xdr:rowOff>
    </xdr:from>
    <xdr:to>
      <xdr:col>15</xdr:col>
      <xdr:colOff>101600</xdr:colOff>
      <xdr:row>15</xdr:row>
      <xdr:rowOff>166724</xdr:rowOff>
    </xdr:to>
    <xdr:sp macro="" textlink="">
      <xdr:nvSpPr>
        <xdr:cNvPr id="64" name="フローチャート: 判断 63"/>
        <xdr:cNvSpPr/>
      </xdr:nvSpPr>
      <xdr:spPr bwMode="auto">
        <a:xfrm>
          <a:off x="2857500" y="2684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5451</xdr:rowOff>
    </xdr:from>
    <xdr:ext cx="762000" cy="259045"/>
    <xdr:sp macro="" textlink="">
      <xdr:nvSpPr>
        <xdr:cNvPr id="65" name="テキスト ボックス 64"/>
        <xdr:cNvSpPr txBox="1"/>
      </xdr:nvSpPr>
      <xdr:spPr>
        <a:xfrm>
          <a:off x="2527300" y="245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47979</xdr:rowOff>
    </xdr:from>
    <xdr:to>
      <xdr:col>29</xdr:col>
      <xdr:colOff>177800</xdr:colOff>
      <xdr:row>15</xdr:row>
      <xdr:rowOff>149579</xdr:rowOff>
    </xdr:to>
    <xdr:sp macro="" textlink="">
      <xdr:nvSpPr>
        <xdr:cNvPr id="71" name="楕円 70"/>
        <xdr:cNvSpPr/>
      </xdr:nvSpPr>
      <xdr:spPr bwMode="auto">
        <a:xfrm>
          <a:off x="5600700" y="2667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64506</xdr:rowOff>
    </xdr:from>
    <xdr:ext cx="762000" cy="259045"/>
    <xdr:sp macro="" textlink="">
      <xdr:nvSpPr>
        <xdr:cNvPr id="72" name="人口1人当たり決算額の推移該当値テキスト130"/>
        <xdr:cNvSpPr txBox="1"/>
      </xdr:nvSpPr>
      <xdr:spPr>
        <a:xfrm>
          <a:off x="5740400" y="251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79624</xdr:rowOff>
    </xdr:from>
    <xdr:to>
      <xdr:col>26</xdr:col>
      <xdr:colOff>101600</xdr:colOff>
      <xdr:row>16</xdr:row>
      <xdr:rowOff>9774</xdr:rowOff>
    </xdr:to>
    <xdr:sp macro="" textlink="">
      <xdr:nvSpPr>
        <xdr:cNvPr id="73" name="楕円 72"/>
        <xdr:cNvSpPr/>
      </xdr:nvSpPr>
      <xdr:spPr bwMode="auto">
        <a:xfrm>
          <a:off x="4953000" y="269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19951</xdr:rowOff>
    </xdr:from>
    <xdr:ext cx="736600" cy="259045"/>
    <xdr:sp macro="" textlink="">
      <xdr:nvSpPr>
        <xdr:cNvPr id="74" name="テキスト ボックス 73"/>
        <xdr:cNvSpPr txBox="1"/>
      </xdr:nvSpPr>
      <xdr:spPr>
        <a:xfrm>
          <a:off x="4622800" y="2467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132055</xdr:rowOff>
    </xdr:from>
    <xdr:to>
      <xdr:col>22</xdr:col>
      <xdr:colOff>165100</xdr:colOff>
      <xdr:row>16</xdr:row>
      <xdr:rowOff>62205</xdr:rowOff>
    </xdr:to>
    <xdr:sp macro="" textlink="">
      <xdr:nvSpPr>
        <xdr:cNvPr id="75" name="楕円 74"/>
        <xdr:cNvSpPr/>
      </xdr:nvSpPr>
      <xdr:spPr bwMode="auto">
        <a:xfrm>
          <a:off x="4254500" y="275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72382</xdr:rowOff>
    </xdr:from>
    <xdr:ext cx="762000" cy="259045"/>
    <xdr:sp macro="" textlink="">
      <xdr:nvSpPr>
        <xdr:cNvPr id="76" name="テキスト ボックス 75"/>
        <xdr:cNvSpPr txBox="1"/>
      </xdr:nvSpPr>
      <xdr:spPr>
        <a:xfrm>
          <a:off x="3924300" y="252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135418</xdr:rowOff>
    </xdr:from>
    <xdr:to>
      <xdr:col>19</xdr:col>
      <xdr:colOff>38100</xdr:colOff>
      <xdr:row>16</xdr:row>
      <xdr:rowOff>65568</xdr:rowOff>
    </xdr:to>
    <xdr:sp macro="" textlink="">
      <xdr:nvSpPr>
        <xdr:cNvPr id="77" name="楕円 76"/>
        <xdr:cNvSpPr/>
      </xdr:nvSpPr>
      <xdr:spPr bwMode="auto">
        <a:xfrm>
          <a:off x="3556000" y="2754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75745</xdr:rowOff>
    </xdr:from>
    <xdr:ext cx="762000" cy="259045"/>
    <xdr:sp macro="" textlink="">
      <xdr:nvSpPr>
        <xdr:cNvPr id="78" name="テキスト ボックス 77"/>
        <xdr:cNvSpPr txBox="1"/>
      </xdr:nvSpPr>
      <xdr:spPr>
        <a:xfrm>
          <a:off x="3225800" y="252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149314</xdr:rowOff>
    </xdr:from>
    <xdr:to>
      <xdr:col>15</xdr:col>
      <xdr:colOff>101600</xdr:colOff>
      <xdr:row>16</xdr:row>
      <xdr:rowOff>79464</xdr:rowOff>
    </xdr:to>
    <xdr:sp macro="" textlink="">
      <xdr:nvSpPr>
        <xdr:cNvPr id="79" name="楕円 78"/>
        <xdr:cNvSpPr/>
      </xdr:nvSpPr>
      <xdr:spPr bwMode="auto">
        <a:xfrm>
          <a:off x="2857500" y="276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64241</xdr:rowOff>
    </xdr:from>
    <xdr:ext cx="762000" cy="259045"/>
    <xdr:sp macro="" textlink="">
      <xdr:nvSpPr>
        <xdr:cNvPr id="80" name="テキスト ボックス 79"/>
        <xdr:cNvSpPr txBox="1"/>
      </xdr:nvSpPr>
      <xdr:spPr>
        <a:xfrm>
          <a:off x="2527300" y="2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10839</xdr:rowOff>
    </xdr:from>
    <xdr:to>
      <xdr:col>29</xdr:col>
      <xdr:colOff>127000</xdr:colOff>
      <xdr:row>37</xdr:row>
      <xdr:rowOff>28832</xdr:rowOff>
    </xdr:to>
    <xdr:cxnSp macro="">
      <xdr:nvCxnSpPr>
        <xdr:cNvPr id="116" name="直線コネクタ 115"/>
        <xdr:cNvCxnSpPr/>
      </xdr:nvCxnSpPr>
      <xdr:spPr bwMode="auto">
        <a:xfrm flipV="1">
          <a:off x="5003800" y="6964089"/>
          <a:ext cx="647700" cy="189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17599</xdr:rowOff>
    </xdr:from>
    <xdr:to>
      <xdr:col>26</xdr:col>
      <xdr:colOff>50800</xdr:colOff>
      <xdr:row>37</xdr:row>
      <xdr:rowOff>28832</xdr:rowOff>
    </xdr:to>
    <xdr:cxnSp macro="">
      <xdr:nvCxnSpPr>
        <xdr:cNvPr id="119" name="直線コネクタ 118"/>
        <xdr:cNvCxnSpPr/>
      </xdr:nvCxnSpPr>
      <xdr:spPr bwMode="auto">
        <a:xfrm>
          <a:off x="4305300" y="7142299"/>
          <a:ext cx="698500" cy="11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117921</xdr:rowOff>
    </xdr:from>
    <xdr:to>
      <xdr:col>22</xdr:col>
      <xdr:colOff>114300</xdr:colOff>
      <xdr:row>37</xdr:row>
      <xdr:rowOff>17599</xdr:rowOff>
    </xdr:to>
    <xdr:cxnSp macro="">
      <xdr:nvCxnSpPr>
        <xdr:cNvPr id="122" name="直線コネクタ 121"/>
        <xdr:cNvCxnSpPr/>
      </xdr:nvCxnSpPr>
      <xdr:spPr bwMode="auto">
        <a:xfrm>
          <a:off x="3606800" y="7071171"/>
          <a:ext cx="698500" cy="7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117921</xdr:rowOff>
    </xdr:from>
    <xdr:to>
      <xdr:col>18</xdr:col>
      <xdr:colOff>177800</xdr:colOff>
      <xdr:row>36</xdr:row>
      <xdr:rowOff>129646</xdr:rowOff>
    </xdr:to>
    <xdr:cxnSp macro="">
      <xdr:nvCxnSpPr>
        <xdr:cNvPr id="125" name="直線コネクタ 124"/>
        <xdr:cNvCxnSpPr/>
      </xdr:nvCxnSpPr>
      <xdr:spPr bwMode="auto">
        <a:xfrm flipV="1">
          <a:off x="2908300" y="7071171"/>
          <a:ext cx="698500" cy="11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171820</xdr:rowOff>
    </xdr:from>
    <xdr:to>
      <xdr:col>15</xdr:col>
      <xdr:colOff>101600</xdr:colOff>
      <xdr:row>35</xdr:row>
      <xdr:rowOff>273420</xdr:rowOff>
    </xdr:to>
    <xdr:sp macro="" textlink="">
      <xdr:nvSpPr>
        <xdr:cNvPr id="128" name="フローチャート: 判断 127"/>
        <xdr:cNvSpPr/>
      </xdr:nvSpPr>
      <xdr:spPr bwMode="auto">
        <a:xfrm>
          <a:off x="28575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283597</xdr:rowOff>
    </xdr:from>
    <xdr:ext cx="762000" cy="259045"/>
    <xdr:sp macro="" textlink="">
      <xdr:nvSpPr>
        <xdr:cNvPr id="129" name="テキスト ボックス 128"/>
        <xdr:cNvSpPr txBox="1"/>
      </xdr:nvSpPr>
      <xdr:spPr>
        <a:xfrm>
          <a:off x="2527300" y="655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302939</xdr:rowOff>
    </xdr:from>
    <xdr:to>
      <xdr:col>29</xdr:col>
      <xdr:colOff>177800</xdr:colOff>
      <xdr:row>36</xdr:row>
      <xdr:rowOff>61639</xdr:rowOff>
    </xdr:to>
    <xdr:sp macro="" textlink="">
      <xdr:nvSpPr>
        <xdr:cNvPr id="135" name="楕円 134"/>
        <xdr:cNvSpPr/>
      </xdr:nvSpPr>
      <xdr:spPr bwMode="auto">
        <a:xfrm>
          <a:off x="5600700" y="691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275016</xdr:rowOff>
    </xdr:from>
    <xdr:ext cx="762000" cy="259045"/>
    <xdr:sp macro="" textlink="">
      <xdr:nvSpPr>
        <xdr:cNvPr id="136" name="人口1人当たり決算額の推移該当値テキスト445"/>
        <xdr:cNvSpPr txBox="1"/>
      </xdr:nvSpPr>
      <xdr:spPr>
        <a:xfrm>
          <a:off x="5740400" y="688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149482</xdr:rowOff>
    </xdr:from>
    <xdr:to>
      <xdr:col>26</xdr:col>
      <xdr:colOff>101600</xdr:colOff>
      <xdr:row>37</xdr:row>
      <xdr:rowOff>79632</xdr:rowOff>
    </xdr:to>
    <xdr:sp macro="" textlink="">
      <xdr:nvSpPr>
        <xdr:cNvPr id="137" name="楕円 136"/>
        <xdr:cNvSpPr/>
      </xdr:nvSpPr>
      <xdr:spPr bwMode="auto">
        <a:xfrm>
          <a:off x="4953000" y="710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64409</xdr:rowOff>
    </xdr:from>
    <xdr:ext cx="736600" cy="259045"/>
    <xdr:sp macro="" textlink="">
      <xdr:nvSpPr>
        <xdr:cNvPr id="138" name="テキスト ボックス 137"/>
        <xdr:cNvSpPr txBox="1"/>
      </xdr:nvSpPr>
      <xdr:spPr>
        <a:xfrm>
          <a:off x="4622800" y="718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138249</xdr:rowOff>
    </xdr:from>
    <xdr:to>
      <xdr:col>22</xdr:col>
      <xdr:colOff>165100</xdr:colOff>
      <xdr:row>37</xdr:row>
      <xdr:rowOff>68399</xdr:rowOff>
    </xdr:to>
    <xdr:sp macro="" textlink="">
      <xdr:nvSpPr>
        <xdr:cNvPr id="139" name="楕円 138"/>
        <xdr:cNvSpPr/>
      </xdr:nvSpPr>
      <xdr:spPr bwMode="auto">
        <a:xfrm>
          <a:off x="4254500" y="7091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53176</xdr:rowOff>
    </xdr:from>
    <xdr:ext cx="762000" cy="259045"/>
    <xdr:sp macro="" textlink="">
      <xdr:nvSpPr>
        <xdr:cNvPr id="140" name="テキスト ボックス 139"/>
        <xdr:cNvSpPr txBox="1"/>
      </xdr:nvSpPr>
      <xdr:spPr>
        <a:xfrm>
          <a:off x="3924300" y="717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67121</xdr:rowOff>
    </xdr:from>
    <xdr:to>
      <xdr:col>19</xdr:col>
      <xdr:colOff>38100</xdr:colOff>
      <xdr:row>36</xdr:row>
      <xdr:rowOff>168721</xdr:rowOff>
    </xdr:to>
    <xdr:sp macro="" textlink="">
      <xdr:nvSpPr>
        <xdr:cNvPr id="141" name="楕円 140"/>
        <xdr:cNvSpPr/>
      </xdr:nvSpPr>
      <xdr:spPr bwMode="auto">
        <a:xfrm>
          <a:off x="3556000" y="702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153498</xdr:rowOff>
    </xdr:from>
    <xdr:ext cx="762000" cy="259045"/>
    <xdr:sp macro="" textlink="">
      <xdr:nvSpPr>
        <xdr:cNvPr id="142" name="テキスト ボックス 141"/>
        <xdr:cNvSpPr txBox="1"/>
      </xdr:nvSpPr>
      <xdr:spPr>
        <a:xfrm>
          <a:off x="3225800" y="710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78846</xdr:rowOff>
    </xdr:from>
    <xdr:to>
      <xdr:col>15</xdr:col>
      <xdr:colOff>101600</xdr:colOff>
      <xdr:row>37</xdr:row>
      <xdr:rowOff>8996</xdr:rowOff>
    </xdr:to>
    <xdr:sp macro="" textlink="">
      <xdr:nvSpPr>
        <xdr:cNvPr id="143" name="楕円 142"/>
        <xdr:cNvSpPr/>
      </xdr:nvSpPr>
      <xdr:spPr bwMode="auto">
        <a:xfrm>
          <a:off x="2857500" y="703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165223</xdr:rowOff>
    </xdr:from>
    <xdr:ext cx="762000" cy="259045"/>
    <xdr:sp macro="" textlink="">
      <xdr:nvSpPr>
        <xdr:cNvPr id="144" name="テキスト ボックス 143"/>
        <xdr:cNvSpPr txBox="1"/>
      </xdr:nvSpPr>
      <xdr:spPr>
        <a:xfrm>
          <a:off x="2527300" y="711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29,243
29,037
147.53
13,883,003
13,433,362
406,639
7,786,807
14,778,988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122822</xdr:rowOff>
    </xdr:from>
    <xdr:to>
      <xdr:col>24</xdr:col>
      <xdr:colOff>63500</xdr:colOff>
      <xdr:row>35</xdr:row>
      <xdr:rowOff>1359</xdr:rowOff>
    </xdr:to>
    <xdr:cxnSp macro="">
      <xdr:nvCxnSpPr>
        <xdr:cNvPr id="61" name="直線コネクタ 60"/>
        <xdr:cNvCxnSpPr/>
      </xdr:nvCxnSpPr>
      <xdr:spPr>
        <a:xfrm flipV="1">
          <a:off x="3797300" y="5952122"/>
          <a:ext cx="8382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1359</xdr:rowOff>
    </xdr:from>
    <xdr:to>
      <xdr:col>19</xdr:col>
      <xdr:colOff>177800</xdr:colOff>
      <xdr:row>35</xdr:row>
      <xdr:rowOff>39135</xdr:rowOff>
    </xdr:to>
    <xdr:cxnSp macro="">
      <xdr:nvCxnSpPr>
        <xdr:cNvPr id="64" name="直線コネクタ 63"/>
        <xdr:cNvCxnSpPr/>
      </xdr:nvCxnSpPr>
      <xdr:spPr>
        <a:xfrm flipV="1">
          <a:off x="2908300" y="6002109"/>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17437</xdr:rowOff>
    </xdr:from>
    <xdr:to>
      <xdr:col>15</xdr:col>
      <xdr:colOff>50800</xdr:colOff>
      <xdr:row>35</xdr:row>
      <xdr:rowOff>39135</xdr:rowOff>
    </xdr:to>
    <xdr:cxnSp macro="">
      <xdr:nvCxnSpPr>
        <xdr:cNvPr id="67" name="直線コネクタ 66"/>
        <xdr:cNvCxnSpPr/>
      </xdr:nvCxnSpPr>
      <xdr:spPr>
        <a:xfrm>
          <a:off x="2019300" y="6018187"/>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17437</xdr:rowOff>
    </xdr:from>
    <xdr:to>
      <xdr:col>10</xdr:col>
      <xdr:colOff>114300</xdr:colOff>
      <xdr:row>35</xdr:row>
      <xdr:rowOff>34011</xdr:rowOff>
    </xdr:to>
    <xdr:cxnSp macro="">
      <xdr:nvCxnSpPr>
        <xdr:cNvPr id="70" name="直線コネクタ 69"/>
        <xdr:cNvCxnSpPr/>
      </xdr:nvCxnSpPr>
      <xdr:spPr>
        <a:xfrm flipV="1">
          <a:off x="1130300" y="6018187"/>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73184</xdr:rowOff>
    </xdr:from>
    <xdr:to>
      <xdr:col>6</xdr:col>
      <xdr:colOff>38100</xdr:colOff>
      <xdr:row>35</xdr:row>
      <xdr:rowOff>3334</xdr:rowOff>
    </xdr:to>
    <xdr:sp macro="" textlink="">
      <xdr:nvSpPr>
        <xdr:cNvPr id="73" name="フローチャート: 判断 72"/>
        <xdr:cNvSpPr/>
      </xdr:nvSpPr>
      <xdr:spPr>
        <a:xfrm>
          <a:off x="1079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19861</xdr:rowOff>
    </xdr:from>
    <xdr:ext cx="534377" cy="259045"/>
    <xdr:sp macro="" textlink="">
      <xdr:nvSpPr>
        <xdr:cNvPr id="74" name="テキスト ボックス 73"/>
        <xdr:cNvSpPr txBox="1"/>
      </xdr:nvSpPr>
      <xdr:spPr>
        <a:xfrm>
          <a:off x="863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72022</xdr:rowOff>
    </xdr:from>
    <xdr:to>
      <xdr:col>24</xdr:col>
      <xdr:colOff>114300</xdr:colOff>
      <xdr:row>35</xdr:row>
      <xdr:rowOff>2172</xdr:rowOff>
    </xdr:to>
    <xdr:sp macro="" textlink="">
      <xdr:nvSpPr>
        <xdr:cNvPr id="80" name="楕円 79"/>
        <xdr:cNvSpPr/>
      </xdr:nvSpPr>
      <xdr:spPr>
        <a:xfrm>
          <a:off x="4584700" y="59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94899</xdr:rowOff>
    </xdr:from>
    <xdr:ext cx="534377" cy="259045"/>
    <xdr:sp macro="" textlink="">
      <xdr:nvSpPr>
        <xdr:cNvPr id="81" name="人件費該当値テキスト"/>
        <xdr:cNvSpPr txBox="1"/>
      </xdr:nvSpPr>
      <xdr:spPr>
        <a:xfrm>
          <a:off x="4686300" y="57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122009</xdr:rowOff>
    </xdr:from>
    <xdr:to>
      <xdr:col>20</xdr:col>
      <xdr:colOff>38100</xdr:colOff>
      <xdr:row>35</xdr:row>
      <xdr:rowOff>52159</xdr:rowOff>
    </xdr:to>
    <xdr:sp macro="" textlink="">
      <xdr:nvSpPr>
        <xdr:cNvPr id="82" name="楕円 81"/>
        <xdr:cNvSpPr/>
      </xdr:nvSpPr>
      <xdr:spPr>
        <a:xfrm>
          <a:off x="3746500" y="59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68686</xdr:rowOff>
    </xdr:from>
    <xdr:ext cx="534377" cy="259045"/>
    <xdr:sp macro="" textlink="">
      <xdr:nvSpPr>
        <xdr:cNvPr id="83" name="テキスト ボックス 82"/>
        <xdr:cNvSpPr txBox="1"/>
      </xdr:nvSpPr>
      <xdr:spPr>
        <a:xfrm>
          <a:off x="3530111" y="572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159785</xdr:rowOff>
    </xdr:from>
    <xdr:to>
      <xdr:col>15</xdr:col>
      <xdr:colOff>101600</xdr:colOff>
      <xdr:row>35</xdr:row>
      <xdr:rowOff>89935</xdr:rowOff>
    </xdr:to>
    <xdr:sp macro="" textlink="">
      <xdr:nvSpPr>
        <xdr:cNvPr id="84" name="楕円 83"/>
        <xdr:cNvSpPr/>
      </xdr:nvSpPr>
      <xdr:spPr>
        <a:xfrm>
          <a:off x="2857500" y="59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106462</xdr:rowOff>
    </xdr:from>
    <xdr:ext cx="534377" cy="259045"/>
    <xdr:sp macro="" textlink="">
      <xdr:nvSpPr>
        <xdr:cNvPr id="85" name="テキスト ボックス 84"/>
        <xdr:cNvSpPr txBox="1"/>
      </xdr:nvSpPr>
      <xdr:spPr>
        <a:xfrm>
          <a:off x="2641111" y="576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138087</xdr:rowOff>
    </xdr:from>
    <xdr:to>
      <xdr:col>10</xdr:col>
      <xdr:colOff>165100</xdr:colOff>
      <xdr:row>35</xdr:row>
      <xdr:rowOff>68237</xdr:rowOff>
    </xdr:to>
    <xdr:sp macro="" textlink="">
      <xdr:nvSpPr>
        <xdr:cNvPr id="86" name="楕円 85"/>
        <xdr:cNvSpPr/>
      </xdr:nvSpPr>
      <xdr:spPr>
        <a:xfrm>
          <a:off x="1968500" y="596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84764</xdr:rowOff>
    </xdr:from>
    <xdr:ext cx="534377" cy="259045"/>
    <xdr:sp macro="" textlink="">
      <xdr:nvSpPr>
        <xdr:cNvPr id="87" name="テキスト ボックス 86"/>
        <xdr:cNvSpPr txBox="1"/>
      </xdr:nvSpPr>
      <xdr:spPr>
        <a:xfrm>
          <a:off x="1752111" y="574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154661</xdr:rowOff>
    </xdr:from>
    <xdr:to>
      <xdr:col>6</xdr:col>
      <xdr:colOff>38100</xdr:colOff>
      <xdr:row>35</xdr:row>
      <xdr:rowOff>84811</xdr:rowOff>
    </xdr:to>
    <xdr:sp macro="" textlink="">
      <xdr:nvSpPr>
        <xdr:cNvPr id="88" name="楕円 87"/>
        <xdr:cNvSpPr/>
      </xdr:nvSpPr>
      <xdr:spPr>
        <a:xfrm>
          <a:off x="1079500" y="59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75938</xdr:rowOff>
    </xdr:from>
    <xdr:ext cx="534377" cy="259045"/>
    <xdr:sp macro="" textlink="">
      <xdr:nvSpPr>
        <xdr:cNvPr id="89" name="テキスト ボックス 88"/>
        <xdr:cNvSpPr txBox="1"/>
      </xdr:nvSpPr>
      <xdr:spPr>
        <a:xfrm>
          <a:off x="863111" y="607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27594</xdr:rowOff>
    </xdr:from>
    <xdr:to>
      <xdr:col>24</xdr:col>
      <xdr:colOff>63500</xdr:colOff>
      <xdr:row>58</xdr:row>
      <xdr:rowOff>61382</xdr:rowOff>
    </xdr:to>
    <xdr:cxnSp macro="">
      <xdr:nvCxnSpPr>
        <xdr:cNvPr id="117" name="直線コネクタ 116"/>
        <xdr:cNvCxnSpPr/>
      </xdr:nvCxnSpPr>
      <xdr:spPr>
        <a:xfrm flipV="1">
          <a:off x="3797300" y="9971694"/>
          <a:ext cx="8382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61382</xdr:rowOff>
    </xdr:from>
    <xdr:to>
      <xdr:col>19</xdr:col>
      <xdr:colOff>177800</xdr:colOff>
      <xdr:row>58</xdr:row>
      <xdr:rowOff>81105</xdr:rowOff>
    </xdr:to>
    <xdr:cxnSp macro="">
      <xdr:nvCxnSpPr>
        <xdr:cNvPr id="120" name="直線コネクタ 119"/>
        <xdr:cNvCxnSpPr/>
      </xdr:nvCxnSpPr>
      <xdr:spPr>
        <a:xfrm flipV="1">
          <a:off x="2908300" y="10005482"/>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81105</xdr:rowOff>
    </xdr:from>
    <xdr:to>
      <xdr:col>15</xdr:col>
      <xdr:colOff>50800</xdr:colOff>
      <xdr:row>58</xdr:row>
      <xdr:rowOff>105081</xdr:rowOff>
    </xdr:to>
    <xdr:cxnSp macro="">
      <xdr:nvCxnSpPr>
        <xdr:cNvPr id="123" name="直線コネクタ 122"/>
        <xdr:cNvCxnSpPr/>
      </xdr:nvCxnSpPr>
      <xdr:spPr>
        <a:xfrm flipV="1">
          <a:off x="2019300" y="10025205"/>
          <a:ext cx="889000" cy="2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103919</xdr:rowOff>
    </xdr:from>
    <xdr:to>
      <xdr:col>10</xdr:col>
      <xdr:colOff>114300</xdr:colOff>
      <xdr:row>58</xdr:row>
      <xdr:rowOff>105081</xdr:rowOff>
    </xdr:to>
    <xdr:cxnSp macro="">
      <xdr:nvCxnSpPr>
        <xdr:cNvPr id="126" name="直線コネクタ 125"/>
        <xdr:cNvCxnSpPr/>
      </xdr:nvCxnSpPr>
      <xdr:spPr>
        <a:xfrm>
          <a:off x="1130300" y="10048019"/>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72614</xdr:rowOff>
    </xdr:from>
    <xdr:to>
      <xdr:col>6</xdr:col>
      <xdr:colOff>38100</xdr:colOff>
      <xdr:row>58</xdr:row>
      <xdr:rowOff>2764</xdr:rowOff>
    </xdr:to>
    <xdr:sp macro="" textlink="">
      <xdr:nvSpPr>
        <xdr:cNvPr id="129" name="フローチャート: 判断 128"/>
        <xdr:cNvSpPr/>
      </xdr:nvSpPr>
      <xdr:spPr>
        <a:xfrm>
          <a:off x="1079500" y="98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19291</xdr:rowOff>
    </xdr:from>
    <xdr:ext cx="534377" cy="259045"/>
    <xdr:sp macro="" textlink="">
      <xdr:nvSpPr>
        <xdr:cNvPr id="130" name="テキスト ボックス 129"/>
        <xdr:cNvSpPr txBox="1"/>
      </xdr:nvSpPr>
      <xdr:spPr>
        <a:xfrm>
          <a:off x="863111" y="96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148244</xdr:rowOff>
    </xdr:from>
    <xdr:to>
      <xdr:col>24</xdr:col>
      <xdr:colOff>114300</xdr:colOff>
      <xdr:row>58</xdr:row>
      <xdr:rowOff>78394</xdr:rowOff>
    </xdr:to>
    <xdr:sp macro="" textlink="">
      <xdr:nvSpPr>
        <xdr:cNvPr id="136" name="楕円 135"/>
        <xdr:cNvSpPr/>
      </xdr:nvSpPr>
      <xdr:spPr>
        <a:xfrm>
          <a:off x="4584700" y="992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126671</xdr:rowOff>
    </xdr:from>
    <xdr:ext cx="534377" cy="259045"/>
    <xdr:sp macro="" textlink="">
      <xdr:nvSpPr>
        <xdr:cNvPr id="137" name="物件費該当値テキスト"/>
        <xdr:cNvSpPr txBox="1"/>
      </xdr:nvSpPr>
      <xdr:spPr>
        <a:xfrm>
          <a:off x="4686300" y="989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10582</xdr:rowOff>
    </xdr:from>
    <xdr:to>
      <xdr:col>20</xdr:col>
      <xdr:colOff>38100</xdr:colOff>
      <xdr:row>58</xdr:row>
      <xdr:rowOff>112182</xdr:rowOff>
    </xdr:to>
    <xdr:sp macro="" textlink="">
      <xdr:nvSpPr>
        <xdr:cNvPr id="138" name="楕円 137"/>
        <xdr:cNvSpPr/>
      </xdr:nvSpPr>
      <xdr:spPr>
        <a:xfrm>
          <a:off x="3746500" y="995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103309</xdr:rowOff>
    </xdr:from>
    <xdr:ext cx="534377" cy="259045"/>
    <xdr:sp macro="" textlink="">
      <xdr:nvSpPr>
        <xdr:cNvPr id="139" name="テキスト ボックス 138"/>
        <xdr:cNvSpPr txBox="1"/>
      </xdr:nvSpPr>
      <xdr:spPr>
        <a:xfrm>
          <a:off x="3530111" y="1004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30305</xdr:rowOff>
    </xdr:from>
    <xdr:to>
      <xdr:col>15</xdr:col>
      <xdr:colOff>101600</xdr:colOff>
      <xdr:row>58</xdr:row>
      <xdr:rowOff>131905</xdr:rowOff>
    </xdr:to>
    <xdr:sp macro="" textlink="">
      <xdr:nvSpPr>
        <xdr:cNvPr id="140" name="楕円 139"/>
        <xdr:cNvSpPr/>
      </xdr:nvSpPr>
      <xdr:spPr>
        <a:xfrm>
          <a:off x="2857500" y="99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123032</xdr:rowOff>
    </xdr:from>
    <xdr:ext cx="534377" cy="259045"/>
    <xdr:sp macro="" textlink="">
      <xdr:nvSpPr>
        <xdr:cNvPr id="141" name="テキスト ボックス 140"/>
        <xdr:cNvSpPr txBox="1"/>
      </xdr:nvSpPr>
      <xdr:spPr>
        <a:xfrm>
          <a:off x="2641111" y="1006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54281</xdr:rowOff>
    </xdr:from>
    <xdr:to>
      <xdr:col>10</xdr:col>
      <xdr:colOff>165100</xdr:colOff>
      <xdr:row>58</xdr:row>
      <xdr:rowOff>155881</xdr:rowOff>
    </xdr:to>
    <xdr:sp macro="" textlink="">
      <xdr:nvSpPr>
        <xdr:cNvPr id="142" name="楕円 141"/>
        <xdr:cNvSpPr/>
      </xdr:nvSpPr>
      <xdr:spPr>
        <a:xfrm>
          <a:off x="1968500" y="999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147008</xdr:rowOff>
    </xdr:from>
    <xdr:ext cx="534377" cy="259045"/>
    <xdr:sp macro="" textlink="">
      <xdr:nvSpPr>
        <xdr:cNvPr id="143" name="テキスト ボックス 142"/>
        <xdr:cNvSpPr txBox="1"/>
      </xdr:nvSpPr>
      <xdr:spPr>
        <a:xfrm>
          <a:off x="1752111" y="1009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53119</xdr:rowOff>
    </xdr:from>
    <xdr:to>
      <xdr:col>6</xdr:col>
      <xdr:colOff>38100</xdr:colOff>
      <xdr:row>58</xdr:row>
      <xdr:rowOff>154719</xdr:rowOff>
    </xdr:to>
    <xdr:sp macro="" textlink="">
      <xdr:nvSpPr>
        <xdr:cNvPr id="144" name="楕円 143"/>
        <xdr:cNvSpPr/>
      </xdr:nvSpPr>
      <xdr:spPr>
        <a:xfrm>
          <a:off x="1079500" y="99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145846</xdr:rowOff>
    </xdr:from>
    <xdr:ext cx="534377" cy="259045"/>
    <xdr:sp macro="" textlink="">
      <xdr:nvSpPr>
        <xdr:cNvPr id="145" name="テキスト ボックス 144"/>
        <xdr:cNvSpPr txBox="1"/>
      </xdr:nvSpPr>
      <xdr:spPr>
        <a:xfrm>
          <a:off x="863111" y="100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62923</xdr:rowOff>
    </xdr:from>
    <xdr:to>
      <xdr:col>24</xdr:col>
      <xdr:colOff>63500</xdr:colOff>
      <xdr:row>78</xdr:row>
      <xdr:rowOff>73634</xdr:rowOff>
    </xdr:to>
    <xdr:cxnSp macro="">
      <xdr:nvCxnSpPr>
        <xdr:cNvPr id="176" name="直線コネクタ 175"/>
        <xdr:cNvCxnSpPr/>
      </xdr:nvCxnSpPr>
      <xdr:spPr>
        <a:xfrm flipV="1">
          <a:off x="3797300" y="13436023"/>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62499</xdr:rowOff>
    </xdr:from>
    <xdr:to>
      <xdr:col>19</xdr:col>
      <xdr:colOff>177800</xdr:colOff>
      <xdr:row>78</xdr:row>
      <xdr:rowOff>73634</xdr:rowOff>
    </xdr:to>
    <xdr:cxnSp macro="">
      <xdr:nvCxnSpPr>
        <xdr:cNvPr id="179" name="直線コネクタ 178"/>
        <xdr:cNvCxnSpPr/>
      </xdr:nvCxnSpPr>
      <xdr:spPr>
        <a:xfrm>
          <a:off x="2908300" y="13435599"/>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62499</xdr:rowOff>
    </xdr:from>
    <xdr:to>
      <xdr:col>15</xdr:col>
      <xdr:colOff>50800</xdr:colOff>
      <xdr:row>78</xdr:row>
      <xdr:rowOff>102699</xdr:rowOff>
    </xdr:to>
    <xdr:cxnSp macro="">
      <xdr:nvCxnSpPr>
        <xdr:cNvPr id="182" name="直線コネクタ 181"/>
        <xdr:cNvCxnSpPr/>
      </xdr:nvCxnSpPr>
      <xdr:spPr>
        <a:xfrm flipV="1">
          <a:off x="2019300" y="13435599"/>
          <a:ext cx="889000" cy="4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98650</xdr:rowOff>
    </xdr:from>
    <xdr:to>
      <xdr:col>10</xdr:col>
      <xdr:colOff>114300</xdr:colOff>
      <xdr:row>78</xdr:row>
      <xdr:rowOff>102699</xdr:rowOff>
    </xdr:to>
    <xdr:cxnSp macro="">
      <xdr:nvCxnSpPr>
        <xdr:cNvPr id="185" name="直線コネクタ 184"/>
        <xdr:cNvCxnSpPr/>
      </xdr:nvCxnSpPr>
      <xdr:spPr>
        <a:xfrm>
          <a:off x="1130300" y="13471750"/>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188" name="フローチャート: 判断 187"/>
        <xdr:cNvSpPr/>
      </xdr:nvSpPr>
      <xdr:spPr>
        <a:xfrm>
          <a:off x="1079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109872</xdr:rowOff>
    </xdr:from>
    <xdr:ext cx="469744" cy="259045"/>
    <xdr:sp macro="" textlink="">
      <xdr:nvSpPr>
        <xdr:cNvPr id="189" name="テキスト ボックス 188"/>
        <xdr:cNvSpPr txBox="1"/>
      </xdr:nvSpPr>
      <xdr:spPr>
        <a:xfrm>
          <a:off x="895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12123</xdr:rowOff>
    </xdr:from>
    <xdr:to>
      <xdr:col>24</xdr:col>
      <xdr:colOff>114300</xdr:colOff>
      <xdr:row>78</xdr:row>
      <xdr:rowOff>113723</xdr:rowOff>
    </xdr:to>
    <xdr:sp macro="" textlink="">
      <xdr:nvSpPr>
        <xdr:cNvPr id="195" name="楕円 194"/>
        <xdr:cNvSpPr/>
      </xdr:nvSpPr>
      <xdr:spPr>
        <a:xfrm>
          <a:off x="4584700" y="133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35000</xdr:rowOff>
    </xdr:from>
    <xdr:ext cx="469744" cy="259045"/>
    <xdr:sp macro="" textlink="">
      <xdr:nvSpPr>
        <xdr:cNvPr id="196" name="維持補修費該当値テキスト"/>
        <xdr:cNvSpPr txBox="1"/>
      </xdr:nvSpPr>
      <xdr:spPr>
        <a:xfrm>
          <a:off x="4686300" y="1323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22834</xdr:rowOff>
    </xdr:from>
    <xdr:to>
      <xdr:col>20</xdr:col>
      <xdr:colOff>38100</xdr:colOff>
      <xdr:row>78</xdr:row>
      <xdr:rowOff>124434</xdr:rowOff>
    </xdr:to>
    <xdr:sp macro="" textlink="">
      <xdr:nvSpPr>
        <xdr:cNvPr id="197" name="楕円 196"/>
        <xdr:cNvSpPr/>
      </xdr:nvSpPr>
      <xdr:spPr>
        <a:xfrm>
          <a:off x="3746500" y="133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115561</xdr:rowOff>
    </xdr:from>
    <xdr:ext cx="469744" cy="259045"/>
    <xdr:sp macro="" textlink="">
      <xdr:nvSpPr>
        <xdr:cNvPr id="198" name="テキスト ボックス 197"/>
        <xdr:cNvSpPr txBox="1"/>
      </xdr:nvSpPr>
      <xdr:spPr>
        <a:xfrm>
          <a:off x="3562428" y="1348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11699</xdr:rowOff>
    </xdr:from>
    <xdr:to>
      <xdr:col>15</xdr:col>
      <xdr:colOff>101600</xdr:colOff>
      <xdr:row>78</xdr:row>
      <xdr:rowOff>113299</xdr:rowOff>
    </xdr:to>
    <xdr:sp macro="" textlink="">
      <xdr:nvSpPr>
        <xdr:cNvPr id="199" name="楕円 198"/>
        <xdr:cNvSpPr/>
      </xdr:nvSpPr>
      <xdr:spPr>
        <a:xfrm>
          <a:off x="2857500" y="133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129826</xdr:rowOff>
    </xdr:from>
    <xdr:ext cx="469744" cy="259045"/>
    <xdr:sp macro="" textlink="">
      <xdr:nvSpPr>
        <xdr:cNvPr id="200" name="テキスト ボックス 199"/>
        <xdr:cNvSpPr txBox="1"/>
      </xdr:nvSpPr>
      <xdr:spPr>
        <a:xfrm>
          <a:off x="2673428" y="131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51899</xdr:rowOff>
    </xdr:from>
    <xdr:to>
      <xdr:col>10</xdr:col>
      <xdr:colOff>165100</xdr:colOff>
      <xdr:row>78</xdr:row>
      <xdr:rowOff>153499</xdr:rowOff>
    </xdr:to>
    <xdr:sp macro="" textlink="">
      <xdr:nvSpPr>
        <xdr:cNvPr id="201" name="楕円 200"/>
        <xdr:cNvSpPr/>
      </xdr:nvSpPr>
      <xdr:spPr>
        <a:xfrm>
          <a:off x="1968500" y="134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144626</xdr:rowOff>
    </xdr:from>
    <xdr:ext cx="469744" cy="259045"/>
    <xdr:sp macro="" textlink="">
      <xdr:nvSpPr>
        <xdr:cNvPr id="202" name="テキスト ボックス 201"/>
        <xdr:cNvSpPr txBox="1"/>
      </xdr:nvSpPr>
      <xdr:spPr>
        <a:xfrm>
          <a:off x="1784428" y="1351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47850</xdr:rowOff>
    </xdr:from>
    <xdr:to>
      <xdr:col>6</xdr:col>
      <xdr:colOff>38100</xdr:colOff>
      <xdr:row>78</xdr:row>
      <xdr:rowOff>149450</xdr:rowOff>
    </xdr:to>
    <xdr:sp macro="" textlink="">
      <xdr:nvSpPr>
        <xdr:cNvPr id="203" name="楕円 202"/>
        <xdr:cNvSpPr/>
      </xdr:nvSpPr>
      <xdr:spPr>
        <a:xfrm>
          <a:off x="1079500" y="134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140577</xdr:rowOff>
    </xdr:from>
    <xdr:ext cx="469744" cy="259045"/>
    <xdr:sp macro="" textlink="">
      <xdr:nvSpPr>
        <xdr:cNvPr id="204" name="テキスト ボックス 203"/>
        <xdr:cNvSpPr txBox="1"/>
      </xdr:nvSpPr>
      <xdr:spPr>
        <a:xfrm>
          <a:off x="895428" y="1351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9246</xdr:rowOff>
    </xdr:from>
    <xdr:to>
      <xdr:col>24</xdr:col>
      <xdr:colOff>63500</xdr:colOff>
      <xdr:row>97</xdr:row>
      <xdr:rowOff>34906</xdr:rowOff>
    </xdr:to>
    <xdr:cxnSp macro="">
      <xdr:nvCxnSpPr>
        <xdr:cNvPr id="234" name="直線コネクタ 233"/>
        <xdr:cNvCxnSpPr/>
      </xdr:nvCxnSpPr>
      <xdr:spPr>
        <a:xfrm>
          <a:off x="3797300" y="16639896"/>
          <a:ext cx="8382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9246</xdr:rowOff>
    </xdr:from>
    <xdr:to>
      <xdr:col>19</xdr:col>
      <xdr:colOff>177800</xdr:colOff>
      <xdr:row>97</xdr:row>
      <xdr:rowOff>53023</xdr:rowOff>
    </xdr:to>
    <xdr:cxnSp macro="">
      <xdr:nvCxnSpPr>
        <xdr:cNvPr id="237" name="直線コネクタ 236"/>
        <xdr:cNvCxnSpPr/>
      </xdr:nvCxnSpPr>
      <xdr:spPr>
        <a:xfrm flipV="1">
          <a:off x="2908300" y="16639896"/>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53023</xdr:rowOff>
    </xdr:from>
    <xdr:to>
      <xdr:col>15</xdr:col>
      <xdr:colOff>50800</xdr:colOff>
      <xdr:row>97</xdr:row>
      <xdr:rowOff>84189</xdr:rowOff>
    </xdr:to>
    <xdr:cxnSp macro="">
      <xdr:nvCxnSpPr>
        <xdr:cNvPr id="240" name="直線コネクタ 239"/>
        <xdr:cNvCxnSpPr/>
      </xdr:nvCxnSpPr>
      <xdr:spPr>
        <a:xfrm flipV="1">
          <a:off x="2019300" y="16683673"/>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84189</xdr:rowOff>
    </xdr:from>
    <xdr:to>
      <xdr:col>10</xdr:col>
      <xdr:colOff>114300</xdr:colOff>
      <xdr:row>97</xdr:row>
      <xdr:rowOff>134443</xdr:rowOff>
    </xdr:to>
    <xdr:cxnSp macro="">
      <xdr:nvCxnSpPr>
        <xdr:cNvPr id="243" name="直線コネクタ 242"/>
        <xdr:cNvCxnSpPr/>
      </xdr:nvCxnSpPr>
      <xdr:spPr>
        <a:xfrm flipV="1">
          <a:off x="1130300" y="16714839"/>
          <a:ext cx="8890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160071</xdr:rowOff>
    </xdr:from>
    <xdr:to>
      <xdr:col>6</xdr:col>
      <xdr:colOff>38100</xdr:colOff>
      <xdr:row>95</xdr:row>
      <xdr:rowOff>90221</xdr:rowOff>
    </xdr:to>
    <xdr:sp macro="" textlink="">
      <xdr:nvSpPr>
        <xdr:cNvPr id="246" name="フローチャート: 判断 245"/>
        <xdr:cNvSpPr/>
      </xdr:nvSpPr>
      <xdr:spPr>
        <a:xfrm>
          <a:off x="1079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106748</xdr:rowOff>
    </xdr:from>
    <xdr:ext cx="534377" cy="259045"/>
    <xdr:sp macro="" textlink="">
      <xdr:nvSpPr>
        <xdr:cNvPr id="247" name="テキスト ボックス 246"/>
        <xdr:cNvSpPr txBox="1"/>
      </xdr:nvSpPr>
      <xdr:spPr>
        <a:xfrm>
          <a:off x="863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155556</xdr:rowOff>
    </xdr:from>
    <xdr:to>
      <xdr:col>24</xdr:col>
      <xdr:colOff>114300</xdr:colOff>
      <xdr:row>97</xdr:row>
      <xdr:rowOff>85706</xdr:rowOff>
    </xdr:to>
    <xdr:sp macro="" textlink="">
      <xdr:nvSpPr>
        <xdr:cNvPr id="253" name="楕円 252"/>
        <xdr:cNvSpPr/>
      </xdr:nvSpPr>
      <xdr:spPr>
        <a:xfrm>
          <a:off x="4584700" y="166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133983</xdr:rowOff>
    </xdr:from>
    <xdr:ext cx="534377" cy="259045"/>
    <xdr:sp macro="" textlink="">
      <xdr:nvSpPr>
        <xdr:cNvPr id="254" name="扶助費該当値テキスト"/>
        <xdr:cNvSpPr txBox="1"/>
      </xdr:nvSpPr>
      <xdr:spPr>
        <a:xfrm>
          <a:off x="4686300" y="1659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129896</xdr:rowOff>
    </xdr:from>
    <xdr:to>
      <xdr:col>20</xdr:col>
      <xdr:colOff>38100</xdr:colOff>
      <xdr:row>97</xdr:row>
      <xdr:rowOff>60046</xdr:rowOff>
    </xdr:to>
    <xdr:sp macro="" textlink="">
      <xdr:nvSpPr>
        <xdr:cNvPr id="255" name="楕円 254"/>
        <xdr:cNvSpPr/>
      </xdr:nvSpPr>
      <xdr:spPr>
        <a:xfrm>
          <a:off x="3746500" y="165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51173</xdr:rowOff>
    </xdr:from>
    <xdr:ext cx="534377" cy="259045"/>
    <xdr:sp macro="" textlink="">
      <xdr:nvSpPr>
        <xdr:cNvPr id="256" name="テキスト ボックス 255"/>
        <xdr:cNvSpPr txBox="1"/>
      </xdr:nvSpPr>
      <xdr:spPr>
        <a:xfrm>
          <a:off x="3530111" y="166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2223</xdr:rowOff>
    </xdr:from>
    <xdr:to>
      <xdr:col>15</xdr:col>
      <xdr:colOff>101600</xdr:colOff>
      <xdr:row>97</xdr:row>
      <xdr:rowOff>103823</xdr:rowOff>
    </xdr:to>
    <xdr:sp macro="" textlink="">
      <xdr:nvSpPr>
        <xdr:cNvPr id="257" name="楕円 256"/>
        <xdr:cNvSpPr/>
      </xdr:nvSpPr>
      <xdr:spPr>
        <a:xfrm>
          <a:off x="2857500" y="166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94950</xdr:rowOff>
    </xdr:from>
    <xdr:ext cx="534377" cy="259045"/>
    <xdr:sp macro="" textlink="">
      <xdr:nvSpPr>
        <xdr:cNvPr id="258" name="テキスト ボックス 257"/>
        <xdr:cNvSpPr txBox="1"/>
      </xdr:nvSpPr>
      <xdr:spPr>
        <a:xfrm>
          <a:off x="2641111" y="167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33389</xdr:rowOff>
    </xdr:from>
    <xdr:to>
      <xdr:col>10</xdr:col>
      <xdr:colOff>165100</xdr:colOff>
      <xdr:row>97</xdr:row>
      <xdr:rowOff>134989</xdr:rowOff>
    </xdr:to>
    <xdr:sp macro="" textlink="">
      <xdr:nvSpPr>
        <xdr:cNvPr id="259" name="楕円 258"/>
        <xdr:cNvSpPr/>
      </xdr:nvSpPr>
      <xdr:spPr>
        <a:xfrm>
          <a:off x="1968500" y="166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126116</xdr:rowOff>
    </xdr:from>
    <xdr:ext cx="534377" cy="259045"/>
    <xdr:sp macro="" textlink="">
      <xdr:nvSpPr>
        <xdr:cNvPr id="260" name="テキスト ボックス 259"/>
        <xdr:cNvSpPr txBox="1"/>
      </xdr:nvSpPr>
      <xdr:spPr>
        <a:xfrm>
          <a:off x="1752111" y="167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83643</xdr:rowOff>
    </xdr:from>
    <xdr:to>
      <xdr:col>6</xdr:col>
      <xdr:colOff>38100</xdr:colOff>
      <xdr:row>98</xdr:row>
      <xdr:rowOff>13793</xdr:rowOff>
    </xdr:to>
    <xdr:sp macro="" textlink="">
      <xdr:nvSpPr>
        <xdr:cNvPr id="261" name="楕円 260"/>
        <xdr:cNvSpPr/>
      </xdr:nvSpPr>
      <xdr:spPr>
        <a:xfrm>
          <a:off x="1079500" y="167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4920</xdr:rowOff>
    </xdr:from>
    <xdr:ext cx="534377" cy="259045"/>
    <xdr:sp macro="" textlink="">
      <xdr:nvSpPr>
        <xdr:cNvPr id="262" name="テキスト ボックス 261"/>
        <xdr:cNvSpPr txBox="1"/>
      </xdr:nvSpPr>
      <xdr:spPr>
        <a:xfrm>
          <a:off x="863111" y="168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72725</xdr:rowOff>
    </xdr:from>
    <xdr:to>
      <xdr:col>55</xdr:col>
      <xdr:colOff>0</xdr:colOff>
      <xdr:row>37</xdr:row>
      <xdr:rowOff>78079</xdr:rowOff>
    </xdr:to>
    <xdr:cxnSp macro="">
      <xdr:nvCxnSpPr>
        <xdr:cNvPr id="289" name="直線コネクタ 288"/>
        <xdr:cNvCxnSpPr/>
      </xdr:nvCxnSpPr>
      <xdr:spPr>
        <a:xfrm flipV="1">
          <a:off x="9639300" y="6416375"/>
          <a:ext cx="8382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32025</xdr:rowOff>
    </xdr:from>
    <xdr:to>
      <xdr:col>50</xdr:col>
      <xdr:colOff>114300</xdr:colOff>
      <xdr:row>37</xdr:row>
      <xdr:rowOff>78079</xdr:rowOff>
    </xdr:to>
    <xdr:cxnSp macro="">
      <xdr:nvCxnSpPr>
        <xdr:cNvPr id="292" name="直線コネクタ 291"/>
        <xdr:cNvCxnSpPr/>
      </xdr:nvCxnSpPr>
      <xdr:spPr>
        <a:xfrm>
          <a:off x="8750300" y="6375675"/>
          <a:ext cx="889000" cy="4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157133</xdr:rowOff>
    </xdr:from>
    <xdr:to>
      <xdr:col>45</xdr:col>
      <xdr:colOff>177800</xdr:colOff>
      <xdr:row>37</xdr:row>
      <xdr:rowOff>32025</xdr:rowOff>
    </xdr:to>
    <xdr:cxnSp macro="">
      <xdr:nvCxnSpPr>
        <xdr:cNvPr id="295" name="直線コネクタ 294"/>
        <xdr:cNvCxnSpPr/>
      </xdr:nvCxnSpPr>
      <xdr:spPr>
        <a:xfrm>
          <a:off x="7861300" y="6329333"/>
          <a:ext cx="889000" cy="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157133</xdr:rowOff>
    </xdr:from>
    <xdr:to>
      <xdr:col>41</xdr:col>
      <xdr:colOff>50800</xdr:colOff>
      <xdr:row>37</xdr:row>
      <xdr:rowOff>50011</xdr:rowOff>
    </xdr:to>
    <xdr:cxnSp macro="">
      <xdr:nvCxnSpPr>
        <xdr:cNvPr id="298" name="直線コネクタ 297"/>
        <xdr:cNvCxnSpPr/>
      </xdr:nvCxnSpPr>
      <xdr:spPr>
        <a:xfrm flipV="1">
          <a:off x="6972300" y="6329333"/>
          <a:ext cx="889000" cy="6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162678</xdr:rowOff>
    </xdr:from>
    <xdr:to>
      <xdr:col>36</xdr:col>
      <xdr:colOff>165100</xdr:colOff>
      <xdr:row>37</xdr:row>
      <xdr:rowOff>92828</xdr:rowOff>
    </xdr:to>
    <xdr:sp macro="" textlink="">
      <xdr:nvSpPr>
        <xdr:cNvPr id="301" name="フローチャート: 判断 300"/>
        <xdr:cNvSpPr/>
      </xdr:nvSpPr>
      <xdr:spPr>
        <a:xfrm>
          <a:off x="6921500" y="633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109355</xdr:rowOff>
    </xdr:from>
    <xdr:ext cx="534377" cy="259045"/>
    <xdr:sp macro="" textlink="">
      <xdr:nvSpPr>
        <xdr:cNvPr id="302" name="テキスト ボックス 301"/>
        <xdr:cNvSpPr txBox="1"/>
      </xdr:nvSpPr>
      <xdr:spPr>
        <a:xfrm>
          <a:off x="6705111" y="61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21925</xdr:rowOff>
    </xdr:from>
    <xdr:to>
      <xdr:col>55</xdr:col>
      <xdr:colOff>50800</xdr:colOff>
      <xdr:row>37</xdr:row>
      <xdr:rowOff>123525</xdr:rowOff>
    </xdr:to>
    <xdr:sp macro="" textlink="">
      <xdr:nvSpPr>
        <xdr:cNvPr id="308" name="楕円 307"/>
        <xdr:cNvSpPr/>
      </xdr:nvSpPr>
      <xdr:spPr>
        <a:xfrm>
          <a:off x="10426700" y="63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352</xdr:rowOff>
    </xdr:from>
    <xdr:ext cx="534377" cy="259045"/>
    <xdr:sp macro="" textlink="">
      <xdr:nvSpPr>
        <xdr:cNvPr id="309" name="補助費等該当値テキスト"/>
        <xdr:cNvSpPr txBox="1"/>
      </xdr:nvSpPr>
      <xdr:spPr>
        <a:xfrm>
          <a:off x="10528300" y="634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27279</xdr:rowOff>
    </xdr:from>
    <xdr:to>
      <xdr:col>50</xdr:col>
      <xdr:colOff>165100</xdr:colOff>
      <xdr:row>37</xdr:row>
      <xdr:rowOff>128879</xdr:rowOff>
    </xdr:to>
    <xdr:sp macro="" textlink="">
      <xdr:nvSpPr>
        <xdr:cNvPr id="310" name="楕円 309"/>
        <xdr:cNvSpPr/>
      </xdr:nvSpPr>
      <xdr:spPr>
        <a:xfrm>
          <a:off x="9588500" y="63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120006</xdr:rowOff>
    </xdr:from>
    <xdr:ext cx="534377" cy="259045"/>
    <xdr:sp macro="" textlink="">
      <xdr:nvSpPr>
        <xdr:cNvPr id="311" name="テキスト ボックス 310"/>
        <xdr:cNvSpPr txBox="1"/>
      </xdr:nvSpPr>
      <xdr:spPr>
        <a:xfrm>
          <a:off x="9372111" y="646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152675</xdr:rowOff>
    </xdr:from>
    <xdr:to>
      <xdr:col>46</xdr:col>
      <xdr:colOff>38100</xdr:colOff>
      <xdr:row>37</xdr:row>
      <xdr:rowOff>82825</xdr:rowOff>
    </xdr:to>
    <xdr:sp macro="" textlink="">
      <xdr:nvSpPr>
        <xdr:cNvPr id="312" name="楕円 311"/>
        <xdr:cNvSpPr/>
      </xdr:nvSpPr>
      <xdr:spPr>
        <a:xfrm>
          <a:off x="8699500" y="63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99352</xdr:rowOff>
    </xdr:from>
    <xdr:ext cx="534377" cy="259045"/>
    <xdr:sp macro="" textlink="">
      <xdr:nvSpPr>
        <xdr:cNvPr id="313" name="テキスト ボックス 312"/>
        <xdr:cNvSpPr txBox="1"/>
      </xdr:nvSpPr>
      <xdr:spPr>
        <a:xfrm>
          <a:off x="8483111" y="610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106333</xdr:rowOff>
    </xdr:from>
    <xdr:to>
      <xdr:col>41</xdr:col>
      <xdr:colOff>101600</xdr:colOff>
      <xdr:row>37</xdr:row>
      <xdr:rowOff>36483</xdr:rowOff>
    </xdr:to>
    <xdr:sp macro="" textlink="">
      <xdr:nvSpPr>
        <xdr:cNvPr id="314" name="楕円 313"/>
        <xdr:cNvSpPr/>
      </xdr:nvSpPr>
      <xdr:spPr>
        <a:xfrm>
          <a:off x="7810500" y="627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53010</xdr:rowOff>
    </xdr:from>
    <xdr:ext cx="534377" cy="259045"/>
    <xdr:sp macro="" textlink="">
      <xdr:nvSpPr>
        <xdr:cNvPr id="315" name="テキスト ボックス 314"/>
        <xdr:cNvSpPr txBox="1"/>
      </xdr:nvSpPr>
      <xdr:spPr>
        <a:xfrm>
          <a:off x="7594111" y="605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170661</xdr:rowOff>
    </xdr:from>
    <xdr:to>
      <xdr:col>36</xdr:col>
      <xdr:colOff>165100</xdr:colOff>
      <xdr:row>37</xdr:row>
      <xdr:rowOff>100811</xdr:rowOff>
    </xdr:to>
    <xdr:sp macro="" textlink="">
      <xdr:nvSpPr>
        <xdr:cNvPr id="316" name="楕円 315"/>
        <xdr:cNvSpPr/>
      </xdr:nvSpPr>
      <xdr:spPr>
        <a:xfrm>
          <a:off x="6921500" y="634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91938</xdr:rowOff>
    </xdr:from>
    <xdr:ext cx="534377" cy="259045"/>
    <xdr:sp macro="" textlink="">
      <xdr:nvSpPr>
        <xdr:cNvPr id="317" name="テキスト ボックス 316"/>
        <xdr:cNvSpPr txBox="1"/>
      </xdr:nvSpPr>
      <xdr:spPr>
        <a:xfrm>
          <a:off x="6705111" y="643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113093</xdr:rowOff>
    </xdr:from>
    <xdr:to>
      <xdr:col>55</xdr:col>
      <xdr:colOff>0</xdr:colOff>
      <xdr:row>57</xdr:row>
      <xdr:rowOff>150582</xdr:rowOff>
    </xdr:to>
    <xdr:cxnSp macro="">
      <xdr:nvCxnSpPr>
        <xdr:cNvPr id="344" name="直線コネクタ 343"/>
        <xdr:cNvCxnSpPr/>
      </xdr:nvCxnSpPr>
      <xdr:spPr>
        <a:xfrm flipV="1">
          <a:off x="9639300" y="9885743"/>
          <a:ext cx="838200" cy="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143771</xdr:rowOff>
    </xdr:from>
    <xdr:to>
      <xdr:col>50</xdr:col>
      <xdr:colOff>114300</xdr:colOff>
      <xdr:row>57</xdr:row>
      <xdr:rowOff>150582</xdr:rowOff>
    </xdr:to>
    <xdr:cxnSp macro="">
      <xdr:nvCxnSpPr>
        <xdr:cNvPr id="347" name="直線コネクタ 346"/>
        <xdr:cNvCxnSpPr/>
      </xdr:nvCxnSpPr>
      <xdr:spPr>
        <a:xfrm>
          <a:off x="8750300" y="9916421"/>
          <a:ext cx="889000" cy="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131863</xdr:rowOff>
    </xdr:from>
    <xdr:to>
      <xdr:col>45</xdr:col>
      <xdr:colOff>177800</xdr:colOff>
      <xdr:row>57</xdr:row>
      <xdr:rowOff>143771</xdr:rowOff>
    </xdr:to>
    <xdr:cxnSp macro="">
      <xdr:nvCxnSpPr>
        <xdr:cNvPr id="350" name="直線コネクタ 349"/>
        <xdr:cNvCxnSpPr/>
      </xdr:nvCxnSpPr>
      <xdr:spPr>
        <a:xfrm>
          <a:off x="7861300" y="9904513"/>
          <a:ext cx="889000" cy="1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38357</xdr:rowOff>
    </xdr:from>
    <xdr:to>
      <xdr:col>41</xdr:col>
      <xdr:colOff>50800</xdr:colOff>
      <xdr:row>57</xdr:row>
      <xdr:rowOff>131863</xdr:rowOff>
    </xdr:to>
    <xdr:cxnSp macro="">
      <xdr:nvCxnSpPr>
        <xdr:cNvPr id="353" name="直線コネクタ 352"/>
        <xdr:cNvCxnSpPr/>
      </xdr:nvCxnSpPr>
      <xdr:spPr>
        <a:xfrm>
          <a:off x="6972300" y="9811007"/>
          <a:ext cx="889000" cy="9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69188</xdr:rowOff>
    </xdr:from>
    <xdr:to>
      <xdr:col>36</xdr:col>
      <xdr:colOff>165100</xdr:colOff>
      <xdr:row>57</xdr:row>
      <xdr:rowOff>170788</xdr:rowOff>
    </xdr:to>
    <xdr:sp macro="" textlink="">
      <xdr:nvSpPr>
        <xdr:cNvPr id="356" name="フローチャート: 判断 355"/>
        <xdr:cNvSpPr/>
      </xdr:nvSpPr>
      <xdr:spPr>
        <a:xfrm>
          <a:off x="6921500" y="98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161915</xdr:rowOff>
    </xdr:from>
    <xdr:ext cx="534377" cy="259045"/>
    <xdr:sp macro="" textlink="">
      <xdr:nvSpPr>
        <xdr:cNvPr id="357" name="テキスト ボックス 356"/>
        <xdr:cNvSpPr txBox="1"/>
      </xdr:nvSpPr>
      <xdr:spPr>
        <a:xfrm>
          <a:off x="6705111" y="99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62293</xdr:rowOff>
    </xdr:from>
    <xdr:to>
      <xdr:col>55</xdr:col>
      <xdr:colOff>50800</xdr:colOff>
      <xdr:row>57</xdr:row>
      <xdr:rowOff>163893</xdr:rowOff>
    </xdr:to>
    <xdr:sp macro="" textlink="">
      <xdr:nvSpPr>
        <xdr:cNvPr id="363" name="楕円 362"/>
        <xdr:cNvSpPr/>
      </xdr:nvSpPr>
      <xdr:spPr>
        <a:xfrm>
          <a:off x="10426700" y="98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85170</xdr:rowOff>
    </xdr:from>
    <xdr:ext cx="534377" cy="259045"/>
    <xdr:sp macro="" textlink="">
      <xdr:nvSpPr>
        <xdr:cNvPr id="364" name="普通建設事業費該当値テキスト"/>
        <xdr:cNvSpPr txBox="1"/>
      </xdr:nvSpPr>
      <xdr:spPr>
        <a:xfrm>
          <a:off x="10528300" y="96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99782</xdr:rowOff>
    </xdr:from>
    <xdr:to>
      <xdr:col>50</xdr:col>
      <xdr:colOff>165100</xdr:colOff>
      <xdr:row>58</xdr:row>
      <xdr:rowOff>29932</xdr:rowOff>
    </xdr:to>
    <xdr:sp macro="" textlink="">
      <xdr:nvSpPr>
        <xdr:cNvPr id="365" name="楕円 364"/>
        <xdr:cNvSpPr/>
      </xdr:nvSpPr>
      <xdr:spPr>
        <a:xfrm>
          <a:off x="9588500" y="987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46459</xdr:rowOff>
    </xdr:from>
    <xdr:ext cx="534377" cy="259045"/>
    <xdr:sp macro="" textlink="">
      <xdr:nvSpPr>
        <xdr:cNvPr id="366" name="テキスト ボックス 365"/>
        <xdr:cNvSpPr txBox="1"/>
      </xdr:nvSpPr>
      <xdr:spPr>
        <a:xfrm>
          <a:off x="9372111" y="96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92971</xdr:rowOff>
    </xdr:from>
    <xdr:to>
      <xdr:col>46</xdr:col>
      <xdr:colOff>38100</xdr:colOff>
      <xdr:row>58</xdr:row>
      <xdr:rowOff>23121</xdr:rowOff>
    </xdr:to>
    <xdr:sp macro="" textlink="">
      <xdr:nvSpPr>
        <xdr:cNvPr id="367" name="楕円 366"/>
        <xdr:cNvSpPr/>
      </xdr:nvSpPr>
      <xdr:spPr>
        <a:xfrm>
          <a:off x="8699500" y="98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39648</xdr:rowOff>
    </xdr:from>
    <xdr:ext cx="534377" cy="259045"/>
    <xdr:sp macro="" textlink="">
      <xdr:nvSpPr>
        <xdr:cNvPr id="368" name="テキスト ボックス 367"/>
        <xdr:cNvSpPr txBox="1"/>
      </xdr:nvSpPr>
      <xdr:spPr>
        <a:xfrm>
          <a:off x="8483111" y="96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81063</xdr:rowOff>
    </xdr:from>
    <xdr:to>
      <xdr:col>41</xdr:col>
      <xdr:colOff>101600</xdr:colOff>
      <xdr:row>58</xdr:row>
      <xdr:rowOff>11213</xdr:rowOff>
    </xdr:to>
    <xdr:sp macro="" textlink="">
      <xdr:nvSpPr>
        <xdr:cNvPr id="369" name="楕円 368"/>
        <xdr:cNvSpPr/>
      </xdr:nvSpPr>
      <xdr:spPr>
        <a:xfrm>
          <a:off x="7810500" y="98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2340</xdr:rowOff>
    </xdr:from>
    <xdr:ext cx="534377" cy="259045"/>
    <xdr:sp macro="" textlink="">
      <xdr:nvSpPr>
        <xdr:cNvPr id="370" name="テキスト ボックス 369"/>
        <xdr:cNvSpPr txBox="1"/>
      </xdr:nvSpPr>
      <xdr:spPr>
        <a:xfrm>
          <a:off x="7594111" y="99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159007</xdr:rowOff>
    </xdr:from>
    <xdr:to>
      <xdr:col>36</xdr:col>
      <xdr:colOff>165100</xdr:colOff>
      <xdr:row>57</xdr:row>
      <xdr:rowOff>89157</xdr:rowOff>
    </xdr:to>
    <xdr:sp macro="" textlink="">
      <xdr:nvSpPr>
        <xdr:cNvPr id="371" name="楕円 370"/>
        <xdr:cNvSpPr/>
      </xdr:nvSpPr>
      <xdr:spPr>
        <a:xfrm>
          <a:off x="6921500" y="97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105684</xdr:rowOff>
    </xdr:from>
    <xdr:ext cx="599010" cy="259045"/>
    <xdr:sp macro="" textlink="">
      <xdr:nvSpPr>
        <xdr:cNvPr id="372" name="テキスト ボックス 371"/>
        <xdr:cNvSpPr txBox="1"/>
      </xdr:nvSpPr>
      <xdr:spPr>
        <a:xfrm>
          <a:off x="6672795" y="953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62283</xdr:rowOff>
    </xdr:from>
    <xdr:to>
      <xdr:col>55</xdr:col>
      <xdr:colOff>0</xdr:colOff>
      <xdr:row>78</xdr:row>
      <xdr:rowOff>94419</xdr:rowOff>
    </xdr:to>
    <xdr:cxnSp macro="">
      <xdr:nvCxnSpPr>
        <xdr:cNvPr id="399" name="直線コネクタ 398"/>
        <xdr:cNvCxnSpPr/>
      </xdr:nvCxnSpPr>
      <xdr:spPr>
        <a:xfrm flipV="1">
          <a:off x="9639300" y="13435383"/>
          <a:ext cx="838200" cy="3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94419</xdr:rowOff>
    </xdr:from>
    <xdr:to>
      <xdr:col>50</xdr:col>
      <xdr:colOff>114300</xdr:colOff>
      <xdr:row>78</xdr:row>
      <xdr:rowOff>122704</xdr:rowOff>
    </xdr:to>
    <xdr:cxnSp macro="">
      <xdr:nvCxnSpPr>
        <xdr:cNvPr id="402" name="直線コネクタ 401"/>
        <xdr:cNvCxnSpPr/>
      </xdr:nvCxnSpPr>
      <xdr:spPr>
        <a:xfrm flipV="1">
          <a:off x="8750300" y="13467519"/>
          <a:ext cx="889000" cy="2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102198</xdr:rowOff>
    </xdr:from>
    <xdr:to>
      <xdr:col>45</xdr:col>
      <xdr:colOff>177800</xdr:colOff>
      <xdr:row>78</xdr:row>
      <xdr:rowOff>122704</xdr:rowOff>
    </xdr:to>
    <xdr:cxnSp macro="">
      <xdr:nvCxnSpPr>
        <xdr:cNvPr id="405" name="直線コネクタ 404"/>
        <xdr:cNvCxnSpPr/>
      </xdr:nvCxnSpPr>
      <xdr:spPr>
        <a:xfrm>
          <a:off x="7861300" y="13475298"/>
          <a:ext cx="8890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84660</xdr:rowOff>
    </xdr:from>
    <xdr:to>
      <xdr:col>41</xdr:col>
      <xdr:colOff>50800</xdr:colOff>
      <xdr:row>78</xdr:row>
      <xdr:rowOff>102198</xdr:rowOff>
    </xdr:to>
    <xdr:cxnSp macro="">
      <xdr:nvCxnSpPr>
        <xdr:cNvPr id="408" name="直線コネクタ 407"/>
        <xdr:cNvCxnSpPr/>
      </xdr:nvCxnSpPr>
      <xdr:spPr>
        <a:xfrm>
          <a:off x="6972300" y="13457760"/>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7010</xdr:rowOff>
    </xdr:from>
    <xdr:to>
      <xdr:col>36</xdr:col>
      <xdr:colOff>165100</xdr:colOff>
      <xdr:row>78</xdr:row>
      <xdr:rowOff>108610</xdr:rowOff>
    </xdr:to>
    <xdr:sp macro="" textlink="">
      <xdr:nvSpPr>
        <xdr:cNvPr id="411" name="フローチャート: 判断 410"/>
        <xdr:cNvSpPr/>
      </xdr:nvSpPr>
      <xdr:spPr>
        <a:xfrm>
          <a:off x="6921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125137</xdr:rowOff>
    </xdr:from>
    <xdr:ext cx="534377" cy="259045"/>
    <xdr:sp macro="" textlink="">
      <xdr:nvSpPr>
        <xdr:cNvPr id="412" name="テキスト ボックス 411"/>
        <xdr:cNvSpPr txBox="1"/>
      </xdr:nvSpPr>
      <xdr:spPr>
        <a:xfrm>
          <a:off x="6705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11483</xdr:rowOff>
    </xdr:from>
    <xdr:to>
      <xdr:col>55</xdr:col>
      <xdr:colOff>50800</xdr:colOff>
      <xdr:row>78</xdr:row>
      <xdr:rowOff>113083</xdr:rowOff>
    </xdr:to>
    <xdr:sp macro="" textlink="">
      <xdr:nvSpPr>
        <xdr:cNvPr id="418" name="楕円 417"/>
        <xdr:cNvSpPr/>
      </xdr:nvSpPr>
      <xdr:spPr>
        <a:xfrm>
          <a:off x="10426700" y="133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142310</xdr:rowOff>
    </xdr:from>
    <xdr:ext cx="534377" cy="259045"/>
    <xdr:sp macro="" textlink="">
      <xdr:nvSpPr>
        <xdr:cNvPr id="419" name="普通建設事業費 （ うち新規整備　）該当値テキスト"/>
        <xdr:cNvSpPr txBox="1"/>
      </xdr:nvSpPr>
      <xdr:spPr>
        <a:xfrm>
          <a:off x="10528300" y="1317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43619</xdr:rowOff>
    </xdr:from>
    <xdr:to>
      <xdr:col>50</xdr:col>
      <xdr:colOff>165100</xdr:colOff>
      <xdr:row>78</xdr:row>
      <xdr:rowOff>145219</xdr:rowOff>
    </xdr:to>
    <xdr:sp macro="" textlink="">
      <xdr:nvSpPr>
        <xdr:cNvPr id="420" name="楕円 419"/>
        <xdr:cNvSpPr/>
      </xdr:nvSpPr>
      <xdr:spPr>
        <a:xfrm>
          <a:off x="9588500" y="134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136346</xdr:rowOff>
    </xdr:from>
    <xdr:ext cx="534377" cy="259045"/>
    <xdr:sp macro="" textlink="">
      <xdr:nvSpPr>
        <xdr:cNvPr id="421" name="テキスト ボックス 420"/>
        <xdr:cNvSpPr txBox="1"/>
      </xdr:nvSpPr>
      <xdr:spPr>
        <a:xfrm>
          <a:off x="9372111" y="135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71904</xdr:rowOff>
    </xdr:from>
    <xdr:to>
      <xdr:col>46</xdr:col>
      <xdr:colOff>38100</xdr:colOff>
      <xdr:row>79</xdr:row>
      <xdr:rowOff>2054</xdr:rowOff>
    </xdr:to>
    <xdr:sp macro="" textlink="">
      <xdr:nvSpPr>
        <xdr:cNvPr id="422" name="楕円 421"/>
        <xdr:cNvSpPr/>
      </xdr:nvSpPr>
      <xdr:spPr>
        <a:xfrm>
          <a:off x="8699500" y="134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164631</xdr:rowOff>
    </xdr:from>
    <xdr:ext cx="469744" cy="259045"/>
    <xdr:sp macro="" textlink="">
      <xdr:nvSpPr>
        <xdr:cNvPr id="423" name="テキスト ボックス 422"/>
        <xdr:cNvSpPr txBox="1"/>
      </xdr:nvSpPr>
      <xdr:spPr>
        <a:xfrm>
          <a:off x="8515428" y="1353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51398</xdr:rowOff>
    </xdr:from>
    <xdr:to>
      <xdr:col>41</xdr:col>
      <xdr:colOff>101600</xdr:colOff>
      <xdr:row>78</xdr:row>
      <xdr:rowOff>152998</xdr:rowOff>
    </xdr:to>
    <xdr:sp macro="" textlink="">
      <xdr:nvSpPr>
        <xdr:cNvPr id="424" name="楕円 423"/>
        <xdr:cNvSpPr/>
      </xdr:nvSpPr>
      <xdr:spPr>
        <a:xfrm>
          <a:off x="7810500" y="134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144125</xdr:rowOff>
    </xdr:from>
    <xdr:ext cx="534377" cy="259045"/>
    <xdr:sp macro="" textlink="">
      <xdr:nvSpPr>
        <xdr:cNvPr id="425" name="テキスト ボックス 424"/>
        <xdr:cNvSpPr txBox="1"/>
      </xdr:nvSpPr>
      <xdr:spPr>
        <a:xfrm>
          <a:off x="7594111" y="135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33860</xdr:rowOff>
    </xdr:from>
    <xdr:to>
      <xdr:col>36</xdr:col>
      <xdr:colOff>165100</xdr:colOff>
      <xdr:row>78</xdr:row>
      <xdr:rowOff>135460</xdr:rowOff>
    </xdr:to>
    <xdr:sp macro="" textlink="">
      <xdr:nvSpPr>
        <xdr:cNvPr id="426" name="楕円 425"/>
        <xdr:cNvSpPr/>
      </xdr:nvSpPr>
      <xdr:spPr>
        <a:xfrm>
          <a:off x="6921500" y="134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126587</xdr:rowOff>
    </xdr:from>
    <xdr:ext cx="534377" cy="259045"/>
    <xdr:sp macro="" textlink="">
      <xdr:nvSpPr>
        <xdr:cNvPr id="427" name="テキスト ボックス 426"/>
        <xdr:cNvSpPr txBox="1"/>
      </xdr:nvSpPr>
      <xdr:spPr>
        <a:xfrm>
          <a:off x="6705111" y="134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123180</xdr:rowOff>
    </xdr:from>
    <xdr:to>
      <xdr:col>55</xdr:col>
      <xdr:colOff>0</xdr:colOff>
      <xdr:row>97</xdr:row>
      <xdr:rowOff>133573</xdr:rowOff>
    </xdr:to>
    <xdr:cxnSp macro="">
      <xdr:nvCxnSpPr>
        <xdr:cNvPr id="456" name="直線コネクタ 455"/>
        <xdr:cNvCxnSpPr/>
      </xdr:nvCxnSpPr>
      <xdr:spPr>
        <a:xfrm flipV="1">
          <a:off x="9639300" y="16753830"/>
          <a:ext cx="838200" cy="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106561</xdr:rowOff>
    </xdr:from>
    <xdr:to>
      <xdr:col>50</xdr:col>
      <xdr:colOff>114300</xdr:colOff>
      <xdr:row>97</xdr:row>
      <xdr:rowOff>133573</xdr:rowOff>
    </xdr:to>
    <xdr:cxnSp macro="">
      <xdr:nvCxnSpPr>
        <xdr:cNvPr id="459" name="直線コネクタ 458"/>
        <xdr:cNvCxnSpPr/>
      </xdr:nvCxnSpPr>
      <xdr:spPr>
        <a:xfrm>
          <a:off x="8750300" y="16565761"/>
          <a:ext cx="889000" cy="19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106561</xdr:rowOff>
    </xdr:from>
    <xdr:to>
      <xdr:col>45</xdr:col>
      <xdr:colOff>177800</xdr:colOff>
      <xdr:row>96</xdr:row>
      <xdr:rowOff>116360</xdr:rowOff>
    </xdr:to>
    <xdr:cxnSp macro="">
      <xdr:nvCxnSpPr>
        <xdr:cNvPr id="462" name="直線コネクタ 461"/>
        <xdr:cNvCxnSpPr/>
      </xdr:nvCxnSpPr>
      <xdr:spPr>
        <a:xfrm flipV="1">
          <a:off x="7861300" y="16565761"/>
          <a:ext cx="889000" cy="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93173</xdr:rowOff>
    </xdr:from>
    <xdr:to>
      <xdr:col>41</xdr:col>
      <xdr:colOff>50800</xdr:colOff>
      <xdr:row>96</xdr:row>
      <xdr:rowOff>116360</xdr:rowOff>
    </xdr:to>
    <xdr:cxnSp macro="">
      <xdr:nvCxnSpPr>
        <xdr:cNvPr id="465" name="直線コネクタ 464"/>
        <xdr:cNvCxnSpPr/>
      </xdr:nvCxnSpPr>
      <xdr:spPr>
        <a:xfrm>
          <a:off x="6972300" y="16380923"/>
          <a:ext cx="889000" cy="19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79375</xdr:rowOff>
    </xdr:from>
    <xdr:to>
      <xdr:col>36</xdr:col>
      <xdr:colOff>165100</xdr:colOff>
      <xdr:row>98</xdr:row>
      <xdr:rowOff>9525</xdr:rowOff>
    </xdr:to>
    <xdr:sp macro="" textlink="">
      <xdr:nvSpPr>
        <xdr:cNvPr id="468" name="フローチャート: 判断 467"/>
        <xdr:cNvSpPr/>
      </xdr:nvSpPr>
      <xdr:spPr>
        <a:xfrm>
          <a:off x="6921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652</xdr:rowOff>
    </xdr:from>
    <xdr:ext cx="534377" cy="259045"/>
    <xdr:sp macro="" textlink="">
      <xdr:nvSpPr>
        <xdr:cNvPr id="469" name="テキスト ボックス 468"/>
        <xdr:cNvSpPr txBox="1"/>
      </xdr:nvSpPr>
      <xdr:spPr>
        <a:xfrm>
          <a:off x="6705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72380</xdr:rowOff>
    </xdr:from>
    <xdr:to>
      <xdr:col>55</xdr:col>
      <xdr:colOff>50800</xdr:colOff>
      <xdr:row>98</xdr:row>
      <xdr:rowOff>2530</xdr:rowOff>
    </xdr:to>
    <xdr:sp macro="" textlink="">
      <xdr:nvSpPr>
        <xdr:cNvPr id="475" name="楕円 474"/>
        <xdr:cNvSpPr/>
      </xdr:nvSpPr>
      <xdr:spPr>
        <a:xfrm>
          <a:off x="10426700" y="167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50807</xdr:rowOff>
    </xdr:from>
    <xdr:ext cx="534377" cy="259045"/>
    <xdr:sp macro="" textlink="">
      <xdr:nvSpPr>
        <xdr:cNvPr id="476" name="普通建設事業費 （ うち更新整備　）該当値テキスト"/>
        <xdr:cNvSpPr txBox="1"/>
      </xdr:nvSpPr>
      <xdr:spPr>
        <a:xfrm>
          <a:off x="10528300" y="166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82773</xdr:rowOff>
    </xdr:from>
    <xdr:to>
      <xdr:col>50</xdr:col>
      <xdr:colOff>165100</xdr:colOff>
      <xdr:row>98</xdr:row>
      <xdr:rowOff>12923</xdr:rowOff>
    </xdr:to>
    <xdr:sp macro="" textlink="">
      <xdr:nvSpPr>
        <xdr:cNvPr id="477" name="楕円 476"/>
        <xdr:cNvSpPr/>
      </xdr:nvSpPr>
      <xdr:spPr>
        <a:xfrm>
          <a:off x="9588500" y="167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29450</xdr:rowOff>
    </xdr:from>
    <xdr:ext cx="534377" cy="259045"/>
    <xdr:sp macro="" textlink="">
      <xdr:nvSpPr>
        <xdr:cNvPr id="478" name="テキスト ボックス 477"/>
        <xdr:cNvSpPr txBox="1"/>
      </xdr:nvSpPr>
      <xdr:spPr>
        <a:xfrm>
          <a:off x="9372111" y="164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55761</xdr:rowOff>
    </xdr:from>
    <xdr:to>
      <xdr:col>46</xdr:col>
      <xdr:colOff>38100</xdr:colOff>
      <xdr:row>96</xdr:row>
      <xdr:rowOff>157361</xdr:rowOff>
    </xdr:to>
    <xdr:sp macro="" textlink="">
      <xdr:nvSpPr>
        <xdr:cNvPr id="479" name="楕円 478"/>
        <xdr:cNvSpPr/>
      </xdr:nvSpPr>
      <xdr:spPr>
        <a:xfrm>
          <a:off x="8699500" y="165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2438</xdr:rowOff>
    </xdr:from>
    <xdr:ext cx="534377" cy="259045"/>
    <xdr:sp macro="" textlink="">
      <xdr:nvSpPr>
        <xdr:cNvPr id="480" name="テキスト ボックス 479"/>
        <xdr:cNvSpPr txBox="1"/>
      </xdr:nvSpPr>
      <xdr:spPr>
        <a:xfrm>
          <a:off x="8483111" y="162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65560</xdr:rowOff>
    </xdr:from>
    <xdr:to>
      <xdr:col>41</xdr:col>
      <xdr:colOff>101600</xdr:colOff>
      <xdr:row>96</xdr:row>
      <xdr:rowOff>167160</xdr:rowOff>
    </xdr:to>
    <xdr:sp macro="" textlink="">
      <xdr:nvSpPr>
        <xdr:cNvPr id="481" name="楕円 480"/>
        <xdr:cNvSpPr/>
      </xdr:nvSpPr>
      <xdr:spPr>
        <a:xfrm>
          <a:off x="7810500" y="165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12237</xdr:rowOff>
    </xdr:from>
    <xdr:ext cx="534377" cy="259045"/>
    <xdr:sp macro="" textlink="">
      <xdr:nvSpPr>
        <xdr:cNvPr id="482" name="テキスト ボックス 481"/>
        <xdr:cNvSpPr txBox="1"/>
      </xdr:nvSpPr>
      <xdr:spPr>
        <a:xfrm>
          <a:off x="7594111" y="162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42373</xdr:rowOff>
    </xdr:from>
    <xdr:to>
      <xdr:col>36</xdr:col>
      <xdr:colOff>165100</xdr:colOff>
      <xdr:row>95</xdr:row>
      <xdr:rowOff>143973</xdr:rowOff>
    </xdr:to>
    <xdr:sp macro="" textlink="">
      <xdr:nvSpPr>
        <xdr:cNvPr id="483" name="楕円 482"/>
        <xdr:cNvSpPr/>
      </xdr:nvSpPr>
      <xdr:spPr>
        <a:xfrm>
          <a:off x="6921500" y="163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160500</xdr:rowOff>
    </xdr:from>
    <xdr:ext cx="534377" cy="259045"/>
    <xdr:sp macro="" textlink="">
      <xdr:nvSpPr>
        <xdr:cNvPr id="484" name="テキスト ボックス 483"/>
        <xdr:cNvSpPr txBox="1"/>
      </xdr:nvSpPr>
      <xdr:spPr>
        <a:xfrm>
          <a:off x="6705111" y="161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150596</xdr:rowOff>
    </xdr:from>
    <xdr:to>
      <xdr:col>85</xdr:col>
      <xdr:colOff>127000</xdr:colOff>
      <xdr:row>38</xdr:row>
      <xdr:rowOff>170332</xdr:rowOff>
    </xdr:to>
    <xdr:cxnSp macro="">
      <xdr:nvCxnSpPr>
        <xdr:cNvPr id="513" name="直線コネクタ 512"/>
        <xdr:cNvCxnSpPr/>
      </xdr:nvCxnSpPr>
      <xdr:spPr>
        <a:xfrm>
          <a:off x="15481300" y="6665696"/>
          <a:ext cx="8382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150596</xdr:rowOff>
    </xdr:from>
    <xdr:to>
      <xdr:col>81</xdr:col>
      <xdr:colOff>50800</xdr:colOff>
      <xdr:row>38</xdr:row>
      <xdr:rowOff>155797</xdr:rowOff>
    </xdr:to>
    <xdr:cxnSp macro="">
      <xdr:nvCxnSpPr>
        <xdr:cNvPr id="516" name="直線コネクタ 515"/>
        <xdr:cNvCxnSpPr/>
      </xdr:nvCxnSpPr>
      <xdr:spPr>
        <a:xfrm flipV="1">
          <a:off x="14592300" y="6665696"/>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94685</xdr:rowOff>
    </xdr:from>
    <xdr:to>
      <xdr:col>76</xdr:col>
      <xdr:colOff>114300</xdr:colOff>
      <xdr:row>38</xdr:row>
      <xdr:rowOff>155797</xdr:rowOff>
    </xdr:to>
    <xdr:cxnSp macro="">
      <xdr:nvCxnSpPr>
        <xdr:cNvPr id="519" name="直線コネクタ 518"/>
        <xdr:cNvCxnSpPr/>
      </xdr:nvCxnSpPr>
      <xdr:spPr>
        <a:xfrm>
          <a:off x="13703300" y="6609785"/>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48792</xdr:rowOff>
    </xdr:from>
    <xdr:ext cx="469744" cy="259045"/>
    <xdr:sp macro="" textlink="">
      <xdr:nvSpPr>
        <xdr:cNvPr id="521" name="テキスト ボックス 520"/>
        <xdr:cNvSpPr txBox="1"/>
      </xdr:nvSpPr>
      <xdr:spPr>
        <a:xfrm>
          <a:off x="14357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94685</xdr:rowOff>
    </xdr:from>
    <xdr:to>
      <xdr:col>71</xdr:col>
      <xdr:colOff>177800</xdr:colOff>
      <xdr:row>38</xdr:row>
      <xdr:rowOff>94914</xdr:rowOff>
    </xdr:to>
    <xdr:cxnSp macro="">
      <xdr:nvCxnSpPr>
        <xdr:cNvPr id="522" name="直線コネクタ 521"/>
        <xdr:cNvCxnSpPr/>
      </xdr:nvCxnSpPr>
      <xdr:spPr>
        <a:xfrm flipV="1">
          <a:off x="12814300" y="660978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30770</xdr:rowOff>
    </xdr:from>
    <xdr:ext cx="469744" cy="259045"/>
    <xdr:sp macro="" textlink="">
      <xdr:nvSpPr>
        <xdr:cNvPr id="524" name="テキスト ボックス 523"/>
        <xdr:cNvSpPr txBox="1"/>
      </xdr:nvSpPr>
      <xdr:spPr>
        <a:xfrm>
          <a:off x="13468428" y="6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80080</xdr:rowOff>
    </xdr:from>
    <xdr:to>
      <xdr:col>67</xdr:col>
      <xdr:colOff>101600</xdr:colOff>
      <xdr:row>39</xdr:row>
      <xdr:rowOff>10230</xdr:rowOff>
    </xdr:to>
    <xdr:sp macro="" textlink="">
      <xdr:nvSpPr>
        <xdr:cNvPr id="525" name="フローチャート: 判断 524"/>
        <xdr:cNvSpPr/>
      </xdr:nvSpPr>
      <xdr:spPr>
        <a:xfrm>
          <a:off x="12763500" y="65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1357</xdr:rowOff>
    </xdr:from>
    <xdr:ext cx="469744" cy="259045"/>
    <xdr:sp macro="" textlink="">
      <xdr:nvSpPr>
        <xdr:cNvPr id="526" name="テキスト ボックス 525"/>
        <xdr:cNvSpPr txBox="1"/>
      </xdr:nvSpPr>
      <xdr:spPr>
        <a:xfrm>
          <a:off x="12579428" y="668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119532</xdr:rowOff>
    </xdr:from>
    <xdr:to>
      <xdr:col>85</xdr:col>
      <xdr:colOff>177800</xdr:colOff>
      <xdr:row>39</xdr:row>
      <xdr:rowOff>49682</xdr:rowOff>
    </xdr:to>
    <xdr:sp macro="" textlink="">
      <xdr:nvSpPr>
        <xdr:cNvPr id="532" name="楕円 531"/>
        <xdr:cNvSpPr/>
      </xdr:nvSpPr>
      <xdr:spPr>
        <a:xfrm>
          <a:off x="16268700" y="66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35570</xdr:rowOff>
    </xdr:from>
    <xdr:ext cx="469744" cy="259045"/>
    <xdr:sp macro="" textlink="">
      <xdr:nvSpPr>
        <xdr:cNvPr id="533" name="災害復旧事業費該当値テキスト"/>
        <xdr:cNvSpPr txBox="1"/>
      </xdr:nvSpPr>
      <xdr:spPr>
        <a:xfrm>
          <a:off x="16370300" y="655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99796</xdr:rowOff>
    </xdr:from>
    <xdr:to>
      <xdr:col>81</xdr:col>
      <xdr:colOff>101600</xdr:colOff>
      <xdr:row>39</xdr:row>
      <xdr:rowOff>29946</xdr:rowOff>
    </xdr:to>
    <xdr:sp macro="" textlink="">
      <xdr:nvSpPr>
        <xdr:cNvPr id="534" name="楕円 533"/>
        <xdr:cNvSpPr/>
      </xdr:nvSpPr>
      <xdr:spPr>
        <a:xfrm>
          <a:off x="15430500" y="66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21073</xdr:rowOff>
    </xdr:from>
    <xdr:ext cx="469744" cy="259045"/>
    <xdr:sp macro="" textlink="">
      <xdr:nvSpPr>
        <xdr:cNvPr id="535" name="テキスト ボックス 534"/>
        <xdr:cNvSpPr txBox="1"/>
      </xdr:nvSpPr>
      <xdr:spPr>
        <a:xfrm>
          <a:off x="15246428" y="670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104997</xdr:rowOff>
    </xdr:from>
    <xdr:to>
      <xdr:col>76</xdr:col>
      <xdr:colOff>165100</xdr:colOff>
      <xdr:row>39</xdr:row>
      <xdr:rowOff>35147</xdr:rowOff>
    </xdr:to>
    <xdr:sp macro="" textlink="">
      <xdr:nvSpPr>
        <xdr:cNvPr id="536" name="楕円 535"/>
        <xdr:cNvSpPr/>
      </xdr:nvSpPr>
      <xdr:spPr>
        <a:xfrm>
          <a:off x="14541500" y="66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51674</xdr:rowOff>
    </xdr:from>
    <xdr:ext cx="469744" cy="259045"/>
    <xdr:sp macro="" textlink="">
      <xdr:nvSpPr>
        <xdr:cNvPr id="537" name="テキスト ボックス 536"/>
        <xdr:cNvSpPr txBox="1"/>
      </xdr:nvSpPr>
      <xdr:spPr>
        <a:xfrm>
          <a:off x="14357428" y="639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43885</xdr:rowOff>
    </xdr:from>
    <xdr:to>
      <xdr:col>72</xdr:col>
      <xdr:colOff>38100</xdr:colOff>
      <xdr:row>38</xdr:row>
      <xdr:rowOff>145485</xdr:rowOff>
    </xdr:to>
    <xdr:sp macro="" textlink="">
      <xdr:nvSpPr>
        <xdr:cNvPr id="538" name="楕円 537"/>
        <xdr:cNvSpPr/>
      </xdr:nvSpPr>
      <xdr:spPr>
        <a:xfrm>
          <a:off x="13652500" y="65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162012</xdr:rowOff>
    </xdr:from>
    <xdr:ext cx="469744" cy="259045"/>
    <xdr:sp macro="" textlink="">
      <xdr:nvSpPr>
        <xdr:cNvPr id="539" name="テキスト ボックス 538"/>
        <xdr:cNvSpPr txBox="1"/>
      </xdr:nvSpPr>
      <xdr:spPr>
        <a:xfrm>
          <a:off x="13468428" y="633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44114</xdr:rowOff>
    </xdr:from>
    <xdr:to>
      <xdr:col>67</xdr:col>
      <xdr:colOff>101600</xdr:colOff>
      <xdr:row>38</xdr:row>
      <xdr:rowOff>145714</xdr:rowOff>
    </xdr:to>
    <xdr:sp macro="" textlink="">
      <xdr:nvSpPr>
        <xdr:cNvPr id="540" name="楕円 539"/>
        <xdr:cNvSpPr/>
      </xdr:nvSpPr>
      <xdr:spPr>
        <a:xfrm>
          <a:off x="12763500" y="65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162241</xdr:rowOff>
    </xdr:from>
    <xdr:ext cx="469744" cy="259045"/>
    <xdr:sp macro="" textlink="">
      <xdr:nvSpPr>
        <xdr:cNvPr id="541" name="テキスト ボックス 540"/>
        <xdr:cNvSpPr txBox="1"/>
      </xdr:nvSpPr>
      <xdr:spPr>
        <a:xfrm>
          <a:off x="12579428" y="633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39976</xdr:rowOff>
    </xdr:from>
    <xdr:to>
      <xdr:col>85</xdr:col>
      <xdr:colOff>127000</xdr:colOff>
      <xdr:row>77</xdr:row>
      <xdr:rowOff>92717</xdr:rowOff>
    </xdr:to>
    <xdr:cxnSp macro="">
      <xdr:nvCxnSpPr>
        <xdr:cNvPr id="621" name="直線コネクタ 620"/>
        <xdr:cNvCxnSpPr/>
      </xdr:nvCxnSpPr>
      <xdr:spPr>
        <a:xfrm flipV="1">
          <a:off x="15481300" y="13241626"/>
          <a:ext cx="8382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2"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71044</xdr:rowOff>
    </xdr:from>
    <xdr:to>
      <xdr:col>81</xdr:col>
      <xdr:colOff>50800</xdr:colOff>
      <xdr:row>77</xdr:row>
      <xdr:rowOff>92717</xdr:rowOff>
    </xdr:to>
    <xdr:cxnSp macro="">
      <xdr:nvCxnSpPr>
        <xdr:cNvPr id="624" name="直線コネクタ 623"/>
        <xdr:cNvCxnSpPr/>
      </xdr:nvCxnSpPr>
      <xdr:spPr>
        <a:xfrm>
          <a:off x="14592300" y="13272694"/>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45560</xdr:rowOff>
    </xdr:from>
    <xdr:to>
      <xdr:col>76</xdr:col>
      <xdr:colOff>114300</xdr:colOff>
      <xdr:row>77</xdr:row>
      <xdr:rowOff>71044</xdr:rowOff>
    </xdr:to>
    <xdr:cxnSp macro="">
      <xdr:nvCxnSpPr>
        <xdr:cNvPr id="627" name="直線コネクタ 626"/>
        <xdr:cNvCxnSpPr/>
      </xdr:nvCxnSpPr>
      <xdr:spPr>
        <a:xfrm>
          <a:off x="13703300" y="13247210"/>
          <a:ext cx="8890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36917</xdr:rowOff>
    </xdr:from>
    <xdr:to>
      <xdr:col>71</xdr:col>
      <xdr:colOff>177800</xdr:colOff>
      <xdr:row>77</xdr:row>
      <xdr:rowOff>45560</xdr:rowOff>
    </xdr:to>
    <xdr:cxnSp macro="">
      <xdr:nvCxnSpPr>
        <xdr:cNvPr id="630" name="直線コネクタ 629"/>
        <xdr:cNvCxnSpPr/>
      </xdr:nvCxnSpPr>
      <xdr:spPr>
        <a:xfrm>
          <a:off x="12814300" y="13238567"/>
          <a:ext cx="88900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2" name="テキスト ボックス 631"/>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33" name="フローチャート: 判断 632"/>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34" name="テキスト ボックス 633"/>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160626</xdr:rowOff>
    </xdr:from>
    <xdr:to>
      <xdr:col>85</xdr:col>
      <xdr:colOff>177800</xdr:colOff>
      <xdr:row>77</xdr:row>
      <xdr:rowOff>90776</xdr:rowOff>
    </xdr:to>
    <xdr:sp macro="" textlink="">
      <xdr:nvSpPr>
        <xdr:cNvPr id="640" name="楕円 639"/>
        <xdr:cNvSpPr/>
      </xdr:nvSpPr>
      <xdr:spPr>
        <a:xfrm>
          <a:off x="16268700" y="131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139053</xdr:rowOff>
    </xdr:from>
    <xdr:ext cx="534377" cy="259045"/>
    <xdr:sp macro="" textlink="">
      <xdr:nvSpPr>
        <xdr:cNvPr id="641" name="公債費該当値テキスト"/>
        <xdr:cNvSpPr txBox="1"/>
      </xdr:nvSpPr>
      <xdr:spPr>
        <a:xfrm>
          <a:off x="16370300" y="131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41917</xdr:rowOff>
    </xdr:from>
    <xdr:to>
      <xdr:col>81</xdr:col>
      <xdr:colOff>101600</xdr:colOff>
      <xdr:row>77</xdr:row>
      <xdr:rowOff>143517</xdr:rowOff>
    </xdr:to>
    <xdr:sp macro="" textlink="">
      <xdr:nvSpPr>
        <xdr:cNvPr id="642" name="楕円 641"/>
        <xdr:cNvSpPr/>
      </xdr:nvSpPr>
      <xdr:spPr>
        <a:xfrm>
          <a:off x="15430500" y="132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134644</xdr:rowOff>
    </xdr:from>
    <xdr:ext cx="534377" cy="259045"/>
    <xdr:sp macro="" textlink="">
      <xdr:nvSpPr>
        <xdr:cNvPr id="643" name="テキスト ボックス 642"/>
        <xdr:cNvSpPr txBox="1"/>
      </xdr:nvSpPr>
      <xdr:spPr>
        <a:xfrm>
          <a:off x="15214111" y="133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20244</xdr:rowOff>
    </xdr:from>
    <xdr:to>
      <xdr:col>76</xdr:col>
      <xdr:colOff>165100</xdr:colOff>
      <xdr:row>77</xdr:row>
      <xdr:rowOff>121844</xdr:rowOff>
    </xdr:to>
    <xdr:sp macro="" textlink="">
      <xdr:nvSpPr>
        <xdr:cNvPr id="644" name="楕円 643"/>
        <xdr:cNvSpPr/>
      </xdr:nvSpPr>
      <xdr:spPr>
        <a:xfrm>
          <a:off x="14541500" y="132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112971</xdr:rowOff>
    </xdr:from>
    <xdr:ext cx="534377" cy="259045"/>
    <xdr:sp macro="" textlink="">
      <xdr:nvSpPr>
        <xdr:cNvPr id="645" name="テキスト ボックス 644"/>
        <xdr:cNvSpPr txBox="1"/>
      </xdr:nvSpPr>
      <xdr:spPr>
        <a:xfrm>
          <a:off x="14325111" y="133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166210</xdr:rowOff>
    </xdr:from>
    <xdr:to>
      <xdr:col>72</xdr:col>
      <xdr:colOff>38100</xdr:colOff>
      <xdr:row>77</xdr:row>
      <xdr:rowOff>96360</xdr:rowOff>
    </xdr:to>
    <xdr:sp macro="" textlink="">
      <xdr:nvSpPr>
        <xdr:cNvPr id="646" name="楕円 645"/>
        <xdr:cNvSpPr/>
      </xdr:nvSpPr>
      <xdr:spPr>
        <a:xfrm>
          <a:off x="13652500" y="131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87487</xdr:rowOff>
    </xdr:from>
    <xdr:ext cx="534377" cy="259045"/>
    <xdr:sp macro="" textlink="">
      <xdr:nvSpPr>
        <xdr:cNvPr id="647" name="テキスト ボックス 646"/>
        <xdr:cNvSpPr txBox="1"/>
      </xdr:nvSpPr>
      <xdr:spPr>
        <a:xfrm>
          <a:off x="13436111" y="1328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157567</xdr:rowOff>
    </xdr:from>
    <xdr:to>
      <xdr:col>67</xdr:col>
      <xdr:colOff>101600</xdr:colOff>
      <xdr:row>77</xdr:row>
      <xdr:rowOff>87717</xdr:rowOff>
    </xdr:to>
    <xdr:sp macro="" textlink="">
      <xdr:nvSpPr>
        <xdr:cNvPr id="648" name="楕円 647"/>
        <xdr:cNvSpPr/>
      </xdr:nvSpPr>
      <xdr:spPr>
        <a:xfrm>
          <a:off x="12763500" y="1318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78844</xdr:rowOff>
    </xdr:from>
    <xdr:ext cx="534377" cy="259045"/>
    <xdr:sp macro="" textlink="">
      <xdr:nvSpPr>
        <xdr:cNvPr id="649" name="テキスト ボックス 648"/>
        <xdr:cNvSpPr txBox="1"/>
      </xdr:nvSpPr>
      <xdr:spPr>
        <a:xfrm>
          <a:off x="12547111" y="1328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25360</xdr:rowOff>
    </xdr:from>
    <xdr:to>
      <xdr:col>85</xdr:col>
      <xdr:colOff>127000</xdr:colOff>
      <xdr:row>98</xdr:row>
      <xdr:rowOff>25360</xdr:rowOff>
    </xdr:to>
    <xdr:cxnSp macro="">
      <xdr:nvCxnSpPr>
        <xdr:cNvPr id="674" name="直線コネクタ 673"/>
        <xdr:cNvCxnSpPr/>
      </xdr:nvCxnSpPr>
      <xdr:spPr>
        <a:xfrm>
          <a:off x="15481300" y="16827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5"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158810</xdr:rowOff>
    </xdr:from>
    <xdr:to>
      <xdr:col>81</xdr:col>
      <xdr:colOff>50800</xdr:colOff>
      <xdr:row>98</xdr:row>
      <xdr:rowOff>25360</xdr:rowOff>
    </xdr:to>
    <xdr:cxnSp macro="">
      <xdr:nvCxnSpPr>
        <xdr:cNvPr id="677" name="直線コネクタ 676"/>
        <xdr:cNvCxnSpPr/>
      </xdr:nvCxnSpPr>
      <xdr:spPr>
        <a:xfrm>
          <a:off x="14592300" y="16789460"/>
          <a:ext cx="889000" cy="3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9" name="テキスト ボックス 678"/>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100820</xdr:rowOff>
    </xdr:from>
    <xdr:to>
      <xdr:col>76</xdr:col>
      <xdr:colOff>114300</xdr:colOff>
      <xdr:row>97</xdr:row>
      <xdr:rowOff>158810</xdr:rowOff>
    </xdr:to>
    <xdr:cxnSp macro="">
      <xdr:nvCxnSpPr>
        <xdr:cNvPr id="680" name="直線コネクタ 679"/>
        <xdr:cNvCxnSpPr/>
      </xdr:nvCxnSpPr>
      <xdr:spPr>
        <a:xfrm>
          <a:off x="13703300" y="16731470"/>
          <a:ext cx="889000" cy="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2" name="テキスト ボックス 681"/>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100820</xdr:rowOff>
    </xdr:from>
    <xdr:to>
      <xdr:col>71</xdr:col>
      <xdr:colOff>177800</xdr:colOff>
      <xdr:row>98</xdr:row>
      <xdr:rowOff>25011</xdr:rowOff>
    </xdr:to>
    <xdr:cxnSp macro="">
      <xdr:nvCxnSpPr>
        <xdr:cNvPr id="683" name="直線コネクタ 682"/>
        <xdr:cNvCxnSpPr/>
      </xdr:nvCxnSpPr>
      <xdr:spPr>
        <a:xfrm flipV="1">
          <a:off x="12814300" y="16731470"/>
          <a:ext cx="889000" cy="9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85" name="テキスト ボックス 684"/>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86" name="フローチャート: 判断 68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87" name="テキスト ボックス 68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146010</xdr:rowOff>
    </xdr:from>
    <xdr:to>
      <xdr:col>85</xdr:col>
      <xdr:colOff>177800</xdr:colOff>
      <xdr:row>98</xdr:row>
      <xdr:rowOff>76160</xdr:rowOff>
    </xdr:to>
    <xdr:sp macro="" textlink="">
      <xdr:nvSpPr>
        <xdr:cNvPr id="693" name="楕円 692"/>
        <xdr:cNvSpPr/>
      </xdr:nvSpPr>
      <xdr:spPr>
        <a:xfrm>
          <a:off x="16268700" y="167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60937</xdr:rowOff>
    </xdr:from>
    <xdr:ext cx="249299" cy="259045"/>
    <xdr:sp macro="" textlink="">
      <xdr:nvSpPr>
        <xdr:cNvPr id="694" name="積立金該当値テキスト"/>
        <xdr:cNvSpPr txBox="1"/>
      </xdr:nvSpPr>
      <xdr:spPr>
        <a:xfrm>
          <a:off x="16370300" y="16691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146010</xdr:rowOff>
    </xdr:from>
    <xdr:to>
      <xdr:col>81</xdr:col>
      <xdr:colOff>101600</xdr:colOff>
      <xdr:row>98</xdr:row>
      <xdr:rowOff>76160</xdr:rowOff>
    </xdr:to>
    <xdr:sp macro="" textlink="">
      <xdr:nvSpPr>
        <xdr:cNvPr id="695" name="楕円 694"/>
        <xdr:cNvSpPr/>
      </xdr:nvSpPr>
      <xdr:spPr>
        <a:xfrm>
          <a:off x="15430500" y="167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98</xdr:row>
      <xdr:rowOff>67287</xdr:rowOff>
    </xdr:from>
    <xdr:ext cx="249299" cy="259045"/>
    <xdr:sp macro="" textlink="">
      <xdr:nvSpPr>
        <xdr:cNvPr id="696" name="テキスト ボックス 695"/>
        <xdr:cNvSpPr txBox="1"/>
      </xdr:nvSpPr>
      <xdr:spPr>
        <a:xfrm>
          <a:off x="15356650" y="16869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108010</xdr:rowOff>
    </xdr:from>
    <xdr:to>
      <xdr:col>76</xdr:col>
      <xdr:colOff>165100</xdr:colOff>
      <xdr:row>98</xdr:row>
      <xdr:rowOff>38160</xdr:rowOff>
    </xdr:to>
    <xdr:sp macro="" textlink="">
      <xdr:nvSpPr>
        <xdr:cNvPr id="697" name="楕円 696"/>
        <xdr:cNvSpPr/>
      </xdr:nvSpPr>
      <xdr:spPr>
        <a:xfrm>
          <a:off x="14541500" y="167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29287</xdr:rowOff>
    </xdr:from>
    <xdr:ext cx="469744" cy="259045"/>
    <xdr:sp macro="" textlink="">
      <xdr:nvSpPr>
        <xdr:cNvPr id="698" name="テキスト ボックス 697"/>
        <xdr:cNvSpPr txBox="1"/>
      </xdr:nvSpPr>
      <xdr:spPr>
        <a:xfrm>
          <a:off x="14357428" y="1683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50020</xdr:rowOff>
    </xdr:from>
    <xdr:to>
      <xdr:col>72</xdr:col>
      <xdr:colOff>38100</xdr:colOff>
      <xdr:row>97</xdr:row>
      <xdr:rowOff>151620</xdr:rowOff>
    </xdr:to>
    <xdr:sp macro="" textlink="">
      <xdr:nvSpPr>
        <xdr:cNvPr id="699" name="楕円 698"/>
        <xdr:cNvSpPr/>
      </xdr:nvSpPr>
      <xdr:spPr>
        <a:xfrm>
          <a:off x="13652500" y="166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168147</xdr:rowOff>
    </xdr:from>
    <xdr:ext cx="534377" cy="259045"/>
    <xdr:sp macro="" textlink="">
      <xdr:nvSpPr>
        <xdr:cNvPr id="700" name="テキスト ボックス 699"/>
        <xdr:cNvSpPr txBox="1"/>
      </xdr:nvSpPr>
      <xdr:spPr>
        <a:xfrm>
          <a:off x="13436111" y="1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145661</xdr:rowOff>
    </xdr:from>
    <xdr:to>
      <xdr:col>67</xdr:col>
      <xdr:colOff>101600</xdr:colOff>
      <xdr:row>98</xdr:row>
      <xdr:rowOff>75811</xdr:rowOff>
    </xdr:to>
    <xdr:sp macro="" textlink="">
      <xdr:nvSpPr>
        <xdr:cNvPr id="701" name="楕円 700"/>
        <xdr:cNvSpPr/>
      </xdr:nvSpPr>
      <xdr:spPr>
        <a:xfrm>
          <a:off x="12763500" y="1677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98</xdr:row>
      <xdr:rowOff>66938</xdr:rowOff>
    </xdr:from>
    <xdr:ext cx="313932" cy="259045"/>
    <xdr:sp macro="" textlink="">
      <xdr:nvSpPr>
        <xdr:cNvPr id="702" name="テキスト ボックス 701"/>
        <xdr:cNvSpPr txBox="1"/>
      </xdr:nvSpPr>
      <xdr:spPr>
        <a:xfrm>
          <a:off x="12657333" y="16869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138008</xdr:rowOff>
    </xdr:from>
    <xdr:to>
      <xdr:col>116</xdr:col>
      <xdr:colOff>63500</xdr:colOff>
      <xdr:row>37</xdr:row>
      <xdr:rowOff>46706</xdr:rowOff>
    </xdr:to>
    <xdr:cxnSp macro="">
      <xdr:nvCxnSpPr>
        <xdr:cNvPr id="729" name="直線コネクタ 728"/>
        <xdr:cNvCxnSpPr/>
      </xdr:nvCxnSpPr>
      <xdr:spPr>
        <a:xfrm flipV="1">
          <a:off x="21323300" y="6310208"/>
          <a:ext cx="838200" cy="8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97868</xdr:rowOff>
    </xdr:from>
    <xdr:ext cx="469744" cy="259045"/>
    <xdr:sp macro="" textlink="">
      <xdr:nvSpPr>
        <xdr:cNvPr id="730" name="投資及び出資金平均値テキスト"/>
        <xdr:cNvSpPr txBox="1"/>
      </xdr:nvSpPr>
      <xdr:spPr>
        <a:xfrm>
          <a:off x="22212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46706</xdr:rowOff>
    </xdr:from>
    <xdr:to>
      <xdr:col>111</xdr:col>
      <xdr:colOff>177800</xdr:colOff>
      <xdr:row>38</xdr:row>
      <xdr:rowOff>109205</xdr:rowOff>
    </xdr:to>
    <xdr:cxnSp macro="">
      <xdr:nvCxnSpPr>
        <xdr:cNvPr id="732" name="直線コネクタ 731"/>
        <xdr:cNvCxnSpPr/>
      </xdr:nvCxnSpPr>
      <xdr:spPr>
        <a:xfrm flipV="1">
          <a:off x="20434300" y="6390356"/>
          <a:ext cx="889000" cy="23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70207</xdr:rowOff>
    </xdr:from>
    <xdr:ext cx="469744" cy="259045"/>
    <xdr:sp macro="" textlink="">
      <xdr:nvSpPr>
        <xdr:cNvPr id="734" name="テキスト ボックス 733"/>
        <xdr:cNvSpPr txBox="1"/>
      </xdr:nvSpPr>
      <xdr:spPr>
        <a:xfrm>
          <a:off x="21088428" y="65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106965</xdr:rowOff>
    </xdr:from>
    <xdr:to>
      <xdr:col>107</xdr:col>
      <xdr:colOff>50800</xdr:colOff>
      <xdr:row>38</xdr:row>
      <xdr:rowOff>109205</xdr:rowOff>
    </xdr:to>
    <xdr:cxnSp macro="">
      <xdr:nvCxnSpPr>
        <xdr:cNvPr id="735" name="直線コネクタ 734"/>
        <xdr:cNvCxnSpPr/>
      </xdr:nvCxnSpPr>
      <xdr:spPr>
        <a:xfrm>
          <a:off x="19545300" y="6622065"/>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106187</xdr:rowOff>
    </xdr:from>
    <xdr:to>
      <xdr:col>102</xdr:col>
      <xdr:colOff>114300</xdr:colOff>
      <xdr:row>38</xdr:row>
      <xdr:rowOff>106965</xdr:rowOff>
    </xdr:to>
    <xdr:cxnSp macro="">
      <xdr:nvCxnSpPr>
        <xdr:cNvPr id="738" name="直線コネクタ 737"/>
        <xdr:cNvCxnSpPr/>
      </xdr:nvCxnSpPr>
      <xdr:spPr>
        <a:xfrm>
          <a:off x="18656300" y="6621287"/>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41" name="フローチャート: 判断 740"/>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42" name="テキスト ボックス 741"/>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87208</xdr:rowOff>
    </xdr:from>
    <xdr:to>
      <xdr:col>116</xdr:col>
      <xdr:colOff>114300</xdr:colOff>
      <xdr:row>37</xdr:row>
      <xdr:rowOff>17358</xdr:rowOff>
    </xdr:to>
    <xdr:sp macro="" textlink="">
      <xdr:nvSpPr>
        <xdr:cNvPr id="748" name="楕円 747"/>
        <xdr:cNvSpPr/>
      </xdr:nvSpPr>
      <xdr:spPr>
        <a:xfrm>
          <a:off x="22110700" y="62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110085</xdr:rowOff>
    </xdr:from>
    <xdr:ext cx="469744" cy="259045"/>
    <xdr:sp macro="" textlink="">
      <xdr:nvSpPr>
        <xdr:cNvPr id="749" name="投資及び出資金該当値テキスト"/>
        <xdr:cNvSpPr txBox="1"/>
      </xdr:nvSpPr>
      <xdr:spPr>
        <a:xfrm>
          <a:off x="22212300" y="611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167356</xdr:rowOff>
    </xdr:from>
    <xdr:to>
      <xdr:col>112</xdr:col>
      <xdr:colOff>38100</xdr:colOff>
      <xdr:row>37</xdr:row>
      <xdr:rowOff>97506</xdr:rowOff>
    </xdr:to>
    <xdr:sp macro="" textlink="">
      <xdr:nvSpPr>
        <xdr:cNvPr id="750" name="楕円 749"/>
        <xdr:cNvSpPr/>
      </xdr:nvSpPr>
      <xdr:spPr>
        <a:xfrm>
          <a:off x="21272500" y="633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114033</xdr:rowOff>
    </xdr:from>
    <xdr:ext cx="469744" cy="259045"/>
    <xdr:sp macro="" textlink="">
      <xdr:nvSpPr>
        <xdr:cNvPr id="751" name="テキスト ボックス 750"/>
        <xdr:cNvSpPr txBox="1"/>
      </xdr:nvSpPr>
      <xdr:spPr>
        <a:xfrm>
          <a:off x="21088428" y="611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58405</xdr:rowOff>
    </xdr:from>
    <xdr:to>
      <xdr:col>107</xdr:col>
      <xdr:colOff>101600</xdr:colOff>
      <xdr:row>38</xdr:row>
      <xdr:rowOff>160005</xdr:rowOff>
    </xdr:to>
    <xdr:sp macro="" textlink="">
      <xdr:nvSpPr>
        <xdr:cNvPr id="752" name="楕円 751"/>
        <xdr:cNvSpPr/>
      </xdr:nvSpPr>
      <xdr:spPr>
        <a:xfrm>
          <a:off x="20383500" y="65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151132</xdr:rowOff>
    </xdr:from>
    <xdr:ext cx="378565" cy="259045"/>
    <xdr:sp macro="" textlink="">
      <xdr:nvSpPr>
        <xdr:cNvPr id="753" name="テキスト ボックス 752"/>
        <xdr:cNvSpPr txBox="1"/>
      </xdr:nvSpPr>
      <xdr:spPr>
        <a:xfrm>
          <a:off x="20245017" y="666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56165</xdr:rowOff>
    </xdr:from>
    <xdr:to>
      <xdr:col>102</xdr:col>
      <xdr:colOff>165100</xdr:colOff>
      <xdr:row>38</xdr:row>
      <xdr:rowOff>157765</xdr:rowOff>
    </xdr:to>
    <xdr:sp macro="" textlink="">
      <xdr:nvSpPr>
        <xdr:cNvPr id="754" name="楕円 753"/>
        <xdr:cNvSpPr/>
      </xdr:nvSpPr>
      <xdr:spPr>
        <a:xfrm>
          <a:off x="19494500" y="65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148892</xdr:rowOff>
    </xdr:from>
    <xdr:ext cx="378565" cy="259045"/>
    <xdr:sp macro="" textlink="">
      <xdr:nvSpPr>
        <xdr:cNvPr id="755" name="テキスト ボックス 754"/>
        <xdr:cNvSpPr txBox="1"/>
      </xdr:nvSpPr>
      <xdr:spPr>
        <a:xfrm>
          <a:off x="19356017" y="666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55387</xdr:rowOff>
    </xdr:from>
    <xdr:to>
      <xdr:col>98</xdr:col>
      <xdr:colOff>38100</xdr:colOff>
      <xdr:row>38</xdr:row>
      <xdr:rowOff>156987</xdr:rowOff>
    </xdr:to>
    <xdr:sp macro="" textlink="">
      <xdr:nvSpPr>
        <xdr:cNvPr id="756" name="楕円 755"/>
        <xdr:cNvSpPr/>
      </xdr:nvSpPr>
      <xdr:spPr>
        <a:xfrm>
          <a:off x="18605500" y="657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148114</xdr:rowOff>
    </xdr:from>
    <xdr:ext cx="378565" cy="259045"/>
    <xdr:sp macro="" textlink="">
      <xdr:nvSpPr>
        <xdr:cNvPr id="757" name="テキスト ボックス 756"/>
        <xdr:cNvSpPr txBox="1"/>
      </xdr:nvSpPr>
      <xdr:spPr>
        <a:xfrm>
          <a:off x="18467017" y="666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76378</xdr:rowOff>
    </xdr:from>
    <xdr:to>
      <xdr:col>116</xdr:col>
      <xdr:colOff>63500</xdr:colOff>
      <xdr:row>57</xdr:row>
      <xdr:rowOff>79441</xdr:rowOff>
    </xdr:to>
    <xdr:cxnSp macro="">
      <xdr:nvCxnSpPr>
        <xdr:cNvPr id="784" name="直線コネクタ 783"/>
        <xdr:cNvCxnSpPr/>
      </xdr:nvCxnSpPr>
      <xdr:spPr>
        <a:xfrm flipV="1">
          <a:off x="21323300" y="9849028"/>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85"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79441</xdr:rowOff>
    </xdr:from>
    <xdr:to>
      <xdr:col>111</xdr:col>
      <xdr:colOff>177800</xdr:colOff>
      <xdr:row>57</xdr:row>
      <xdr:rowOff>82230</xdr:rowOff>
    </xdr:to>
    <xdr:cxnSp macro="">
      <xdr:nvCxnSpPr>
        <xdr:cNvPr id="787" name="直線コネクタ 786"/>
        <xdr:cNvCxnSpPr/>
      </xdr:nvCxnSpPr>
      <xdr:spPr>
        <a:xfrm flipV="1">
          <a:off x="20434300" y="985209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9" name="テキスト ボックス 78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82230</xdr:rowOff>
    </xdr:from>
    <xdr:to>
      <xdr:col>107</xdr:col>
      <xdr:colOff>50800</xdr:colOff>
      <xdr:row>57</xdr:row>
      <xdr:rowOff>85156</xdr:rowOff>
    </xdr:to>
    <xdr:cxnSp macro="">
      <xdr:nvCxnSpPr>
        <xdr:cNvPr id="790" name="直線コネクタ 789"/>
        <xdr:cNvCxnSpPr/>
      </xdr:nvCxnSpPr>
      <xdr:spPr>
        <a:xfrm flipV="1">
          <a:off x="19545300" y="9854880"/>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85156</xdr:rowOff>
    </xdr:from>
    <xdr:to>
      <xdr:col>102</xdr:col>
      <xdr:colOff>114300</xdr:colOff>
      <xdr:row>57</xdr:row>
      <xdr:rowOff>87350</xdr:rowOff>
    </xdr:to>
    <xdr:cxnSp macro="">
      <xdr:nvCxnSpPr>
        <xdr:cNvPr id="793" name="直線コネクタ 792"/>
        <xdr:cNvCxnSpPr/>
      </xdr:nvCxnSpPr>
      <xdr:spPr>
        <a:xfrm flipV="1">
          <a:off x="18656300" y="9857806"/>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5" name="テキスト ボックス 794"/>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5735</xdr:rowOff>
    </xdr:from>
    <xdr:to>
      <xdr:col>98</xdr:col>
      <xdr:colOff>38100</xdr:colOff>
      <xdr:row>57</xdr:row>
      <xdr:rowOff>107335</xdr:rowOff>
    </xdr:to>
    <xdr:sp macro="" textlink="">
      <xdr:nvSpPr>
        <xdr:cNvPr id="796" name="フローチャート: 判断 795"/>
        <xdr:cNvSpPr/>
      </xdr:nvSpPr>
      <xdr:spPr>
        <a:xfrm>
          <a:off x="18605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123862</xdr:rowOff>
    </xdr:from>
    <xdr:ext cx="469744" cy="259045"/>
    <xdr:sp macro="" textlink="">
      <xdr:nvSpPr>
        <xdr:cNvPr id="797" name="テキスト ボックス 796"/>
        <xdr:cNvSpPr txBox="1"/>
      </xdr:nvSpPr>
      <xdr:spPr>
        <a:xfrm>
          <a:off x="18421428"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25578</xdr:rowOff>
    </xdr:from>
    <xdr:to>
      <xdr:col>116</xdr:col>
      <xdr:colOff>114300</xdr:colOff>
      <xdr:row>57</xdr:row>
      <xdr:rowOff>127178</xdr:rowOff>
    </xdr:to>
    <xdr:sp macro="" textlink="">
      <xdr:nvSpPr>
        <xdr:cNvPr id="803" name="楕円 802"/>
        <xdr:cNvSpPr/>
      </xdr:nvSpPr>
      <xdr:spPr>
        <a:xfrm>
          <a:off x="22110700" y="97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48455</xdr:rowOff>
    </xdr:from>
    <xdr:ext cx="469744" cy="259045"/>
    <xdr:sp macro="" textlink="">
      <xdr:nvSpPr>
        <xdr:cNvPr id="804" name="貸付金該当値テキスト"/>
        <xdr:cNvSpPr txBox="1"/>
      </xdr:nvSpPr>
      <xdr:spPr>
        <a:xfrm>
          <a:off x="22212300" y="96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28641</xdr:rowOff>
    </xdr:from>
    <xdr:to>
      <xdr:col>112</xdr:col>
      <xdr:colOff>38100</xdr:colOff>
      <xdr:row>57</xdr:row>
      <xdr:rowOff>130241</xdr:rowOff>
    </xdr:to>
    <xdr:sp macro="" textlink="">
      <xdr:nvSpPr>
        <xdr:cNvPr id="805" name="楕円 804"/>
        <xdr:cNvSpPr/>
      </xdr:nvSpPr>
      <xdr:spPr>
        <a:xfrm>
          <a:off x="21272500" y="98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121368</xdr:rowOff>
    </xdr:from>
    <xdr:ext cx="469744" cy="259045"/>
    <xdr:sp macro="" textlink="">
      <xdr:nvSpPr>
        <xdr:cNvPr id="806" name="テキスト ボックス 805"/>
        <xdr:cNvSpPr txBox="1"/>
      </xdr:nvSpPr>
      <xdr:spPr>
        <a:xfrm>
          <a:off x="21088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31430</xdr:rowOff>
    </xdr:from>
    <xdr:to>
      <xdr:col>107</xdr:col>
      <xdr:colOff>101600</xdr:colOff>
      <xdr:row>57</xdr:row>
      <xdr:rowOff>133030</xdr:rowOff>
    </xdr:to>
    <xdr:sp macro="" textlink="">
      <xdr:nvSpPr>
        <xdr:cNvPr id="807" name="楕円 806"/>
        <xdr:cNvSpPr/>
      </xdr:nvSpPr>
      <xdr:spPr>
        <a:xfrm>
          <a:off x="20383500" y="98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124157</xdr:rowOff>
    </xdr:from>
    <xdr:ext cx="469744" cy="259045"/>
    <xdr:sp macro="" textlink="">
      <xdr:nvSpPr>
        <xdr:cNvPr id="808" name="テキスト ボックス 807"/>
        <xdr:cNvSpPr txBox="1"/>
      </xdr:nvSpPr>
      <xdr:spPr>
        <a:xfrm>
          <a:off x="20199428" y="989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34356</xdr:rowOff>
    </xdr:from>
    <xdr:to>
      <xdr:col>102</xdr:col>
      <xdr:colOff>165100</xdr:colOff>
      <xdr:row>57</xdr:row>
      <xdr:rowOff>135956</xdr:rowOff>
    </xdr:to>
    <xdr:sp macro="" textlink="">
      <xdr:nvSpPr>
        <xdr:cNvPr id="809" name="楕円 808"/>
        <xdr:cNvSpPr/>
      </xdr:nvSpPr>
      <xdr:spPr>
        <a:xfrm>
          <a:off x="19494500" y="980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127083</xdr:rowOff>
    </xdr:from>
    <xdr:ext cx="469744" cy="259045"/>
    <xdr:sp macro="" textlink="">
      <xdr:nvSpPr>
        <xdr:cNvPr id="810" name="テキスト ボックス 809"/>
        <xdr:cNvSpPr txBox="1"/>
      </xdr:nvSpPr>
      <xdr:spPr>
        <a:xfrm>
          <a:off x="19310428" y="989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36550</xdr:rowOff>
    </xdr:from>
    <xdr:to>
      <xdr:col>98</xdr:col>
      <xdr:colOff>38100</xdr:colOff>
      <xdr:row>57</xdr:row>
      <xdr:rowOff>138150</xdr:rowOff>
    </xdr:to>
    <xdr:sp macro="" textlink="">
      <xdr:nvSpPr>
        <xdr:cNvPr id="811" name="楕円 810"/>
        <xdr:cNvSpPr/>
      </xdr:nvSpPr>
      <xdr:spPr>
        <a:xfrm>
          <a:off x="18605500" y="98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129277</xdr:rowOff>
    </xdr:from>
    <xdr:ext cx="469744" cy="259045"/>
    <xdr:sp macro="" textlink="">
      <xdr:nvSpPr>
        <xdr:cNvPr id="812" name="テキスト ボックス 811"/>
        <xdr:cNvSpPr txBox="1"/>
      </xdr:nvSpPr>
      <xdr:spPr>
        <a:xfrm>
          <a:off x="18421428" y="99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128232</xdr:rowOff>
    </xdr:from>
    <xdr:to>
      <xdr:col>116</xdr:col>
      <xdr:colOff>63500</xdr:colOff>
      <xdr:row>75</xdr:row>
      <xdr:rowOff>33668</xdr:rowOff>
    </xdr:to>
    <xdr:cxnSp macro="">
      <xdr:nvCxnSpPr>
        <xdr:cNvPr id="842" name="直線コネクタ 841"/>
        <xdr:cNvCxnSpPr/>
      </xdr:nvCxnSpPr>
      <xdr:spPr>
        <a:xfrm flipV="1">
          <a:off x="21323300" y="12815532"/>
          <a:ext cx="838200" cy="7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3"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11075</xdr:rowOff>
    </xdr:from>
    <xdr:to>
      <xdr:col>111</xdr:col>
      <xdr:colOff>177800</xdr:colOff>
      <xdr:row>75</xdr:row>
      <xdr:rowOff>33668</xdr:rowOff>
    </xdr:to>
    <xdr:cxnSp macro="">
      <xdr:nvCxnSpPr>
        <xdr:cNvPr id="845" name="直線コネクタ 844"/>
        <xdr:cNvCxnSpPr/>
      </xdr:nvCxnSpPr>
      <xdr:spPr>
        <a:xfrm>
          <a:off x="20434300" y="12869825"/>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7" name="テキスト ボックス 846"/>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7665</xdr:rowOff>
    </xdr:from>
    <xdr:to>
      <xdr:col>107</xdr:col>
      <xdr:colOff>50800</xdr:colOff>
      <xdr:row>75</xdr:row>
      <xdr:rowOff>11075</xdr:rowOff>
    </xdr:to>
    <xdr:cxnSp macro="">
      <xdr:nvCxnSpPr>
        <xdr:cNvPr id="848" name="直線コネクタ 847"/>
        <xdr:cNvCxnSpPr/>
      </xdr:nvCxnSpPr>
      <xdr:spPr>
        <a:xfrm>
          <a:off x="19545300" y="12866415"/>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0" name="テキスト ボックス 849"/>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7665</xdr:rowOff>
    </xdr:from>
    <xdr:to>
      <xdr:col>102</xdr:col>
      <xdr:colOff>114300</xdr:colOff>
      <xdr:row>75</xdr:row>
      <xdr:rowOff>67576</xdr:rowOff>
    </xdr:to>
    <xdr:cxnSp macro="">
      <xdr:nvCxnSpPr>
        <xdr:cNvPr id="851" name="直線コネクタ 850"/>
        <xdr:cNvCxnSpPr/>
      </xdr:nvCxnSpPr>
      <xdr:spPr>
        <a:xfrm flipV="1">
          <a:off x="18656300" y="12866415"/>
          <a:ext cx="889000" cy="5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3" name="テキスト ボックス 852"/>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54" name="フローチャート: 判断 853"/>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55" name="テキスト ボックス 854"/>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77432</xdr:rowOff>
    </xdr:from>
    <xdr:to>
      <xdr:col>116</xdr:col>
      <xdr:colOff>114300</xdr:colOff>
      <xdr:row>75</xdr:row>
      <xdr:rowOff>7582</xdr:rowOff>
    </xdr:to>
    <xdr:sp macro="" textlink="">
      <xdr:nvSpPr>
        <xdr:cNvPr id="861" name="楕円 860"/>
        <xdr:cNvSpPr/>
      </xdr:nvSpPr>
      <xdr:spPr>
        <a:xfrm>
          <a:off x="22110700" y="127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100309</xdr:rowOff>
    </xdr:from>
    <xdr:ext cx="534377" cy="259045"/>
    <xdr:sp macro="" textlink="">
      <xdr:nvSpPr>
        <xdr:cNvPr id="862" name="繰出金該当値テキスト"/>
        <xdr:cNvSpPr txBox="1"/>
      </xdr:nvSpPr>
      <xdr:spPr>
        <a:xfrm>
          <a:off x="22212300" y="126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154318</xdr:rowOff>
    </xdr:from>
    <xdr:to>
      <xdr:col>112</xdr:col>
      <xdr:colOff>38100</xdr:colOff>
      <xdr:row>75</xdr:row>
      <xdr:rowOff>84468</xdr:rowOff>
    </xdr:to>
    <xdr:sp macro="" textlink="">
      <xdr:nvSpPr>
        <xdr:cNvPr id="863" name="楕円 862"/>
        <xdr:cNvSpPr/>
      </xdr:nvSpPr>
      <xdr:spPr>
        <a:xfrm>
          <a:off x="21272500" y="128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100995</xdr:rowOff>
    </xdr:from>
    <xdr:ext cx="534377" cy="259045"/>
    <xdr:sp macro="" textlink="">
      <xdr:nvSpPr>
        <xdr:cNvPr id="864" name="テキスト ボックス 863"/>
        <xdr:cNvSpPr txBox="1"/>
      </xdr:nvSpPr>
      <xdr:spPr>
        <a:xfrm>
          <a:off x="21056111" y="126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131725</xdr:rowOff>
    </xdr:from>
    <xdr:to>
      <xdr:col>107</xdr:col>
      <xdr:colOff>101600</xdr:colOff>
      <xdr:row>75</xdr:row>
      <xdr:rowOff>61875</xdr:rowOff>
    </xdr:to>
    <xdr:sp macro="" textlink="">
      <xdr:nvSpPr>
        <xdr:cNvPr id="865" name="楕円 864"/>
        <xdr:cNvSpPr/>
      </xdr:nvSpPr>
      <xdr:spPr>
        <a:xfrm>
          <a:off x="20383500" y="128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78402</xdr:rowOff>
    </xdr:from>
    <xdr:ext cx="534377" cy="259045"/>
    <xdr:sp macro="" textlink="">
      <xdr:nvSpPr>
        <xdr:cNvPr id="866" name="テキスト ボックス 865"/>
        <xdr:cNvSpPr txBox="1"/>
      </xdr:nvSpPr>
      <xdr:spPr>
        <a:xfrm>
          <a:off x="20167111" y="1259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128315</xdr:rowOff>
    </xdr:from>
    <xdr:to>
      <xdr:col>102</xdr:col>
      <xdr:colOff>165100</xdr:colOff>
      <xdr:row>75</xdr:row>
      <xdr:rowOff>58465</xdr:rowOff>
    </xdr:to>
    <xdr:sp macro="" textlink="">
      <xdr:nvSpPr>
        <xdr:cNvPr id="867" name="楕円 866"/>
        <xdr:cNvSpPr/>
      </xdr:nvSpPr>
      <xdr:spPr>
        <a:xfrm>
          <a:off x="19494500" y="128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74992</xdr:rowOff>
    </xdr:from>
    <xdr:ext cx="534377" cy="259045"/>
    <xdr:sp macro="" textlink="">
      <xdr:nvSpPr>
        <xdr:cNvPr id="868" name="テキスト ボックス 867"/>
        <xdr:cNvSpPr txBox="1"/>
      </xdr:nvSpPr>
      <xdr:spPr>
        <a:xfrm>
          <a:off x="19278111" y="1259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16776</xdr:rowOff>
    </xdr:from>
    <xdr:to>
      <xdr:col>98</xdr:col>
      <xdr:colOff>38100</xdr:colOff>
      <xdr:row>75</xdr:row>
      <xdr:rowOff>118376</xdr:rowOff>
    </xdr:to>
    <xdr:sp macro="" textlink="">
      <xdr:nvSpPr>
        <xdr:cNvPr id="869" name="楕円 868"/>
        <xdr:cNvSpPr/>
      </xdr:nvSpPr>
      <xdr:spPr>
        <a:xfrm>
          <a:off x="18605500" y="128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109503</xdr:rowOff>
    </xdr:from>
    <xdr:ext cx="534377" cy="259045"/>
    <xdr:sp macro="" textlink="">
      <xdr:nvSpPr>
        <xdr:cNvPr id="870" name="テキスト ボックス 869"/>
        <xdr:cNvSpPr txBox="1"/>
      </xdr:nvSpPr>
      <xdr:spPr>
        <a:xfrm>
          <a:off x="18389111" y="129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人件費、普通建設事業費、投資及び出資金、繰出金が類似団体平均と比較して住民一人当たりのコストが高くなっている。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年度から類似団体平均を上回っており、平成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年度まで乖離の幅は大きくなっている。普通建設事業費については、平成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賑わいの交流拠点施設整備事業や保育施設整備事業等の新規整備が多かったため、類似団体平均を上回った。投資及び出資金については、従来のみやぎ県南中核病院企業団に対する出資金に加え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新たに賑わいの交流拠点施設の運営会社である「㈱まちづくり角田」に対する出資金があるため、類似団体平均との乖離幅が大きくなっている。繰出金については、国民健康保険事業特別会計等への繰出金が減少したものの、介護保険特別会計や公共下水道事業特別会計への繰出金が増加したこと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については、市民センター整備事業に係る市債の元金償還が始まったこと等により類似団体平均に近づいており、今後も学校給食センター整備事業や賑わいの交流拠点施設整備事業に係る市債の償還開始により、さらに類似団体平均に近づ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以上のコスト高に対応するため、引き続き市税等の確保に努めるとともに、「角田市第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次行財政集中改革プラン」に掲げた定員適正化及び財政健全化等の取組を通じて、計画的かつ効率的な財政運営に努める。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29,243
29,037
147.53
13,883,003
13,433,362
406,639
7,786,807
14,778,988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67528</xdr:rowOff>
    </xdr:from>
    <xdr:to>
      <xdr:col>24</xdr:col>
      <xdr:colOff>63500</xdr:colOff>
      <xdr:row>34</xdr:row>
      <xdr:rowOff>86795</xdr:rowOff>
    </xdr:to>
    <xdr:cxnSp macro="">
      <xdr:nvCxnSpPr>
        <xdr:cNvPr id="63" name="直線コネクタ 62"/>
        <xdr:cNvCxnSpPr/>
      </xdr:nvCxnSpPr>
      <xdr:spPr>
        <a:xfrm>
          <a:off x="3797300" y="5896828"/>
          <a:ext cx="8382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4499</xdr:rowOff>
    </xdr:from>
    <xdr:to>
      <xdr:col>19</xdr:col>
      <xdr:colOff>177800</xdr:colOff>
      <xdr:row>34</xdr:row>
      <xdr:rowOff>67528</xdr:rowOff>
    </xdr:to>
    <xdr:cxnSp macro="">
      <xdr:nvCxnSpPr>
        <xdr:cNvPr id="66" name="直線コネクタ 65"/>
        <xdr:cNvCxnSpPr/>
      </xdr:nvCxnSpPr>
      <xdr:spPr>
        <a:xfrm>
          <a:off x="2908300" y="5833799"/>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108349</xdr:rowOff>
    </xdr:from>
    <xdr:to>
      <xdr:col>15</xdr:col>
      <xdr:colOff>50800</xdr:colOff>
      <xdr:row>34</xdr:row>
      <xdr:rowOff>4499</xdr:rowOff>
    </xdr:to>
    <xdr:cxnSp macro="">
      <xdr:nvCxnSpPr>
        <xdr:cNvPr id="69" name="直線コネクタ 68"/>
        <xdr:cNvCxnSpPr/>
      </xdr:nvCxnSpPr>
      <xdr:spPr>
        <a:xfrm>
          <a:off x="2019300" y="5766199"/>
          <a:ext cx="8890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108349</xdr:rowOff>
    </xdr:from>
    <xdr:to>
      <xdr:col>10</xdr:col>
      <xdr:colOff>114300</xdr:colOff>
      <xdr:row>34</xdr:row>
      <xdr:rowOff>54465</xdr:rowOff>
    </xdr:to>
    <xdr:cxnSp macro="">
      <xdr:nvCxnSpPr>
        <xdr:cNvPr id="72" name="直線コネクタ 71"/>
        <xdr:cNvCxnSpPr/>
      </xdr:nvCxnSpPr>
      <xdr:spPr>
        <a:xfrm flipV="1">
          <a:off x="1130300" y="5766199"/>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98371</xdr:rowOff>
    </xdr:from>
    <xdr:to>
      <xdr:col>6</xdr:col>
      <xdr:colOff>38100</xdr:colOff>
      <xdr:row>36</xdr:row>
      <xdr:rowOff>28521</xdr:rowOff>
    </xdr:to>
    <xdr:sp macro="" textlink="">
      <xdr:nvSpPr>
        <xdr:cNvPr id="75" name="フローチャート: 判断 74"/>
        <xdr:cNvSpPr/>
      </xdr:nvSpPr>
      <xdr:spPr>
        <a:xfrm>
          <a:off x="1079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19648</xdr:rowOff>
    </xdr:from>
    <xdr:ext cx="469744" cy="259045"/>
    <xdr:sp macro="" textlink="">
      <xdr:nvSpPr>
        <xdr:cNvPr id="76" name="テキスト ボックス 75"/>
        <xdr:cNvSpPr txBox="1"/>
      </xdr:nvSpPr>
      <xdr:spPr>
        <a:xfrm>
          <a:off x="895428" y="619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35995</xdr:rowOff>
    </xdr:from>
    <xdr:to>
      <xdr:col>24</xdr:col>
      <xdr:colOff>114300</xdr:colOff>
      <xdr:row>34</xdr:row>
      <xdr:rowOff>137595</xdr:rowOff>
    </xdr:to>
    <xdr:sp macro="" textlink="">
      <xdr:nvSpPr>
        <xdr:cNvPr id="82" name="楕円 81"/>
        <xdr:cNvSpPr/>
      </xdr:nvSpPr>
      <xdr:spPr>
        <a:xfrm>
          <a:off x="4584700" y="58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58872</xdr:rowOff>
    </xdr:from>
    <xdr:ext cx="469744" cy="259045"/>
    <xdr:sp macro="" textlink="">
      <xdr:nvSpPr>
        <xdr:cNvPr id="83" name="議会費該当値テキスト"/>
        <xdr:cNvSpPr txBox="1"/>
      </xdr:nvSpPr>
      <xdr:spPr>
        <a:xfrm>
          <a:off x="4686300" y="571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16728</xdr:rowOff>
    </xdr:from>
    <xdr:to>
      <xdr:col>20</xdr:col>
      <xdr:colOff>38100</xdr:colOff>
      <xdr:row>34</xdr:row>
      <xdr:rowOff>118328</xdr:rowOff>
    </xdr:to>
    <xdr:sp macro="" textlink="">
      <xdr:nvSpPr>
        <xdr:cNvPr id="84" name="楕円 83"/>
        <xdr:cNvSpPr/>
      </xdr:nvSpPr>
      <xdr:spPr>
        <a:xfrm>
          <a:off x="3746500" y="58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134855</xdr:rowOff>
    </xdr:from>
    <xdr:ext cx="469744" cy="259045"/>
    <xdr:sp macro="" textlink="">
      <xdr:nvSpPr>
        <xdr:cNvPr id="85" name="テキスト ボックス 84"/>
        <xdr:cNvSpPr txBox="1"/>
      </xdr:nvSpPr>
      <xdr:spPr>
        <a:xfrm>
          <a:off x="3562428" y="562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125149</xdr:rowOff>
    </xdr:from>
    <xdr:to>
      <xdr:col>15</xdr:col>
      <xdr:colOff>101600</xdr:colOff>
      <xdr:row>34</xdr:row>
      <xdr:rowOff>55299</xdr:rowOff>
    </xdr:to>
    <xdr:sp macro="" textlink="">
      <xdr:nvSpPr>
        <xdr:cNvPr id="86" name="楕円 85"/>
        <xdr:cNvSpPr/>
      </xdr:nvSpPr>
      <xdr:spPr>
        <a:xfrm>
          <a:off x="2857500" y="57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71826</xdr:rowOff>
    </xdr:from>
    <xdr:ext cx="469744" cy="259045"/>
    <xdr:sp macro="" textlink="">
      <xdr:nvSpPr>
        <xdr:cNvPr id="87" name="テキスト ボックス 86"/>
        <xdr:cNvSpPr txBox="1"/>
      </xdr:nvSpPr>
      <xdr:spPr>
        <a:xfrm>
          <a:off x="2673428" y="555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57549</xdr:rowOff>
    </xdr:from>
    <xdr:to>
      <xdr:col>10</xdr:col>
      <xdr:colOff>165100</xdr:colOff>
      <xdr:row>33</xdr:row>
      <xdr:rowOff>159149</xdr:rowOff>
    </xdr:to>
    <xdr:sp macro="" textlink="">
      <xdr:nvSpPr>
        <xdr:cNvPr id="88" name="楕円 87"/>
        <xdr:cNvSpPr/>
      </xdr:nvSpPr>
      <xdr:spPr>
        <a:xfrm>
          <a:off x="1968500" y="571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4226</xdr:rowOff>
    </xdr:from>
    <xdr:ext cx="469744" cy="259045"/>
    <xdr:sp macro="" textlink="">
      <xdr:nvSpPr>
        <xdr:cNvPr id="89" name="テキスト ボックス 88"/>
        <xdr:cNvSpPr txBox="1"/>
      </xdr:nvSpPr>
      <xdr:spPr>
        <a:xfrm>
          <a:off x="1784428" y="549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3665</xdr:rowOff>
    </xdr:from>
    <xdr:to>
      <xdr:col>6</xdr:col>
      <xdr:colOff>38100</xdr:colOff>
      <xdr:row>34</xdr:row>
      <xdr:rowOff>105265</xdr:rowOff>
    </xdr:to>
    <xdr:sp macro="" textlink="">
      <xdr:nvSpPr>
        <xdr:cNvPr id="90" name="楕円 89"/>
        <xdr:cNvSpPr/>
      </xdr:nvSpPr>
      <xdr:spPr>
        <a:xfrm>
          <a:off x="1079500" y="58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121792</xdr:rowOff>
    </xdr:from>
    <xdr:ext cx="469744" cy="259045"/>
    <xdr:sp macro="" textlink="">
      <xdr:nvSpPr>
        <xdr:cNvPr id="91" name="テキスト ボックス 90"/>
        <xdr:cNvSpPr txBox="1"/>
      </xdr:nvSpPr>
      <xdr:spPr>
        <a:xfrm>
          <a:off x="895428" y="560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147811</xdr:rowOff>
    </xdr:from>
    <xdr:to>
      <xdr:col>24</xdr:col>
      <xdr:colOff>63500</xdr:colOff>
      <xdr:row>57</xdr:row>
      <xdr:rowOff>167414</xdr:rowOff>
    </xdr:to>
    <xdr:cxnSp macro="">
      <xdr:nvCxnSpPr>
        <xdr:cNvPr id="120" name="直線コネクタ 119"/>
        <xdr:cNvCxnSpPr/>
      </xdr:nvCxnSpPr>
      <xdr:spPr>
        <a:xfrm flipV="1">
          <a:off x="3797300" y="9920461"/>
          <a:ext cx="8382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143971</xdr:rowOff>
    </xdr:from>
    <xdr:to>
      <xdr:col>19</xdr:col>
      <xdr:colOff>177800</xdr:colOff>
      <xdr:row>57</xdr:row>
      <xdr:rowOff>167414</xdr:rowOff>
    </xdr:to>
    <xdr:cxnSp macro="">
      <xdr:nvCxnSpPr>
        <xdr:cNvPr id="123" name="直線コネクタ 122"/>
        <xdr:cNvCxnSpPr/>
      </xdr:nvCxnSpPr>
      <xdr:spPr>
        <a:xfrm>
          <a:off x="2908300" y="9916621"/>
          <a:ext cx="889000" cy="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68159</xdr:rowOff>
    </xdr:from>
    <xdr:to>
      <xdr:col>15</xdr:col>
      <xdr:colOff>50800</xdr:colOff>
      <xdr:row>57</xdr:row>
      <xdr:rowOff>143971</xdr:rowOff>
    </xdr:to>
    <xdr:cxnSp macro="">
      <xdr:nvCxnSpPr>
        <xdr:cNvPr id="126" name="直線コネクタ 125"/>
        <xdr:cNvCxnSpPr/>
      </xdr:nvCxnSpPr>
      <xdr:spPr>
        <a:xfrm>
          <a:off x="2019300" y="9840809"/>
          <a:ext cx="889000" cy="7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71951</xdr:rowOff>
    </xdr:from>
    <xdr:to>
      <xdr:col>10</xdr:col>
      <xdr:colOff>114300</xdr:colOff>
      <xdr:row>57</xdr:row>
      <xdr:rowOff>68159</xdr:rowOff>
    </xdr:to>
    <xdr:cxnSp macro="">
      <xdr:nvCxnSpPr>
        <xdr:cNvPr id="129" name="直線コネクタ 128"/>
        <xdr:cNvCxnSpPr/>
      </xdr:nvCxnSpPr>
      <xdr:spPr>
        <a:xfrm>
          <a:off x="1130300" y="9673151"/>
          <a:ext cx="889000" cy="16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2" name="フローチャート: 判断 131"/>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146640</xdr:rowOff>
    </xdr:from>
    <xdr:ext cx="534377" cy="259045"/>
    <xdr:sp macro="" textlink="">
      <xdr:nvSpPr>
        <xdr:cNvPr id="133" name="テキスト ボックス 132"/>
        <xdr:cNvSpPr txBox="1"/>
      </xdr:nvSpPr>
      <xdr:spPr>
        <a:xfrm>
          <a:off x="863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97011</xdr:rowOff>
    </xdr:from>
    <xdr:to>
      <xdr:col>24</xdr:col>
      <xdr:colOff>114300</xdr:colOff>
      <xdr:row>58</xdr:row>
      <xdr:rowOff>27161</xdr:rowOff>
    </xdr:to>
    <xdr:sp macro="" textlink="">
      <xdr:nvSpPr>
        <xdr:cNvPr id="139" name="楕円 138"/>
        <xdr:cNvSpPr/>
      </xdr:nvSpPr>
      <xdr:spPr>
        <a:xfrm>
          <a:off x="4584700" y="98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56742</xdr:rowOff>
    </xdr:from>
    <xdr:ext cx="534377" cy="259045"/>
    <xdr:sp macro="" textlink="">
      <xdr:nvSpPr>
        <xdr:cNvPr id="140" name="総務費該当値テキスト"/>
        <xdr:cNvSpPr txBox="1"/>
      </xdr:nvSpPr>
      <xdr:spPr>
        <a:xfrm>
          <a:off x="4686300" y="98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116614</xdr:rowOff>
    </xdr:from>
    <xdr:to>
      <xdr:col>20</xdr:col>
      <xdr:colOff>38100</xdr:colOff>
      <xdr:row>58</xdr:row>
      <xdr:rowOff>46764</xdr:rowOff>
    </xdr:to>
    <xdr:sp macro="" textlink="">
      <xdr:nvSpPr>
        <xdr:cNvPr id="141" name="楕円 140"/>
        <xdr:cNvSpPr/>
      </xdr:nvSpPr>
      <xdr:spPr>
        <a:xfrm>
          <a:off x="3746500" y="98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37891</xdr:rowOff>
    </xdr:from>
    <xdr:ext cx="534377" cy="259045"/>
    <xdr:sp macro="" textlink="">
      <xdr:nvSpPr>
        <xdr:cNvPr id="142" name="テキスト ボックス 141"/>
        <xdr:cNvSpPr txBox="1"/>
      </xdr:nvSpPr>
      <xdr:spPr>
        <a:xfrm>
          <a:off x="3530111" y="998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93171</xdr:rowOff>
    </xdr:from>
    <xdr:to>
      <xdr:col>15</xdr:col>
      <xdr:colOff>101600</xdr:colOff>
      <xdr:row>58</xdr:row>
      <xdr:rowOff>23321</xdr:rowOff>
    </xdr:to>
    <xdr:sp macro="" textlink="">
      <xdr:nvSpPr>
        <xdr:cNvPr id="143" name="楕円 142"/>
        <xdr:cNvSpPr/>
      </xdr:nvSpPr>
      <xdr:spPr>
        <a:xfrm>
          <a:off x="2857500" y="986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14448</xdr:rowOff>
    </xdr:from>
    <xdr:ext cx="534377" cy="259045"/>
    <xdr:sp macro="" textlink="">
      <xdr:nvSpPr>
        <xdr:cNvPr id="144" name="テキスト ボックス 143"/>
        <xdr:cNvSpPr txBox="1"/>
      </xdr:nvSpPr>
      <xdr:spPr>
        <a:xfrm>
          <a:off x="2641111" y="995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17359</xdr:rowOff>
    </xdr:from>
    <xdr:to>
      <xdr:col>10</xdr:col>
      <xdr:colOff>165100</xdr:colOff>
      <xdr:row>57</xdr:row>
      <xdr:rowOff>118959</xdr:rowOff>
    </xdr:to>
    <xdr:sp macro="" textlink="">
      <xdr:nvSpPr>
        <xdr:cNvPr id="145" name="楕円 144"/>
        <xdr:cNvSpPr/>
      </xdr:nvSpPr>
      <xdr:spPr>
        <a:xfrm>
          <a:off x="1968500" y="9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135486</xdr:rowOff>
    </xdr:from>
    <xdr:ext cx="534377" cy="259045"/>
    <xdr:sp macro="" textlink="">
      <xdr:nvSpPr>
        <xdr:cNvPr id="146" name="テキスト ボックス 145"/>
        <xdr:cNvSpPr txBox="1"/>
      </xdr:nvSpPr>
      <xdr:spPr>
        <a:xfrm>
          <a:off x="1752111" y="95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21151</xdr:rowOff>
    </xdr:from>
    <xdr:to>
      <xdr:col>6</xdr:col>
      <xdr:colOff>38100</xdr:colOff>
      <xdr:row>56</xdr:row>
      <xdr:rowOff>122751</xdr:rowOff>
    </xdr:to>
    <xdr:sp macro="" textlink="">
      <xdr:nvSpPr>
        <xdr:cNvPr id="147" name="楕円 146"/>
        <xdr:cNvSpPr/>
      </xdr:nvSpPr>
      <xdr:spPr>
        <a:xfrm>
          <a:off x="1079500" y="96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139278</xdr:rowOff>
    </xdr:from>
    <xdr:ext cx="599010" cy="259045"/>
    <xdr:sp macro="" textlink="">
      <xdr:nvSpPr>
        <xdr:cNvPr id="148" name="テキスト ボックス 147"/>
        <xdr:cNvSpPr txBox="1"/>
      </xdr:nvSpPr>
      <xdr:spPr>
        <a:xfrm>
          <a:off x="830795" y="939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7493</xdr:rowOff>
    </xdr:from>
    <xdr:to>
      <xdr:col>24</xdr:col>
      <xdr:colOff>63500</xdr:colOff>
      <xdr:row>78</xdr:row>
      <xdr:rowOff>10046</xdr:rowOff>
    </xdr:to>
    <xdr:cxnSp macro="">
      <xdr:nvCxnSpPr>
        <xdr:cNvPr id="178" name="直線コネクタ 177"/>
        <xdr:cNvCxnSpPr/>
      </xdr:nvCxnSpPr>
      <xdr:spPr>
        <a:xfrm flipV="1">
          <a:off x="3797300" y="13380593"/>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10046</xdr:rowOff>
    </xdr:from>
    <xdr:to>
      <xdr:col>19</xdr:col>
      <xdr:colOff>177800</xdr:colOff>
      <xdr:row>78</xdr:row>
      <xdr:rowOff>69886</xdr:rowOff>
    </xdr:to>
    <xdr:cxnSp macro="">
      <xdr:nvCxnSpPr>
        <xdr:cNvPr id="181" name="直線コネクタ 180"/>
        <xdr:cNvCxnSpPr/>
      </xdr:nvCxnSpPr>
      <xdr:spPr>
        <a:xfrm flipV="1">
          <a:off x="2908300" y="13383146"/>
          <a:ext cx="889000" cy="5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69886</xdr:rowOff>
    </xdr:from>
    <xdr:to>
      <xdr:col>15</xdr:col>
      <xdr:colOff>50800</xdr:colOff>
      <xdr:row>78</xdr:row>
      <xdr:rowOff>86931</xdr:rowOff>
    </xdr:to>
    <xdr:cxnSp macro="">
      <xdr:nvCxnSpPr>
        <xdr:cNvPr id="184" name="直線コネクタ 183"/>
        <xdr:cNvCxnSpPr/>
      </xdr:nvCxnSpPr>
      <xdr:spPr>
        <a:xfrm flipV="1">
          <a:off x="2019300" y="13442986"/>
          <a:ext cx="8890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86931</xdr:rowOff>
    </xdr:from>
    <xdr:to>
      <xdr:col>10</xdr:col>
      <xdr:colOff>114300</xdr:colOff>
      <xdr:row>78</xdr:row>
      <xdr:rowOff>88951</xdr:rowOff>
    </xdr:to>
    <xdr:cxnSp macro="">
      <xdr:nvCxnSpPr>
        <xdr:cNvPr id="187" name="直線コネクタ 186"/>
        <xdr:cNvCxnSpPr/>
      </xdr:nvCxnSpPr>
      <xdr:spPr>
        <a:xfrm flipV="1">
          <a:off x="1130300" y="13460031"/>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90" name="フローチャート: 判断 189"/>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91" name="テキスト ボックス 190"/>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128143</xdr:rowOff>
    </xdr:from>
    <xdr:to>
      <xdr:col>24</xdr:col>
      <xdr:colOff>114300</xdr:colOff>
      <xdr:row>78</xdr:row>
      <xdr:rowOff>58293</xdr:rowOff>
    </xdr:to>
    <xdr:sp macro="" textlink="">
      <xdr:nvSpPr>
        <xdr:cNvPr id="197" name="楕円 196"/>
        <xdr:cNvSpPr/>
      </xdr:nvSpPr>
      <xdr:spPr>
        <a:xfrm>
          <a:off x="4584700" y="133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43070</xdr:rowOff>
    </xdr:from>
    <xdr:ext cx="599010" cy="259045"/>
    <xdr:sp macro="" textlink="">
      <xdr:nvSpPr>
        <xdr:cNvPr id="198" name="民生費該当値テキスト"/>
        <xdr:cNvSpPr txBox="1"/>
      </xdr:nvSpPr>
      <xdr:spPr>
        <a:xfrm>
          <a:off x="4686300" y="1324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130696</xdr:rowOff>
    </xdr:from>
    <xdr:to>
      <xdr:col>20</xdr:col>
      <xdr:colOff>38100</xdr:colOff>
      <xdr:row>78</xdr:row>
      <xdr:rowOff>60846</xdr:rowOff>
    </xdr:to>
    <xdr:sp macro="" textlink="">
      <xdr:nvSpPr>
        <xdr:cNvPr id="199" name="楕円 198"/>
        <xdr:cNvSpPr/>
      </xdr:nvSpPr>
      <xdr:spPr>
        <a:xfrm>
          <a:off x="3746500" y="133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51973</xdr:rowOff>
    </xdr:from>
    <xdr:ext cx="599010" cy="259045"/>
    <xdr:sp macro="" textlink="">
      <xdr:nvSpPr>
        <xdr:cNvPr id="200" name="テキスト ボックス 199"/>
        <xdr:cNvSpPr txBox="1"/>
      </xdr:nvSpPr>
      <xdr:spPr>
        <a:xfrm>
          <a:off x="3497795" y="134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19086</xdr:rowOff>
    </xdr:from>
    <xdr:to>
      <xdr:col>15</xdr:col>
      <xdr:colOff>101600</xdr:colOff>
      <xdr:row>78</xdr:row>
      <xdr:rowOff>120686</xdr:rowOff>
    </xdr:to>
    <xdr:sp macro="" textlink="">
      <xdr:nvSpPr>
        <xdr:cNvPr id="201" name="楕円 200"/>
        <xdr:cNvSpPr/>
      </xdr:nvSpPr>
      <xdr:spPr>
        <a:xfrm>
          <a:off x="2857500" y="133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111813</xdr:rowOff>
    </xdr:from>
    <xdr:ext cx="599010" cy="259045"/>
    <xdr:sp macro="" textlink="">
      <xdr:nvSpPr>
        <xdr:cNvPr id="202" name="テキスト ボックス 201"/>
        <xdr:cNvSpPr txBox="1"/>
      </xdr:nvSpPr>
      <xdr:spPr>
        <a:xfrm>
          <a:off x="2608795" y="1348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36131</xdr:rowOff>
    </xdr:from>
    <xdr:to>
      <xdr:col>10</xdr:col>
      <xdr:colOff>165100</xdr:colOff>
      <xdr:row>78</xdr:row>
      <xdr:rowOff>137731</xdr:rowOff>
    </xdr:to>
    <xdr:sp macro="" textlink="">
      <xdr:nvSpPr>
        <xdr:cNvPr id="203" name="楕円 202"/>
        <xdr:cNvSpPr/>
      </xdr:nvSpPr>
      <xdr:spPr>
        <a:xfrm>
          <a:off x="1968500" y="134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128858</xdr:rowOff>
    </xdr:from>
    <xdr:ext cx="599010" cy="259045"/>
    <xdr:sp macro="" textlink="">
      <xdr:nvSpPr>
        <xdr:cNvPr id="204" name="テキスト ボックス 203"/>
        <xdr:cNvSpPr txBox="1"/>
      </xdr:nvSpPr>
      <xdr:spPr>
        <a:xfrm>
          <a:off x="1719795" y="135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38151</xdr:rowOff>
    </xdr:from>
    <xdr:to>
      <xdr:col>6</xdr:col>
      <xdr:colOff>38100</xdr:colOff>
      <xdr:row>78</xdr:row>
      <xdr:rowOff>139751</xdr:rowOff>
    </xdr:to>
    <xdr:sp macro="" textlink="">
      <xdr:nvSpPr>
        <xdr:cNvPr id="205" name="楕円 204"/>
        <xdr:cNvSpPr/>
      </xdr:nvSpPr>
      <xdr:spPr>
        <a:xfrm>
          <a:off x="1079500" y="134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130878</xdr:rowOff>
    </xdr:from>
    <xdr:ext cx="599010" cy="259045"/>
    <xdr:sp macro="" textlink="">
      <xdr:nvSpPr>
        <xdr:cNvPr id="206" name="テキスト ボックス 205"/>
        <xdr:cNvSpPr txBox="1"/>
      </xdr:nvSpPr>
      <xdr:spPr>
        <a:xfrm>
          <a:off x="830795" y="1350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93185</xdr:rowOff>
    </xdr:from>
    <xdr:to>
      <xdr:col>24</xdr:col>
      <xdr:colOff>63500</xdr:colOff>
      <xdr:row>97</xdr:row>
      <xdr:rowOff>96255</xdr:rowOff>
    </xdr:to>
    <xdr:cxnSp macro="">
      <xdr:nvCxnSpPr>
        <xdr:cNvPr id="237" name="直線コネクタ 236"/>
        <xdr:cNvCxnSpPr/>
      </xdr:nvCxnSpPr>
      <xdr:spPr>
        <a:xfrm>
          <a:off x="3797300" y="16723835"/>
          <a:ext cx="8382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39770</xdr:rowOff>
    </xdr:from>
    <xdr:to>
      <xdr:col>19</xdr:col>
      <xdr:colOff>177800</xdr:colOff>
      <xdr:row>97</xdr:row>
      <xdr:rowOff>93185</xdr:rowOff>
    </xdr:to>
    <xdr:cxnSp macro="">
      <xdr:nvCxnSpPr>
        <xdr:cNvPr id="240" name="直線コネクタ 239"/>
        <xdr:cNvCxnSpPr/>
      </xdr:nvCxnSpPr>
      <xdr:spPr>
        <a:xfrm>
          <a:off x="2908300" y="16670420"/>
          <a:ext cx="889000" cy="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121641</xdr:rowOff>
    </xdr:from>
    <xdr:to>
      <xdr:col>15</xdr:col>
      <xdr:colOff>50800</xdr:colOff>
      <xdr:row>97</xdr:row>
      <xdr:rowOff>39770</xdr:rowOff>
    </xdr:to>
    <xdr:cxnSp macro="">
      <xdr:nvCxnSpPr>
        <xdr:cNvPr id="243" name="直線コネクタ 242"/>
        <xdr:cNvCxnSpPr/>
      </xdr:nvCxnSpPr>
      <xdr:spPr>
        <a:xfrm>
          <a:off x="2019300" y="16580841"/>
          <a:ext cx="889000" cy="8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121641</xdr:rowOff>
    </xdr:from>
    <xdr:to>
      <xdr:col>10</xdr:col>
      <xdr:colOff>114300</xdr:colOff>
      <xdr:row>97</xdr:row>
      <xdr:rowOff>65895</xdr:rowOff>
    </xdr:to>
    <xdr:cxnSp macro="">
      <xdr:nvCxnSpPr>
        <xdr:cNvPr id="246" name="直線コネクタ 245"/>
        <xdr:cNvCxnSpPr/>
      </xdr:nvCxnSpPr>
      <xdr:spPr>
        <a:xfrm flipV="1">
          <a:off x="1130300" y="16580841"/>
          <a:ext cx="889000" cy="1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9" name="フローチャート: 判断 248"/>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50" name="テキスト ボックス 249"/>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45455</xdr:rowOff>
    </xdr:from>
    <xdr:to>
      <xdr:col>24</xdr:col>
      <xdr:colOff>114300</xdr:colOff>
      <xdr:row>97</xdr:row>
      <xdr:rowOff>147055</xdr:rowOff>
    </xdr:to>
    <xdr:sp macro="" textlink="">
      <xdr:nvSpPr>
        <xdr:cNvPr id="256" name="楕円 255"/>
        <xdr:cNvSpPr/>
      </xdr:nvSpPr>
      <xdr:spPr>
        <a:xfrm>
          <a:off x="4584700" y="166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131832</xdr:rowOff>
    </xdr:from>
    <xdr:ext cx="534377" cy="259045"/>
    <xdr:sp macro="" textlink="">
      <xdr:nvSpPr>
        <xdr:cNvPr id="257" name="衛生費該当値テキスト"/>
        <xdr:cNvSpPr txBox="1"/>
      </xdr:nvSpPr>
      <xdr:spPr>
        <a:xfrm>
          <a:off x="4686300" y="1659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42385</xdr:rowOff>
    </xdr:from>
    <xdr:to>
      <xdr:col>20</xdr:col>
      <xdr:colOff>38100</xdr:colOff>
      <xdr:row>97</xdr:row>
      <xdr:rowOff>143985</xdr:rowOff>
    </xdr:to>
    <xdr:sp macro="" textlink="">
      <xdr:nvSpPr>
        <xdr:cNvPr id="258" name="楕円 257"/>
        <xdr:cNvSpPr/>
      </xdr:nvSpPr>
      <xdr:spPr>
        <a:xfrm>
          <a:off x="3746500" y="166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135112</xdr:rowOff>
    </xdr:from>
    <xdr:ext cx="534377" cy="259045"/>
    <xdr:sp macro="" textlink="">
      <xdr:nvSpPr>
        <xdr:cNvPr id="259" name="テキスト ボックス 258"/>
        <xdr:cNvSpPr txBox="1"/>
      </xdr:nvSpPr>
      <xdr:spPr>
        <a:xfrm>
          <a:off x="3530111" y="1676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160420</xdr:rowOff>
    </xdr:from>
    <xdr:to>
      <xdr:col>15</xdr:col>
      <xdr:colOff>101600</xdr:colOff>
      <xdr:row>97</xdr:row>
      <xdr:rowOff>90570</xdr:rowOff>
    </xdr:to>
    <xdr:sp macro="" textlink="">
      <xdr:nvSpPr>
        <xdr:cNvPr id="260" name="楕円 259"/>
        <xdr:cNvSpPr/>
      </xdr:nvSpPr>
      <xdr:spPr>
        <a:xfrm>
          <a:off x="2857500" y="166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81697</xdr:rowOff>
    </xdr:from>
    <xdr:ext cx="534377" cy="259045"/>
    <xdr:sp macro="" textlink="">
      <xdr:nvSpPr>
        <xdr:cNvPr id="261" name="テキスト ボックス 260"/>
        <xdr:cNvSpPr txBox="1"/>
      </xdr:nvSpPr>
      <xdr:spPr>
        <a:xfrm>
          <a:off x="2641111" y="167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70841</xdr:rowOff>
    </xdr:from>
    <xdr:to>
      <xdr:col>10</xdr:col>
      <xdr:colOff>165100</xdr:colOff>
      <xdr:row>97</xdr:row>
      <xdr:rowOff>991</xdr:rowOff>
    </xdr:to>
    <xdr:sp macro="" textlink="">
      <xdr:nvSpPr>
        <xdr:cNvPr id="262" name="楕円 261"/>
        <xdr:cNvSpPr/>
      </xdr:nvSpPr>
      <xdr:spPr>
        <a:xfrm>
          <a:off x="1968500" y="165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17518</xdr:rowOff>
    </xdr:from>
    <xdr:ext cx="534377" cy="259045"/>
    <xdr:sp macro="" textlink="">
      <xdr:nvSpPr>
        <xdr:cNvPr id="263" name="テキスト ボックス 262"/>
        <xdr:cNvSpPr txBox="1"/>
      </xdr:nvSpPr>
      <xdr:spPr>
        <a:xfrm>
          <a:off x="1752111" y="163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15095</xdr:rowOff>
    </xdr:from>
    <xdr:to>
      <xdr:col>6</xdr:col>
      <xdr:colOff>38100</xdr:colOff>
      <xdr:row>97</xdr:row>
      <xdr:rowOff>116695</xdr:rowOff>
    </xdr:to>
    <xdr:sp macro="" textlink="">
      <xdr:nvSpPr>
        <xdr:cNvPr id="264" name="楕円 263"/>
        <xdr:cNvSpPr/>
      </xdr:nvSpPr>
      <xdr:spPr>
        <a:xfrm>
          <a:off x="1079500" y="166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107822</xdr:rowOff>
    </xdr:from>
    <xdr:ext cx="534377" cy="259045"/>
    <xdr:sp macro="" textlink="">
      <xdr:nvSpPr>
        <xdr:cNvPr id="265" name="テキスト ボックス 264"/>
        <xdr:cNvSpPr txBox="1"/>
      </xdr:nvSpPr>
      <xdr:spPr>
        <a:xfrm>
          <a:off x="863111" y="1673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111125</xdr:rowOff>
    </xdr:from>
    <xdr:to>
      <xdr:col>55</xdr:col>
      <xdr:colOff>0</xdr:colOff>
      <xdr:row>38</xdr:row>
      <xdr:rowOff>9627</xdr:rowOff>
    </xdr:to>
    <xdr:cxnSp macro="">
      <xdr:nvCxnSpPr>
        <xdr:cNvPr id="292" name="直線コネクタ 291"/>
        <xdr:cNvCxnSpPr/>
      </xdr:nvCxnSpPr>
      <xdr:spPr>
        <a:xfrm>
          <a:off x="9639300" y="6454775"/>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111125</xdr:rowOff>
    </xdr:from>
    <xdr:to>
      <xdr:col>50</xdr:col>
      <xdr:colOff>114300</xdr:colOff>
      <xdr:row>38</xdr:row>
      <xdr:rowOff>28829</xdr:rowOff>
    </xdr:to>
    <xdr:cxnSp macro="">
      <xdr:nvCxnSpPr>
        <xdr:cNvPr id="295" name="直線コネクタ 294"/>
        <xdr:cNvCxnSpPr/>
      </xdr:nvCxnSpPr>
      <xdr:spPr>
        <a:xfrm flipV="1">
          <a:off x="8750300" y="6454775"/>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162560</xdr:rowOff>
    </xdr:from>
    <xdr:to>
      <xdr:col>45</xdr:col>
      <xdr:colOff>177800</xdr:colOff>
      <xdr:row>38</xdr:row>
      <xdr:rowOff>28829</xdr:rowOff>
    </xdr:to>
    <xdr:cxnSp macro="">
      <xdr:nvCxnSpPr>
        <xdr:cNvPr id="298" name="直線コネクタ 297"/>
        <xdr:cNvCxnSpPr/>
      </xdr:nvCxnSpPr>
      <xdr:spPr>
        <a:xfrm>
          <a:off x="7861300" y="650621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151587</xdr:rowOff>
    </xdr:from>
    <xdr:to>
      <xdr:col>41</xdr:col>
      <xdr:colOff>50800</xdr:colOff>
      <xdr:row>37</xdr:row>
      <xdr:rowOff>162560</xdr:rowOff>
    </xdr:to>
    <xdr:cxnSp macro="">
      <xdr:nvCxnSpPr>
        <xdr:cNvPr id="301" name="直線コネクタ 300"/>
        <xdr:cNvCxnSpPr/>
      </xdr:nvCxnSpPr>
      <xdr:spPr>
        <a:xfrm>
          <a:off x="6972300" y="6152337"/>
          <a:ext cx="889000" cy="3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50724</xdr:rowOff>
    </xdr:from>
    <xdr:to>
      <xdr:col>36</xdr:col>
      <xdr:colOff>165100</xdr:colOff>
      <xdr:row>36</xdr:row>
      <xdr:rowOff>152324</xdr:rowOff>
    </xdr:to>
    <xdr:sp macro="" textlink="">
      <xdr:nvSpPr>
        <xdr:cNvPr id="304" name="フローチャート: 判断 303"/>
        <xdr:cNvSpPr/>
      </xdr:nvSpPr>
      <xdr:spPr>
        <a:xfrm>
          <a:off x="6921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143451</xdr:rowOff>
    </xdr:from>
    <xdr:ext cx="469744" cy="259045"/>
    <xdr:sp macro="" textlink="">
      <xdr:nvSpPr>
        <xdr:cNvPr id="305" name="テキスト ボックス 304"/>
        <xdr:cNvSpPr txBox="1"/>
      </xdr:nvSpPr>
      <xdr:spPr>
        <a:xfrm>
          <a:off x="6737428" y="63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130277</xdr:rowOff>
    </xdr:from>
    <xdr:to>
      <xdr:col>55</xdr:col>
      <xdr:colOff>50800</xdr:colOff>
      <xdr:row>38</xdr:row>
      <xdr:rowOff>60427</xdr:rowOff>
    </xdr:to>
    <xdr:sp macro="" textlink="">
      <xdr:nvSpPr>
        <xdr:cNvPr id="311" name="楕円 310"/>
        <xdr:cNvSpPr/>
      </xdr:nvSpPr>
      <xdr:spPr>
        <a:xfrm>
          <a:off x="10426700" y="64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108704</xdr:rowOff>
    </xdr:from>
    <xdr:ext cx="378565" cy="259045"/>
    <xdr:sp macro="" textlink="">
      <xdr:nvSpPr>
        <xdr:cNvPr id="312" name="労働費該当値テキスト"/>
        <xdr:cNvSpPr txBox="1"/>
      </xdr:nvSpPr>
      <xdr:spPr>
        <a:xfrm>
          <a:off x="10528300" y="64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60325</xdr:rowOff>
    </xdr:from>
    <xdr:to>
      <xdr:col>50</xdr:col>
      <xdr:colOff>165100</xdr:colOff>
      <xdr:row>37</xdr:row>
      <xdr:rowOff>161925</xdr:rowOff>
    </xdr:to>
    <xdr:sp macro="" textlink="">
      <xdr:nvSpPr>
        <xdr:cNvPr id="313" name="楕円 312"/>
        <xdr:cNvSpPr/>
      </xdr:nvSpPr>
      <xdr:spPr>
        <a:xfrm>
          <a:off x="95885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153052</xdr:rowOff>
    </xdr:from>
    <xdr:ext cx="378565" cy="259045"/>
    <xdr:sp macro="" textlink="">
      <xdr:nvSpPr>
        <xdr:cNvPr id="314" name="テキスト ボックス 313"/>
        <xdr:cNvSpPr txBox="1"/>
      </xdr:nvSpPr>
      <xdr:spPr>
        <a:xfrm>
          <a:off x="9450017" y="649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149479</xdr:rowOff>
    </xdr:from>
    <xdr:to>
      <xdr:col>46</xdr:col>
      <xdr:colOff>38100</xdr:colOff>
      <xdr:row>38</xdr:row>
      <xdr:rowOff>79629</xdr:rowOff>
    </xdr:to>
    <xdr:sp macro="" textlink="">
      <xdr:nvSpPr>
        <xdr:cNvPr id="315" name="楕円 314"/>
        <xdr:cNvSpPr/>
      </xdr:nvSpPr>
      <xdr:spPr>
        <a:xfrm>
          <a:off x="86995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70756</xdr:rowOff>
    </xdr:from>
    <xdr:ext cx="378565" cy="259045"/>
    <xdr:sp macro="" textlink="">
      <xdr:nvSpPr>
        <xdr:cNvPr id="316" name="テキスト ボックス 315"/>
        <xdr:cNvSpPr txBox="1"/>
      </xdr:nvSpPr>
      <xdr:spPr>
        <a:xfrm>
          <a:off x="8561017" y="6585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111760</xdr:rowOff>
    </xdr:from>
    <xdr:to>
      <xdr:col>41</xdr:col>
      <xdr:colOff>101600</xdr:colOff>
      <xdr:row>38</xdr:row>
      <xdr:rowOff>41910</xdr:rowOff>
    </xdr:to>
    <xdr:sp macro="" textlink="">
      <xdr:nvSpPr>
        <xdr:cNvPr id="317" name="楕円 316"/>
        <xdr:cNvSpPr/>
      </xdr:nvSpPr>
      <xdr:spPr>
        <a:xfrm>
          <a:off x="7810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33037</xdr:rowOff>
    </xdr:from>
    <xdr:ext cx="378565" cy="259045"/>
    <xdr:sp macro="" textlink="">
      <xdr:nvSpPr>
        <xdr:cNvPr id="318" name="テキスト ボックス 317"/>
        <xdr:cNvSpPr txBox="1"/>
      </xdr:nvSpPr>
      <xdr:spPr>
        <a:xfrm>
          <a:off x="7672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100787</xdr:rowOff>
    </xdr:from>
    <xdr:to>
      <xdr:col>36</xdr:col>
      <xdr:colOff>165100</xdr:colOff>
      <xdr:row>36</xdr:row>
      <xdr:rowOff>30937</xdr:rowOff>
    </xdr:to>
    <xdr:sp macro="" textlink="">
      <xdr:nvSpPr>
        <xdr:cNvPr id="319" name="楕円 318"/>
        <xdr:cNvSpPr/>
      </xdr:nvSpPr>
      <xdr:spPr>
        <a:xfrm>
          <a:off x="6921500" y="61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47464</xdr:rowOff>
    </xdr:from>
    <xdr:ext cx="469744" cy="259045"/>
    <xdr:sp macro="" textlink="">
      <xdr:nvSpPr>
        <xdr:cNvPr id="320" name="テキスト ボックス 319"/>
        <xdr:cNvSpPr txBox="1"/>
      </xdr:nvSpPr>
      <xdr:spPr>
        <a:xfrm>
          <a:off x="6737428" y="587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125024</xdr:rowOff>
    </xdr:from>
    <xdr:to>
      <xdr:col>55</xdr:col>
      <xdr:colOff>0</xdr:colOff>
      <xdr:row>56</xdr:row>
      <xdr:rowOff>12919</xdr:rowOff>
    </xdr:to>
    <xdr:cxnSp macro="">
      <xdr:nvCxnSpPr>
        <xdr:cNvPr id="347" name="直線コネクタ 346"/>
        <xdr:cNvCxnSpPr/>
      </xdr:nvCxnSpPr>
      <xdr:spPr>
        <a:xfrm flipV="1">
          <a:off x="9639300" y="9554774"/>
          <a:ext cx="838200" cy="5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165349</xdr:rowOff>
    </xdr:from>
    <xdr:to>
      <xdr:col>50</xdr:col>
      <xdr:colOff>114300</xdr:colOff>
      <xdr:row>56</xdr:row>
      <xdr:rowOff>12919</xdr:rowOff>
    </xdr:to>
    <xdr:cxnSp macro="">
      <xdr:nvCxnSpPr>
        <xdr:cNvPr id="350" name="直線コネクタ 349"/>
        <xdr:cNvCxnSpPr/>
      </xdr:nvCxnSpPr>
      <xdr:spPr>
        <a:xfrm>
          <a:off x="8750300" y="9595099"/>
          <a:ext cx="8890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165349</xdr:rowOff>
    </xdr:from>
    <xdr:to>
      <xdr:col>45</xdr:col>
      <xdr:colOff>177800</xdr:colOff>
      <xdr:row>56</xdr:row>
      <xdr:rowOff>20325</xdr:rowOff>
    </xdr:to>
    <xdr:cxnSp macro="">
      <xdr:nvCxnSpPr>
        <xdr:cNvPr id="353" name="直線コネクタ 352"/>
        <xdr:cNvCxnSpPr/>
      </xdr:nvCxnSpPr>
      <xdr:spPr>
        <a:xfrm flipV="1">
          <a:off x="7861300" y="9595099"/>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20325</xdr:rowOff>
    </xdr:from>
    <xdr:to>
      <xdr:col>41</xdr:col>
      <xdr:colOff>50800</xdr:colOff>
      <xdr:row>56</xdr:row>
      <xdr:rowOff>52329</xdr:rowOff>
    </xdr:to>
    <xdr:cxnSp macro="">
      <xdr:nvCxnSpPr>
        <xdr:cNvPr id="356" name="直線コネクタ 355"/>
        <xdr:cNvCxnSpPr/>
      </xdr:nvCxnSpPr>
      <xdr:spPr>
        <a:xfrm flipV="1">
          <a:off x="6972300" y="962152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127967</xdr:rowOff>
    </xdr:from>
    <xdr:to>
      <xdr:col>36</xdr:col>
      <xdr:colOff>165100</xdr:colOff>
      <xdr:row>55</xdr:row>
      <xdr:rowOff>58117</xdr:rowOff>
    </xdr:to>
    <xdr:sp macro="" textlink="">
      <xdr:nvSpPr>
        <xdr:cNvPr id="359" name="フローチャート: 判断 358"/>
        <xdr:cNvSpPr/>
      </xdr:nvSpPr>
      <xdr:spPr>
        <a:xfrm>
          <a:off x="6921500" y="938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74644</xdr:rowOff>
    </xdr:from>
    <xdr:ext cx="534377" cy="259045"/>
    <xdr:sp macro="" textlink="">
      <xdr:nvSpPr>
        <xdr:cNvPr id="360" name="テキスト ボックス 359"/>
        <xdr:cNvSpPr txBox="1"/>
      </xdr:nvSpPr>
      <xdr:spPr>
        <a:xfrm>
          <a:off x="6705111" y="91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74224</xdr:rowOff>
    </xdr:from>
    <xdr:to>
      <xdr:col>55</xdr:col>
      <xdr:colOff>50800</xdr:colOff>
      <xdr:row>56</xdr:row>
      <xdr:rowOff>4374</xdr:rowOff>
    </xdr:to>
    <xdr:sp macro="" textlink="">
      <xdr:nvSpPr>
        <xdr:cNvPr id="366" name="楕円 365"/>
        <xdr:cNvSpPr/>
      </xdr:nvSpPr>
      <xdr:spPr>
        <a:xfrm>
          <a:off x="10426700" y="95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97101</xdr:rowOff>
    </xdr:from>
    <xdr:ext cx="534377" cy="259045"/>
    <xdr:sp macro="" textlink="">
      <xdr:nvSpPr>
        <xdr:cNvPr id="367" name="農林水産業費該当値テキスト"/>
        <xdr:cNvSpPr txBox="1"/>
      </xdr:nvSpPr>
      <xdr:spPr>
        <a:xfrm>
          <a:off x="10528300" y="93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133569</xdr:rowOff>
    </xdr:from>
    <xdr:to>
      <xdr:col>50</xdr:col>
      <xdr:colOff>165100</xdr:colOff>
      <xdr:row>56</xdr:row>
      <xdr:rowOff>63719</xdr:rowOff>
    </xdr:to>
    <xdr:sp macro="" textlink="">
      <xdr:nvSpPr>
        <xdr:cNvPr id="368" name="楕円 367"/>
        <xdr:cNvSpPr/>
      </xdr:nvSpPr>
      <xdr:spPr>
        <a:xfrm>
          <a:off x="9588500" y="95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80246</xdr:rowOff>
    </xdr:from>
    <xdr:ext cx="534377" cy="259045"/>
    <xdr:sp macro="" textlink="">
      <xdr:nvSpPr>
        <xdr:cNvPr id="369" name="テキスト ボックス 368"/>
        <xdr:cNvSpPr txBox="1"/>
      </xdr:nvSpPr>
      <xdr:spPr>
        <a:xfrm>
          <a:off x="9372111" y="933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114549</xdr:rowOff>
    </xdr:from>
    <xdr:to>
      <xdr:col>46</xdr:col>
      <xdr:colOff>38100</xdr:colOff>
      <xdr:row>56</xdr:row>
      <xdr:rowOff>44699</xdr:rowOff>
    </xdr:to>
    <xdr:sp macro="" textlink="">
      <xdr:nvSpPr>
        <xdr:cNvPr id="370" name="楕円 369"/>
        <xdr:cNvSpPr/>
      </xdr:nvSpPr>
      <xdr:spPr>
        <a:xfrm>
          <a:off x="8699500" y="95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61226</xdr:rowOff>
    </xdr:from>
    <xdr:ext cx="534377" cy="259045"/>
    <xdr:sp macro="" textlink="">
      <xdr:nvSpPr>
        <xdr:cNvPr id="371" name="テキスト ボックス 370"/>
        <xdr:cNvSpPr txBox="1"/>
      </xdr:nvSpPr>
      <xdr:spPr>
        <a:xfrm>
          <a:off x="8483111" y="93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140975</xdr:rowOff>
    </xdr:from>
    <xdr:to>
      <xdr:col>41</xdr:col>
      <xdr:colOff>101600</xdr:colOff>
      <xdr:row>56</xdr:row>
      <xdr:rowOff>71125</xdr:rowOff>
    </xdr:to>
    <xdr:sp macro="" textlink="">
      <xdr:nvSpPr>
        <xdr:cNvPr id="372" name="楕円 371"/>
        <xdr:cNvSpPr/>
      </xdr:nvSpPr>
      <xdr:spPr>
        <a:xfrm>
          <a:off x="7810500" y="95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62252</xdr:rowOff>
    </xdr:from>
    <xdr:ext cx="534377" cy="259045"/>
    <xdr:sp macro="" textlink="">
      <xdr:nvSpPr>
        <xdr:cNvPr id="373" name="テキスト ボックス 372"/>
        <xdr:cNvSpPr txBox="1"/>
      </xdr:nvSpPr>
      <xdr:spPr>
        <a:xfrm>
          <a:off x="7594111" y="96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xdr:rowOff>
    </xdr:from>
    <xdr:to>
      <xdr:col>36</xdr:col>
      <xdr:colOff>165100</xdr:colOff>
      <xdr:row>56</xdr:row>
      <xdr:rowOff>103129</xdr:rowOff>
    </xdr:to>
    <xdr:sp macro="" textlink="">
      <xdr:nvSpPr>
        <xdr:cNvPr id="374" name="楕円 373"/>
        <xdr:cNvSpPr/>
      </xdr:nvSpPr>
      <xdr:spPr>
        <a:xfrm>
          <a:off x="6921500" y="96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94256</xdr:rowOff>
    </xdr:from>
    <xdr:ext cx="534377" cy="259045"/>
    <xdr:sp macro="" textlink="">
      <xdr:nvSpPr>
        <xdr:cNvPr id="375" name="テキスト ボックス 374"/>
        <xdr:cNvSpPr txBox="1"/>
      </xdr:nvSpPr>
      <xdr:spPr>
        <a:xfrm>
          <a:off x="6705111" y="969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136179</xdr:rowOff>
    </xdr:from>
    <xdr:to>
      <xdr:col>55</xdr:col>
      <xdr:colOff>0</xdr:colOff>
      <xdr:row>75</xdr:row>
      <xdr:rowOff>97134</xdr:rowOff>
    </xdr:to>
    <xdr:cxnSp macro="">
      <xdr:nvCxnSpPr>
        <xdr:cNvPr id="402" name="直線コネクタ 401"/>
        <xdr:cNvCxnSpPr/>
      </xdr:nvCxnSpPr>
      <xdr:spPr>
        <a:xfrm flipV="1">
          <a:off x="9639300" y="12652029"/>
          <a:ext cx="838200" cy="30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97134</xdr:rowOff>
    </xdr:from>
    <xdr:to>
      <xdr:col>50</xdr:col>
      <xdr:colOff>114300</xdr:colOff>
      <xdr:row>77</xdr:row>
      <xdr:rowOff>13650</xdr:rowOff>
    </xdr:to>
    <xdr:cxnSp macro="">
      <xdr:nvCxnSpPr>
        <xdr:cNvPr id="405" name="直線コネクタ 404"/>
        <xdr:cNvCxnSpPr/>
      </xdr:nvCxnSpPr>
      <xdr:spPr>
        <a:xfrm flipV="1">
          <a:off x="8750300" y="12955884"/>
          <a:ext cx="889000" cy="25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13650</xdr:rowOff>
    </xdr:from>
    <xdr:to>
      <xdr:col>45</xdr:col>
      <xdr:colOff>177800</xdr:colOff>
      <xdr:row>77</xdr:row>
      <xdr:rowOff>27504</xdr:rowOff>
    </xdr:to>
    <xdr:cxnSp macro="">
      <xdr:nvCxnSpPr>
        <xdr:cNvPr id="408" name="直線コネクタ 407"/>
        <xdr:cNvCxnSpPr/>
      </xdr:nvCxnSpPr>
      <xdr:spPr>
        <a:xfrm flipV="1">
          <a:off x="7861300" y="13215300"/>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27504</xdr:rowOff>
    </xdr:from>
    <xdr:to>
      <xdr:col>41</xdr:col>
      <xdr:colOff>50800</xdr:colOff>
      <xdr:row>77</xdr:row>
      <xdr:rowOff>57998</xdr:rowOff>
    </xdr:to>
    <xdr:cxnSp macro="">
      <xdr:nvCxnSpPr>
        <xdr:cNvPr id="411" name="直線コネクタ 410"/>
        <xdr:cNvCxnSpPr/>
      </xdr:nvCxnSpPr>
      <xdr:spPr>
        <a:xfrm flipV="1">
          <a:off x="6972300" y="13229154"/>
          <a:ext cx="889000" cy="3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128493</xdr:rowOff>
    </xdr:from>
    <xdr:to>
      <xdr:col>36</xdr:col>
      <xdr:colOff>165100</xdr:colOff>
      <xdr:row>77</xdr:row>
      <xdr:rowOff>58643</xdr:rowOff>
    </xdr:to>
    <xdr:sp macro="" textlink="">
      <xdr:nvSpPr>
        <xdr:cNvPr id="414" name="フローチャート: 判断 413"/>
        <xdr:cNvSpPr/>
      </xdr:nvSpPr>
      <xdr:spPr>
        <a:xfrm>
          <a:off x="6921500" y="131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75171</xdr:rowOff>
    </xdr:from>
    <xdr:ext cx="534377" cy="259045"/>
    <xdr:sp macro="" textlink="">
      <xdr:nvSpPr>
        <xdr:cNvPr id="415" name="テキスト ボックス 414"/>
        <xdr:cNvSpPr txBox="1"/>
      </xdr:nvSpPr>
      <xdr:spPr>
        <a:xfrm>
          <a:off x="6705111" y="1293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85379</xdr:rowOff>
    </xdr:from>
    <xdr:to>
      <xdr:col>55</xdr:col>
      <xdr:colOff>50800</xdr:colOff>
      <xdr:row>74</xdr:row>
      <xdr:rowOff>15529</xdr:rowOff>
    </xdr:to>
    <xdr:sp macro="" textlink="">
      <xdr:nvSpPr>
        <xdr:cNvPr id="421" name="楕円 420"/>
        <xdr:cNvSpPr/>
      </xdr:nvSpPr>
      <xdr:spPr>
        <a:xfrm>
          <a:off x="10426700" y="1260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108256</xdr:rowOff>
    </xdr:from>
    <xdr:ext cx="534377" cy="259045"/>
    <xdr:sp macro="" textlink="">
      <xdr:nvSpPr>
        <xdr:cNvPr id="422" name="商工費該当値テキスト"/>
        <xdr:cNvSpPr txBox="1"/>
      </xdr:nvSpPr>
      <xdr:spPr>
        <a:xfrm>
          <a:off x="10528300" y="1245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46334</xdr:rowOff>
    </xdr:from>
    <xdr:to>
      <xdr:col>50</xdr:col>
      <xdr:colOff>165100</xdr:colOff>
      <xdr:row>75</xdr:row>
      <xdr:rowOff>147935</xdr:rowOff>
    </xdr:to>
    <xdr:sp macro="" textlink="">
      <xdr:nvSpPr>
        <xdr:cNvPr id="423" name="楕円 422"/>
        <xdr:cNvSpPr/>
      </xdr:nvSpPr>
      <xdr:spPr>
        <a:xfrm>
          <a:off x="9588500" y="129050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164461</xdr:rowOff>
    </xdr:from>
    <xdr:ext cx="534377" cy="259045"/>
    <xdr:sp macro="" textlink="">
      <xdr:nvSpPr>
        <xdr:cNvPr id="424" name="テキスト ボックス 423"/>
        <xdr:cNvSpPr txBox="1"/>
      </xdr:nvSpPr>
      <xdr:spPr>
        <a:xfrm>
          <a:off x="9372111" y="1268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134300</xdr:rowOff>
    </xdr:from>
    <xdr:to>
      <xdr:col>46</xdr:col>
      <xdr:colOff>38100</xdr:colOff>
      <xdr:row>77</xdr:row>
      <xdr:rowOff>64450</xdr:rowOff>
    </xdr:to>
    <xdr:sp macro="" textlink="">
      <xdr:nvSpPr>
        <xdr:cNvPr id="425" name="楕円 424"/>
        <xdr:cNvSpPr/>
      </xdr:nvSpPr>
      <xdr:spPr>
        <a:xfrm>
          <a:off x="8699500" y="131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55577</xdr:rowOff>
    </xdr:from>
    <xdr:ext cx="534377" cy="259045"/>
    <xdr:sp macro="" textlink="">
      <xdr:nvSpPr>
        <xdr:cNvPr id="426" name="テキスト ボックス 425"/>
        <xdr:cNvSpPr txBox="1"/>
      </xdr:nvSpPr>
      <xdr:spPr>
        <a:xfrm>
          <a:off x="8483111" y="1325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148154</xdr:rowOff>
    </xdr:from>
    <xdr:to>
      <xdr:col>41</xdr:col>
      <xdr:colOff>101600</xdr:colOff>
      <xdr:row>77</xdr:row>
      <xdr:rowOff>78304</xdr:rowOff>
    </xdr:to>
    <xdr:sp macro="" textlink="">
      <xdr:nvSpPr>
        <xdr:cNvPr id="427" name="楕円 426"/>
        <xdr:cNvSpPr/>
      </xdr:nvSpPr>
      <xdr:spPr>
        <a:xfrm>
          <a:off x="7810500" y="1317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69431</xdr:rowOff>
    </xdr:from>
    <xdr:ext cx="534377" cy="259045"/>
    <xdr:sp macro="" textlink="">
      <xdr:nvSpPr>
        <xdr:cNvPr id="428" name="テキスト ボックス 427"/>
        <xdr:cNvSpPr txBox="1"/>
      </xdr:nvSpPr>
      <xdr:spPr>
        <a:xfrm>
          <a:off x="7594111" y="1327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7198</xdr:rowOff>
    </xdr:from>
    <xdr:to>
      <xdr:col>36</xdr:col>
      <xdr:colOff>165100</xdr:colOff>
      <xdr:row>77</xdr:row>
      <xdr:rowOff>108798</xdr:rowOff>
    </xdr:to>
    <xdr:sp macro="" textlink="">
      <xdr:nvSpPr>
        <xdr:cNvPr id="429" name="楕円 428"/>
        <xdr:cNvSpPr/>
      </xdr:nvSpPr>
      <xdr:spPr>
        <a:xfrm>
          <a:off x="6921500" y="132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99925</xdr:rowOff>
    </xdr:from>
    <xdr:ext cx="534377" cy="259045"/>
    <xdr:sp macro="" textlink="">
      <xdr:nvSpPr>
        <xdr:cNvPr id="430" name="テキスト ボックス 429"/>
        <xdr:cNvSpPr txBox="1"/>
      </xdr:nvSpPr>
      <xdr:spPr>
        <a:xfrm>
          <a:off x="6705111" y="1330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640</xdr:rowOff>
    </xdr:from>
    <xdr:to>
      <xdr:col>55</xdr:col>
      <xdr:colOff>0</xdr:colOff>
      <xdr:row>98</xdr:row>
      <xdr:rowOff>5141</xdr:rowOff>
    </xdr:to>
    <xdr:cxnSp macro="">
      <xdr:nvCxnSpPr>
        <xdr:cNvPr id="457" name="直線コネクタ 456"/>
        <xdr:cNvCxnSpPr/>
      </xdr:nvCxnSpPr>
      <xdr:spPr>
        <a:xfrm>
          <a:off x="9639300" y="16802740"/>
          <a:ext cx="8382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640</xdr:rowOff>
    </xdr:from>
    <xdr:to>
      <xdr:col>50</xdr:col>
      <xdr:colOff>114300</xdr:colOff>
      <xdr:row>98</xdr:row>
      <xdr:rowOff>12722</xdr:rowOff>
    </xdr:to>
    <xdr:cxnSp macro="">
      <xdr:nvCxnSpPr>
        <xdr:cNvPr id="460" name="直線コネクタ 459"/>
        <xdr:cNvCxnSpPr/>
      </xdr:nvCxnSpPr>
      <xdr:spPr>
        <a:xfrm flipV="1">
          <a:off x="8750300" y="16802740"/>
          <a:ext cx="889000" cy="1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12722</xdr:rowOff>
    </xdr:from>
    <xdr:to>
      <xdr:col>45</xdr:col>
      <xdr:colOff>177800</xdr:colOff>
      <xdr:row>98</xdr:row>
      <xdr:rowOff>31922</xdr:rowOff>
    </xdr:to>
    <xdr:cxnSp macro="">
      <xdr:nvCxnSpPr>
        <xdr:cNvPr id="463" name="直線コネクタ 462"/>
        <xdr:cNvCxnSpPr/>
      </xdr:nvCxnSpPr>
      <xdr:spPr>
        <a:xfrm flipV="1">
          <a:off x="7861300" y="16814822"/>
          <a:ext cx="889000" cy="1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18766</xdr:rowOff>
    </xdr:from>
    <xdr:to>
      <xdr:col>41</xdr:col>
      <xdr:colOff>50800</xdr:colOff>
      <xdr:row>98</xdr:row>
      <xdr:rowOff>31922</xdr:rowOff>
    </xdr:to>
    <xdr:cxnSp macro="">
      <xdr:nvCxnSpPr>
        <xdr:cNvPr id="466" name="直線コネクタ 465"/>
        <xdr:cNvCxnSpPr/>
      </xdr:nvCxnSpPr>
      <xdr:spPr>
        <a:xfrm>
          <a:off x="6972300" y="16820866"/>
          <a:ext cx="88900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137051</xdr:rowOff>
    </xdr:from>
    <xdr:to>
      <xdr:col>36</xdr:col>
      <xdr:colOff>165100</xdr:colOff>
      <xdr:row>98</xdr:row>
      <xdr:rowOff>67201</xdr:rowOff>
    </xdr:to>
    <xdr:sp macro="" textlink="">
      <xdr:nvSpPr>
        <xdr:cNvPr id="469" name="フローチャート: 判断 468"/>
        <xdr:cNvSpPr/>
      </xdr:nvSpPr>
      <xdr:spPr>
        <a:xfrm>
          <a:off x="6921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83728</xdr:rowOff>
    </xdr:from>
    <xdr:ext cx="534377" cy="259045"/>
    <xdr:sp macro="" textlink="">
      <xdr:nvSpPr>
        <xdr:cNvPr id="470" name="テキスト ボックス 469"/>
        <xdr:cNvSpPr txBox="1"/>
      </xdr:nvSpPr>
      <xdr:spPr>
        <a:xfrm>
          <a:off x="6705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125791</xdr:rowOff>
    </xdr:from>
    <xdr:to>
      <xdr:col>55</xdr:col>
      <xdr:colOff>50800</xdr:colOff>
      <xdr:row>98</xdr:row>
      <xdr:rowOff>55941</xdr:rowOff>
    </xdr:to>
    <xdr:sp macro="" textlink="">
      <xdr:nvSpPr>
        <xdr:cNvPr id="476" name="楕円 475"/>
        <xdr:cNvSpPr/>
      </xdr:nvSpPr>
      <xdr:spPr>
        <a:xfrm>
          <a:off x="10426700" y="1675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85168</xdr:rowOff>
    </xdr:from>
    <xdr:ext cx="534377" cy="259045"/>
    <xdr:sp macro="" textlink="">
      <xdr:nvSpPr>
        <xdr:cNvPr id="477" name="土木費該当値テキスト"/>
        <xdr:cNvSpPr txBox="1"/>
      </xdr:nvSpPr>
      <xdr:spPr>
        <a:xfrm>
          <a:off x="10528300" y="1654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121290</xdr:rowOff>
    </xdr:from>
    <xdr:to>
      <xdr:col>50</xdr:col>
      <xdr:colOff>165100</xdr:colOff>
      <xdr:row>98</xdr:row>
      <xdr:rowOff>51440</xdr:rowOff>
    </xdr:to>
    <xdr:sp macro="" textlink="">
      <xdr:nvSpPr>
        <xdr:cNvPr id="478" name="楕円 477"/>
        <xdr:cNvSpPr/>
      </xdr:nvSpPr>
      <xdr:spPr>
        <a:xfrm>
          <a:off x="9588500" y="167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67967</xdr:rowOff>
    </xdr:from>
    <xdr:ext cx="534377" cy="259045"/>
    <xdr:sp macro="" textlink="">
      <xdr:nvSpPr>
        <xdr:cNvPr id="479" name="テキスト ボックス 478"/>
        <xdr:cNvSpPr txBox="1"/>
      </xdr:nvSpPr>
      <xdr:spPr>
        <a:xfrm>
          <a:off x="9372111" y="1652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133372</xdr:rowOff>
    </xdr:from>
    <xdr:to>
      <xdr:col>46</xdr:col>
      <xdr:colOff>38100</xdr:colOff>
      <xdr:row>98</xdr:row>
      <xdr:rowOff>63522</xdr:rowOff>
    </xdr:to>
    <xdr:sp macro="" textlink="">
      <xdr:nvSpPr>
        <xdr:cNvPr id="480" name="楕円 479"/>
        <xdr:cNvSpPr/>
      </xdr:nvSpPr>
      <xdr:spPr>
        <a:xfrm>
          <a:off x="8699500" y="167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80049</xdr:rowOff>
    </xdr:from>
    <xdr:ext cx="534377" cy="259045"/>
    <xdr:sp macro="" textlink="">
      <xdr:nvSpPr>
        <xdr:cNvPr id="481" name="テキスト ボックス 480"/>
        <xdr:cNvSpPr txBox="1"/>
      </xdr:nvSpPr>
      <xdr:spPr>
        <a:xfrm>
          <a:off x="8483111" y="1653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152572</xdr:rowOff>
    </xdr:from>
    <xdr:to>
      <xdr:col>41</xdr:col>
      <xdr:colOff>101600</xdr:colOff>
      <xdr:row>98</xdr:row>
      <xdr:rowOff>82722</xdr:rowOff>
    </xdr:to>
    <xdr:sp macro="" textlink="">
      <xdr:nvSpPr>
        <xdr:cNvPr id="482" name="楕円 481"/>
        <xdr:cNvSpPr/>
      </xdr:nvSpPr>
      <xdr:spPr>
        <a:xfrm>
          <a:off x="7810500" y="167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73849</xdr:rowOff>
    </xdr:from>
    <xdr:ext cx="534377" cy="259045"/>
    <xdr:sp macro="" textlink="">
      <xdr:nvSpPr>
        <xdr:cNvPr id="483" name="テキスト ボックス 482"/>
        <xdr:cNvSpPr txBox="1"/>
      </xdr:nvSpPr>
      <xdr:spPr>
        <a:xfrm>
          <a:off x="7594111" y="168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139416</xdr:rowOff>
    </xdr:from>
    <xdr:to>
      <xdr:col>36</xdr:col>
      <xdr:colOff>165100</xdr:colOff>
      <xdr:row>98</xdr:row>
      <xdr:rowOff>69566</xdr:rowOff>
    </xdr:to>
    <xdr:sp macro="" textlink="">
      <xdr:nvSpPr>
        <xdr:cNvPr id="484" name="楕円 483"/>
        <xdr:cNvSpPr/>
      </xdr:nvSpPr>
      <xdr:spPr>
        <a:xfrm>
          <a:off x="6921500" y="167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60693</xdr:rowOff>
    </xdr:from>
    <xdr:ext cx="534377" cy="259045"/>
    <xdr:sp macro="" textlink="">
      <xdr:nvSpPr>
        <xdr:cNvPr id="485" name="テキスト ボックス 484"/>
        <xdr:cNvSpPr txBox="1"/>
      </xdr:nvSpPr>
      <xdr:spPr>
        <a:xfrm>
          <a:off x="6705111" y="1686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82870</xdr:rowOff>
    </xdr:from>
    <xdr:to>
      <xdr:col>85</xdr:col>
      <xdr:colOff>127000</xdr:colOff>
      <xdr:row>37</xdr:row>
      <xdr:rowOff>98369</xdr:rowOff>
    </xdr:to>
    <xdr:cxnSp macro="">
      <xdr:nvCxnSpPr>
        <xdr:cNvPr id="513" name="直線コネクタ 512"/>
        <xdr:cNvCxnSpPr/>
      </xdr:nvCxnSpPr>
      <xdr:spPr>
        <a:xfrm flipV="1">
          <a:off x="15481300" y="6426520"/>
          <a:ext cx="8382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98369</xdr:rowOff>
    </xdr:from>
    <xdr:to>
      <xdr:col>81</xdr:col>
      <xdr:colOff>50800</xdr:colOff>
      <xdr:row>37</xdr:row>
      <xdr:rowOff>109845</xdr:rowOff>
    </xdr:to>
    <xdr:cxnSp macro="">
      <xdr:nvCxnSpPr>
        <xdr:cNvPr id="516" name="直線コネクタ 515"/>
        <xdr:cNvCxnSpPr/>
      </xdr:nvCxnSpPr>
      <xdr:spPr>
        <a:xfrm flipV="1">
          <a:off x="14592300" y="6442019"/>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109845</xdr:rowOff>
    </xdr:from>
    <xdr:to>
      <xdr:col>76</xdr:col>
      <xdr:colOff>114300</xdr:colOff>
      <xdr:row>37</xdr:row>
      <xdr:rowOff>139197</xdr:rowOff>
    </xdr:to>
    <xdr:cxnSp macro="">
      <xdr:nvCxnSpPr>
        <xdr:cNvPr id="519" name="直線コネクタ 518"/>
        <xdr:cNvCxnSpPr/>
      </xdr:nvCxnSpPr>
      <xdr:spPr>
        <a:xfrm flipV="1">
          <a:off x="13703300" y="6453495"/>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124521</xdr:rowOff>
    </xdr:from>
    <xdr:to>
      <xdr:col>71</xdr:col>
      <xdr:colOff>177800</xdr:colOff>
      <xdr:row>37</xdr:row>
      <xdr:rowOff>139197</xdr:rowOff>
    </xdr:to>
    <xdr:cxnSp macro="">
      <xdr:nvCxnSpPr>
        <xdr:cNvPr id="522" name="直線コネクタ 521"/>
        <xdr:cNvCxnSpPr/>
      </xdr:nvCxnSpPr>
      <xdr:spPr>
        <a:xfrm>
          <a:off x="12814300" y="6468171"/>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96033</xdr:rowOff>
    </xdr:from>
    <xdr:to>
      <xdr:col>67</xdr:col>
      <xdr:colOff>101600</xdr:colOff>
      <xdr:row>35</xdr:row>
      <xdr:rowOff>26183</xdr:rowOff>
    </xdr:to>
    <xdr:sp macro="" textlink="">
      <xdr:nvSpPr>
        <xdr:cNvPr id="525" name="フローチャート: 判断 524"/>
        <xdr:cNvSpPr/>
      </xdr:nvSpPr>
      <xdr:spPr>
        <a:xfrm>
          <a:off x="12763500" y="592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42710</xdr:rowOff>
    </xdr:from>
    <xdr:ext cx="534377" cy="259045"/>
    <xdr:sp macro="" textlink="">
      <xdr:nvSpPr>
        <xdr:cNvPr id="526" name="テキスト ボックス 525"/>
        <xdr:cNvSpPr txBox="1"/>
      </xdr:nvSpPr>
      <xdr:spPr>
        <a:xfrm>
          <a:off x="12547111" y="57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32070</xdr:rowOff>
    </xdr:from>
    <xdr:to>
      <xdr:col>85</xdr:col>
      <xdr:colOff>177800</xdr:colOff>
      <xdr:row>37</xdr:row>
      <xdr:rowOff>133670</xdr:rowOff>
    </xdr:to>
    <xdr:sp macro="" textlink="">
      <xdr:nvSpPr>
        <xdr:cNvPr id="532" name="楕円 531"/>
        <xdr:cNvSpPr/>
      </xdr:nvSpPr>
      <xdr:spPr>
        <a:xfrm>
          <a:off x="16268700" y="63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10497</xdr:rowOff>
    </xdr:from>
    <xdr:ext cx="534377" cy="259045"/>
    <xdr:sp macro="" textlink="">
      <xdr:nvSpPr>
        <xdr:cNvPr id="533" name="消防費該当値テキスト"/>
        <xdr:cNvSpPr txBox="1"/>
      </xdr:nvSpPr>
      <xdr:spPr>
        <a:xfrm>
          <a:off x="16370300" y="63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47569</xdr:rowOff>
    </xdr:from>
    <xdr:to>
      <xdr:col>81</xdr:col>
      <xdr:colOff>101600</xdr:colOff>
      <xdr:row>37</xdr:row>
      <xdr:rowOff>149169</xdr:rowOff>
    </xdr:to>
    <xdr:sp macro="" textlink="">
      <xdr:nvSpPr>
        <xdr:cNvPr id="534" name="楕円 533"/>
        <xdr:cNvSpPr/>
      </xdr:nvSpPr>
      <xdr:spPr>
        <a:xfrm>
          <a:off x="15430500" y="63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140296</xdr:rowOff>
    </xdr:from>
    <xdr:ext cx="534377" cy="259045"/>
    <xdr:sp macro="" textlink="">
      <xdr:nvSpPr>
        <xdr:cNvPr id="535" name="テキスト ボックス 534"/>
        <xdr:cNvSpPr txBox="1"/>
      </xdr:nvSpPr>
      <xdr:spPr>
        <a:xfrm>
          <a:off x="15214111" y="648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59045</xdr:rowOff>
    </xdr:from>
    <xdr:to>
      <xdr:col>76</xdr:col>
      <xdr:colOff>165100</xdr:colOff>
      <xdr:row>37</xdr:row>
      <xdr:rowOff>160644</xdr:rowOff>
    </xdr:to>
    <xdr:sp macro="" textlink="">
      <xdr:nvSpPr>
        <xdr:cNvPr id="536" name="楕円 535"/>
        <xdr:cNvSpPr/>
      </xdr:nvSpPr>
      <xdr:spPr>
        <a:xfrm>
          <a:off x="14541500" y="64026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151771</xdr:rowOff>
    </xdr:from>
    <xdr:ext cx="534377" cy="259045"/>
    <xdr:sp macro="" textlink="">
      <xdr:nvSpPr>
        <xdr:cNvPr id="537" name="テキスト ボックス 536"/>
        <xdr:cNvSpPr txBox="1"/>
      </xdr:nvSpPr>
      <xdr:spPr>
        <a:xfrm>
          <a:off x="14325111" y="649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88397</xdr:rowOff>
    </xdr:from>
    <xdr:to>
      <xdr:col>72</xdr:col>
      <xdr:colOff>38100</xdr:colOff>
      <xdr:row>38</xdr:row>
      <xdr:rowOff>18547</xdr:rowOff>
    </xdr:to>
    <xdr:sp macro="" textlink="">
      <xdr:nvSpPr>
        <xdr:cNvPr id="538" name="楕円 537"/>
        <xdr:cNvSpPr/>
      </xdr:nvSpPr>
      <xdr:spPr>
        <a:xfrm>
          <a:off x="13652500" y="64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9674</xdr:rowOff>
    </xdr:from>
    <xdr:ext cx="534377" cy="259045"/>
    <xdr:sp macro="" textlink="">
      <xdr:nvSpPr>
        <xdr:cNvPr id="539" name="テキスト ボックス 538"/>
        <xdr:cNvSpPr txBox="1"/>
      </xdr:nvSpPr>
      <xdr:spPr>
        <a:xfrm>
          <a:off x="13436111" y="652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73721</xdr:rowOff>
    </xdr:from>
    <xdr:to>
      <xdr:col>67</xdr:col>
      <xdr:colOff>101600</xdr:colOff>
      <xdr:row>38</xdr:row>
      <xdr:rowOff>3871</xdr:rowOff>
    </xdr:to>
    <xdr:sp macro="" textlink="">
      <xdr:nvSpPr>
        <xdr:cNvPr id="540" name="楕円 539"/>
        <xdr:cNvSpPr/>
      </xdr:nvSpPr>
      <xdr:spPr>
        <a:xfrm>
          <a:off x="12763500" y="64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166448</xdr:rowOff>
    </xdr:from>
    <xdr:ext cx="534377" cy="259045"/>
    <xdr:sp macro="" textlink="">
      <xdr:nvSpPr>
        <xdr:cNvPr id="541" name="テキスト ボックス 540"/>
        <xdr:cNvSpPr txBox="1"/>
      </xdr:nvSpPr>
      <xdr:spPr>
        <a:xfrm>
          <a:off x="12547111" y="651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5414</xdr:rowOff>
    </xdr:from>
    <xdr:to>
      <xdr:col>85</xdr:col>
      <xdr:colOff>127000</xdr:colOff>
      <xdr:row>56</xdr:row>
      <xdr:rowOff>162756</xdr:rowOff>
    </xdr:to>
    <xdr:cxnSp macro="">
      <xdr:nvCxnSpPr>
        <xdr:cNvPr id="573" name="直線コネクタ 572"/>
        <xdr:cNvCxnSpPr/>
      </xdr:nvCxnSpPr>
      <xdr:spPr>
        <a:xfrm flipV="1">
          <a:off x="15481300" y="9606614"/>
          <a:ext cx="838200" cy="15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135732</xdr:rowOff>
    </xdr:from>
    <xdr:to>
      <xdr:col>81</xdr:col>
      <xdr:colOff>50800</xdr:colOff>
      <xdr:row>56</xdr:row>
      <xdr:rowOff>162756</xdr:rowOff>
    </xdr:to>
    <xdr:cxnSp macro="">
      <xdr:nvCxnSpPr>
        <xdr:cNvPr id="576" name="直線コネクタ 575"/>
        <xdr:cNvCxnSpPr/>
      </xdr:nvCxnSpPr>
      <xdr:spPr>
        <a:xfrm>
          <a:off x="14592300" y="9394032"/>
          <a:ext cx="889000" cy="36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40275</xdr:rowOff>
    </xdr:from>
    <xdr:to>
      <xdr:col>76</xdr:col>
      <xdr:colOff>114300</xdr:colOff>
      <xdr:row>54</xdr:row>
      <xdr:rowOff>135732</xdr:rowOff>
    </xdr:to>
    <xdr:cxnSp macro="">
      <xdr:nvCxnSpPr>
        <xdr:cNvPr id="579" name="直線コネクタ 578"/>
        <xdr:cNvCxnSpPr/>
      </xdr:nvCxnSpPr>
      <xdr:spPr>
        <a:xfrm>
          <a:off x="13703300" y="9298575"/>
          <a:ext cx="889000" cy="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40275</xdr:rowOff>
    </xdr:from>
    <xdr:to>
      <xdr:col>71</xdr:col>
      <xdr:colOff>177800</xdr:colOff>
      <xdr:row>57</xdr:row>
      <xdr:rowOff>80673</xdr:rowOff>
    </xdr:to>
    <xdr:cxnSp macro="">
      <xdr:nvCxnSpPr>
        <xdr:cNvPr id="582" name="直線コネクタ 581"/>
        <xdr:cNvCxnSpPr/>
      </xdr:nvCxnSpPr>
      <xdr:spPr>
        <a:xfrm flipV="1">
          <a:off x="12814300" y="9298575"/>
          <a:ext cx="889000" cy="55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5641</xdr:rowOff>
    </xdr:from>
    <xdr:to>
      <xdr:col>67</xdr:col>
      <xdr:colOff>101600</xdr:colOff>
      <xdr:row>56</xdr:row>
      <xdr:rowOff>107241</xdr:rowOff>
    </xdr:to>
    <xdr:sp macro="" textlink="">
      <xdr:nvSpPr>
        <xdr:cNvPr id="585" name="フローチャート: 判断 584"/>
        <xdr:cNvSpPr/>
      </xdr:nvSpPr>
      <xdr:spPr>
        <a:xfrm>
          <a:off x="12763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123768</xdr:rowOff>
    </xdr:from>
    <xdr:ext cx="534377" cy="259045"/>
    <xdr:sp macro="" textlink="">
      <xdr:nvSpPr>
        <xdr:cNvPr id="586" name="テキスト ボックス 585"/>
        <xdr:cNvSpPr txBox="1"/>
      </xdr:nvSpPr>
      <xdr:spPr>
        <a:xfrm>
          <a:off x="12547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126064</xdr:rowOff>
    </xdr:from>
    <xdr:to>
      <xdr:col>85</xdr:col>
      <xdr:colOff>177800</xdr:colOff>
      <xdr:row>56</xdr:row>
      <xdr:rowOff>56214</xdr:rowOff>
    </xdr:to>
    <xdr:sp macro="" textlink="">
      <xdr:nvSpPr>
        <xdr:cNvPr id="592" name="楕円 591"/>
        <xdr:cNvSpPr/>
      </xdr:nvSpPr>
      <xdr:spPr>
        <a:xfrm>
          <a:off x="16268700" y="955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148941</xdr:rowOff>
    </xdr:from>
    <xdr:ext cx="534377" cy="259045"/>
    <xdr:sp macro="" textlink="">
      <xdr:nvSpPr>
        <xdr:cNvPr id="593" name="教育費該当値テキスト"/>
        <xdr:cNvSpPr txBox="1"/>
      </xdr:nvSpPr>
      <xdr:spPr>
        <a:xfrm>
          <a:off x="16370300" y="940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111956</xdr:rowOff>
    </xdr:from>
    <xdr:to>
      <xdr:col>81</xdr:col>
      <xdr:colOff>101600</xdr:colOff>
      <xdr:row>57</xdr:row>
      <xdr:rowOff>42106</xdr:rowOff>
    </xdr:to>
    <xdr:sp macro="" textlink="">
      <xdr:nvSpPr>
        <xdr:cNvPr id="594" name="楕円 593"/>
        <xdr:cNvSpPr/>
      </xdr:nvSpPr>
      <xdr:spPr>
        <a:xfrm>
          <a:off x="15430500" y="97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33233</xdr:rowOff>
    </xdr:from>
    <xdr:ext cx="534377" cy="259045"/>
    <xdr:sp macro="" textlink="">
      <xdr:nvSpPr>
        <xdr:cNvPr id="595" name="テキスト ボックス 594"/>
        <xdr:cNvSpPr txBox="1"/>
      </xdr:nvSpPr>
      <xdr:spPr>
        <a:xfrm>
          <a:off x="15214111" y="98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84932</xdr:rowOff>
    </xdr:from>
    <xdr:to>
      <xdr:col>76</xdr:col>
      <xdr:colOff>165100</xdr:colOff>
      <xdr:row>55</xdr:row>
      <xdr:rowOff>15082</xdr:rowOff>
    </xdr:to>
    <xdr:sp macro="" textlink="">
      <xdr:nvSpPr>
        <xdr:cNvPr id="596" name="楕円 595"/>
        <xdr:cNvSpPr/>
      </xdr:nvSpPr>
      <xdr:spPr>
        <a:xfrm>
          <a:off x="14541500" y="93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31609</xdr:rowOff>
    </xdr:from>
    <xdr:ext cx="534377" cy="259045"/>
    <xdr:sp macro="" textlink="">
      <xdr:nvSpPr>
        <xdr:cNvPr id="597" name="テキスト ボックス 596"/>
        <xdr:cNvSpPr txBox="1"/>
      </xdr:nvSpPr>
      <xdr:spPr>
        <a:xfrm>
          <a:off x="14325111" y="91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160925</xdr:rowOff>
    </xdr:from>
    <xdr:to>
      <xdr:col>72</xdr:col>
      <xdr:colOff>38100</xdr:colOff>
      <xdr:row>54</xdr:row>
      <xdr:rowOff>91075</xdr:rowOff>
    </xdr:to>
    <xdr:sp macro="" textlink="">
      <xdr:nvSpPr>
        <xdr:cNvPr id="598" name="楕円 597"/>
        <xdr:cNvSpPr/>
      </xdr:nvSpPr>
      <xdr:spPr>
        <a:xfrm>
          <a:off x="13652500" y="924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107602</xdr:rowOff>
    </xdr:from>
    <xdr:ext cx="534377" cy="259045"/>
    <xdr:sp macro="" textlink="">
      <xdr:nvSpPr>
        <xdr:cNvPr id="599" name="テキスト ボックス 598"/>
        <xdr:cNvSpPr txBox="1"/>
      </xdr:nvSpPr>
      <xdr:spPr>
        <a:xfrm>
          <a:off x="13436111" y="902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29873</xdr:rowOff>
    </xdr:from>
    <xdr:to>
      <xdr:col>67</xdr:col>
      <xdr:colOff>101600</xdr:colOff>
      <xdr:row>57</xdr:row>
      <xdr:rowOff>131473</xdr:rowOff>
    </xdr:to>
    <xdr:sp macro="" textlink="">
      <xdr:nvSpPr>
        <xdr:cNvPr id="600" name="楕円 599"/>
        <xdr:cNvSpPr/>
      </xdr:nvSpPr>
      <xdr:spPr>
        <a:xfrm>
          <a:off x="12763500" y="980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122600</xdr:rowOff>
    </xdr:from>
    <xdr:ext cx="534377" cy="259045"/>
    <xdr:sp macro="" textlink="">
      <xdr:nvSpPr>
        <xdr:cNvPr id="601" name="テキスト ボックス 600"/>
        <xdr:cNvSpPr txBox="1"/>
      </xdr:nvSpPr>
      <xdr:spPr>
        <a:xfrm>
          <a:off x="12547111" y="9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150597</xdr:rowOff>
    </xdr:from>
    <xdr:to>
      <xdr:col>85</xdr:col>
      <xdr:colOff>127000</xdr:colOff>
      <xdr:row>78</xdr:row>
      <xdr:rowOff>170332</xdr:rowOff>
    </xdr:to>
    <xdr:cxnSp macro="">
      <xdr:nvCxnSpPr>
        <xdr:cNvPr id="630" name="直線コネクタ 629"/>
        <xdr:cNvCxnSpPr/>
      </xdr:nvCxnSpPr>
      <xdr:spPr>
        <a:xfrm>
          <a:off x="15481300" y="13523697"/>
          <a:ext cx="8382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150597</xdr:rowOff>
    </xdr:from>
    <xdr:to>
      <xdr:col>81</xdr:col>
      <xdr:colOff>50800</xdr:colOff>
      <xdr:row>78</xdr:row>
      <xdr:rowOff>155797</xdr:rowOff>
    </xdr:to>
    <xdr:cxnSp macro="">
      <xdr:nvCxnSpPr>
        <xdr:cNvPr id="633" name="直線コネクタ 632"/>
        <xdr:cNvCxnSpPr/>
      </xdr:nvCxnSpPr>
      <xdr:spPr>
        <a:xfrm flipV="1">
          <a:off x="14592300" y="13523697"/>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94684</xdr:rowOff>
    </xdr:from>
    <xdr:to>
      <xdr:col>76</xdr:col>
      <xdr:colOff>114300</xdr:colOff>
      <xdr:row>78</xdr:row>
      <xdr:rowOff>155797</xdr:rowOff>
    </xdr:to>
    <xdr:cxnSp macro="">
      <xdr:nvCxnSpPr>
        <xdr:cNvPr id="636" name="直線コネクタ 635"/>
        <xdr:cNvCxnSpPr/>
      </xdr:nvCxnSpPr>
      <xdr:spPr>
        <a:xfrm>
          <a:off x="13703300" y="13467784"/>
          <a:ext cx="889000" cy="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48620</xdr:rowOff>
    </xdr:from>
    <xdr:ext cx="469744" cy="259045"/>
    <xdr:sp macro="" textlink="">
      <xdr:nvSpPr>
        <xdr:cNvPr id="638" name="テキスト ボックス 637"/>
        <xdr:cNvSpPr txBox="1"/>
      </xdr:nvSpPr>
      <xdr:spPr>
        <a:xfrm>
          <a:off x="14357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94684</xdr:rowOff>
    </xdr:from>
    <xdr:to>
      <xdr:col>71</xdr:col>
      <xdr:colOff>177800</xdr:colOff>
      <xdr:row>78</xdr:row>
      <xdr:rowOff>94914</xdr:rowOff>
    </xdr:to>
    <xdr:cxnSp macro="">
      <xdr:nvCxnSpPr>
        <xdr:cNvPr id="639" name="直線コネクタ 638"/>
        <xdr:cNvCxnSpPr/>
      </xdr:nvCxnSpPr>
      <xdr:spPr>
        <a:xfrm flipV="1">
          <a:off x="12814300" y="13467784"/>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30770</xdr:rowOff>
    </xdr:from>
    <xdr:ext cx="469744" cy="259045"/>
    <xdr:sp macro="" textlink="">
      <xdr:nvSpPr>
        <xdr:cNvPr id="641" name="テキスト ボックス 640"/>
        <xdr:cNvSpPr txBox="1"/>
      </xdr:nvSpPr>
      <xdr:spPr>
        <a:xfrm>
          <a:off x="13468428" y="1357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80080</xdr:rowOff>
    </xdr:from>
    <xdr:to>
      <xdr:col>67</xdr:col>
      <xdr:colOff>101600</xdr:colOff>
      <xdr:row>79</xdr:row>
      <xdr:rowOff>10230</xdr:rowOff>
    </xdr:to>
    <xdr:sp macro="" textlink="">
      <xdr:nvSpPr>
        <xdr:cNvPr id="642" name="フローチャート: 判断 641"/>
        <xdr:cNvSpPr/>
      </xdr:nvSpPr>
      <xdr:spPr>
        <a:xfrm>
          <a:off x="12763500" y="134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1357</xdr:rowOff>
    </xdr:from>
    <xdr:ext cx="469744" cy="259045"/>
    <xdr:sp macro="" textlink="">
      <xdr:nvSpPr>
        <xdr:cNvPr id="643" name="テキスト ボックス 642"/>
        <xdr:cNvSpPr txBox="1"/>
      </xdr:nvSpPr>
      <xdr:spPr>
        <a:xfrm>
          <a:off x="12579428" y="1354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119532</xdr:rowOff>
    </xdr:from>
    <xdr:to>
      <xdr:col>85</xdr:col>
      <xdr:colOff>177800</xdr:colOff>
      <xdr:row>79</xdr:row>
      <xdr:rowOff>49682</xdr:rowOff>
    </xdr:to>
    <xdr:sp macro="" textlink="">
      <xdr:nvSpPr>
        <xdr:cNvPr id="649" name="楕円 648"/>
        <xdr:cNvSpPr/>
      </xdr:nvSpPr>
      <xdr:spPr>
        <a:xfrm>
          <a:off x="16268700" y="134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35513</xdr:rowOff>
    </xdr:from>
    <xdr:ext cx="469744" cy="259045"/>
    <xdr:sp macro="" textlink="">
      <xdr:nvSpPr>
        <xdr:cNvPr id="650" name="災害復旧費該当値テキスト"/>
        <xdr:cNvSpPr txBox="1"/>
      </xdr:nvSpPr>
      <xdr:spPr>
        <a:xfrm>
          <a:off x="16370300" y="1340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99797</xdr:rowOff>
    </xdr:from>
    <xdr:to>
      <xdr:col>81</xdr:col>
      <xdr:colOff>101600</xdr:colOff>
      <xdr:row>79</xdr:row>
      <xdr:rowOff>29947</xdr:rowOff>
    </xdr:to>
    <xdr:sp macro="" textlink="">
      <xdr:nvSpPr>
        <xdr:cNvPr id="651" name="楕円 650"/>
        <xdr:cNvSpPr/>
      </xdr:nvSpPr>
      <xdr:spPr>
        <a:xfrm>
          <a:off x="15430500" y="134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21074</xdr:rowOff>
    </xdr:from>
    <xdr:ext cx="469744" cy="259045"/>
    <xdr:sp macro="" textlink="">
      <xdr:nvSpPr>
        <xdr:cNvPr id="652" name="テキスト ボックス 651"/>
        <xdr:cNvSpPr txBox="1"/>
      </xdr:nvSpPr>
      <xdr:spPr>
        <a:xfrm>
          <a:off x="15246428" y="1356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104997</xdr:rowOff>
    </xdr:from>
    <xdr:to>
      <xdr:col>76</xdr:col>
      <xdr:colOff>165100</xdr:colOff>
      <xdr:row>79</xdr:row>
      <xdr:rowOff>35147</xdr:rowOff>
    </xdr:to>
    <xdr:sp macro="" textlink="">
      <xdr:nvSpPr>
        <xdr:cNvPr id="653" name="楕円 652"/>
        <xdr:cNvSpPr/>
      </xdr:nvSpPr>
      <xdr:spPr>
        <a:xfrm>
          <a:off x="14541500" y="134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51674</xdr:rowOff>
    </xdr:from>
    <xdr:ext cx="469744" cy="259045"/>
    <xdr:sp macro="" textlink="">
      <xdr:nvSpPr>
        <xdr:cNvPr id="654" name="テキスト ボックス 653"/>
        <xdr:cNvSpPr txBox="1"/>
      </xdr:nvSpPr>
      <xdr:spPr>
        <a:xfrm>
          <a:off x="14357428" y="1325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43884</xdr:rowOff>
    </xdr:from>
    <xdr:to>
      <xdr:col>72</xdr:col>
      <xdr:colOff>38100</xdr:colOff>
      <xdr:row>78</xdr:row>
      <xdr:rowOff>145484</xdr:rowOff>
    </xdr:to>
    <xdr:sp macro="" textlink="">
      <xdr:nvSpPr>
        <xdr:cNvPr id="655" name="楕円 654"/>
        <xdr:cNvSpPr/>
      </xdr:nvSpPr>
      <xdr:spPr>
        <a:xfrm>
          <a:off x="13652500" y="134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162011</xdr:rowOff>
    </xdr:from>
    <xdr:ext cx="469744" cy="259045"/>
    <xdr:sp macro="" textlink="">
      <xdr:nvSpPr>
        <xdr:cNvPr id="656" name="テキスト ボックス 655"/>
        <xdr:cNvSpPr txBox="1"/>
      </xdr:nvSpPr>
      <xdr:spPr>
        <a:xfrm>
          <a:off x="13468428" y="131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44114</xdr:rowOff>
    </xdr:from>
    <xdr:to>
      <xdr:col>67</xdr:col>
      <xdr:colOff>101600</xdr:colOff>
      <xdr:row>78</xdr:row>
      <xdr:rowOff>145714</xdr:rowOff>
    </xdr:to>
    <xdr:sp macro="" textlink="">
      <xdr:nvSpPr>
        <xdr:cNvPr id="657" name="楕円 656"/>
        <xdr:cNvSpPr/>
      </xdr:nvSpPr>
      <xdr:spPr>
        <a:xfrm>
          <a:off x="12763500" y="134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162241</xdr:rowOff>
    </xdr:from>
    <xdr:ext cx="469744" cy="259045"/>
    <xdr:sp macro="" textlink="">
      <xdr:nvSpPr>
        <xdr:cNvPr id="658" name="テキスト ボックス 657"/>
        <xdr:cNvSpPr txBox="1"/>
      </xdr:nvSpPr>
      <xdr:spPr>
        <a:xfrm>
          <a:off x="12579428" y="1319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39976</xdr:rowOff>
    </xdr:from>
    <xdr:to>
      <xdr:col>85</xdr:col>
      <xdr:colOff>127000</xdr:colOff>
      <xdr:row>97</xdr:row>
      <xdr:rowOff>92717</xdr:rowOff>
    </xdr:to>
    <xdr:cxnSp macro="">
      <xdr:nvCxnSpPr>
        <xdr:cNvPr id="689" name="直線コネクタ 688"/>
        <xdr:cNvCxnSpPr/>
      </xdr:nvCxnSpPr>
      <xdr:spPr>
        <a:xfrm flipV="1">
          <a:off x="15481300" y="16670626"/>
          <a:ext cx="8382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71044</xdr:rowOff>
    </xdr:from>
    <xdr:to>
      <xdr:col>81</xdr:col>
      <xdr:colOff>50800</xdr:colOff>
      <xdr:row>97</xdr:row>
      <xdr:rowOff>92717</xdr:rowOff>
    </xdr:to>
    <xdr:cxnSp macro="">
      <xdr:nvCxnSpPr>
        <xdr:cNvPr id="692" name="直線コネクタ 691"/>
        <xdr:cNvCxnSpPr/>
      </xdr:nvCxnSpPr>
      <xdr:spPr>
        <a:xfrm>
          <a:off x="14592300" y="16701694"/>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45560</xdr:rowOff>
    </xdr:from>
    <xdr:to>
      <xdr:col>76</xdr:col>
      <xdr:colOff>114300</xdr:colOff>
      <xdr:row>97</xdr:row>
      <xdr:rowOff>71044</xdr:rowOff>
    </xdr:to>
    <xdr:cxnSp macro="">
      <xdr:nvCxnSpPr>
        <xdr:cNvPr id="695" name="直線コネクタ 694"/>
        <xdr:cNvCxnSpPr/>
      </xdr:nvCxnSpPr>
      <xdr:spPr>
        <a:xfrm>
          <a:off x="13703300" y="16676210"/>
          <a:ext cx="8890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36917</xdr:rowOff>
    </xdr:from>
    <xdr:to>
      <xdr:col>71</xdr:col>
      <xdr:colOff>177800</xdr:colOff>
      <xdr:row>97</xdr:row>
      <xdr:rowOff>45560</xdr:rowOff>
    </xdr:to>
    <xdr:cxnSp macro="">
      <xdr:nvCxnSpPr>
        <xdr:cNvPr id="698" name="直線コネクタ 697"/>
        <xdr:cNvCxnSpPr/>
      </xdr:nvCxnSpPr>
      <xdr:spPr>
        <a:xfrm>
          <a:off x="12814300" y="16667567"/>
          <a:ext cx="88900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1" name="フローチャート: 判断 700"/>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02" name="テキスト ボックス 701"/>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160626</xdr:rowOff>
    </xdr:from>
    <xdr:to>
      <xdr:col>85</xdr:col>
      <xdr:colOff>177800</xdr:colOff>
      <xdr:row>97</xdr:row>
      <xdr:rowOff>90776</xdr:rowOff>
    </xdr:to>
    <xdr:sp macro="" textlink="">
      <xdr:nvSpPr>
        <xdr:cNvPr id="708" name="楕円 707"/>
        <xdr:cNvSpPr/>
      </xdr:nvSpPr>
      <xdr:spPr>
        <a:xfrm>
          <a:off x="16268700" y="166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139053</xdr:rowOff>
    </xdr:from>
    <xdr:ext cx="534377" cy="259045"/>
    <xdr:sp macro="" textlink="">
      <xdr:nvSpPr>
        <xdr:cNvPr id="709" name="公債費該当値テキスト"/>
        <xdr:cNvSpPr txBox="1"/>
      </xdr:nvSpPr>
      <xdr:spPr>
        <a:xfrm>
          <a:off x="16370300" y="1659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41917</xdr:rowOff>
    </xdr:from>
    <xdr:to>
      <xdr:col>81</xdr:col>
      <xdr:colOff>101600</xdr:colOff>
      <xdr:row>97</xdr:row>
      <xdr:rowOff>143517</xdr:rowOff>
    </xdr:to>
    <xdr:sp macro="" textlink="">
      <xdr:nvSpPr>
        <xdr:cNvPr id="710" name="楕円 709"/>
        <xdr:cNvSpPr/>
      </xdr:nvSpPr>
      <xdr:spPr>
        <a:xfrm>
          <a:off x="15430500" y="166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134644</xdr:rowOff>
    </xdr:from>
    <xdr:ext cx="534377" cy="259045"/>
    <xdr:sp macro="" textlink="">
      <xdr:nvSpPr>
        <xdr:cNvPr id="711" name="テキスト ボックス 710"/>
        <xdr:cNvSpPr txBox="1"/>
      </xdr:nvSpPr>
      <xdr:spPr>
        <a:xfrm>
          <a:off x="15214111" y="167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20244</xdr:rowOff>
    </xdr:from>
    <xdr:to>
      <xdr:col>76</xdr:col>
      <xdr:colOff>165100</xdr:colOff>
      <xdr:row>97</xdr:row>
      <xdr:rowOff>121844</xdr:rowOff>
    </xdr:to>
    <xdr:sp macro="" textlink="">
      <xdr:nvSpPr>
        <xdr:cNvPr id="712" name="楕円 711"/>
        <xdr:cNvSpPr/>
      </xdr:nvSpPr>
      <xdr:spPr>
        <a:xfrm>
          <a:off x="14541500" y="166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112971</xdr:rowOff>
    </xdr:from>
    <xdr:ext cx="534377" cy="259045"/>
    <xdr:sp macro="" textlink="">
      <xdr:nvSpPr>
        <xdr:cNvPr id="713" name="テキスト ボックス 712"/>
        <xdr:cNvSpPr txBox="1"/>
      </xdr:nvSpPr>
      <xdr:spPr>
        <a:xfrm>
          <a:off x="14325111" y="1674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166210</xdr:rowOff>
    </xdr:from>
    <xdr:to>
      <xdr:col>72</xdr:col>
      <xdr:colOff>38100</xdr:colOff>
      <xdr:row>97</xdr:row>
      <xdr:rowOff>96360</xdr:rowOff>
    </xdr:to>
    <xdr:sp macro="" textlink="">
      <xdr:nvSpPr>
        <xdr:cNvPr id="714" name="楕円 713"/>
        <xdr:cNvSpPr/>
      </xdr:nvSpPr>
      <xdr:spPr>
        <a:xfrm>
          <a:off x="13652500" y="166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87487</xdr:rowOff>
    </xdr:from>
    <xdr:ext cx="534377" cy="259045"/>
    <xdr:sp macro="" textlink="">
      <xdr:nvSpPr>
        <xdr:cNvPr id="715" name="テキスト ボックス 714"/>
        <xdr:cNvSpPr txBox="1"/>
      </xdr:nvSpPr>
      <xdr:spPr>
        <a:xfrm>
          <a:off x="13436111" y="1671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157567</xdr:rowOff>
    </xdr:from>
    <xdr:to>
      <xdr:col>67</xdr:col>
      <xdr:colOff>101600</xdr:colOff>
      <xdr:row>97</xdr:row>
      <xdr:rowOff>87717</xdr:rowOff>
    </xdr:to>
    <xdr:sp macro="" textlink="">
      <xdr:nvSpPr>
        <xdr:cNvPr id="716" name="楕円 715"/>
        <xdr:cNvSpPr/>
      </xdr:nvSpPr>
      <xdr:spPr>
        <a:xfrm>
          <a:off x="12763500" y="166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78844</xdr:rowOff>
    </xdr:from>
    <xdr:ext cx="534377" cy="259045"/>
    <xdr:sp macro="" textlink="">
      <xdr:nvSpPr>
        <xdr:cNvPr id="717" name="テキスト ボックス 716"/>
        <xdr:cNvSpPr txBox="1"/>
      </xdr:nvSpPr>
      <xdr:spPr>
        <a:xfrm>
          <a:off x="12547111" y="1670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147879</xdr:rowOff>
    </xdr:from>
    <xdr:to>
      <xdr:col>98</xdr:col>
      <xdr:colOff>38100</xdr:colOff>
      <xdr:row>38</xdr:row>
      <xdr:rowOff>78029</xdr:rowOff>
    </xdr:to>
    <xdr:sp macro="" textlink="">
      <xdr:nvSpPr>
        <xdr:cNvPr id="756" name="フローチャート: 判断 755"/>
        <xdr:cNvSpPr/>
      </xdr:nvSpPr>
      <xdr:spPr>
        <a:xfrm>
          <a:off x="18605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94556</xdr:rowOff>
    </xdr:from>
    <xdr:ext cx="378565" cy="259045"/>
    <xdr:sp macro="" textlink="">
      <xdr:nvSpPr>
        <xdr:cNvPr id="757" name="テキスト ボックス 756"/>
        <xdr:cNvSpPr txBox="1"/>
      </xdr:nvSpPr>
      <xdr:spPr>
        <a:xfrm>
          <a:off x="18467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議会費及び商工費等が、類似団体平均と比較して住民一人当たりのコストが高くなっている。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商工費については昨年度に引き続き、賑わいの交流拠点施設整備事業の本体工事等により類似団体平均を大きく上回った。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また、現時点では類似団体平均を下回っている公債費についても、平成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市民センター整備事業の元金償還が始まってことにより前年度と比較して上昇しており、今後は学校給食センター整備事業や賑わいの交流拠点施設整備事業に係る市債の償還開始により更なる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以上のコスト高に対応するため、引き続き市税等の確保に努めるとともに、「角田市第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次行財政集中改革プラン」に掲げた定員適正化及び財政健全化等の取組を通じて、計画的かつ効率的な財政運営に努める。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年度については、財政調整基金へ平成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年度決算剰余金</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8,554</a:t>
          </a:r>
          <a:r>
            <a:rPr kumimoji="1" lang="ja-JP" altLang="en-US" sz="1100">
              <a:latin typeface="ＭＳ ゴシック" pitchFamily="49" charset="-128"/>
              <a:ea typeface="ＭＳ ゴシック" pitchFamily="49" charset="-128"/>
            </a:rPr>
            <a:t>万円を積み立てしたが、歳入歳出財源不足に対応するため、財政調整基金より</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5,000</a:t>
          </a:r>
          <a:r>
            <a:rPr kumimoji="1" lang="ja-JP" altLang="en-US" sz="1100">
              <a:latin typeface="ＭＳ ゴシック" pitchFamily="49" charset="-128"/>
              <a:ea typeface="ＭＳ ゴシック" pitchFamily="49" charset="-128"/>
            </a:rPr>
            <a:t>万円取り崩したことにより、財政調整基金残高は</a:t>
          </a:r>
          <a:r>
            <a:rPr kumimoji="1" lang="en-US" altLang="ja-JP" sz="1100">
              <a:latin typeface="ＭＳ ゴシック" pitchFamily="49" charset="-128"/>
              <a:ea typeface="ＭＳ ゴシック" pitchFamily="49" charset="-128"/>
            </a:rPr>
            <a:t>2.19</a:t>
          </a:r>
          <a:r>
            <a:rPr kumimoji="1" lang="ja-JP" altLang="en-US" sz="1100">
              <a:latin typeface="ＭＳ ゴシック" pitchFamily="49" charset="-128"/>
              <a:ea typeface="ＭＳ ゴシック" pitchFamily="49" charset="-128"/>
            </a:rPr>
            <a:t>ポイント減少した。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形式収支が前年度に比べ減となったものの、翌年度に繰り越すべき財源が前年度に比べ減となったため、実質収支額は</a:t>
          </a:r>
          <a:r>
            <a:rPr kumimoji="1" lang="en-US" altLang="ja-JP" sz="1100">
              <a:latin typeface="ＭＳ ゴシック" pitchFamily="49" charset="-128"/>
              <a:ea typeface="ＭＳ ゴシック" pitchFamily="49" charset="-128"/>
            </a:rPr>
            <a:t>0.5</a:t>
          </a:r>
          <a:r>
            <a:rPr kumimoji="1" lang="ja-JP" altLang="en-US" sz="1100">
              <a:latin typeface="ＭＳ ゴシック" pitchFamily="49" charset="-128"/>
              <a:ea typeface="ＭＳ ゴシック" pitchFamily="49" charset="-128"/>
            </a:rPr>
            <a:t>ポイント上昇した。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学校給食センター整備事業や賑わいの交流拠点施設整備事業に係る市債の償還開始による公債費の増加により、基金残高は令和元年度以降も減少する見込みとなっていることから、今後も基金の適正水準を確保していくため、引き続き経費の削減と事業の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一般会計においては、翌年度へ繰り越すべき財源が減少したものの、形式収支についても前年度比でマイナスとなったため、実質収支が</a:t>
          </a:r>
          <a:r>
            <a:rPr kumimoji="1" lang="en-US" altLang="ja-JP" sz="1400" baseline="0">
              <a:latin typeface="ＭＳ ゴシック" pitchFamily="49" charset="-128"/>
              <a:ea typeface="ＭＳ ゴシック" pitchFamily="49" charset="-128"/>
            </a:rPr>
            <a:t>4,110</a:t>
          </a:r>
          <a:r>
            <a:rPr kumimoji="1" lang="ja-JP" altLang="en-US" sz="1400" baseline="0">
              <a:latin typeface="ＭＳ ゴシック" pitchFamily="49" charset="-128"/>
              <a:ea typeface="ＭＳ ゴシック" pitchFamily="49" charset="-128"/>
            </a:rPr>
            <a:t>万円の増となった。その結果、標準財政規模比で</a:t>
          </a:r>
          <a:r>
            <a:rPr kumimoji="1" lang="en-US" altLang="ja-JP" sz="1400" baseline="0">
              <a:latin typeface="ＭＳ ゴシック" pitchFamily="49" charset="-128"/>
              <a:ea typeface="ＭＳ ゴシック" pitchFamily="49" charset="-128"/>
            </a:rPr>
            <a:t>0.51</a:t>
          </a:r>
          <a:r>
            <a:rPr kumimoji="1" lang="ja-JP" altLang="en-US" sz="1400" baseline="0">
              <a:latin typeface="ＭＳ ゴシック" pitchFamily="49" charset="-128"/>
              <a:ea typeface="ＭＳ ゴシック" pitchFamily="49" charset="-128"/>
            </a:rPr>
            <a:t>ポイント上昇し</a:t>
          </a:r>
          <a:r>
            <a:rPr kumimoji="1" lang="en-US" altLang="ja-JP" sz="1400" baseline="0">
              <a:latin typeface="ＭＳ ゴシック" pitchFamily="49" charset="-128"/>
              <a:ea typeface="ＭＳ ゴシック" pitchFamily="49" charset="-128"/>
            </a:rPr>
            <a:t>5.22</a:t>
          </a:r>
          <a:r>
            <a:rPr kumimoji="1" lang="ja-JP" altLang="en-US" sz="1400" baseline="0">
              <a:latin typeface="ＭＳ ゴシック" pitchFamily="49" charset="-128"/>
              <a:ea typeface="ＭＳ ゴシック" pitchFamily="49" charset="-128"/>
            </a:rPr>
            <a:t>ポイントとなっている。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その他の会計の連結実質赤字比率についても、全会計で黒字であり、赤字比率の算定には至っていない。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今後も計画的な事業運営を図り、健全な財政運営に努める。</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13883003</v>
      </c>
      <c r="BO4" s="430"/>
      <c r="BP4" s="430"/>
      <c r="BQ4" s="430"/>
      <c r="BR4" s="430"/>
      <c r="BS4" s="430"/>
      <c r="BT4" s="430"/>
      <c r="BU4" s="431"/>
      <c r="BV4" s="429">
        <v>13277691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5.2</v>
      </c>
      <c r="CU4" s="436"/>
      <c r="CV4" s="436"/>
      <c r="CW4" s="436"/>
      <c r="CX4" s="436"/>
      <c r="CY4" s="436"/>
      <c r="CZ4" s="436"/>
      <c r="DA4" s="437"/>
      <c r="DB4" s="435">
        <v>4.7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13433362</v>
      </c>
      <c r="BO5" s="467"/>
      <c r="BP5" s="467"/>
      <c r="BQ5" s="467"/>
      <c r="BR5" s="467"/>
      <c r="BS5" s="467"/>
      <c r="BT5" s="467"/>
      <c r="BU5" s="468"/>
      <c r="BV5" s="466">
        <v>12682550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103</v>
      </c>
      <c r="CU5" s="464"/>
      <c r="CV5" s="464"/>
      <c r="CW5" s="464"/>
      <c r="CX5" s="464"/>
      <c r="CY5" s="464"/>
      <c r="CZ5" s="464"/>
      <c r="DA5" s="465"/>
      <c r="DB5" s="463">
        <v>99.2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449641</v>
      </c>
      <c r="BO6" s="467"/>
      <c r="BP6" s="467"/>
      <c r="BQ6" s="467"/>
      <c r="BR6" s="467"/>
      <c r="BS6" s="467"/>
      <c r="BT6" s="467"/>
      <c r="BU6" s="468"/>
      <c r="BV6" s="466">
        <v>595141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109.4</v>
      </c>
      <c r="CU6" s="504"/>
      <c r="CV6" s="504"/>
      <c r="CW6" s="504"/>
      <c r="CX6" s="504"/>
      <c r="CY6" s="504"/>
      <c r="CZ6" s="504"/>
      <c r="DA6" s="505"/>
      <c r="DB6" s="503">
        <v>105.3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43002</v>
      </c>
      <c r="BO7" s="467"/>
      <c r="BP7" s="467"/>
      <c r="BQ7" s="467"/>
      <c r="BR7" s="467"/>
      <c r="BS7" s="467"/>
      <c r="BT7" s="467"/>
      <c r="BU7" s="468"/>
      <c r="BV7" s="466">
        <v>229602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7786807</v>
      </c>
      <c r="CU7" s="467"/>
      <c r="CV7" s="467"/>
      <c r="CW7" s="467"/>
      <c r="CX7" s="467"/>
      <c r="CY7" s="467"/>
      <c r="CZ7" s="467"/>
      <c r="DA7" s="468"/>
      <c r="DB7" s="466">
        <v>7752121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406639</v>
      </c>
      <c r="BO8" s="467"/>
      <c r="BP8" s="467"/>
      <c r="BQ8" s="467"/>
      <c r="BR8" s="467"/>
      <c r="BS8" s="467"/>
      <c r="BT8" s="467"/>
      <c r="BU8" s="468"/>
      <c r="BV8" s="466">
        <v>365539</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0.51</v>
      </c>
      <c r="CU8" s="507"/>
      <c r="CV8" s="507"/>
      <c r="CW8" s="507"/>
      <c r="CX8" s="507"/>
      <c r="CY8" s="507"/>
      <c r="CZ8" s="507"/>
      <c r="DA8" s="508"/>
      <c r="DB8" s="506">
        <v>0.5</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30180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41100</v>
      </c>
      <c r="BO9" s="467"/>
      <c r="BP9" s="467"/>
      <c r="BQ9" s="467"/>
      <c r="BR9" s="467"/>
      <c r="BS9" s="467"/>
      <c r="BT9" s="467"/>
      <c r="BU9" s="468"/>
      <c r="BV9" s="466">
        <v>1194</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11.3</v>
      </c>
      <c r="CU9" s="464"/>
      <c r="CV9" s="464"/>
      <c r="CW9" s="464"/>
      <c r="CX9" s="464"/>
      <c r="CY9" s="464"/>
      <c r="CZ9" s="464"/>
      <c r="DA9" s="465"/>
      <c r="DB9" s="463">
        <v>10</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31336</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97</v>
      </c>
      <c r="BO10" s="467"/>
      <c r="BP10" s="467"/>
      <c r="BQ10" s="467"/>
      <c r="BR10" s="467"/>
      <c r="BS10" s="467"/>
      <c r="BT10" s="467"/>
      <c r="BU10" s="468"/>
      <c r="BV10" s="466">
        <v>92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29243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350000</v>
      </c>
      <c r="BO12" s="467"/>
      <c r="BP12" s="467"/>
      <c r="BQ12" s="467"/>
      <c r="BR12" s="467"/>
      <c r="BS12" s="467"/>
      <c r="BT12" s="467"/>
      <c r="BU12" s="468"/>
      <c r="BV12" s="466">
        <v>500000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29037</v>
      </c>
      <c r="S13" s="548"/>
      <c r="T13" s="548"/>
      <c r="U13" s="548"/>
      <c r="V13" s="549"/>
      <c r="W13" s="482" t="s">
        <v>139</v>
      </c>
      <c r="X13" s="483"/>
      <c r="Y13" s="483"/>
      <c r="Z13" s="483"/>
      <c r="AA13" s="483"/>
      <c r="AB13" s="473"/>
      <c r="AC13" s="517">
        <v>1099</v>
      </c>
      <c r="AD13" s="518"/>
      <c r="AE13" s="518"/>
      <c r="AF13" s="518"/>
      <c r="AG13" s="557"/>
      <c r="AH13" s="517">
        <v>1073</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-308803</v>
      </c>
      <c r="BO13" s="467"/>
      <c r="BP13" s="467"/>
      <c r="BQ13" s="467"/>
      <c r="BR13" s="467"/>
      <c r="BS13" s="467"/>
      <c r="BT13" s="467"/>
      <c r="BU13" s="468"/>
      <c r="BV13" s="466">
        <v>-498714</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7.1</v>
      </c>
      <c r="CU13" s="464"/>
      <c r="CV13" s="464"/>
      <c r="CW13" s="464"/>
      <c r="CX13" s="464"/>
      <c r="CY13" s="464"/>
      <c r="CZ13" s="464"/>
      <c r="DA13" s="465"/>
      <c r="DB13" s="463">
        <v>6.6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29713</v>
      </c>
      <c r="S14" s="548"/>
      <c r="T14" s="548"/>
      <c r="U14" s="548"/>
      <c r="V14" s="549"/>
      <c r="W14" s="456"/>
      <c r="X14" s="457"/>
      <c r="Y14" s="457"/>
      <c r="Z14" s="457"/>
      <c r="AA14" s="457"/>
      <c r="AB14" s="446"/>
      <c r="AC14" s="550">
        <v>7.8</v>
      </c>
      <c r="AD14" s="551"/>
      <c r="AE14" s="551"/>
      <c r="AF14" s="551"/>
      <c r="AG14" s="552"/>
      <c r="AH14" s="550">
        <v>7.5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105.2</v>
      </c>
      <c r="CU14" s="562"/>
      <c r="CV14" s="562"/>
      <c r="CW14" s="562"/>
      <c r="CX14" s="562"/>
      <c r="CY14" s="562"/>
      <c r="CZ14" s="562"/>
      <c r="DA14" s="563"/>
      <c r="DB14" s="561">
        <v>90.9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29533</v>
      </c>
      <c r="S15" s="548"/>
      <c r="T15" s="548"/>
      <c r="U15" s="548"/>
      <c r="V15" s="549"/>
      <c r="W15" s="482" t="s">
        <v>147</v>
      </c>
      <c r="X15" s="483"/>
      <c r="Y15" s="483"/>
      <c r="Z15" s="483"/>
      <c r="AA15" s="483"/>
      <c r="AB15" s="473"/>
      <c r="AC15" s="517">
        <v>5528</v>
      </c>
      <c r="AD15" s="518"/>
      <c r="AE15" s="518"/>
      <c r="AF15" s="518"/>
      <c r="AG15" s="557"/>
      <c r="AH15" s="517">
        <v>5714</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3353247</v>
      </c>
      <c r="BO15" s="430"/>
      <c r="BP15" s="430"/>
      <c r="BQ15" s="430"/>
      <c r="BR15" s="430"/>
      <c r="BS15" s="430"/>
      <c r="BT15" s="430"/>
      <c r="BU15" s="431"/>
      <c r="BV15" s="429">
        <v>3283943</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39.200000000000003</v>
      </c>
      <c r="AD16" s="551"/>
      <c r="AE16" s="551"/>
      <c r="AF16" s="551"/>
      <c r="AG16" s="552"/>
      <c r="AH16" s="550">
        <v>39.9</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6479727</v>
      </c>
      <c r="BO16" s="467"/>
      <c r="BP16" s="467"/>
      <c r="BQ16" s="467"/>
      <c r="BR16" s="467"/>
      <c r="BS16" s="467"/>
      <c r="BT16" s="467"/>
      <c r="BU16" s="468"/>
      <c r="BV16" s="466">
        <v>6443029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7458</v>
      </c>
      <c r="AD17" s="518"/>
      <c r="AE17" s="518"/>
      <c r="AF17" s="518"/>
      <c r="AG17" s="557"/>
      <c r="AH17" s="517">
        <v>7540</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4225363</v>
      </c>
      <c r="BO17" s="467"/>
      <c r="BP17" s="467"/>
      <c r="BQ17" s="467"/>
      <c r="BR17" s="467"/>
      <c r="BS17" s="467"/>
      <c r="BT17" s="467"/>
      <c r="BU17" s="468"/>
      <c r="BV17" s="466">
        <v>4151594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147.53</v>
      </c>
      <c r="M18" s="579"/>
      <c r="N18" s="579"/>
      <c r="O18" s="579"/>
      <c r="P18" s="579"/>
      <c r="Q18" s="579"/>
      <c r="R18" s="580"/>
      <c r="S18" s="580"/>
      <c r="T18" s="580"/>
      <c r="U18" s="580"/>
      <c r="V18" s="581"/>
      <c r="W18" s="484"/>
      <c r="X18" s="485"/>
      <c r="Y18" s="485"/>
      <c r="Z18" s="485"/>
      <c r="AA18" s="485"/>
      <c r="AB18" s="476"/>
      <c r="AC18" s="582">
        <v>52.9</v>
      </c>
      <c r="AD18" s="583"/>
      <c r="AE18" s="583"/>
      <c r="AF18" s="583"/>
      <c r="AG18" s="584"/>
      <c r="AH18" s="582">
        <v>52.6</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7918500</v>
      </c>
      <c r="BO18" s="467"/>
      <c r="BP18" s="467"/>
      <c r="BQ18" s="467"/>
      <c r="BR18" s="467"/>
      <c r="BS18" s="467"/>
      <c r="BT18" s="467"/>
      <c r="BU18" s="468"/>
      <c r="BV18" s="466">
        <v>7639628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205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9472325</v>
      </c>
      <c r="BO19" s="467"/>
      <c r="BP19" s="467"/>
      <c r="BQ19" s="467"/>
      <c r="BR19" s="467"/>
      <c r="BS19" s="467"/>
      <c r="BT19" s="467"/>
      <c r="BU19" s="468"/>
      <c r="BV19" s="466">
        <v>9371244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10398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14778988</v>
      </c>
      <c r="BO23" s="467"/>
      <c r="BP23" s="467"/>
      <c r="BQ23" s="467"/>
      <c r="BR23" s="467"/>
      <c r="BS23" s="467"/>
      <c r="BT23" s="467"/>
      <c r="BU23" s="468"/>
      <c r="BV23" s="466">
        <v>14249366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7408</v>
      </c>
      <c r="R24" s="518"/>
      <c r="S24" s="518"/>
      <c r="T24" s="518"/>
      <c r="U24" s="518"/>
      <c r="V24" s="557"/>
      <c r="W24" s="616"/>
      <c r="X24" s="604"/>
      <c r="Y24" s="605"/>
      <c r="Z24" s="516" t="s">
        <v>171</v>
      </c>
      <c r="AA24" s="496"/>
      <c r="AB24" s="496"/>
      <c r="AC24" s="496"/>
      <c r="AD24" s="496"/>
      <c r="AE24" s="496"/>
      <c r="AF24" s="496"/>
      <c r="AG24" s="497"/>
      <c r="AH24" s="517">
        <v>232</v>
      </c>
      <c r="AI24" s="518"/>
      <c r="AJ24" s="518"/>
      <c r="AK24" s="518"/>
      <c r="AL24" s="557"/>
      <c r="AM24" s="517">
        <v>688808</v>
      </c>
      <c r="AN24" s="518"/>
      <c r="AO24" s="518"/>
      <c r="AP24" s="518"/>
      <c r="AQ24" s="518"/>
      <c r="AR24" s="557"/>
      <c r="AS24" s="517">
        <v>2969</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9957415</v>
      </c>
      <c r="BO24" s="467"/>
      <c r="BP24" s="467"/>
      <c r="BQ24" s="467"/>
      <c r="BR24" s="467"/>
      <c r="BS24" s="467"/>
      <c r="BT24" s="467"/>
      <c r="BU24" s="468"/>
      <c r="BV24" s="466">
        <v>9647433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6222</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129</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1979524</v>
      </c>
      <c r="BO25" s="430"/>
      <c r="BP25" s="430"/>
      <c r="BQ25" s="430"/>
      <c r="BR25" s="430"/>
      <c r="BS25" s="430"/>
      <c r="BT25" s="430"/>
      <c r="BU25" s="431"/>
      <c r="BV25" s="429">
        <v>2403972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5420</v>
      </c>
      <c r="R26" s="518"/>
      <c r="S26" s="518"/>
      <c r="T26" s="518"/>
      <c r="U26" s="518"/>
      <c r="V26" s="557"/>
      <c r="W26" s="616"/>
      <c r="X26" s="604"/>
      <c r="Y26" s="605"/>
      <c r="Z26" s="516" t="s">
        <v>178</v>
      </c>
      <c r="AA26" s="626"/>
      <c r="AB26" s="626"/>
      <c r="AC26" s="626"/>
      <c r="AD26" s="626"/>
      <c r="AE26" s="626"/>
      <c r="AF26" s="626"/>
      <c r="AG26" s="627"/>
      <c r="AH26" s="517">
        <v>9</v>
      </c>
      <c r="AI26" s="518"/>
      <c r="AJ26" s="518"/>
      <c r="AK26" s="518"/>
      <c r="AL26" s="557"/>
      <c r="AM26" s="517">
        <v>27306</v>
      </c>
      <c r="AN26" s="518"/>
      <c r="AO26" s="518"/>
      <c r="AP26" s="518"/>
      <c r="AQ26" s="518"/>
      <c r="AR26" s="557"/>
      <c r="AS26" s="517">
        <v>3034</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4480</v>
      </c>
      <c r="R27" s="518"/>
      <c r="S27" s="518"/>
      <c r="T27" s="518"/>
      <c r="U27" s="518"/>
      <c r="V27" s="557"/>
      <c r="W27" s="616"/>
      <c r="X27" s="604"/>
      <c r="Y27" s="605"/>
      <c r="Z27" s="516" t="s">
        <v>181</v>
      </c>
      <c r="AA27" s="496"/>
      <c r="AB27" s="496"/>
      <c r="AC27" s="496"/>
      <c r="AD27" s="496"/>
      <c r="AE27" s="496"/>
      <c r="AF27" s="496"/>
      <c r="AG27" s="497"/>
      <c r="AH27" s="517">
        <v>4</v>
      </c>
      <c r="AI27" s="518"/>
      <c r="AJ27" s="518"/>
      <c r="AK27" s="518"/>
      <c r="AL27" s="557"/>
      <c r="AM27" s="517">
        <v>12194</v>
      </c>
      <c r="AN27" s="518"/>
      <c r="AO27" s="518"/>
      <c r="AP27" s="518"/>
      <c r="AQ27" s="518"/>
      <c r="AR27" s="557"/>
      <c r="AS27" s="517">
        <v>3049</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450000</v>
      </c>
      <c r="BO27" s="640"/>
      <c r="BP27" s="640"/>
      <c r="BQ27" s="640"/>
      <c r="BR27" s="640"/>
      <c r="BS27" s="640"/>
      <c r="BT27" s="640"/>
      <c r="BU27" s="641"/>
      <c r="BV27" s="639">
        <v>450000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3770</v>
      </c>
      <c r="R28" s="518"/>
      <c r="S28" s="518"/>
      <c r="T28" s="518"/>
      <c r="U28" s="518"/>
      <c r="V28" s="557"/>
      <c r="W28" s="616"/>
      <c r="X28" s="604"/>
      <c r="Y28" s="605"/>
      <c r="Z28" s="516" t="s">
        <v>184</v>
      </c>
      <c r="AA28" s="496"/>
      <c r="AB28" s="496"/>
      <c r="AC28" s="496"/>
      <c r="AD28" s="496"/>
      <c r="AE28" s="496"/>
      <c r="AF28" s="496"/>
      <c r="AG28" s="497"/>
      <c r="AH28" s="517" t="s">
        <v>175</v>
      </c>
      <c r="AI28" s="518"/>
      <c r="AJ28" s="518"/>
      <c r="AK28" s="518"/>
      <c r="AL28" s="557"/>
      <c r="AM28" s="517" t="s">
        <v>129</v>
      </c>
      <c r="AN28" s="518"/>
      <c r="AO28" s="518"/>
      <c r="AP28" s="518"/>
      <c r="AQ28" s="518"/>
      <c r="AR28" s="557"/>
      <c r="AS28" s="517" t="s">
        <v>175</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1346053</v>
      </c>
      <c r="BO28" s="430"/>
      <c r="BP28" s="430"/>
      <c r="BQ28" s="430"/>
      <c r="BR28" s="430"/>
      <c r="BS28" s="430"/>
      <c r="BT28" s="430"/>
      <c r="BU28" s="431"/>
      <c r="BV28" s="429">
        <v>1510417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15</v>
      </c>
      <c r="M29" s="518"/>
      <c r="N29" s="518"/>
      <c r="O29" s="518"/>
      <c r="P29" s="557"/>
      <c r="Q29" s="517">
        <v>3530</v>
      </c>
      <c r="R29" s="518"/>
      <c r="S29" s="518"/>
      <c r="T29" s="518"/>
      <c r="U29" s="518"/>
      <c r="V29" s="557"/>
      <c r="W29" s="617"/>
      <c r="X29" s="618"/>
      <c r="Y29" s="619"/>
      <c r="Z29" s="516" t="s">
        <v>187</v>
      </c>
      <c r="AA29" s="496"/>
      <c r="AB29" s="496"/>
      <c r="AC29" s="496"/>
      <c r="AD29" s="496"/>
      <c r="AE29" s="496"/>
      <c r="AF29" s="496"/>
      <c r="AG29" s="497"/>
      <c r="AH29" s="517">
        <v>236</v>
      </c>
      <c r="AI29" s="518"/>
      <c r="AJ29" s="518"/>
      <c r="AK29" s="518"/>
      <c r="AL29" s="557"/>
      <c r="AM29" s="517">
        <v>701002</v>
      </c>
      <c r="AN29" s="518"/>
      <c r="AO29" s="518"/>
      <c r="AP29" s="518"/>
      <c r="AQ29" s="518"/>
      <c r="AR29" s="557"/>
      <c r="AS29" s="517">
        <v>2970</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631691</v>
      </c>
      <c r="BO29" s="467"/>
      <c r="BP29" s="467"/>
      <c r="BQ29" s="467"/>
      <c r="BR29" s="467"/>
      <c r="BS29" s="467"/>
      <c r="BT29" s="467"/>
      <c r="BU29" s="468"/>
      <c r="BV29" s="466">
        <v>681623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96.8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315346</v>
      </c>
      <c r="BO30" s="640"/>
      <c r="BP30" s="640"/>
      <c r="BQ30" s="640"/>
      <c r="BR30" s="640"/>
      <c r="BS30" s="640"/>
      <c r="BT30" s="640"/>
      <c r="BU30" s="641"/>
      <c r="BV30" s="639">
        <v>376849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角田市国民健康保険事業特別会計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角田市水道事業会計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角田市公共下水道事業特別会計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仙南地域広域行政事務組合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角田市地域振興公社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角田市介護保険特別会計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角田市農業集落排水事業特別会計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みやぎ県南中核病院企業団</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角田市農業振興公社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角田市後期高齢者医療特別会計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宮城県市町村非常勤消防団員補償報償組合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角田市土地開発公社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宮城県市町村職員退職手当組合</v>
      </c>
      <c r="BZ37" s="653"/>
      <c r="CA37" s="653"/>
      <c r="CB37" s="653"/>
      <c r="CC37" s="653"/>
      <c r="CD37" s="653"/>
      <c r="CE37" s="653"/>
      <c r="CF37" s="653"/>
      <c r="CG37" s="653"/>
      <c r="CH37" s="653"/>
      <c r="CI37" s="653"/>
      <c r="CJ37" s="653"/>
      <c r="CK37" s="653"/>
      <c r="CL37" s="653"/>
      <c r="CM37" s="653"/>
      <c r="CN37" s="213"/>
      <c r="CO37" s="652">
        <f t="shared" si="3"/>
        <v>18</v>
      </c>
      <c r="CP37" s="652"/>
      <c r="CQ37" s="653" t="str">
        <f>IF('各会計、関係団体の財政状況及び健全化判断比率'!BS10="","",'各会計、関係団体の財政状況及び健全化判断比率'!BS10)</f>
        <v>まちづくり角田</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宮城県市町村自治振興センター</v>
      </c>
      <c r="BZ38" s="653"/>
      <c r="CA38" s="653"/>
      <c r="CB38" s="653"/>
      <c r="CC38" s="653"/>
      <c r="CD38" s="653"/>
      <c r="CE38" s="653"/>
      <c r="CF38" s="653"/>
      <c r="CG38" s="653"/>
      <c r="CH38" s="653"/>
      <c r="CI38" s="653"/>
      <c r="CJ38" s="653"/>
      <c r="CK38" s="653"/>
      <c r="CL38" s="653"/>
      <c r="CM38" s="653"/>
      <c r="CN38" s="213"/>
      <c r="CO38" s="652">
        <f t="shared" si="3"/>
        <v>19</v>
      </c>
      <c r="CP38" s="652"/>
      <c r="CQ38" s="653" t="str">
        <f>IF('各会計、関係団体の財政状況及び健全化判断比率'!BS11="","",'各会計、関係団体の財政状況及び健全化判断比率'!BS11)</f>
        <v>阿武隈急行株式会社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宮城県後期高齢者医療広域連合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宮城県後期高齢者医療事業会計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qRqIF08NRPgXTDBNPLTX301hsSxerc+pwdSaUzV5HmlcTSHqdlcQaZK8Y2ZC5hCROahHpXFMtVaHBy+L310WQ==" saltValue="9j207/5x/rLWa5JUK0Lo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1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46" t="s">
        <v>550</v>
      </c>
      <c r="D34" s="1246"/>
      <c r="E34" s="1247"/>
      <c r="F34" s="32">
        <v>15.29</v>
      </c>
      <c r="G34" s="33">
        <v>15.18</v>
      </c>
      <c r="H34" s="33">
        <v>12.6</v>
      </c>
      <c r="I34" s="33">
        <v>11.98</v>
      </c>
      <c r="J34" s="34">
        <v>10.38</v>
      </c>
      <c r="K34" s="22"/>
      <c r="L34" s="22"/>
      <c r="M34" s="22"/>
      <c r="N34" s="22"/>
      <c r="O34" s="22"/>
      <c r="P34" s="22"/>
    </row>
    <row r="35" spans="1:16" ht="39" customHeight="1" x14ac:dyDescent="0.15">
      <c r="A35" s="22"/>
      <c r="B35" s="35"/>
      <c r="C35" s="1240" t="s">
        <v>551</v>
      </c>
      <c r="D35" s="1241"/>
      <c r="E35" s="1242"/>
      <c r="F35" s="36">
        <v>5.07</v>
      </c>
      <c r="G35" s="37">
        <v>4.75</v>
      </c>
      <c r="H35" s="37">
        <v>4.6900000000000004</v>
      </c>
      <c r="I35" s="37">
        <v>4.71</v>
      </c>
      <c r="J35" s="38">
        <v>5.22</v>
      </c>
      <c r="K35" s="22"/>
      <c r="L35" s="22"/>
      <c r="M35" s="22"/>
      <c r="N35" s="22"/>
      <c r="O35" s="22"/>
      <c r="P35" s="22"/>
    </row>
    <row r="36" spans="1:16" ht="39" customHeight="1" x14ac:dyDescent="0.15">
      <c r="A36" s="22"/>
      <c r="B36" s="35"/>
      <c r="C36" s="1240" t="s">
        <v>552</v>
      </c>
      <c r="D36" s="1241"/>
      <c r="E36" s="1242"/>
      <c r="F36" s="36">
        <v>0.95</v>
      </c>
      <c r="G36" s="37">
        <v>1.06</v>
      </c>
      <c r="H36" s="37">
        <v>1.8</v>
      </c>
      <c r="I36" s="37">
        <v>0.89</v>
      </c>
      <c r="J36" s="38">
        <v>1.39</v>
      </c>
      <c r="K36" s="22"/>
      <c r="L36" s="22"/>
      <c r="M36" s="22"/>
      <c r="N36" s="22"/>
      <c r="O36" s="22"/>
      <c r="P36" s="22"/>
    </row>
    <row r="37" spans="1:16" ht="39" customHeight="1" x14ac:dyDescent="0.15">
      <c r="A37" s="22"/>
      <c r="B37" s="35"/>
      <c r="C37" s="1240" t="s">
        <v>553</v>
      </c>
      <c r="D37" s="1241"/>
      <c r="E37" s="1242"/>
      <c r="F37" s="36">
        <v>2.0299999999999998</v>
      </c>
      <c r="G37" s="37">
        <v>2.25</v>
      </c>
      <c r="H37" s="37">
        <v>0.61</v>
      </c>
      <c r="I37" s="37">
        <v>1.27</v>
      </c>
      <c r="J37" s="38">
        <v>0.09</v>
      </c>
      <c r="K37" s="22"/>
      <c r="L37" s="22"/>
      <c r="M37" s="22"/>
      <c r="N37" s="22"/>
      <c r="O37" s="22"/>
      <c r="P37" s="22"/>
    </row>
    <row r="38" spans="1:16" ht="39" customHeight="1" x14ac:dyDescent="0.15">
      <c r="A38" s="22"/>
      <c r="B38" s="35"/>
      <c r="C38" s="1240" t="s">
        <v>554</v>
      </c>
      <c r="D38" s="1241"/>
      <c r="E38" s="1242"/>
      <c r="F38" s="36">
        <v>0.02</v>
      </c>
      <c r="G38" s="37">
        <v>0.01</v>
      </c>
      <c r="H38" s="37">
        <v>0.01</v>
      </c>
      <c r="I38" s="37">
        <v>0</v>
      </c>
      <c r="J38" s="38">
        <v>0.02</v>
      </c>
      <c r="K38" s="22"/>
      <c r="L38" s="22"/>
      <c r="M38" s="22"/>
      <c r="N38" s="22"/>
      <c r="O38" s="22"/>
      <c r="P38" s="22"/>
    </row>
    <row r="39" spans="1:16" ht="39" customHeight="1" x14ac:dyDescent="0.15">
      <c r="A39" s="22"/>
      <c r="B39" s="35"/>
      <c r="C39" s="1240" t="s">
        <v>555</v>
      </c>
      <c r="D39" s="1241"/>
      <c r="E39" s="1242"/>
      <c r="F39" s="36">
        <v>7.0000000000000007E-2</v>
      </c>
      <c r="G39" s="37">
        <v>0</v>
      </c>
      <c r="H39" s="37">
        <v>0</v>
      </c>
      <c r="I39" s="37">
        <v>0</v>
      </c>
      <c r="J39" s="38">
        <v>0</v>
      </c>
      <c r="K39" s="22"/>
      <c r="L39" s="22"/>
      <c r="M39" s="22"/>
      <c r="N39" s="22"/>
      <c r="O39" s="22"/>
      <c r="P39" s="22"/>
    </row>
    <row r="40" spans="1:16" ht="39" customHeight="1" x14ac:dyDescent="0.15">
      <c r="A40" s="22"/>
      <c r="B40" s="35"/>
      <c r="C40" s="1240" t="s">
        <v>556</v>
      </c>
      <c r="D40" s="1241"/>
      <c r="E40" s="1242"/>
      <c r="F40" s="36">
        <v>0</v>
      </c>
      <c r="G40" s="37">
        <v>0</v>
      </c>
      <c r="H40" s="37">
        <v>0</v>
      </c>
      <c r="I40" s="37">
        <v>0</v>
      </c>
      <c r="J40" s="38">
        <v>0</v>
      </c>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557</v>
      </c>
      <c r="D42" s="1241"/>
      <c r="E42" s="1242"/>
      <c r="F42" s="36" t="s">
        <v>498</v>
      </c>
      <c r="G42" s="37" t="s">
        <v>498</v>
      </c>
      <c r="H42" s="37" t="s">
        <v>498</v>
      </c>
      <c r="I42" s="37" t="s">
        <v>498</v>
      </c>
      <c r="J42" s="38" t="s">
        <v>498</v>
      </c>
      <c r="K42" s="22"/>
      <c r="L42" s="22"/>
      <c r="M42" s="22"/>
      <c r="N42" s="22"/>
      <c r="O42" s="22"/>
      <c r="P42" s="22"/>
    </row>
    <row r="43" spans="1:16" ht="39" customHeight="1" thickBot="1" x14ac:dyDescent="0.2">
      <c r="A43" s="22"/>
      <c r="B43" s="40"/>
      <c r="C43" s="1243" t="s">
        <v>558</v>
      </c>
      <c r="D43" s="1244"/>
      <c r="E43" s="1245"/>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CEw0xmEcnmTSTxL7MKmu5BTq57XJ/oz5aI/l0np1liooGPSsfXrfLcP09Wm1WVg+UCnAWMdamyibQE2/guk/A==" saltValue="qBPTNHFyWfUiFwCN09O9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48" t="s">
        <v>11</v>
      </c>
      <c r="C45" s="1249"/>
      <c r="D45" s="58"/>
      <c r="E45" s="1254" t="s">
        <v>12</v>
      </c>
      <c r="F45" s="1254"/>
      <c r="G45" s="1254"/>
      <c r="H45" s="1254"/>
      <c r="I45" s="1254"/>
      <c r="J45" s="1255"/>
      <c r="K45" s="59">
        <v>1144</v>
      </c>
      <c r="L45" s="60">
        <v>1107</v>
      </c>
      <c r="M45" s="60">
        <v>1025</v>
      </c>
      <c r="N45" s="60">
        <v>953</v>
      </c>
      <c r="O45" s="61">
        <v>1079</v>
      </c>
      <c r="P45" s="48"/>
      <c r="Q45" s="48"/>
      <c r="R45" s="48"/>
      <c r="S45" s="48"/>
      <c r="T45" s="48"/>
      <c r="U45" s="48"/>
    </row>
    <row r="46" spans="1:21" ht="30.75" customHeight="1" x14ac:dyDescent="0.15">
      <c r="A46" s="48"/>
      <c r="B46" s="1250"/>
      <c r="C46" s="1251"/>
      <c r="D46" s="62"/>
      <c r="E46" s="1256" t="s">
        <v>13</v>
      </c>
      <c r="F46" s="1256"/>
      <c r="G46" s="1256"/>
      <c r="H46" s="1256"/>
      <c r="I46" s="1256"/>
      <c r="J46" s="1257"/>
      <c r="K46" s="63" t="s">
        <v>498</v>
      </c>
      <c r="L46" s="64" t="s">
        <v>498</v>
      </c>
      <c r="M46" s="64" t="s">
        <v>498</v>
      </c>
      <c r="N46" s="64" t="s">
        <v>498</v>
      </c>
      <c r="O46" s="65" t="s">
        <v>498</v>
      </c>
      <c r="P46" s="48"/>
      <c r="Q46" s="48"/>
      <c r="R46" s="48"/>
      <c r="S46" s="48"/>
      <c r="T46" s="48"/>
      <c r="U46" s="48"/>
    </row>
    <row r="47" spans="1:21" ht="30.75" customHeight="1" x14ac:dyDescent="0.15">
      <c r="A47" s="48"/>
      <c r="B47" s="1250"/>
      <c r="C47" s="1251"/>
      <c r="D47" s="62"/>
      <c r="E47" s="1256" t="s">
        <v>14</v>
      </c>
      <c r="F47" s="1256"/>
      <c r="G47" s="1256"/>
      <c r="H47" s="1256"/>
      <c r="I47" s="1256"/>
      <c r="J47" s="1257"/>
      <c r="K47" s="63" t="s">
        <v>498</v>
      </c>
      <c r="L47" s="64" t="s">
        <v>498</v>
      </c>
      <c r="M47" s="64" t="s">
        <v>498</v>
      </c>
      <c r="N47" s="64" t="s">
        <v>498</v>
      </c>
      <c r="O47" s="65" t="s">
        <v>498</v>
      </c>
      <c r="P47" s="48"/>
      <c r="Q47" s="48"/>
      <c r="R47" s="48"/>
      <c r="S47" s="48"/>
      <c r="T47" s="48"/>
      <c r="U47" s="48"/>
    </row>
    <row r="48" spans="1:21" ht="30.75" customHeight="1" x14ac:dyDescent="0.15">
      <c r="A48" s="48"/>
      <c r="B48" s="1250"/>
      <c r="C48" s="1251"/>
      <c r="D48" s="62"/>
      <c r="E48" s="1256" t="s">
        <v>15</v>
      </c>
      <c r="F48" s="1256"/>
      <c r="G48" s="1256"/>
      <c r="H48" s="1256"/>
      <c r="I48" s="1256"/>
      <c r="J48" s="1257"/>
      <c r="K48" s="63">
        <v>523</v>
      </c>
      <c r="L48" s="64">
        <v>531</v>
      </c>
      <c r="M48" s="64">
        <v>545</v>
      </c>
      <c r="N48" s="64">
        <v>582</v>
      </c>
      <c r="O48" s="65">
        <v>671</v>
      </c>
      <c r="P48" s="48"/>
      <c r="Q48" s="48"/>
      <c r="R48" s="48"/>
      <c r="S48" s="48"/>
      <c r="T48" s="48"/>
      <c r="U48" s="48"/>
    </row>
    <row r="49" spans="1:21" ht="30.75" customHeight="1" x14ac:dyDescent="0.15">
      <c r="A49" s="48"/>
      <c r="B49" s="1250"/>
      <c r="C49" s="1251"/>
      <c r="D49" s="62"/>
      <c r="E49" s="1256" t="s">
        <v>16</v>
      </c>
      <c r="F49" s="1256"/>
      <c r="G49" s="1256"/>
      <c r="H49" s="1256"/>
      <c r="I49" s="1256"/>
      <c r="J49" s="1257"/>
      <c r="K49" s="63">
        <v>138</v>
      </c>
      <c r="L49" s="64">
        <v>144</v>
      </c>
      <c r="M49" s="64">
        <v>142</v>
      </c>
      <c r="N49" s="64">
        <v>125</v>
      </c>
      <c r="O49" s="65">
        <v>125</v>
      </c>
      <c r="P49" s="48"/>
      <c r="Q49" s="48"/>
      <c r="R49" s="48"/>
      <c r="S49" s="48"/>
      <c r="T49" s="48"/>
      <c r="U49" s="48"/>
    </row>
    <row r="50" spans="1:21" ht="30.75" customHeight="1" x14ac:dyDescent="0.15">
      <c r="A50" s="48"/>
      <c r="B50" s="1250"/>
      <c r="C50" s="1251"/>
      <c r="D50" s="62"/>
      <c r="E50" s="1256" t="s">
        <v>17</v>
      </c>
      <c r="F50" s="1256"/>
      <c r="G50" s="1256"/>
      <c r="H50" s="1256"/>
      <c r="I50" s="1256"/>
      <c r="J50" s="1257"/>
      <c r="K50" s="63">
        <v>0</v>
      </c>
      <c r="L50" s="64">
        <v>0</v>
      </c>
      <c r="M50" s="64">
        <v>0</v>
      </c>
      <c r="N50" s="64">
        <v>0</v>
      </c>
      <c r="O50" s="65">
        <v>0</v>
      </c>
      <c r="P50" s="48"/>
      <c r="Q50" s="48"/>
      <c r="R50" s="48"/>
      <c r="S50" s="48"/>
      <c r="T50" s="48"/>
      <c r="U50" s="48"/>
    </row>
    <row r="51" spans="1:21" ht="30.75" customHeight="1" x14ac:dyDescent="0.15">
      <c r="A51" s="48"/>
      <c r="B51" s="1252"/>
      <c r="C51" s="1253"/>
      <c r="D51" s="66"/>
      <c r="E51" s="1256" t="s">
        <v>18</v>
      </c>
      <c r="F51" s="1256"/>
      <c r="G51" s="1256"/>
      <c r="H51" s="1256"/>
      <c r="I51" s="1256"/>
      <c r="J51" s="1257"/>
      <c r="K51" s="63" t="s">
        <v>498</v>
      </c>
      <c r="L51" s="64" t="s">
        <v>498</v>
      </c>
      <c r="M51" s="64" t="s">
        <v>498</v>
      </c>
      <c r="N51" s="64" t="s">
        <v>498</v>
      </c>
      <c r="O51" s="65" t="s">
        <v>498</v>
      </c>
      <c r="P51" s="48"/>
      <c r="Q51" s="48"/>
      <c r="R51" s="48"/>
      <c r="S51" s="48"/>
      <c r="T51" s="48"/>
      <c r="U51" s="48"/>
    </row>
    <row r="52" spans="1:21" ht="30.75" customHeight="1" x14ac:dyDescent="0.15">
      <c r="A52" s="48"/>
      <c r="B52" s="1258" t="s">
        <v>19</v>
      </c>
      <c r="C52" s="1259"/>
      <c r="D52" s="66"/>
      <c r="E52" s="1256" t="s">
        <v>20</v>
      </c>
      <c r="F52" s="1256"/>
      <c r="G52" s="1256"/>
      <c r="H52" s="1256"/>
      <c r="I52" s="1256"/>
      <c r="J52" s="1257"/>
      <c r="K52" s="63">
        <v>1307</v>
      </c>
      <c r="L52" s="64">
        <v>1279</v>
      </c>
      <c r="M52" s="64">
        <v>1281</v>
      </c>
      <c r="N52" s="64">
        <v>1243</v>
      </c>
      <c r="O52" s="65">
        <v>1296</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498</v>
      </c>
      <c r="L53" s="69">
        <v>503</v>
      </c>
      <c r="M53" s="69">
        <v>431</v>
      </c>
      <c r="N53" s="69">
        <v>417</v>
      </c>
      <c r="O53" s="70">
        <v>579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15">
      <c r="B57" s="1264" t="s">
        <v>25</v>
      </c>
      <c r="C57" s="1265"/>
      <c r="D57" s="1268" t="s">
        <v>26</v>
      </c>
      <c r="E57" s="1269"/>
      <c r="F57" s="1269"/>
      <c r="G57" s="1269"/>
      <c r="H57" s="1269"/>
      <c r="I57" s="1269"/>
      <c r="J57" s="1270"/>
      <c r="K57" s="82" t="s">
        <v>588</v>
      </c>
      <c r="L57" s="83" t="s">
        <v>588</v>
      </c>
      <c r="M57" s="83" t="s">
        <v>588</v>
      </c>
      <c r="N57" s="83" t="s">
        <v>588</v>
      </c>
      <c r="O57" s="84" t="s">
        <v>588</v>
      </c>
    </row>
    <row r="58" spans="1:21" ht="31.5" customHeight="1" thickBot="1" x14ac:dyDescent="0.2">
      <c r="B58" s="1266"/>
      <c r="C58" s="1267"/>
      <c r="D58" s="1271" t="s">
        <v>27</v>
      </c>
      <c r="E58" s="1272"/>
      <c r="F58" s="1272"/>
      <c r="G58" s="1272"/>
      <c r="H58" s="1272"/>
      <c r="I58" s="1272"/>
      <c r="J58" s="1273"/>
      <c r="K58" s="85" t="s">
        <v>588</v>
      </c>
      <c r="L58" s="86" t="s">
        <v>588</v>
      </c>
      <c r="M58" s="86" t="s">
        <v>588</v>
      </c>
      <c r="N58" s="86" t="s">
        <v>588</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Visck9lA/pHM1DbTBLxtG3EmF/Urru7Tg/1tCFfPbpzDIcLsV2F6bqRWJFaJ7spYedM73EyatVDyYTcqOv+ng==" saltValue="DR2CfOehp15Iz3meNdro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540</v>
      </c>
      <c r="J40" s="99" t="s">
        <v>541</v>
      </c>
      <c r="K40" s="99" t="s">
        <v>542</v>
      </c>
      <c r="L40" s="99" t="s">
        <v>543</v>
      </c>
      <c r="M40" s="100" t="s">
        <v>544</v>
      </c>
    </row>
    <row r="41" spans="2:13" ht="27.75" customHeight="1" x14ac:dyDescent="0.15">
      <c r="B41" s="1274" t="s">
        <v>30</v>
      </c>
      <c r="C41" s="1275"/>
      <c r="D41" s="101"/>
      <c r="E41" s="1280" t="s">
        <v>31</v>
      </c>
      <c r="F41" s="1280"/>
      <c r="G41" s="1280"/>
      <c r="H41" s="1281"/>
      <c r="I41" s="102">
        <v>12539</v>
      </c>
      <c r="J41" s="103">
        <v>13487</v>
      </c>
      <c r="K41" s="103">
        <v>13956</v>
      </c>
      <c r="L41" s="103">
        <v>14249</v>
      </c>
      <c r="M41" s="104">
        <v>14779</v>
      </c>
    </row>
    <row r="42" spans="2:13" ht="27.75" customHeight="1" x14ac:dyDescent="0.15">
      <c r="B42" s="1276"/>
      <c r="C42" s="1277"/>
      <c r="D42" s="105"/>
      <c r="E42" s="1282" t="s">
        <v>32</v>
      </c>
      <c r="F42" s="1282"/>
      <c r="G42" s="1282"/>
      <c r="H42" s="1283"/>
      <c r="I42" s="106" t="s">
        <v>498</v>
      </c>
      <c r="J42" s="107" t="s">
        <v>498</v>
      </c>
      <c r="K42" s="107" t="s">
        <v>498</v>
      </c>
      <c r="L42" s="107" t="s">
        <v>498</v>
      </c>
      <c r="M42" s="108" t="s">
        <v>498</v>
      </c>
    </row>
    <row r="43" spans="2:13" ht="27.75" customHeight="1" x14ac:dyDescent="0.15">
      <c r="B43" s="1276"/>
      <c r="C43" s="1277"/>
      <c r="D43" s="105"/>
      <c r="E43" s="1282" t="s">
        <v>33</v>
      </c>
      <c r="F43" s="1282"/>
      <c r="G43" s="1282"/>
      <c r="H43" s="1283"/>
      <c r="I43" s="106">
        <v>9786</v>
      </c>
      <c r="J43" s="107">
        <v>9497</v>
      </c>
      <c r="K43" s="107">
        <v>9509</v>
      </c>
      <c r="L43" s="107">
        <v>9189</v>
      </c>
      <c r="M43" s="108">
        <v>9216</v>
      </c>
    </row>
    <row r="44" spans="2:13" ht="27.75" customHeight="1" x14ac:dyDescent="0.15">
      <c r="B44" s="1276"/>
      <c r="C44" s="1277"/>
      <c r="D44" s="105"/>
      <c r="E44" s="1282" t="s">
        <v>34</v>
      </c>
      <c r="F44" s="1282"/>
      <c r="G44" s="1282"/>
      <c r="H44" s="1283"/>
      <c r="I44" s="106">
        <v>1900</v>
      </c>
      <c r="J44" s="107">
        <v>1914</v>
      </c>
      <c r="K44" s="107">
        <v>1979</v>
      </c>
      <c r="L44" s="107">
        <v>1878</v>
      </c>
      <c r="M44" s="108">
        <v>1770</v>
      </c>
    </row>
    <row r="45" spans="2:13" ht="27.75" customHeight="1" x14ac:dyDescent="0.15">
      <c r="B45" s="1276"/>
      <c r="C45" s="1277"/>
      <c r="D45" s="105"/>
      <c r="E45" s="1282" t="s">
        <v>35</v>
      </c>
      <c r="F45" s="1282"/>
      <c r="G45" s="1282"/>
      <c r="H45" s="1283"/>
      <c r="I45" s="106">
        <v>2177</v>
      </c>
      <c r="J45" s="107">
        <v>2171</v>
      </c>
      <c r="K45" s="107">
        <v>2030</v>
      </c>
      <c r="L45" s="107">
        <v>1960</v>
      </c>
      <c r="M45" s="108">
        <v>1879</v>
      </c>
    </row>
    <row r="46" spans="2:13" ht="27.75" customHeight="1" x14ac:dyDescent="0.15">
      <c r="B46" s="1276"/>
      <c r="C46" s="1277"/>
      <c r="D46" s="109"/>
      <c r="E46" s="1282" t="s">
        <v>36</v>
      </c>
      <c r="F46" s="1282"/>
      <c r="G46" s="1282"/>
      <c r="H46" s="1283"/>
      <c r="I46" s="106" t="s">
        <v>498</v>
      </c>
      <c r="J46" s="107" t="s">
        <v>498</v>
      </c>
      <c r="K46" s="107" t="s">
        <v>498</v>
      </c>
      <c r="L46" s="107" t="s">
        <v>498</v>
      </c>
      <c r="M46" s="108" t="s">
        <v>498</v>
      </c>
    </row>
    <row r="47" spans="2:13" ht="27.75" customHeight="1" x14ac:dyDescent="0.15">
      <c r="B47" s="1276"/>
      <c r="C47" s="1277"/>
      <c r="D47" s="110"/>
      <c r="E47" s="1284" t="s">
        <v>37</v>
      </c>
      <c r="F47" s="1285"/>
      <c r="G47" s="1285"/>
      <c r="H47" s="1286"/>
      <c r="I47" s="106" t="s">
        <v>498</v>
      </c>
      <c r="J47" s="107" t="s">
        <v>498</v>
      </c>
      <c r="K47" s="107" t="s">
        <v>498</v>
      </c>
      <c r="L47" s="107" t="s">
        <v>498</v>
      </c>
      <c r="M47" s="108" t="s">
        <v>498</v>
      </c>
    </row>
    <row r="48" spans="2:13" ht="27.75" customHeight="1" x14ac:dyDescent="0.15">
      <c r="B48" s="1276"/>
      <c r="C48" s="1277"/>
      <c r="D48" s="105"/>
      <c r="E48" s="1282" t="s">
        <v>38</v>
      </c>
      <c r="F48" s="1282"/>
      <c r="G48" s="1282"/>
      <c r="H48" s="1283"/>
      <c r="I48" s="106" t="s">
        <v>498</v>
      </c>
      <c r="J48" s="107" t="s">
        <v>498</v>
      </c>
      <c r="K48" s="107" t="s">
        <v>498</v>
      </c>
      <c r="L48" s="107" t="s">
        <v>498</v>
      </c>
      <c r="M48" s="108" t="s">
        <v>498</v>
      </c>
    </row>
    <row r="49" spans="2:13" ht="27.75" customHeight="1" x14ac:dyDescent="0.15">
      <c r="B49" s="1278"/>
      <c r="C49" s="1279"/>
      <c r="D49" s="105"/>
      <c r="E49" s="1282" t="s">
        <v>39</v>
      </c>
      <c r="F49" s="1282"/>
      <c r="G49" s="1282"/>
      <c r="H49" s="1283"/>
      <c r="I49" s="106" t="s">
        <v>498</v>
      </c>
      <c r="J49" s="107" t="s">
        <v>498</v>
      </c>
      <c r="K49" s="107" t="s">
        <v>498</v>
      </c>
      <c r="L49" s="107">
        <v>126</v>
      </c>
      <c r="M49" s="108">
        <v>153</v>
      </c>
    </row>
    <row r="50" spans="2:13" ht="27.75" customHeight="1" x14ac:dyDescent="0.15">
      <c r="B50" s="1287" t="s">
        <v>40</v>
      </c>
      <c r="C50" s="1288"/>
      <c r="D50" s="111"/>
      <c r="E50" s="1282" t="s">
        <v>41</v>
      </c>
      <c r="F50" s="1282"/>
      <c r="G50" s="1282"/>
      <c r="H50" s="1283"/>
      <c r="I50" s="106">
        <v>3673</v>
      </c>
      <c r="J50" s="107">
        <v>3829</v>
      </c>
      <c r="K50" s="107">
        <v>3942</v>
      </c>
      <c r="L50" s="107">
        <v>3524</v>
      </c>
      <c r="M50" s="108">
        <v>3240</v>
      </c>
    </row>
    <row r="51" spans="2:13" ht="27.75" customHeight="1" x14ac:dyDescent="0.15">
      <c r="B51" s="1276"/>
      <c r="C51" s="1277"/>
      <c r="D51" s="105"/>
      <c r="E51" s="1282" t="s">
        <v>42</v>
      </c>
      <c r="F51" s="1282"/>
      <c r="G51" s="1282"/>
      <c r="H51" s="1283"/>
      <c r="I51" s="106">
        <v>2362</v>
      </c>
      <c r="J51" s="107">
        <v>2559</v>
      </c>
      <c r="K51" s="107">
        <v>2735</v>
      </c>
      <c r="L51" s="107">
        <v>2679</v>
      </c>
      <c r="M51" s="108">
        <v>2616</v>
      </c>
    </row>
    <row r="52" spans="2:13" ht="27.75" customHeight="1" x14ac:dyDescent="0.15">
      <c r="B52" s="1278"/>
      <c r="C52" s="1279"/>
      <c r="D52" s="105"/>
      <c r="E52" s="1282" t="s">
        <v>43</v>
      </c>
      <c r="F52" s="1282"/>
      <c r="G52" s="1282"/>
      <c r="H52" s="1283"/>
      <c r="I52" s="106">
        <v>15446</v>
      </c>
      <c r="J52" s="107">
        <v>15434</v>
      </c>
      <c r="K52" s="107">
        <v>15273</v>
      </c>
      <c r="L52" s="107">
        <v>15112</v>
      </c>
      <c r="M52" s="108">
        <v>14924</v>
      </c>
    </row>
    <row r="53" spans="2:13" ht="27.75" customHeight="1" thickBot="1" x14ac:dyDescent="0.2">
      <c r="B53" s="1289" t="s">
        <v>44</v>
      </c>
      <c r="C53" s="1290"/>
      <c r="D53" s="112"/>
      <c r="E53" s="1291" t="s">
        <v>45</v>
      </c>
      <c r="F53" s="1291"/>
      <c r="G53" s="1291"/>
      <c r="H53" s="1292"/>
      <c r="I53" s="113">
        <v>4920</v>
      </c>
      <c r="J53" s="114">
        <v>5245</v>
      </c>
      <c r="K53" s="114">
        <v>5523</v>
      </c>
      <c r="L53" s="114">
        <v>6087</v>
      </c>
      <c r="M53" s="115">
        <v>7017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lNr+UkBzz5E5YDckWkASFszCoPWhqcx0ivUbK2Hd1YDElYNVEpVHfL8/y+VLQtNNfXnfaonUSbGV9nUgcagrA==" saltValue="spXgYC4N5BAswcvLQSJ7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1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542</v>
      </c>
      <c r="G54" s="124" t="s">
        <v>543</v>
      </c>
      <c r="H54" s="125" t="s">
        <v>544</v>
      </c>
    </row>
    <row r="55" spans="2:8" ht="52.5" customHeight="1" x14ac:dyDescent="0.15">
      <c r="B55" s="126"/>
      <c r="C55" s="1301" t="s">
        <v>48</v>
      </c>
      <c r="D55" s="1301"/>
      <c r="E55" s="1302"/>
      <c r="F55" s="127">
        <v>1826</v>
      </c>
      <c r="G55" s="127">
        <v>1510</v>
      </c>
      <c r="H55" s="128">
        <v>1346</v>
      </c>
    </row>
    <row r="56" spans="2:8" ht="52.5" customHeight="1" x14ac:dyDescent="0.15">
      <c r="B56" s="129"/>
      <c r="C56" s="1303" t="s">
        <v>49</v>
      </c>
      <c r="D56" s="1303"/>
      <c r="E56" s="1304"/>
      <c r="F56" s="130">
        <v>682</v>
      </c>
      <c r="G56" s="130">
        <v>682</v>
      </c>
      <c r="H56" s="131">
        <v>632</v>
      </c>
    </row>
    <row r="57" spans="2:8" ht="53.25" customHeight="1" x14ac:dyDescent="0.15">
      <c r="B57" s="129"/>
      <c r="C57" s="1305" t="s">
        <v>50</v>
      </c>
      <c r="D57" s="1305"/>
      <c r="E57" s="1306"/>
      <c r="F57" s="132">
        <v>394</v>
      </c>
      <c r="G57" s="132">
        <v>377</v>
      </c>
      <c r="H57" s="133">
        <v>315</v>
      </c>
    </row>
    <row r="58" spans="2:8" ht="45.75" customHeight="1" x14ac:dyDescent="0.15">
      <c r="B58" s="134"/>
      <c r="C58" s="1293" t="s">
        <v>582</v>
      </c>
      <c r="D58" s="1294"/>
      <c r="E58" s="1295"/>
      <c r="F58" s="135">
        <v>197</v>
      </c>
      <c r="G58" s="135">
        <v>197</v>
      </c>
      <c r="H58" s="136">
        <v>150</v>
      </c>
    </row>
    <row r="59" spans="2:8" ht="45.75" customHeight="1" x14ac:dyDescent="0.15">
      <c r="B59" s="134"/>
      <c r="C59" s="1293" t="s">
        <v>583</v>
      </c>
      <c r="D59" s="1294"/>
      <c r="E59" s="1295"/>
      <c r="F59" s="135">
        <v>95</v>
      </c>
      <c r="G59" s="135">
        <v>90</v>
      </c>
      <c r="H59" s="136">
        <v>85</v>
      </c>
    </row>
    <row r="60" spans="2:8" ht="45.75" customHeight="1" x14ac:dyDescent="0.15">
      <c r="B60" s="134"/>
      <c r="C60" s="1293" t="s">
        <v>584</v>
      </c>
      <c r="D60" s="1294"/>
      <c r="E60" s="1295"/>
      <c r="F60" s="135">
        <v>53</v>
      </c>
      <c r="G60" s="135">
        <v>49</v>
      </c>
      <c r="H60" s="136">
        <v>44</v>
      </c>
    </row>
    <row r="61" spans="2:8" ht="45.75" customHeight="1" x14ac:dyDescent="0.15">
      <c r="B61" s="134"/>
      <c r="C61" s="1293" t="s">
        <v>585</v>
      </c>
      <c r="D61" s="1294"/>
      <c r="E61" s="1295"/>
      <c r="F61" s="135">
        <v>27</v>
      </c>
      <c r="G61" s="135">
        <v>27</v>
      </c>
      <c r="H61" s="136">
        <v>25</v>
      </c>
    </row>
    <row r="62" spans="2:8" ht="45.75" customHeight="1" thickBot="1" x14ac:dyDescent="0.2">
      <c r="B62" s="137"/>
      <c r="C62" s="1296" t="s">
        <v>586</v>
      </c>
      <c r="D62" s="1297"/>
      <c r="E62" s="1298"/>
      <c r="F62" s="138">
        <v>8</v>
      </c>
      <c r="G62" s="138">
        <v>8</v>
      </c>
      <c r="H62" s="139">
        <v>8</v>
      </c>
    </row>
    <row r="63" spans="2:8" ht="52.5" customHeight="1" thickBot="1" x14ac:dyDescent="0.2">
      <c r="B63" s="140"/>
      <c r="C63" s="1299" t="s">
        <v>51</v>
      </c>
      <c r="D63" s="1299"/>
      <c r="E63" s="1300"/>
      <c r="F63" s="141">
        <v>2901</v>
      </c>
      <c r="G63" s="141">
        <v>2569</v>
      </c>
      <c r="H63" s="142">
        <v>2293</v>
      </c>
    </row>
    <row r="64" spans="2:8" ht="15" customHeight="1" x14ac:dyDescent="0.15"/>
    <row r="65" ht="0" hidden="1" customHeight="1" x14ac:dyDescent="0.15"/>
    <row r="66" ht="0" hidden="1" customHeight="1" x14ac:dyDescent="0.15"/>
  </sheetData>
  <sheetProtection algorithmName="SHA-512" hashValue="isn++AN1enJuaKu/A71B+2yf5/8Are8GbqqF1F1Szt4QJXXFCm91o53QNRAsKTOtUip2tp/Hai3kH2XJE2StyA==" saltValue="XnGMQq25AwZzTne4v6JC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30" t="s">
        <v>601</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2"/>
    </row>
    <row r="44" spans="2:109" x14ac:dyDescent="0.15">
      <c r="B44" s="394"/>
      <c r="AN44" s="1333"/>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5"/>
    </row>
    <row r="45" spans="2:109" x14ac:dyDescent="0.15">
      <c r="B45" s="394"/>
      <c r="AN45" s="1333"/>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5"/>
    </row>
    <row r="46" spans="2:109" x14ac:dyDescent="0.15">
      <c r="B46" s="394"/>
      <c r="AN46" s="1333"/>
      <c r="AO46" s="1334"/>
      <c r="AP46" s="1334"/>
      <c r="AQ46" s="1334"/>
      <c r="AR46" s="1334"/>
      <c r="AS46" s="1334"/>
      <c r="AT46" s="1334"/>
      <c r="AU46" s="1334"/>
      <c r="AV46" s="1334"/>
      <c r="AW46" s="1334"/>
      <c r="AX46" s="1334"/>
      <c r="AY46" s="1334"/>
      <c r="AZ46" s="1334"/>
      <c r="BA46" s="1334"/>
      <c r="BB46" s="1334"/>
      <c r="BC46" s="1334"/>
      <c r="BD46" s="1334"/>
      <c r="BE46" s="1334"/>
      <c r="BF46" s="1334"/>
      <c r="BG46" s="1334"/>
      <c r="BH46" s="1334"/>
      <c r="BI46" s="1334"/>
      <c r="BJ46" s="1334"/>
      <c r="BK46" s="1334"/>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5"/>
    </row>
    <row r="47" spans="2:109" x14ac:dyDescent="0.15">
      <c r="B47" s="394"/>
      <c r="AN47" s="1336"/>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c r="BM47" s="1337"/>
      <c r="BN47" s="1337"/>
      <c r="BO47" s="1337"/>
      <c r="BP47" s="1337"/>
      <c r="BQ47" s="1337"/>
      <c r="BR47" s="1337"/>
      <c r="BS47" s="1337"/>
      <c r="BT47" s="1337"/>
      <c r="BU47" s="1337"/>
      <c r="BV47" s="1337"/>
      <c r="BW47" s="1337"/>
      <c r="BX47" s="1337"/>
      <c r="BY47" s="1337"/>
      <c r="BZ47" s="1337"/>
      <c r="CA47" s="1337"/>
      <c r="CB47" s="1337"/>
      <c r="CC47" s="1337"/>
      <c r="CD47" s="1337"/>
      <c r="CE47" s="1337"/>
      <c r="CF47" s="1337"/>
      <c r="CG47" s="1337"/>
      <c r="CH47" s="1337"/>
      <c r="CI47" s="1337"/>
      <c r="CJ47" s="1337"/>
      <c r="CK47" s="1337"/>
      <c r="CL47" s="1337"/>
      <c r="CM47" s="1337"/>
      <c r="CN47" s="1337"/>
      <c r="CO47" s="1337"/>
      <c r="CP47" s="1337"/>
      <c r="CQ47" s="1337"/>
      <c r="CR47" s="1337"/>
      <c r="CS47" s="1337"/>
      <c r="CT47" s="1337"/>
      <c r="CU47" s="1337"/>
      <c r="CV47" s="1337"/>
      <c r="CW47" s="1337"/>
      <c r="CX47" s="1337"/>
      <c r="CY47" s="1337"/>
      <c r="CZ47" s="1337"/>
      <c r="DA47" s="1337"/>
      <c r="DB47" s="1337"/>
      <c r="DC47" s="133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594</v>
      </c>
    </row>
    <row r="50" spans="1:109" x14ac:dyDescent="0.15">
      <c r="B50" s="394"/>
      <c r="G50" s="1307"/>
      <c r="H50" s="1307"/>
      <c r="I50" s="1307"/>
      <c r="J50" s="1307"/>
      <c r="K50" s="404"/>
      <c r="L50" s="404"/>
      <c r="M50" s="405"/>
      <c r="N50" s="405"/>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3" t="s">
        <v>540</v>
      </c>
      <c r="BQ50" s="1313"/>
      <c r="BR50" s="1313"/>
      <c r="BS50" s="1313"/>
      <c r="BT50" s="1313"/>
      <c r="BU50" s="1313"/>
      <c r="BV50" s="1313"/>
      <c r="BW50" s="1313"/>
      <c r="BX50" s="1313" t="s">
        <v>541</v>
      </c>
      <c r="BY50" s="1313"/>
      <c r="BZ50" s="1313"/>
      <c r="CA50" s="1313"/>
      <c r="CB50" s="1313"/>
      <c r="CC50" s="1313"/>
      <c r="CD50" s="1313"/>
      <c r="CE50" s="1313"/>
      <c r="CF50" s="1313" t="s">
        <v>542</v>
      </c>
      <c r="CG50" s="1313"/>
      <c r="CH50" s="1313"/>
      <c r="CI50" s="1313"/>
      <c r="CJ50" s="1313"/>
      <c r="CK50" s="1313"/>
      <c r="CL50" s="1313"/>
      <c r="CM50" s="1313"/>
      <c r="CN50" s="1313" t="s">
        <v>543</v>
      </c>
      <c r="CO50" s="1313"/>
      <c r="CP50" s="1313"/>
      <c r="CQ50" s="1313"/>
      <c r="CR50" s="1313"/>
      <c r="CS50" s="1313"/>
      <c r="CT50" s="1313"/>
      <c r="CU50" s="1313"/>
      <c r="CV50" s="1313" t="s">
        <v>544</v>
      </c>
      <c r="CW50" s="1313"/>
      <c r="CX50" s="1313"/>
      <c r="CY50" s="1313"/>
      <c r="CZ50" s="1313"/>
      <c r="DA50" s="1313"/>
      <c r="DB50" s="1313"/>
      <c r="DC50" s="1313"/>
    </row>
    <row r="51" spans="1:109" ht="13.5" customHeight="1" x14ac:dyDescent="0.15">
      <c r="B51" s="394"/>
      <c r="G51" s="1325"/>
      <c r="H51" s="1325"/>
      <c r="I51" s="1329"/>
      <c r="J51" s="1329"/>
      <c r="K51" s="1314"/>
      <c r="L51" s="1314"/>
      <c r="M51" s="1314"/>
      <c r="N51" s="1314"/>
      <c r="AM51" s="403"/>
      <c r="AN51" s="1312" t="s">
        <v>595</v>
      </c>
      <c r="AO51" s="1312"/>
      <c r="AP51" s="1312"/>
      <c r="AQ51" s="1312"/>
      <c r="AR51" s="1312"/>
      <c r="AS51" s="1312"/>
      <c r="AT51" s="1312"/>
      <c r="AU51" s="1312"/>
      <c r="AV51" s="1312"/>
      <c r="AW51" s="1312"/>
      <c r="AX51" s="1312"/>
      <c r="AY51" s="1312"/>
      <c r="AZ51" s="1312"/>
      <c r="BA51" s="1312"/>
      <c r="BB51" s="1312" t="s">
        <v>596</v>
      </c>
      <c r="BC51" s="1312"/>
      <c r="BD51" s="1312"/>
      <c r="BE51" s="1312"/>
      <c r="BF51" s="1312"/>
      <c r="BG51" s="1312"/>
      <c r="BH51" s="1312"/>
      <c r="BI51" s="1312"/>
      <c r="BJ51" s="1312"/>
      <c r="BK51" s="1312"/>
      <c r="BL51" s="1312"/>
      <c r="BM51" s="1312"/>
      <c r="BN51" s="1312"/>
      <c r="BO51" s="1312"/>
      <c r="BP51" s="1324"/>
      <c r="BQ51" s="1309"/>
      <c r="BR51" s="1309"/>
      <c r="BS51" s="1309"/>
      <c r="BT51" s="1309"/>
      <c r="BU51" s="1309"/>
      <c r="BV51" s="1309"/>
      <c r="BW51" s="1309"/>
      <c r="BX51" s="1324"/>
      <c r="BY51" s="1309"/>
      <c r="BZ51" s="1309"/>
      <c r="CA51" s="1309"/>
      <c r="CB51" s="1309"/>
      <c r="CC51" s="1309"/>
      <c r="CD51" s="1309"/>
      <c r="CE51" s="1309"/>
      <c r="CF51" s="1309">
        <v>82.9</v>
      </c>
      <c r="CG51" s="1309"/>
      <c r="CH51" s="1309"/>
      <c r="CI51" s="1309"/>
      <c r="CJ51" s="1309"/>
      <c r="CK51" s="1309"/>
      <c r="CL51" s="1309"/>
      <c r="CM51" s="1309"/>
      <c r="CN51" s="1309">
        <v>90.9</v>
      </c>
      <c r="CO51" s="1309"/>
      <c r="CP51" s="1309"/>
      <c r="CQ51" s="1309"/>
      <c r="CR51" s="1309"/>
      <c r="CS51" s="1309"/>
      <c r="CT51" s="1309"/>
      <c r="CU51" s="1309"/>
      <c r="CV51" s="1324"/>
      <c r="CW51" s="1309"/>
      <c r="CX51" s="1309"/>
      <c r="CY51" s="1309"/>
      <c r="CZ51" s="1309"/>
      <c r="DA51" s="1309"/>
      <c r="DB51" s="1309"/>
      <c r="DC51" s="1309"/>
    </row>
    <row r="52" spans="1:109" x14ac:dyDescent="0.15">
      <c r="B52" s="394"/>
      <c r="G52" s="1325"/>
      <c r="H52" s="1325"/>
      <c r="I52" s="1329"/>
      <c r="J52" s="1329"/>
      <c r="K52" s="1314"/>
      <c r="L52" s="1314"/>
      <c r="M52" s="1314"/>
      <c r="N52" s="1314"/>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2"/>
      <c r="B53" s="394"/>
      <c r="G53" s="1325"/>
      <c r="H53" s="1325"/>
      <c r="I53" s="1307"/>
      <c r="J53" s="1307"/>
      <c r="K53" s="1314"/>
      <c r="L53" s="1314"/>
      <c r="M53" s="1314"/>
      <c r="N53" s="1314"/>
      <c r="AM53" s="403"/>
      <c r="AN53" s="1312"/>
      <c r="AO53" s="1312"/>
      <c r="AP53" s="1312"/>
      <c r="AQ53" s="1312"/>
      <c r="AR53" s="1312"/>
      <c r="AS53" s="1312"/>
      <c r="AT53" s="1312"/>
      <c r="AU53" s="1312"/>
      <c r="AV53" s="1312"/>
      <c r="AW53" s="1312"/>
      <c r="AX53" s="1312"/>
      <c r="AY53" s="1312"/>
      <c r="AZ53" s="1312"/>
      <c r="BA53" s="1312"/>
      <c r="BB53" s="1312" t="s">
        <v>597</v>
      </c>
      <c r="BC53" s="1312"/>
      <c r="BD53" s="1312"/>
      <c r="BE53" s="1312"/>
      <c r="BF53" s="1312"/>
      <c r="BG53" s="1312"/>
      <c r="BH53" s="1312"/>
      <c r="BI53" s="1312"/>
      <c r="BJ53" s="1312"/>
      <c r="BK53" s="1312"/>
      <c r="BL53" s="1312"/>
      <c r="BM53" s="1312"/>
      <c r="BN53" s="1312"/>
      <c r="BO53" s="1312"/>
      <c r="BP53" s="1324"/>
      <c r="BQ53" s="1309"/>
      <c r="BR53" s="1309"/>
      <c r="BS53" s="1309"/>
      <c r="BT53" s="1309"/>
      <c r="BU53" s="1309"/>
      <c r="BV53" s="1309"/>
      <c r="BW53" s="1309"/>
      <c r="BX53" s="1324"/>
      <c r="BY53" s="1309"/>
      <c r="BZ53" s="1309"/>
      <c r="CA53" s="1309"/>
      <c r="CB53" s="1309"/>
      <c r="CC53" s="1309"/>
      <c r="CD53" s="1309"/>
      <c r="CE53" s="1309"/>
      <c r="CF53" s="1309">
        <v>54.4</v>
      </c>
      <c r="CG53" s="1309"/>
      <c r="CH53" s="1309"/>
      <c r="CI53" s="1309"/>
      <c r="CJ53" s="1309"/>
      <c r="CK53" s="1309"/>
      <c r="CL53" s="1309"/>
      <c r="CM53" s="1309"/>
      <c r="CN53" s="1309">
        <v>58.1</v>
      </c>
      <c r="CO53" s="1309"/>
      <c r="CP53" s="1309"/>
      <c r="CQ53" s="1309"/>
      <c r="CR53" s="1309"/>
      <c r="CS53" s="1309"/>
      <c r="CT53" s="1309"/>
      <c r="CU53" s="1309"/>
      <c r="CV53" s="1324"/>
      <c r="CW53" s="1309"/>
      <c r="CX53" s="1309"/>
      <c r="CY53" s="1309"/>
      <c r="CZ53" s="1309"/>
      <c r="DA53" s="1309"/>
      <c r="DB53" s="1309"/>
      <c r="DC53" s="1309"/>
    </row>
    <row r="54" spans="1:109" x14ac:dyDescent="0.15">
      <c r="A54" s="402"/>
      <c r="B54" s="394"/>
      <c r="G54" s="1325"/>
      <c r="H54" s="1325"/>
      <c r="I54" s="1307"/>
      <c r="J54" s="1307"/>
      <c r="K54" s="1314"/>
      <c r="L54" s="1314"/>
      <c r="M54" s="1314"/>
      <c r="N54" s="1314"/>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2"/>
      <c r="B55" s="394"/>
      <c r="G55" s="1307"/>
      <c r="H55" s="1307"/>
      <c r="I55" s="1307"/>
      <c r="J55" s="1307"/>
      <c r="K55" s="1314"/>
      <c r="L55" s="1314"/>
      <c r="M55" s="1314"/>
      <c r="N55" s="1314"/>
      <c r="AN55" s="1313" t="s">
        <v>598</v>
      </c>
      <c r="AO55" s="1313"/>
      <c r="AP55" s="1313"/>
      <c r="AQ55" s="1313"/>
      <c r="AR55" s="1313"/>
      <c r="AS55" s="1313"/>
      <c r="AT55" s="1313"/>
      <c r="AU55" s="1313"/>
      <c r="AV55" s="1313"/>
      <c r="AW55" s="1313"/>
      <c r="AX55" s="1313"/>
      <c r="AY55" s="1313"/>
      <c r="AZ55" s="1313"/>
      <c r="BA55" s="1313"/>
      <c r="BB55" s="1312" t="s">
        <v>596</v>
      </c>
      <c r="BC55" s="1312"/>
      <c r="BD55" s="1312"/>
      <c r="BE55" s="1312"/>
      <c r="BF55" s="1312"/>
      <c r="BG55" s="1312"/>
      <c r="BH55" s="1312"/>
      <c r="BI55" s="1312"/>
      <c r="BJ55" s="1312"/>
      <c r="BK55" s="1312"/>
      <c r="BL55" s="1312"/>
      <c r="BM55" s="1312"/>
      <c r="BN55" s="1312"/>
      <c r="BO55" s="1312"/>
      <c r="BP55" s="1324"/>
      <c r="BQ55" s="1309"/>
      <c r="BR55" s="1309"/>
      <c r="BS55" s="1309"/>
      <c r="BT55" s="1309"/>
      <c r="BU55" s="1309"/>
      <c r="BV55" s="1309"/>
      <c r="BW55" s="1309"/>
      <c r="BX55" s="1324"/>
      <c r="BY55" s="1309"/>
      <c r="BZ55" s="1309"/>
      <c r="CA55" s="1309"/>
      <c r="CB55" s="1309"/>
      <c r="CC55" s="1309"/>
      <c r="CD55" s="1309"/>
      <c r="CE55" s="1309"/>
      <c r="CF55" s="1309">
        <v>52.3</v>
      </c>
      <c r="CG55" s="1309"/>
      <c r="CH55" s="1309"/>
      <c r="CI55" s="1309"/>
      <c r="CJ55" s="1309"/>
      <c r="CK55" s="1309"/>
      <c r="CL55" s="1309"/>
      <c r="CM55" s="1309"/>
      <c r="CN55" s="1309">
        <v>55.4</v>
      </c>
      <c r="CO55" s="1309"/>
      <c r="CP55" s="1309"/>
      <c r="CQ55" s="1309"/>
      <c r="CR55" s="1309"/>
      <c r="CS55" s="1309"/>
      <c r="CT55" s="1309"/>
      <c r="CU55" s="1309"/>
      <c r="CV55" s="1324"/>
      <c r="CW55" s="1309"/>
      <c r="CX55" s="1309"/>
      <c r="CY55" s="1309"/>
      <c r="CZ55" s="1309"/>
      <c r="DA55" s="1309"/>
      <c r="DB55" s="1309"/>
      <c r="DC55" s="1309"/>
    </row>
    <row r="56" spans="1:109" x14ac:dyDescent="0.15">
      <c r="A56" s="402"/>
      <c r="B56" s="394"/>
      <c r="G56" s="1307"/>
      <c r="H56" s="1307"/>
      <c r="I56" s="1307"/>
      <c r="J56" s="1307"/>
      <c r="K56" s="1314"/>
      <c r="L56" s="1314"/>
      <c r="M56" s="1314"/>
      <c r="N56" s="1314"/>
      <c r="AN56" s="1313"/>
      <c r="AO56" s="1313"/>
      <c r="AP56" s="1313"/>
      <c r="AQ56" s="1313"/>
      <c r="AR56" s="1313"/>
      <c r="AS56" s="1313"/>
      <c r="AT56" s="1313"/>
      <c r="AU56" s="1313"/>
      <c r="AV56" s="1313"/>
      <c r="AW56" s="1313"/>
      <c r="AX56" s="1313"/>
      <c r="AY56" s="1313"/>
      <c r="AZ56" s="1313"/>
      <c r="BA56" s="1313"/>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x14ac:dyDescent="0.15">
      <c r="B57" s="406"/>
      <c r="G57" s="1307"/>
      <c r="H57" s="1307"/>
      <c r="I57" s="1310"/>
      <c r="J57" s="1310"/>
      <c r="K57" s="1314"/>
      <c r="L57" s="1314"/>
      <c r="M57" s="1314"/>
      <c r="N57" s="1314"/>
      <c r="AM57" s="387"/>
      <c r="AN57" s="1313"/>
      <c r="AO57" s="1313"/>
      <c r="AP57" s="1313"/>
      <c r="AQ57" s="1313"/>
      <c r="AR57" s="1313"/>
      <c r="AS57" s="1313"/>
      <c r="AT57" s="1313"/>
      <c r="AU57" s="1313"/>
      <c r="AV57" s="1313"/>
      <c r="AW57" s="1313"/>
      <c r="AX57" s="1313"/>
      <c r="AY57" s="1313"/>
      <c r="AZ57" s="1313"/>
      <c r="BA57" s="1313"/>
      <c r="BB57" s="1312" t="s">
        <v>597</v>
      </c>
      <c r="BC57" s="1312"/>
      <c r="BD57" s="1312"/>
      <c r="BE57" s="1312"/>
      <c r="BF57" s="1312"/>
      <c r="BG57" s="1312"/>
      <c r="BH57" s="1312"/>
      <c r="BI57" s="1312"/>
      <c r="BJ57" s="1312"/>
      <c r="BK57" s="1312"/>
      <c r="BL57" s="1312"/>
      <c r="BM57" s="1312"/>
      <c r="BN57" s="1312"/>
      <c r="BO57" s="1312"/>
      <c r="BP57" s="1324"/>
      <c r="BQ57" s="1309"/>
      <c r="BR57" s="1309"/>
      <c r="BS57" s="1309"/>
      <c r="BT57" s="1309"/>
      <c r="BU57" s="1309"/>
      <c r="BV57" s="1309"/>
      <c r="BW57" s="1309"/>
      <c r="BX57" s="1324"/>
      <c r="BY57" s="1309"/>
      <c r="BZ57" s="1309"/>
      <c r="CA57" s="1309"/>
      <c r="CB57" s="1309"/>
      <c r="CC57" s="1309"/>
      <c r="CD57" s="1309"/>
      <c r="CE57" s="1309"/>
      <c r="CF57" s="1309">
        <v>57.1</v>
      </c>
      <c r="CG57" s="1309"/>
      <c r="CH57" s="1309"/>
      <c r="CI57" s="1309"/>
      <c r="CJ57" s="1309"/>
      <c r="CK57" s="1309"/>
      <c r="CL57" s="1309"/>
      <c r="CM57" s="1309"/>
      <c r="CN57" s="1309">
        <v>58.7</v>
      </c>
      <c r="CO57" s="1309"/>
      <c r="CP57" s="1309"/>
      <c r="CQ57" s="1309"/>
      <c r="CR57" s="1309"/>
      <c r="CS57" s="1309"/>
      <c r="CT57" s="1309"/>
      <c r="CU57" s="1309"/>
      <c r="CV57" s="1324"/>
      <c r="CW57" s="1309"/>
      <c r="CX57" s="1309"/>
      <c r="CY57" s="1309"/>
      <c r="CZ57" s="1309"/>
      <c r="DA57" s="1309"/>
      <c r="DB57" s="1309"/>
      <c r="DC57" s="1309"/>
      <c r="DD57" s="407"/>
      <c r="DE57" s="406"/>
    </row>
    <row r="58" spans="1:109" s="402" customFormat="1" x14ac:dyDescent="0.15">
      <c r="A58" s="387"/>
      <c r="B58" s="406"/>
      <c r="G58" s="1307"/>
      <c r="H58" s="1307"/>
      <c r="I58" s="1310"/>
      <c r="J58" s="1310"/>
      <c r="K58" s="1314"/>
      <c r="L58" s="1314"/>
      <c r="M58" s="1314"/>
      <c r="N58" s="1314"/>
      <c r="AM58" s="387"/>
      <c r="AN58" s="1313"/>
      <c r="AO58" s="1313"/>
      <c r="AP58" s="1313"/>
      <c r="AQ58" s="1313"/>
      <c r="AR58" s="1313"/>
      <c r="AS58" s="1313"/>
      <c r="AT58" s="1313"/>
      <c r="AU58" s="1313"/>
      <c r="AV58" s="1313"/>
      <c r="AW58" s="1313"/>
      <c r="AX58" s="1313"/>
      <c r="AY58" s="1313"/>
      <c r="AZ58" s="1313"/>
      <c r="BA58" s="1313"/>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599</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5" t="s">
        <v>602</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594</v>
      </c>
    </row>
    <row r="72" spans="2:107" x14ac:dyDescent="0.15">
      <c r="B72" s="394"/>
      <c r="G72" s="1307"/>
      <c r="H72" s="1307"/>
      <c r="I72" s="1307"/>
      <c r="J72" s="1307"/>
      <c r="K72" s="404"/>
      <c r="L72" s="404"/>
      <c r="M72" s="405"/>
      <c r="N72" s="405"/>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3" t="s">
        <v>540</v>
      </c>
      <c r="BQ72" s="1313"/>
      <c r="BR72" s="1313"/>
      <c r="BS72" s="1313"/>
      <c r="BT72" s="1313"/>
      <c r="BU72" s="1313"/>
      <c r="BV72" s="1313"/>
      <c r="BW72" s="1313"/>
      <c r="BX72" s="1313" t="s">
        <v>541</v>
      </c>
      <c r="BY72" s="1313"/>
      <c r="BZ72" s="1313"/>
      <c r="CA72" s="1313"/>
      <c r="CB72" s="1313"/>
      <c r="CC72" s="1313"/>
      <c r="CD72" s="1313"/>
      <c r="CE72" s="1313"/>
      <c r="CF72" s="1313" t="s">
        <v>542</v>
      </c>
      <c r="CG72" s="1313"/>
      <c r="CH72" s="1313"/>
      <c r="CI72" s="1313"/>
      <c r="CJ72" s="1313"/>
      <c r="CK72" s="1313"/>
      <c r="CL72" s="1313"/>
      <c r="CM72" s="1313"/>
      <c r="CN72" s="1313" t="s">
        <v>543</v>
      </c>
      <c r="CO72" s="1313"/>
      <c r="CP72" s="1313"/>
      <c r="CQ72" s="1313"/>
      <c r="CR72" s="1313"/>
      <c r="CS72" s="1313"/>
      <c r="CT72" s="1313"/>
      <c r="CU72" s="1313"/>
      <c r="CV72" s="1313" t="s">
        <v>544</v>
      </c>
      <c r="CW72" s="1313"/>
      <c r="CX72" s="1313"/>
      <c r="CY72" s="1313"/>
      <c r="CZ72" s="1313"/>
      <c r="DA72" s="1313"/>
      <c r="DB72" s="1313"/>
      <c r="DC72" s="1313"/>
    </row>
    <row r="73" spans="2:107" x14ac:dyDescent="0.15">
      <c r="B73" s="394"/>
      <c r="G73" s="1325"/>
      <c r="H73" s="1325"/>
      <c r="I73" s="1325"/>
      <c r="J73" s="1325"/>
      <c r="K73" s="1308"/>
      <c r="L73" s="1308"/>
      <c r="M73" s="1308"/>
      <c r="N73" s="1308"/>
      <c r="AM73" s="403"/>
      <c r="AN73" s="1312" t="s">
        <v>595</v>
      </c>
      <c r="AO73" s="1312"/>
      <c r="AP73" s="1312"/>
      <c r="AQ73" s="1312"/>
      <c r="AR73" s="1312"/>
      <c r="AS73" s="1312"/>
      <c r="AT73" s="1312"/>
      <c r="AU73" s="1312"/>
      <c r="AV73" s="1312"/>
      <c r="AW73" s="1312"/>
      <c r="AX73" s="1312"/>
      <c r="AY73" s="1312"/>
      <c r="AZ73" s="1312"/>
      <c r="BA73" s="1312"/>
      <c r="BB73" s="1312" t="s">
        <v>596</v>
      </c>
      <c r="BC73" s="1312"/>
      <c r="BD73" s="1312"/>
      <c r="BE73" s="1312"/>
      <c r="BF73" s="1312"/>
      <c r="BG73" s="1312"/>
      <c r="BH73" s="1312"/>
      <c r="BI73" s="1312"/>
      <c r="BJ73" s="1312"/>
      <c r="BK73" s="1312"/>
      <c r="BL73" s="1312"/>
      <c r="BM73" s="1312"/>
      <c r="BN73" s="1312"/>
      <c r="BO73" s="1312"/>
      <c r="BP73" s="1309">
        <v>72.900000000000006</v>
      </c>
      <c r="BQ73" s="1309"/>
      <c r="BR73" s="1309"/>
      <c r="BS73" s="1309"/>
      <c r="BT73" s="1309"/>
      <c r="BU73" s="1309"/>
      <c r="BV73" s="1309"/>
      <c r="BW73" s="1309"/>
      <c r="BX73" s="1309">
        <v>76.900000000000006</v>
      </c>
      <c r="BY73" s="1309"/>
      <c r="BZ73" s="1309"/>
      <c r="CA73" s="1309"/>
      <c r="CB73" s="1309"/>
      <c r="CC73" s="1309"/>
      <c r="CD73" s="1309"/>
      <c r="CE73" s="1309"/>
      <c r="CF73" s="1309">
        <v>82.9</v>
      </c>
      <c r="CG73" s="1309"/>
      <c r="CH73" s="1309"/>
      <c r="CI73" s="1309"/>
      <c r="CJ73" s="1309"/>
      <c r="CK73" s="1309"/>
      <c r="CL73" s="1309"/>
      <c r="CM73" s="1309"/>
      <c r="CN73" s="1309">
        <v>90.9</v>
      </c>
      <c r="CO73" s="1309"/>
      <c r="CP73" s="1309"/>
      <c r="CQ73" s="1309"/>
      <c r="CR73" s="1309"/>
      <c r="CS73" s="1309"/>
      <c r="CT73" s="1309"/>
      <c r="CU73" s="1309"/>
      <c r="CV73" s="1309">
        <v>105.2</v>
      </c>
      <c r="CW73" s="1309"/>
      <c r="CX73" s="1309"/>
      <c r="CY73" s="1309"/>
      <c r="CZ73" s="1309"/>
      <c r="DA73" s="1309"/>
      <c r="DB73" s="1309"/>
      <c r="DC73" s="1309"/>
    </row>
    <row r="74" spans="2:107" x14ac:dyDescent="0.15">
      <c r="B74" s="394"/>
      <c r="G74" s="1325"/>
      <c r="H74" s="1325"/>
      <c r="I74" s="1325"/>
      <c r="J74" s="1325"/>
      <c r="K74" s="1308"/>
      <c r="L74" s="1308"/>
      <c r="M74" s="1308"/>
      <c r="N74" s="1308"/>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4"/>
      <c r="G75" s="1325"/>
      <c r="H75" s="1325"/>
      <c r="I75" s="1307"/>
      <c r="J75" s="1307"/>
      <c r="K75" s="1314"/>
      <c r="L75" s="1314"/>
      <c r="M75" s="1314"/>
      <c r="N75" s="1314"/>
      <c r="AM75" s="403"/>
      <c r="AN75" s="1312"/>
      <c r="AO75" s="1312"/>
      <c r="AP75" s="1312"/>
      <c r="AQ75" s="1312"/>
      <c r="AR75" s="1312"/>
      <c r="AS75" s="1312"/>
      <c r="AT75" s="1312"/>
      <c r="AU75" s="1312"/>
      <c r="AV75" s="1312"/>
      <c r="AW75" s="1312"/>
      <c r="AX75" s="1312"/>
      <c r="AY75" s="1312"/>
      <c r="AZ75" s="1312"/>
      <c r="BA75" s="1312"/>
      <c r="BB75" s="1312" t="s">
        <v>600</v>
      </c>
      <c r="BC75" s="1312"/>
      <c r="BD75" s="1312"/>
      <c r="BE75" s="1312"/>
      <c r="BF75" s="1312"/>
      <c r="BG75" s="1312"/>
      <c r="BH75" s="1312"/>
      <c r="BI75" s="1312"/>
      <c r="BJ75" s="1312"/>
      <c r="BK75" s="1312"/>
      <c r="BL75" s="1312"/>
      <c r="BM75" s="1312"/>
      <c r="BN75" s="1312"/>
      <c r="BO75" s="1312"/>
      <c r="BP75" s="1309">
        <v>9.8000000000000007</v>
      </c>
      <c r="BQ75" s="1309"/>
      <c r="BR75" s="1309"/>
      <c r="BS75" s="1309"/>
      <c r="BT75" s="1309"/>
      <c r="BU75" s="1309"/>
      <c r="BV75" s="1309"/>
      <c r="BW75" s="1309"/>
      <c r="BX75" s="1309">
        <v>8</v>
      </c>
      <c r="BY75" s="1309"/>
      <c r="BZ75" s="1309"/>
      <c r="CA75" s="1309"/>
      <c r="CB75" s="1309"/>
      <c r="CC75" s="1309"/>
      <c r="CD75" s="1309"/>
      <c r="CE75" s="1309"/>
      <c r="CF75" s="1309">
        <v>7</v>
      </c>
      <c r="CG75" s="1309"/>
      <c r="CH75" s="1309"/>
      <c r="CI75" s="1309"/>
      <c r="CJ75" s="1309"/>
      <c r="CK75" s="1309"/>
      <c r="CL75" s="1309"/>
      <c r="CM75" s="1309"/>
      <c r="CN75" s="1309">
        <v>6.6</v>
      </c>
      <c r="CO75" s="1309"/>
      <c r="CP75" s="1309"/>
      <c r="CQ75" s="1309"/>
      <c r="CR75" s="1309"/>
      <c r="CS75" s="1309"/>
      <c r="CT75" s="1309"/>
      <c r="CU75" s="1309"/>
      <c r="CV75" s="1309">
        <v>7.1</v>
      </c>
      <c r="CW75" s="1309"/>
      <c r="CX75" s="1309"/>
      <c r="CY75" s="1309"/>
      <c r="CZ75" s="1309"/>
      <c r="DA75" s="1309"/>
      <c r="DB75" s="1309"/>
      <c r="DC75" s="1309"/>
    </row>
    <row r="76" spans="2:107" x14ac:dyDescent="0.15">
      <c r="B76" s="394"/>
      <c r="G76" s="1325"/>
      <c r="H76" s="1325"/>
      <c r="I76" s="1307"/>
      <c r="J76" s="1307"/>
      <c r="K76" s="1314"/>
      <c r="L76" s="1314"/>
      <c r="M76" s="1314"/>
      <c r="N76" s="1314"/>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4"/>
      <c r="G77" s="1307"/>
      <c r="H77" s="1307"/>
      <c r="I77" s="1307"/>
      <c r="J77" s="1307"/>
      <c r="K77" s="1308"/>
      <c r="L77" s="1308"/>
      <c r="M77" s="1308"/>
      <c r="N77" s="1308"/>
      <c r="AN77" s="1313" t="s">
        <v>598</v>
      </c>
      <c r="AO77" s="1313"/>
      <c r="AP77" s="1313"/>
      <c r="AQ77" s="1313"/>
      <c r="AR77" s="1313"/>
      <c r="AS77" s="1313"/>
      <c r="AT77" s="1313"/>
      <c r="AU77" s="1313"/>
      <c r="AV77" s="1313"/>
      <c r="AW77" s="1313"/>
      <c r="AX77" s="1313"/>
      <c r="AY77" s="1313"/>
      <c r="AZ77" s="1313"/>
      <c r="BA77" s="1313"/>
      <c r="BB77" s="1312" t="s">
        <v>596</v>
      </c>
      <c r="BC77" s="1312"/>
      <c r="BD77" s="1312"/>
      <c r="BE77" s="1312"/>
      <c r="BF77" s="1312"/>
      <c r="BG77" s="1312"/>
      <c r="BH77" s="1312"/>
      <c r="BI77" s="1312"/>
      <c r="BJ77" s="1312"/>
      <c r="BK77" s="1312"/>
      <c r="BL77" s="1312"/>
      <c r="BM77" s="1312"/>
      <c r="BN77" s="1312"/>
      <c r="BO77" s="1312"/>
      <c r="BP77" s="1309">
        <v>48.6</v>
      </c>
      <c r="BQ77" s="1309"/>
      <c r="BR77" s="1309"/>
      <c r="BS77" s="1309"/>
      <c r="BT77" s="1309"/>
      <c r="BU77" s="1309"/>
      <c r="BV77" s="1309"/>
      <c r="BW77" s="1309"/>
      <c r="BX77" s="1309">
        <v>56.8</v>
      </c>
      <c r="BY77" s="1309"/>
      <c r="BZ77" s="1309"/>
      <c r="CA77" s="1309"/>
      <c r="CB77" s="1309"/>
      <c r="CC77" s="1309"/>
      <c r="CD77" s="1309"/>
      <c r="CE77" s="1309"/>
      <c r="CF77" s="1309">
        <v>52.3</v>
      </c>
      <c r="CG77" s="1309"/>
      <c r="CH77" s="1309"/>
      <c r="CI77" s="1309"/>
      <c r="CJ77" s="1309"/>
      <c r="CK77" s="1309"/>
      <c r="CL77" s="1309"/>
      <c r="CM77" s="1309"/>
      <c r="CN77" s="1309">
        <v>55.4</v>
      </c>
      <c r="CO77" s="1309"/>
      <c r="CP77" s="1309"/>
      <c r="CQ77" s="1309"/>
      <c r="CR77" s="1309"/>
      <c r="CS77" s="1309"/>
      <c r="CT77" s="1309"/>
      <c r="CU77" s="1309"/>
      <c r="CV77" s="1309">
        <v>52.7</v>
      </c>
      <c r="CW77" s="1309"/>
      <c r="CX77" s="1309"/>
      <c r="CY77" s="1309"/>
      <c r="CZ77" s="1309"/>
      <c r="DA77" s="1309"/>
      <c r="DB77" s="1309"/>
      <c r="DC77" s="1309"/>
    </row>
    <row r="78" spans="2:107" x14ac:dyDescent="0.15">
      <c r="B78" s="394"/>
      <c r="G78" s="1307"/>
      <c r="H78" s="1307"/>
      <c r="I78" s="1307"/>
      <c r="J78" s="1307"/>
      <c r="K78" s="1308"/>
      <c r="L78" s="1308"/>
      <c r="M78" s="1308"/>
      <c r="N78" s="1308"/>
      <c r="AN78" s="1313"/>
      <c r="AO78" s="1313"/>
      <c r="AP78" s="1313"/>
      <c r="AQ78" s="1313"/>
      <c r="AR78" s="1313"/>
      <c r="AS78" s="1313"/>
      <c r="AT78" s="1313"/>
      <c r="AU78" s="1313"/>
      <c r="AV78" s="1313"/>
      <c r="AW78" s="1313"/>
      <c r="AX78" s="1313"/>
      <c r="AY78" s="1313"/>
      <c r="AZ78" s="1313"/>
      <c r="BA78" s="1313"/>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4"/>
      <c r="G79" s="1307"/>
      <c r="H79" s="1307"/>
      <c r="I79" s="1310"/>
      <c r="J79" s="1310"/>
      <c r="K79" s="1311"/>
      <c r="L79" s="1311"/>
      <c r="M79" s="1311"/>
      <c r="N79" s="1311"/>
      <c r="AN79" s="1313"/>
      <c r="AO79" s="1313"/>
      <c r="AP79" s="1313"/>
      <c r="AQ79" s="1313"/>
      <c r="AR79" s="1313"/>
      <c r="AS79" s="1313"/>
      <c r="AT79" s="1313"/>
      <c r="AU79" s="1313"/>
      <c r="AV79" s="1313"/>
      <c r="AW79" s="1313"/>
      <c r="AX79" s="1313"/>
      <c r="AY79" s="1313"/>
      <c r="AZ79" s="1313"/>
      <c r="BA79" s="1313"/>
      <c r="BB79" s="1312" t="s">
        <v>600</v>
      </c>
      <c r="BC79" s="1312"/>
      <c r="BD79" s="1312"/>
      <c r="BE79" s="1312"/>
      <c r="BF79" s="1312"/>
      <c r="BG79" s="1312"/>
      <c r="BH79" s="1312"/>
      <c r="BI79" s="1312"/>
      <c r="BJ79" s="1312"/>
      <c r="BK79" s="1312"/>
      <c r="BL79" s="1312"/>
      <c r="BM79" s="1312"/>
      <c r="BN79" s="1312"/>
      <c r="BO79" s="1312"/>
      <c r="BP79" s="1309">
        <v>10.4</v>
      </c>
      <c r="BQ79" s="1309"/>
      <c r="BR79" s="1309"/>
      <c r="BS79" s="1309"/>
      <c r="BT79" s="1309"/>
      <c r="BU79" s="1309"/>
      <c r="BV79" s="1309"/>
      <c r="BW79" s="1309"/>
      <c r="BX79" s="1309">
        <v>10.199999999999999</v>
      </c>
      <c r="BY79" s="1309"/>
      <c r="BZ79" s="1309"/>
      <c r="CA79" s="1309"/>
      <c r="CB79" s="1309"/>
      <c r="CC79" s="1309"/>
      <c r="CD79" s="1309"/>
      <c r="CE79" s="1309"/>
      <c r="CF79" s="1309">
        <v>10</v>
      </c>
      <c r="CG79" s="1309"/>
      <c r="CH79" s="1309"/>
      <c r="CI79" s="1309"/>
      <c r="CJ79" s="1309"/>
      <c r="CK79" s="1309"/>
      <c r="CL79" s="1309"/>
      <c r="CM79" s="1309"/>
      <c r="CN79" s="1309">
        <v>9.6999999999999993</v>
      </c>
      <c r="CO79" s="1309"/>
      <c r="CP79" s="1309"/>
      <c r="CQ79" s="1309"/>
      <c r="CR79" s="1309"/>
      <c r="CS79" s="1309"/>
      <c r="CT79" s="1309"/>
      <c r="CU79" s="1309"/>
      <c r="CV79" s="1309">
        <v>9.5</v>
      </c>
      <c r="CW79" s="1309"/>
      <c r="CX79" s="1309"/>
      <c r="CY79" s="1309"/>
      <c r="CZ79" s="1309"/>
      <c r="DA79" s="1309"/>
      <c r="DB79" s="1309"/>
      <c r="DC79" s="1309"/>
    </row>
    <row r="80" spans="2:107" x14ac:dyDescent="0.15">
      <c r="B80" s="394"/>
      <c r="G80" s="1307"/>
      <c r="H80" s="1307"/>
      <c r="I80" s="1310"/>
      <c r="J80" s="1310"/>
      <c r="K80" s="1311"/>
      <c r="L80" s="1311"/>
      <c r="M80" s="1311"/>
      <c r="N80" s="1311"/>
      <c r="AN80" s="1313"/>
      <c r="AO80" s="1313"/>
      <c r="AP80" s="1313"/>
      <c r="AQ80" s="1313"/>
      <c r="AR80" s="1313"/>
      <c r="AS80" s="1313"/>
      <c r="AT80" s="1313"/>
      <c r="AU80" s="1313"/>
      <c r="AV80" s="1313"/>
      <c r="AW80" s="1313"/>
      <c r="AX80" s="1313"/>
      <c r="AY80" s="1313"/>
      <c r="AZ80" s="1313"/>
      <c r="BA80" s="1313"/>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J7w2A/bJEcZhAgU3Iyj16VhHF5ZXii9qWYq9hkaqX3YcANzXCelGgituDevoTjocg92ke2jH8rTClGJYMYp2g==" saltValue="WI5Gf2A82pyF82IBI9c3I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7csTBbR4S5OZbXHA4T9iJ+7/a6tgF1/u1O4qI3PHI6LcZ2/mvPgt8TNTqO2mVwdbiipiDPUXP9fmav5JV9ipw==" saltValue="Jc/NMXL66dyEz8us9/D11Q==" spinCount="100000" sheet="1" objects="1" scenarios="1"/>
  <dataConsolidate/>
  <phoneticPr fontId="2"/>
  <printOptions horizontalCentered="1" verticalCentered="1"/>
  <pageMargins left="0" right="0" top="0.19685039370078741" bottom="0" header="0.39370078740157483" footer="0"/>
  <pageSetup paperSize="9" scale="1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881WdJtI/GesDYQC49cnKheDNNBz+c41CHPZVjPzNOFoqtkCYwqkUTNB6OtP9vh3Wy2lIGtJLNRVc1thP66nA==" saltValue="RP3+OJRDZMYgPET5hNDLgw==" spinCount="100000" sheet="1" objects="1" scenarios="1"/>
  <dataConsolidate/>
  <phoneticPr fontId="2"/>
  <printOptions horizontalCentered="1" verticalCentered="1"/>
  <pageMargins left="0" right="0" top="0.19685039370078741" bottom="0" header="0.39370078740157483" footer="0"/>
  <pageSetup paperSize="9" scale="1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537</v>
      </c>
      <c r="G2" s="156"/>
      <c r="H2" s="157"/>
    </row>
    <row r="3" spans="1:8" x14ac:dyDescent="0.15">
      <c r="A3" s="153" t="s">
        <v>530</v>
      </c>
      <c r="B3" s="158"/>
      <c r="C3" s="159"/>
      <c r="D3" s="160">
        <v>119332</v>
      </c>
      <c r="E3" s="161"/>
      <c r="F3" s="162">
        <v>83623</v>
      </c>
      <c r="G3" s="163"/>
      <c r="H3" s="164"/>
    </row>
    <row r="4" spans="1:8" x14ac:dyDescent="0.15">
      <c r="A4" s="165"/>
      <c r="B4" s="166"/>
      <c r="C4" s="167"/>
      <c r="D4" s="168">
        <v>95691</v>
      </c>
      <c r="E4" s="169"/>
      <c r="F4" s="170">
        <v>48787</v>
      </c>
      <c r="G4" s="171"/>
      <c r="H4" s="172"/>
    </row>
    <row r="5" spans="1:8" x14ac:dyDescent="0.15">
      <c r="A5" s="153" t="s">
        <v>532</v>
      </c>
      <c r="B5" s="158"/>
      <c r="C5" s="159"/>
      <c r="D5" s="160">
        <v>78428</v>
      </c>
      <c r="E5" s="161"/>
      <c r="F5" s="162">
        <v>81768</v>
      </c>
      <c r="G5" s="163"/>
      <c r="H5" s="164"/>
    </row>
    <row r="6" spans="1:8" x14ac:dyDescent="0.15">
      <c r="A6" s="165"/>
      <c r="B6" s="166"/>
      <c r="C6" s="167"/>
      <c r="D6" s="168">
        <v>53516</v>
      </c>
      <c r="E6" s="169"/>
      <c r="F6" s="170">
        <v>37917</v>
      </c>
      <c r="G6" s="171"/>
      <c r="H6" s="172"/>
    </row>
    <row r="7" spans="1:8" x14ac:dyDescent="0.15">
      <c r="A7" s="153" t="s">
        <v>533</v>
      </c>
      <c r="B7" s="158"/>
      <c r="C7" s="159"/>
      <c r="D7" s="160">
        <v>73219</v>
      </c>
      <c r="E7" s="161"/>
      <c r="F7" s="162">
        <v>65876</v>
      </c>
      <c r="G7" s="163"/>
      <c r="H7" s="164"/>
    </row>
    <row r="8" spans="1:8" x14ac:dyDescent="0.15">
      <c r="A8" s="165"/>
      <c r="B8" s="166"/>
      <c r="C8" s="167"/>
      <c r="D8" s="168">
        <v>40983</v>
      </c>
      <c r="E8" s="169"/>
      <c r="F8" s="170">
        <v>36484</v>
      </c>
      <c r="G8" s="171"/>
      <c r="H8" s="172"/>
    </row>
    <row r="9" spans="1:8" x14ac:dyDescent="0.15">
      <c r="A9" s="153" t="s">
        <v>534</v>
      </c>
      <c r="B9" s="158"/>
      <c r="C9" s="159"/>
      <c r="D9" s="160">
        <v>70240</v>
      </c>
      <c r="E9" s="161"/>
      <c r="F9" s="162">
        <v>68468</v>
      </c>
      <c r="G9" s="163"/>
      <c r="H9" s="164"/>
    </row>
    <row r="10" spans="1:8" x14ac:dyDescent="0.15">
      <c r="A10" s="165"/>
      <c r="B10" s="166"/>
      <c r="C10" s="167"/>
      <c r="D10" s="168">
        <v>24430</v>
      </c>
      <c r="E10" s="169"/>
      <c r="F10" s="170">
        <v>34140</v>
      </c>
      <c r="G10" s="171"/>
      <c r="H10" s="172"/>
    </row>
    <row r="11" spans="1:8" x14ac:dyDescent="0.15">
      <c r="A11" s="153" t="s">
        <v>535</v>
      </c>
      <c r="B11" s="158"/>
      <c r="C11" s="159"/>
      <c r="D11" s="160">
        <v>86639</v>
      </c>
      <c r="E11" s="161"/>
      <c r="F11" s="162">
        <v>69729</v>
      </c>
      <c r="G11" s="163"/>
      <c r="H11" s="164"/>
    </row>
    <row r="12" spans="1:8" x14ac:dyDescent="0.15">
      <c r="A12" s="165"/>
      <c r="B12" s="166"/>
      <c r="C12" s="173"/>
      <c r="D12" s="168">
        <v>31929</v>
      </c>
      <c r="E12" s="169"/>
      <c r="F12" s="170">
        <v>38908</v>
      </c>
      <c r="G12" s="171"/>
      <c r="H12" s="172"/>
    </row>
    <row r="13" spans="1:8" x14ac:dyDescent="0.15">
      <c r="A13" s="153"/>
      <c r="B13" s="158"/>
      <c r="C13" s="174"/>
      <c r="D13" s="175">
        <v>85572</v>
      </c>
      <c r="E13" s="176"/>
      <c r="F13" s="177">
        <v>73893</v>
      </c>
      <c r="G13" s="178"/>
      <c r="H13" s="164"/>
    </row>
    <row r="14" spans="1:8" x14ac:dyDescent="0.15">
      <c r="A14" s="165"/>
      <c r="B14" s="166"/>
      <c r="C14" s="167"/>
      <c r="D14" s="168">
        <v>49310</v>
      </c>
      <c r="E14" s="169"/>
      <c r="F14" s="170">
        <v>39247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5.08</v>
      </c>
      <c r="C19" s="179">
        <f>ROUND(VALUE(SUBSTITUTE(実質収支比率等に係る経年分析!G$48,"▲","-")),2)</f>
        <v>4.76</v>
      </c>
      <c r="D19" s="179">
        <f>ROUND(VALUE(SUBSTITUTE(実質収支比率等に係る経年分析!H$48,"▲","-")),2)</f>
        <v>4.6900000000000004</v>
      </c>
      <c r="E19" s="179">
        <f>ROUND(VALUE(SUBSTITUTE(実質収支比率等に係る経年分析!I$48,"▲","-")),2)</f>
        <v>4.72</v>
      </c>
      <c r="F19" s="179">
        <f>ROUND(VALUE(SUBSTITUTE(実質収支比率等に係る経年分析!J$48,"▲","-")),2)</f>
        <v>5.22</v>
      </c>
    </row>
    <row r="20" spans="1:11" x14ac:dyDescent="0.15">
      <c r="A20" s="179" t="s">
        <v>55</v>
      </c>
      <c r="B20" s="179">
        <f>ROUND(VALUE(SUBSTITUTE(実質収支比率等に係る経年分析!F$47,"▲","-")),2)</f>
        <v>24.49</v>
      </c>
      <c r="C20" s="179">
        <f>ROUND(VALUE(SUBSTITUTE(実質収支比率等に係る経年分析!G$47,"▲","-")),2)</f>
        <v>25.03</v>
      </c>
      <c r="D20" s="179">
        <f>ROUND(VALUE(SUBSTITUTE(実質収支比率等に係る経年分析!H$47,"▲","-")),2)</f>
        <v>23.52</v>
      </c>
      <c r="E20" s="179">
        <f>ROUND(VALUE(SUBSTITUTE(実質収支比率等に係る経年分析!I$47,"▲","-")),2)</f>
        <v>19.48</v>
      </c>
      <c r="F20" s="179">
        <f>ROUND(VALUE(SUBSTITUTE(実質収支比率等に係る経年分析!J$47,"▲","-")),2)</f>
        <v>17.29</v>
      </c>
    </row>
    <row r="21" spans="1:11" x14ac:dyDescent="0.15">
      <c r="A21" s="179" t="s">
        <v>56</v>
      </c>
      <c r="B21" s="179">
        <f>IF(ISNUMBER(VALUE(SUBSTITUTE(実質収支比率等に係る経年分析!F$49,"▲","-"))),ROUND(VALUE(SUBSTITUTE(実質収支比率等に係る経年分析!F$49,"▲","-")),2),NA())</f>
        <v>-8.94</v>
      </c>
      <c r="C21" s="179">
        <f>IF(ISNUMBER(VALUE(SUBSTITUTE(実質収支比率等に係る経年分析!G$49,"▲","-"))),ROUND(VALUE(SUBSTITUTE(実質収支比率等に係る経年分析!G$49,"▲","-")),2),NA())</f>
        <v>-2.2599999999999998</v>
      </c>
      <c r="D21" s="179">
        <f>IF(ISNUMBER(VALUE(SUBSTITUTE(実質収支比率等に係る経年分析!H$49,"▲","-"))),ROUND(VALUE(SUBSTITUTE(実質収支比率等に係る経年分析!H$49,"▲","-")),2),NA())</f>
        <v>-4.66</v>
      </c>
      <c r="E21" s="179">
        <f>IF(ISNUMBER(VALUE(SUBSTITUTE(実質収支比率等に係る経年分析!I$49,"▲","-"))),ROUND(VALUE(SUBSTITUTE(実質収支比率等に係る経年分析!I$49,"▲","-")),2),NA())</f>
        <v>-6.43</v>
      </c>
      <c r="F21" s="179">
        <f>IF(ISNUMBER(VALUE(SUBSTITUTE(実質収支比率等に係る経年分析!J$49,"▲","-"))),ROUND(VALUE(SUBSTITUTE(実質収支比率等に係る経年分析!J$49,"▲","-")),2),NA())</f>
        <v>-3.97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角田市農業集落排水事業特別会計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角田市公共下水道事業特別会計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角田市後期高齢者医療特別会計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角田市国民健康保険事業特別会計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2.0299999999999998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0.09</v>
      </c>
    </row>
    <row r="34" spans="1:16" x14ac:dyDescent="0.15">
      <c r="A34" s="180" t="str">
        <f>IF(連結実質赤字比率に係る赤字・黒字の構成分析!C$36="",NA(),連結実質赤字比率に係る赤字・黒字の構成分析!C$36)</f>
        <v>角田市介護保険特別会計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4.75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4.6900000000000004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5.22</v>
      </c>
    </row>
    <row r="36" spans="1:16" x14ac:dyDescent="0.15">
      <c r="A36" s="180" t="str">
        <f>IF(連結実質赤字比率に係る赤字・黒字の構成分析!C$34="",NA(),連結実質赤字比率に係る赤字・黒字の構成分析!C$34)</f>
        <v>角田市水道事業会計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15.18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10.38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1307</v>
      </c>
      <c r="E42" s="181"/>
      <c r="F42" s="181"/>
      <c r="G42" s="181">
        <f>'実質公債費比率（分子）の構造'!L$52</f>
        <v>1279</v>
      </c>
      <c r="H42" s="181"/>
      <c r="I42" s="181"/>
      <c r="J42" s="181">
        <f>'実質公債費比率（分子）の構造'!M$52</f>
        <v>1281</v>
      </c>
      <c r="K42" s="181"/>
      <c r="L42" s="181"/>
      <c r="M42" s="181">
        <f>'実質公債費比率（分子）の構造'!N$52</f>
        <v>1243</v>
      </c>
      <c r="N42" s="181"/>
      <c r="O42" s="181"/>
      <c r="P42" s="181">
        <f>'実質公債費比率（分子）の構造'!O$52</f>
        <v>1296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138</v>
      </c>
      <c r="C45" s="181"/>
      <c r="D45" s="181"/>
      <c r="E45" s="181">
        <f>'実質公債費比率（分子）の構造'!L$49</f>
        <v>144</v>
      </c>
      <c r="F45" s="181"/>
      <c r="G45" s="181"/>
      <c r="H45" s="181">
        <f>'実質公債費比率（分子）の構造'!M$49</f>
        <v>142</v>
      </c>
      <c r="I45" s="181"/>
      <c r="J45" s="181"/>
      <c r="K45" s="181">
        <f>'実質公債費比率（分子）の構造'!N$49</f>
        <v>125</v>
      </c>
      <c r="L45" s="181"/>
      <c r="M45" s="181"/>
      <c r="N45" s="181">
        <f>'実質公債費比率（分子）の構造'!O$49</f>
        <v>125</v>
      </c>
      <c r="O45" s="181"/>
      <c r="P45" s="181"/>
    </row>
    <row r="46" spans="1:16" x14ac:dyDescent="0.15">
      <c r="A46" s="181" t="s">
        <v>67</v>
      </c>
      <c r="B46" s="181">
        <f>'実質公債費比率（分子）の構造'!K$48</f>
        <v>523</v>
      </c>
      <c r="C46" s="181"/>
      <c r="D46" s="181"/>
      <c r="E46" s="181">
        <f>'実質公債費比率（分子）の構造'!L$48</f>
        <v>531</v>
      </c>
      <c r="F46" s="181"/>
      <c r="G46" s="181"/>
      <c r="H46" s="181">
        <f>'実質公債費比率（分子）の構造'!M$48</f>
        <v>545</v>
      </c>
      <c r="I46" s="181"/>
      <c r="J46" s="181"/>
      <c r="K46" s="181">
        <f>'実質公債費比率（分子）の構造'!N$48</f>
        <v>582</v>
      </c>
      <c r="L46" s="181"/>
      <c r="M46" s="181"/>
      <c r="N46" s="181">
        <f>'実質公債費比率（分子）の構造'!O$48</f>
        <v>671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1144</v>
      </c>
      <c r="C49" s="181"/>
      <c r="D49" s="181"/>
      <c r="E49" s="181">
        <f>'実質公債費比率（分子）の構造'!L$45</f>
        <v>1107</v>
      </c>
      <c r="F49" s="181"/>
      <c r="G49" s="181"/>
      <c r="H49" s="181">
        <f>'実質公債費比率（分子）の構造'!M$45</f>
        <v>1025</v>
      </c>
      <c r="I49" s="181"/>
      <c r="J49" s="181"/>
      <c r="K49" s="181">
        <f>'実質公債費比率（分子）の構造'!N$45</f>
        <v>953</v>
      </c>
      <c r="L49" s="181"/>
      <c r="M49" s="181"/>
      <c r="N49" s="181">
        <f>'実質公債費比率（分子）の構造'!O$45</f>
        <v>1079</v>
      </c>
      <c r="O49" s="181"/>
      <c r="P49" s="181"/>
    </row>
    <row r="50" spans="1:16" x14ac:dyDescent="0.15">
      <c r="A50" s="181" t="s">
        <v>71</v>
      </c>
      <c r="B50" s="181" t="e">
        <f>NA()</f>
        <v>#N/A</v>
      </c>
      <c r="C50" s="181">
        <f>IF(ISNUMBER('実質公債費比率（分子）の構造'!K$53),'実質公債費比率（分子）の構造'!K$53,NA())</f>
        <v>498</v>
      </c>
      <c r="D50" s="181" t="e">
        <f>NA()</f>
        <v>#N/A</v>
      </c>
      <c r="E50" s="181" t="e">
        <f>NA()</f>
        <v>#N/A</v>
      </c>
      <c r="F50" s="181">
        <f>IF(ISNUMBER('実質公債費比率（分子）の構造'!L$53),'実質公債費比率（分子）の構造'!L$53,NA())</f>
        <v>503</v>
      </c>
      <c r="G50" s="181" t="e">
        <f>NA()</f>
        <v>#N/A</v>
      </c>
      <c r="H50" s="181" t="e">
        <f>NA()</f>
        <v>#N/A</v>
      </c>
      <c r="I50" s="181">
        <f>IF(ISNUMBER('実質公債費比率（分子）の構造'!M$53),'実質公債費比率（分子）の構造'!M$53,NA())</f>
        <v>431</v>
      </c>
      <c r="J50" s="181" t="e">
        <f>NA()</f>
        <v>#N/A</v>
      </c>
      <c r="K50" s="181" t="e">
        <f>NA()</f>
        <v>#N/A</v>
      </c>
      <c r="L50" s="181">
        <f>IF(ISNUMBER('実質公債費比率（分子）の構造'!N$53),'実質公債費比率（分子）の構造'!N$53,NA())</f>
        <v>417</v>
      </c>
      <c r="M50" s="181" t="e">
        <f>NA()</f>
        <v>#N/A</v>
      </c>
      <c r="N50" s="181" t="e">
        <f>NA()</f>
        <v>#N/A</v>
      </c>
      <c r="O50" s="181">
        <f>IF(ISNUMBER('実質公債費比率（分子）の構造'!O$53),'実質公債費比率（分子）の構造'!O$53,NA())</f>
        <v>579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15446</v>
      </c>
      <c r="E56" s="180"/>
      <c r="F56" s="180"/>
      <c r="G56" s="180">
        <f>'将来負担比率（分子）の構造'!J$52</f>
        <v>15434</v>
      </c>
      <c r="H56" s="180"/>
      <c r="I56" s="180"/>
      <c r="J56" s="180">
        <f>'将来負担比率（分子）の構造'!K$52</f>
        <v>15273</v>
      </c>
      <c r="K56" s="180"/>
      <c r="L56" s="180"/>
      <c r="M56" s="180">
        <f>'将来負担比率（分子）の構造'!L$52</f>
        <v>15112</v>
      </c>
      <c r="N56" s="180"/>
      <c r="O56" s="180"/>
      <c r="P56" s="180">
        <f>'将来負担比率（分子）の構造'!M$52</f>
        <v>14924</v>
      </c>
    </row>
    <row r="57" spans="1:16" x14ac:dyDescent="0.15">
      <c r="A57" s="180" t="s">
        <v>42</v>
      </c>
      <c r="B57" s="180"/>
      <c r="C57" s="180"/>
      <c r="D57" s="180">
        <f>'将来負担比率（分子）の構造'!I$51</f>
        <v>2362</v>
      </c>
      <c r="E57" s="180"/>
      <c r="F57" s="180"/>
      <c r="G57" s="180">
        <f>'将来負担比率（分子）の構造'!J$51</f>
        <v>2559</v>
      </c>
      <c r="H57" s="180"/>
      <c r="I57" s="180"/>
      <c r="J57" s="180">
        <f>'将来負担比率（分子）の構造'!K$51</f>
        <v>2735</v>
      </c>
      <c r="K57" s="180"/>
      <c r="L57" s="180"/>
      <c r="M57" s="180">
        <f>'将来負担比率（分子）の構造'!L$51</f>
        <v>2679</v>
      </c>
      <c r="N57" s="180"/>
      <c r="O57" s="180"/>
      <c r="P57" s="180">
        <f>'将来負担比率（分子）の構造'!M$51</f>
        <v>2616</v>
      </c>
    </row>
    <row r="58" spans="1:16" x14ac:dyDescent="0.15">
      <c r="A58" s="180" t="s">
        <v>41</v>
      </c>
      <c r="B58" s="180"/>
      <c r="C58" s="180"/>
      <c r="D58" s="180">
        <f>'将来負担比率（分子）の構造'!I$50</f>
        <v>3673</v>
      </c>
      <c r="E58" s="180"/>
      <c r="F58" s="180"/>
      <c r="G58" s="180">
        <f>'将来負担比率（分子）の構造'!J$50</f>
        <v>3829</v>
      </c>
      <c r="H58" s="180"/>
      <c r="I58" s="180"/>
      <c r="J58" s="180">
        <f>'将来負担比率（分子）の構造'!K$50</f>
        <v>3942</v>
      </c>
      <c r="K58" s="180"/>
      <c r="L58" s="180"/>
      <c r="M58" s="180">
        <f>'将来負担比率（分子）の構造'!L$50</f>
        <v>3524</v>
      </c>
      <c r="N58" s="180"/>
      <c r="O58" s="180"/>
      <c r="P58" s="180">
        <f>'将来負担比率（分子）の構造'!M$50</f>
        <v>3240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f>'将来負担比率（分子）の構造'!L$49</f>
        <v>126</v>
      </c>
      <c r="L59" s="180"/>
      <c r="M59" s="180"/>
      <c r="N59" s="180">
        <f>'将来負担比率（分子）の構造'!M$49</f>
        <v>153</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2177</v>
      </c>
      <c r="C62" s="180"/>
      <c r="D62" s="180"/>
      <c r="E62" s="180">
        <f>'将来負担比率（分子）の構造'!J$45</f>
        <v>2171</v>
      </c>
      <c r="F62" s="180"/>
      <c r="G62" s="180"/>
      <c r="H62" s="180">
        <f>'将来負担比率（分子）の構造'!K$45</f>
        <v>2030</v>
      </c>
      <c r="I62" s="180"/>
      <c r="J62" s="180"/>
      <c r="K62" s="180">
        <f>'将来負担比率（分子）の構造'!L$45</f>
        <v>1960</v>
      </c>
      <c r="L62" s="180"/>
      <c r="M62" s="180"/>
      <c r="N62" s="180">
        <f>'将来負担比率（分子）の構造'!M$45</f>
        <v>1879</v>
      </c>
      <c r="O62" s="180"/>
      <c r="P62" s="180"/>
    </row>
    <row r="63" spans="1:16" x14ac:dyDescent="0.15">
      <c r="A63" s="180" t="s">
        <v>34</v>
      </c>
      <c r="B63" s="180">
        <f>'将来負担比率（分子）の構造'!I$44</f>
        <v>1900</v>
      </c>
      <c r="C63" s="180"/>
      <c r="D63" s="180"/>
      <c r="E63" s="180">
        <f>'将来負担比率（分子）の構造'!J$44</f>
        <v>1914</v>
      </c>
      <c r="F63" s="180"/>
      <c r="G63" s="180"/>
      <c r="H63" s="180">
        <f>'将来負担比率（分子）の構造'!K$44</f>
        <v>1979</v>
      </c>
      <c r="I63" s="180"/>
      <c r="J63" s="180"/>
      <c r="K63" s="180">
        <f>'将来負担比率（分子）の構造'!L$44</f>
        <v>1878</v>
      </c>
      <c r="L63" s="180"/>
      <c r="M63" s="180"/>
      <c r="N63" s="180">
        <f>'将来負担比率（分子）の構造'!M$44</f>
        <v>1770</v>
      </c>
      <c r="O63" s="180"/>
      <c r="P63" s="180"/>
    </row>
    <row r="64" spans="1:16" x14ac:dyDescent="0.15">
      <c r="A64" s="180" t="s">
        <v>33</v>
      </c>
      <c r="B64" s="180">
        <f>'将来負担比率（分子）の構造'!I$43</f>
        <v>9786</v>
      </c>
      <c r="C64" s="180"/>
      <c r="D64" s="180"/>
      <c r="E64" s="180">
        <f>'将来負担比率（分子）の構造'!J$43</f>
        <v>9497</v>
      </c>
      <c r="F64" s="180"/>
      <c r="G64" s="180"/>
      <c r="H64" s="180">
        <f>'将来負担比率（分子）の構造'!K$43</f>
        <v>9509</v>
      </c>
      <c r="I64" s="180"/>
      <c r="J64" s="180"/>
      <c r="K64" s="180">
        <f>'将来負担比率（分子）の構造'!L$43</f>
        <v>9189</v>
      </c>
      <c r="L64" s="180"/>
      <c r="M64" s="180"/>
      <c r="N64" s="180">
        <f>'将来負担比率（分子）の構造'!M$43</f>
        <v>9216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12539</v>
      </c>
      <c r="C66" s="180"/>
      <c r="D66" s="180"/>
      <c r="E66" s="180">
        <f>'将来負担比率（分子）の構造'!J$41</f>
        <v>13487</v>
      </c>
      <c r="F66" s="180"/>
      <c r="G66" s="180"/>
      <c r="H66" s="180">
        <f>'将来負担比率（分子）の構造'!K$41</f>
        <v>13956</v>
      </c>
      <c r="I66" s="180"/>
      <c r="J66" s="180"/>
      <c r="K66" s="180">
        <f>'将来負担比率（分子）の構造'!L$41</f>
        <v>14249</v>
      </c>
      <c r="L66" s="180"/>
      <c r="M66" s="180"/>
      <c r="N66" s="180">
        <f>'将来負担比率（分子）の構造'!M$41</f>
        <v>14779</v>
      </c>
      <c r="O66" s="180"/>
      <c r="P66" s="180"/>
    </row>
    <row r="67" spans="1:16" x14ac:dyDescent="0.15">
      <c r="A67" s="180" t="s">
        <v>75</v>
      </c>
      <c r="B67" s="180" t="e">
        <f>NA()</f>
        <v>#N/A</v>
      </c>
      <c r="C67" s="180">
        <f>IF(ISNUMBER('将来負担比率（分子）の構造'!I$53), IF('将来負担比率（分子）の構造'!I$53 &lt; 0, 0, '将来負担比率（分子）の構造'!I$53), NA())</f>
        <v>4920</v>
      </c>
      <c r="D67" s="180" t="e">
        <f>NA()</f>
        <v>#N/A</v>
      </c>
      <c r="E67" s="180" t="e">
        <f>NA()</f>
        <v>#N/A</v>
      </c>
      <c r="F67" s="180">
        <f>IF(ISNUMBER('将来負担比率（分子）の構造'!J$53), IF('将来負担比率（分子）の構造'!J$53 &lt; 0, 0, '将来負担比率（分子）の構造'!J$53), NA())</f>
        <v>5245</v>
      </c>
      <c r="G67" s="180" t="e">
        <f>NA()</f>
        <v>#N/A</v>
      </c>
      <c r="H67" s="180" t="e">
        <f>NA()</f>
        <v>#N/A</v>
      </c>
      <c r="I67" s="180">
        <f>IF(ISNUMBER('将来負担比率（分子）の構造'!K$53), IF('将来負担比率（分子）の構造'!K$53 &lt; 0, 0, '将来負担比率（分子）の構造'!K$53), NA())</f>
        <v>5523</v>
      </c>
      <c r="J67" s="180" t="e">
        <f>NA()</f>
        <v>#N/A</v>
      </c>
      <c r="K67" s="180" t="e">
        <f>NA()</f>
        <v>#N/A</v>
      </c>
      <c r="L67" s="180">
        <f>IF(ISNUMBER('将来負担比率（分子）の構造'!L$53), IF('将来負担比率（分子）の構造'!L$53 &lt; 0, 0, '将来負担比率（分子）の構造'!L$53), NA())</f>
        <v>6087</v>
      </c>
      <c r="M67" s="180" t="e">
        <f>NA()</f>
        <v>#N/A</v>
      </c>
      <c r="N67" s="180" t="e">
        <f>NA()</f>
        <v>#N/A</v>
      </c>
      <c r="O67" s="180">
        <f>IF(ISNUMBER('将来負担比率（分子）の構造'!M$53), IF('将来負担比率（分子）の構造'!M$53 &lt; 0, 0, '将来負担比率（分子）の構造'!M$53), NA())</f>
        <v>7017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1826</v>
      </c>
      <c r="C72" s="184">
        <f>基金残高に係る経年分析!G55</f>
        <v>1510</v>
      </c>
      <c r="D72" s="184">
        <f>基金残高に係る経年分析!H55</f>
        <v>1346</v>
      </c>
    </row>
    <row r="73" spans="1:16" x14ac:dyDescent="0.15">
      <c r="A73" s="183" t="s">
        <v>78</v>
      </c>
      <c r="B73" s="184">
        <f>基金残高に係る経年分析!F56</f>
        <v>682</v>
      </c>
      <c r="C73" s="184">
        <f>基金残高に係る経年分析!G56</f>
        <v>682</v>
      </c>
      <c r="D73" s="184">
        <f>基金残高に係る経年分析!H56</f>
        <v>632</v>
      </c>
    </row>
    <row r="74" spans="1:16" x14ac:dyDescent="0.15">
      <c r="A74" s="183" t="s">
        <v>79</v>
      </c>
      <c r="B74" s="184">
        <f>基金残高に係る経年分析!F57</f>
        <v>394</v>
      </c>
      <c r="C74" s="184">
        <f>基金残高に係る経年分析!G57</f>
        <v>377</v>
      </c>
      <c r="D74" s="184">
        <f>基金残高に係る経年分析!H57</f>
        <v>315</v>
      </c>
    </row>
  </sheetData>
  <sheetProtection algorithmName="SHA-512" hashValue="rIuqu+Y9GIDFjX++DJdUT5XmfgcnYSMrmoeDz4ECq3d2FfN4v1psrLMPvGaBuZdnr75LbU+PazQjAa0SmSA2xg==" saltValue="8r4CWRB0wsRjg8Z1GM2RCA=="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3379117</v>
      </c>
      <c r="S5" s="669"/>
      <c r="T5" s="669"/>
      <c r="U5" s="669"/>
      <c r="V5" s="669"/>
      <c r="W5" s="669"/>
      <c r="X5" s="669"/>
      <c r="Y5" s="670"/>
      <c r="Z5" s="671">
        <v>24.3</v>
      </c>
      <c r="AA5" s="671"/>
      <c r="AB5" s="671"/>
      <c r="AC5" s="671"/>
      <c r="AD5" s="672">
        <v>3208848</v>
      </c>
      <c r="AE5" s="672"/>
      <c r="AF5" s="672"/>
      <c r="AG5" s="672"/>
      <c r="AH5" s="672"/>
      <c r="AI5" s="672"/>
      <c r="AJ5" s="672"/>
      <c r="AK5" s="672"/>
      <c r="AL5" s="673">
        <v>44.3</v>
      </c>
      <c r="AM5" s="674"/>
      <c r="AN5" s="674"/>
      <c r="AO5" s="675"/>
      <c r="AP5" s="665" t="s">
        <v>226</v>
      </c>
      <c r="AQ5" s="666"/>
      <c r="AR5" s="666"/>
      <c r="AS5" s="666"/>
      <c r="AT5" s="666"/>
      <c r="AU5" s="666"/>
      <c r="AV5" s="666"/>
      <c r="AW5" s="666"/>
      <c r="AX5" s="666"/>
      <c r="AY5" s="666"/>
      <c r="AZ5" s="666"/>
      <c r="BA5" s="666"/>
      <c r="BB5" s="666"/>
      <c r="BC5" s="666"/>
      <c r="BD5" s="666"/>
      <c r="BE5" s="666"/>
      <c r="BF5" s="667"/>
      <c r="BG5" s="679">
        <v>3208848</v>
      </c>
      <c r="BH5" s="680"/>
      <c r="BI5" s="680"/>
      <c r="BJ5" s="680"/>
      <c r="BK5" s="680"/>
      <c r="BL5" s="680"/>
      <c r="BM5" s="680"/>
      <c r="BN5" s="681"/>
      <c r="BO5" s="682">
        <v>95</v>
      </c>
      <c r="BP5" s="682"/>
      <c r="BQ5" s="682"/>
      <c r="BR5" s="682"/>
      <c r="BS5" s="683" t="s">
        <v>227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219</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185856</v>
      </c>
      <c r="S6" s="680"/>
      <c r="T6" s="680"/>
      <c r="U6" s="680"/>
      <c r="V6" s="680"/>
      <c r="W6" s="680"/>
      <c r="X6" s="680"/>
      <c r="Y6" s="681"/>
      <c r="Z6" s="682">
        <v>1.3</v>
      </c>
      <c r="AA6" s="682"/>
      <c r="AB6" s="682"/>
      <c r="AC6" s="682"/>
      <c r="AD6" s="683">
        <v>185856</v>
      </c>
      <c r="AE6" s="683"/>
      <c r="AF6" s="683"/>
      <c r="AG6" s="683"/>
      <c r="AH6" s="683"/>
      <c r="AI6" s="683"/>
      <c r="AJ6" s="683"/>
      <c r="AK6" s="683"/>
      <c r="AL6" s="684">
        <v>2.6</v>
      </c>
      <c r="AM6" s="685"/>
      <c r="AN6" s="685"/>
      <c r="AO6" s="686"/>
      <c r="AP6" s="676" t="s">
        <v>232</v>
      </c>
      <c r="AQ6" s="677"/>
      <c r="AR6" s="677"/>
      <c r="AS6" s="677"/>
      <c r="AT6" s="677"/>
      <c r="AU6" s="677"/>
      <c r="AV6" s="677"/>
      <c r="AW6" s="677"/>
      <c r="AX6" s="677"/>
      <c r="AY6" s="677"/>
      <c r="AZ6" s="677"/>
      <c r="BA6" s="677"/>
      <c r="BB6" s="677"/>
      <c r="BC6" s="677"/>
      <c r="BD6" s="677"/>
      <c r="BE6" s="677"/>
      <c r="BF6" s="678"/>
      <c r="BG6" s="679">
        <v>3208848</v>
      </c>
      <c r="BH6" s="680"/>
      <c r="BI6" s="680"/>
      <c r="BJ6" s="680"/>
      <c r="BK6" s="680"/>
      <c r="BL6" s="680"/>
      <c r="BM6" s="680"/>
      <c r="BN6" s="681"/>
      <c r="BO6" s="682">
        <v>95</v>
      </c>
      <c r="BP6" s="682"/>
      <c r="BQ6" s="682"/>
      <c r="BR6" s="682"/>
      <c r="BS6" s="683" t="s">
        <v>227</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165562</v>
      </c>
      <c r="CS6" s="680"/>
      <c r="CT6" s="680"/>
      <c r="CU6" s="680"/>
      <c r="CV6" s="680"/>
      <c r="CW6" s="680"/>
      <c r="CX6" s="680"/>
      <c r="CY6" s="681"/>
      <c r="CZ6" s="673">
        <v>1.2</v>
      </c>
      <c r="DA6" s="674"/>
      <c r="DB6" s="674"/>
      <c r="DC6" s="693"/>
      <c r="DD6" s="688" t="s">
        <v>227</v>
      </c>
      <c r="DE6" s="680"/>
      <c r="DF6" s="680"/>
      <c r="DG6" s="680"/>
      <c r="DH6" s="680"/>
      <c r="DI6" s="680"/>
      <c r="DJ6" s="680"/>
      <c r="DK6" s="680"/>
      <c r="DL6" s="680"/>
      <c r="DM6" s="680"/>
      <c r="DN6" s="680"/>
      <c r="DO6" s="680"/>
      <c r="DP6" s="681"/>
      <c r="DQ6" s="688">
        <v>165562</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3476</v>
      </c>
      <c r="S7" s="680"/>
      <c r="T7" s="680"/>
      <c r="U7" s="680"/>
      <c r="V7" s="680"/>
      <c r="W7" s="680"/>
      <c r="X7" s="680"/>
      <c r="Y7" s="681"/>
      <c r="Z7" s="682">
        <v>0</v>
      </c>
      <c r="AA7" s="682"/>
      <c r="AB7" s="682"/>
      <c r="AC7" s="682"/>
      <c r="AD7" s="683">
        <v>3476</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1397471</v>
      </c>
      <c r="BH7" s="680"/>
      <c r="BI7" s="680"/>
      <c r="BJ7" s="680"/>
      <c r="BK7" s="680"/>
      <c r="BL7" s="680"/>
      <c r="BM7" s="680"/>
      <c r="BN7" s="681"/>
      <c r="BO7" s="682">
        <v>41.4</v>
      </c>
      <c r="BP7" s="682"/>
      <c r="BQ7" s="682"/>
      <c r="BR7" s="682"/>
      <c r="BS7" s="683" t="s">
        <v>227</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1838549</v>
      </c>
      <c r="CS7" s="680"/>
      <c r="CT7" s="680"/>
      <c r="CU7" s="680"/>
      <c r="CV7" s="680"/>
      <c r="CW7" s="680"/>
      <c r="CX7" s="680"/>
      <c r="CY7" s="681"/>
      <c r="CZ7" s="682">
        <v>13.7</v>
      </c>
      <c r="DA7" s="682"/>
      <c r="DB7" s="682"/>
      <c r="DC7" s="682"/>
      <c r="DD7" s="688">
        <v>60339</v>
      </c>
      <c r="DE7" s="680"/>
      <c r="DF7" s="680"/>
      <c r="DG7" s="680"/>
      <c r="DH7" s="680"/>
      <c r="DI7" s="680"/>
      <c r="DJ7" s="680"/>
      <c r="DK7" s="680"/>
      <c r="DL7" s="680"/>
      <c r="DM7" s="680"/>
      <c r="DN7" s="680"/>
      <c r="DO7" s="680"/>
      <c r="DP7" s="681"/>
      <c r="DQ7" s="688">
        <v>1658026</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7226</v>
      </c>
      <c r="S8" s="680"/>
      <c r="T8" s="680"/>
      <c r="U8" s="680"/>
      <c r="V8" s="680"/>
      <c r="W8" s="680"/>
      <c r="X8" s="680"/>
      <c r="Y8" s="681"/>
      <c r="Z8" s="682">
        <v>0.1</v>
      </c>
      <c r="AA8" s="682"/>
      <c r="AB8" s="682"/>
      <c r="AC8" s="682"/>
      <c r="AD8" s="683">
        <v>7226</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47540</v>
      </c>
      <c r="BH8" s="680"/>
      <c r="BI8" s="680"/>
      <c r="BJ8" s="680"/>
      <c r="BK8" s="680"/>
      <c r="BL8" s="680"/>
      <c r="BM8" s="680"/>
      <c r="BN8" s="681"/>
      <c r="BO8" s="682">
        <v>1.4</v>
      </c>
      <c r="BP8" s="682"/>
      <c r="BQ8" s="682"/>
      <c r="BR8" s="682"/>
      <c r="BS8" s="688" t="s">
        <v>227</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3724089</v>
      </c>
      <c r="CS8" s="680"/>
      <c r="CT8" s="680"/>
      <c r="CU8" s="680"/>
      <c r="CV8" s="680"/>
      <c r="CW8" s="680"/>
      <c r="CX8" s="680"/>
      <c r="CY8" s="681"/>
      <c r="CZ8" s="682">
        <v>27.7</v>
      </c>
      <c r="DA8" s="682"/>
      <c r="DB8" s="682"/>
      <c r="DC8" s="682"/>
      <c r="DD8" s="688">
        <v>296374</v>
      </c>
      <c r="DE8" s="680"/>
      <c r="DF8" s="680"/>
      <c r="DG8" s="680"/>
      <c r="DH8" s="680"/>
      <c r="DI8" s="680"/>
      <c r="DJ8" s="680"/>
      <c r="DK8" s="680"/>
      <c r="DL8" s="680"/>
      <c r="DM8" s="680"/>
      <c r="DN8" s="680"/>
      <c r="DO8" s="680"/>
      <c r="DP8" s="681"/>
      <c r="DQ8" s="688">
        <v>2035257</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6139</v>
      </c>
      <c r="S9" s="680"/>
      <c r="T9" s="680"/>
      <c r="U9" s="680"/>
      <c r="V9" s="680"/>
      <c r="W9" s="680"/>
      <c r="X9" s="680"/>
      <c r="Y9" s="681"/>
      <c r="Z9" s="682">
        <v>0</v>
      </c>
      <c r="AA9" s="682"/>
      <c r="AB9" s="682"/>
      <c r="AC9" s="682"/>
      <c r="AD9" s="683">
        <v>6139</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1103218</v>
      </c>
      <c r="BH9" s="680"/>
      <c r="BI9" s="680"/>
      <c r="BJ9" s="680"/>
      <c r="BK9" s="680"/>
      <c r="BL9" s="680"/>
      <c r="BM9" s="680"/>
      <c r="BN9" s="681"/>
      <c r="BO9" s="682">
        <v>32.6</v>
      </c>
      <c r="BP9" s="682"/>
      <c r="BQ9" s="682"/>
      <c r="BR9" s="682"/>
      <c r="BS9" s="688" t="s">
        <v>175</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928215</v>
      </c>
      <c r="CS9" s="680"/>
      <c r="CT9" s="680"/>
      <c r="CU9" s="680"/>
      <c r="CV9" s="680"/>
      <c r="CW9" s="680"/>
      <c r="CX9" s="680"/>
      <c r="CY9" s="681"/>
      <c r="CZ9" s="682">
        <v>6.9</v>
      </c>
      <c r="DA9" s="682"/>
      <c r="DB9" s="682"/>
      <c r="DC9" s="682"/>
      <c r="DD9" s="688">
        <v>13751</v>
      </c>
      <c r="DE9" s="680"/>
      <c r="DF9" s="680"/>
      <c r="DG9" s="680"/>
      <c r="DH9" s="680"/>
      <c r="DI9" s="680"/>
      <c r="DJ9" s="680"/>
      <c r="DK9" s="680"/>
      <c r="DL9" s="680"/>
      <c r="DM9" s="680"/>
      <c r="DN9" s="680"/>
      <c r="DO9" s="680"/>
      <c r="DP9" s="681"/>
      <c r="DQ9" s="688">
        <v>858818</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227</v>
      </c>
      <c r="AE10" s="683"/>
      <c r="AF10" s="683"/>
      <c r="AG10" s="683"/>
      <c r="AH10" s="683"/>
      <c r="AI10" s="683"/>
      <c r="AJ10" s="683"/>
      <c r="AK10" s="683"/>
      <c r="AL10" s="684" t="s">
        <v>129</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74003</v>
      </c>
      <c r="BH10" s="680"/>
      <c r="BI10" s="680"/>
      <c r="BJ10" s="680"/>
      <c r="BK10" s="680"/>
      <c r="BL10" s="680"/>
      <c r="BM10" s="680"/>
      <c r="BN10" s="681"/>
      <c r="BO10" s="682">
        <v>2.2000000000000002</v>
      </c>
      <c r="BP10" s="682"/>
      <c r="BQ10" s="682"/>
      <c r="BR10" s="682"/>
      <c r="BS10" s="688" t="s">
        <v>129</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16636</v>
      </c>
      <c r="CS10" s="680"/>
      <c r="CT10" s="680"/>
      <c r="CU10" s="680"/>
      <c r="CV10" s="680"/>
      <c r="CW10" s="680"/>
      <c r="CX10" s="680"/>
      <c r="CY10" s="681"/>
      <c r="CZ10" s="682">
        <v>0.1</v>
      </c>
      <c r="DA10" s="682"/>
      <c r="DB10" s="682"/>
      <c r="DC10" s="682"/>
      <c r="DD10" s="688" t="s">
        <v>227</v>
      </c>
      <c r="DE10" s="680"/>
      <c r="DF10" s="680"/>
      <c r="DG10" s="680"/>
      <c r="DH10" s="680"/>
      <c r="DI10" s="680"/>
      <c r="DJ10" s="680"/>
      <c r="DK10" s="680"/>
      <c r="DL10" s="680"/>
      <c r="DM10" s="680"/>
      <c r="DN10" s="680"/>
      <c r="DO10" s="680"/>
      <c r="DP10" s="681"/>
      <c r="DQ10" s="688">
        <v>16509</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175</v>
      </c>
      <c r="S11" s="680"/>
      <c r="T11" s="680"/>
      <c r="U11" s="680"/>
      <c r="V11" s="680"/>
      <c r="W11" s="680"/>
      <c r="X11" s="680"/>
      <c r="Y11" s="681"/>
      <c r="Z11" s="682" t="s">
        <v>227</v>
      </c>
      <c r="AA11" s="682"/>
      <c r="AB11" s="682"/>
      <c r="AC11" s="682"/>
      <c r="AD11" s="683" t="s">
        <v>227</v>
      </c>
      <c r="AE11" s="683"/>
      <c r="AF11" s="683"/>
      <c r="AG11" s="683"/>
      <c r="AH11" s="683"/>
      <c r="AI11" s="683"/>
      <c r="AJ11" s="683"/>
      <c r="AK11" s="683"/>
      <c r="AL11" s="684" t="s">
        <v>227</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172710</v>
      </c>
      <c r="BH11" s="680"/>
      <c r="BI11" s="680"/>
      <c r="BJ11" s="680"/>
      <c r="BK11" s="680"/>
      <c r="BL11" s="680"/>
      <c r="BM11" s="680"/>
      <c r="BN11" s="681"/>
      <c r="BO11" s="682">
        <v>5.0999999999999996</v>
      </c>
      <c r="BP11" s="682"/>
      <c r="BQ11" s="682"/>
      <c r="BR11" s="682"/>
      <c r="BS11" s="688" t="s">
        <v>175</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676727</v>
      </c>
      <c r="CS11" s="680"/>
      <c r="CT11" s="680"/>
      <c r="CU11" s="680"/>
      <c r="CV11" s="680"/>
      <c r="CW11" s="680"/>
      <c r="CX11" s="680"/>
      <c r="CY11" s="681"/>
      <c r="CZ11" s="682">
        <v>5</v>
      </c>
      <c r="DA11" s="682"/>
      <c r="DB11" s="682"/>
      <c r="DC11" s="682"/>
      <c r="DD11" s="688">
        <v>167631</v>
      </c>
      <c r="DE11" s="680"/>
      <c r="DF11" s="680"/>
      <c r="DG11" s="680"/>
      <c r="DH11" s="680"/>
      <c r="DI11" s="680"/>
      <c r="DJ11" s="680"/>
      <c r="DK11" s="680"/>
      <c r="DL11" s="680"/>
      <c r="DM11" s="680"/>
      <c r="DN11" s="680"/>
      <c r="DO11" s="680"/>
      <c r="DP11" s="681"/>
      <c r="DQ11" s="688">
        <v>403067</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580581</v>
      </c>
      <c r="S12" s="680"/>
      <c r="T12" s="680"/>
      <c r="U12" s="680"/>
      <c r="V12" s="680"/>
      <c r="W12" s="680"/>
      <c r="X12" s="680"/>
      <c r="Y12" s="681"/>
      <c r="Z12" s="682">
        <v>4.2</v>
      </c>
      <c r="AA12" s="682"/>
      <c r="AB12" s="682"/>
      <c r="AC12" s="682"/>
      <c r="AD12" s="683">
        <v>580581</v>
      </c>
      <c r="AE12" s="683"/>
      <c r="AF12" s="683"/>
      <c r="AG12" s="683"/>
      <c r="AH12" s="683"/>
      <c r="AI12" s="683"/>
      <c r="AJ12" s="683"/>
      <c r="AK12" s="683"/>
      <c r="AL12" s="684">
        <v>8</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1485782</v>
      </c>
      <c r="BH12" s="680"/>
      <c r="BI12" s="680"/>
      <c r="BJ12" s="680"/>
      <c r="BK12" s="680"/>
      <c r="BL12" s="680"/>
      <c r="BM12" s="680"/>
      <c r="BN12" s="681"/>
      <c r="BO12" s="682">
        <v>44</v>
      </c>
      <c r="BP12" s="682"/>
      <c r="BQ12" s="682"/>
      <c r="BR12" s="682"/>
      <c r="BS12" s="688" t="s">
        <v>175</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1101111</v>
      </c>
      <c r="CS12" s="680"/>
      <c r="CT12" s="680"/>
      <c r="CU12" s="680"/>
      <c r="CV12" s="680"/>
      <c r="CW12" s="680"/>
      <c r="CX12" s="680"/>
      <c r="CY12" s="681"/>
      <c r="CZ12" s="682">
        <v>8.1999999999999993</v>
      </c>
      <c r="DA12" s="682"/>
      <c r="DB12" s="682"/>
      <c r="DC12" s="682"/>
      <c r="DD12" s="688">
        <v>733599</v>
      </c>
      <c r="DE12" s="680"/>
      <c r="DF12" s="680"/>
      <c r="DG12" s="680"/>
      <c r="DH12" s="680"/>
      <c r="DI12" s="680"/>
      <c r="DJ12" s="680"/>
      <c r="DK12" s="680"/>
      <c r="DL12" s="680"/>
      <c r="DM12" s="680"/>
      <c r="DN12" s="680"/>
      <c r="DO12" s="680"/>
      <c r="DP12" s="681"/>
      <c r="DQ12" s="688">
        <v>296426</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3666</v>
      </c>
      <c r="S13" s="680"/>
      <c r="T13" s="680"/>
      <c r="U13" s="680"/>
      <c r="V13" s="680"/>
      <c r="W13" s="680"/>
      <c r="X13" s="680"/>
      <c r="Y13" s="681"/>
      <c r="Z13" s="682">
        <v>0</v>
      </c>
      <c r="AA13" s="682"/>
      <c r="AB13" s="682"/>
      <c r="AC13" s="682"/>
      <c r="AD13" s="683">
        <v>3666</v>
      </c>
      <c r="AE13" s="683"/>
      <c r="AF13" s="683"/>
      <c r="AG13" s="683"/>
      <c r="AH13" s="683"/>
      <c r="AI13" s="683"/>
      <c r="AJ13" s="683"/>
      <c r="AK13" s="683"/>
      <c r="AL13" s="684">
        <v>0.1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1484764</v>
      </c>
      <c r="BH13" s="680"/>
      <c r="BI13" s="680"/>
      <c r="BJ13" s="680"/>
      <c r="BK13" s="680"/>
      <c r="BL13" s="680"/>
      <c r="BM13" s="680"/>
      <c r="BN13" s="681"/>
      <c r="BO13" s="682">
        <v>43.9</v>
      </c>
      <c r="BP13" s="682"/>
      <c r="BQ13" s="682"/>
      <c r="BR13" s="682"/>
      <c r="BS13" s="688" t="s">
        <v>227</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1721290</v>
      </c>
      <c r="CS13" s="680"/>
      <c r="CT13" s="680"/>
      <c r="CU13" s="680"/>
      <c r="CV13" s="680"/>
      <c r="CW13" s="680"/>
      <c r="CX13" s="680"/>
      <c r="CY13" s="681"/>
      <c r="CZ13" s="682">
        <v>12.8</v>
      </c>
      <c r="DA13" s="682"/>
      <c r="DB13" s="682"/>
      <c r="DC13" s="682"/>
      <c r="DD13" s="688">
        <v>862627</v>
      </c>
      <c r="DE13" s="680"/>
      <c r="DF13" s="680"/>
      <c r="DG13" s="680"/>
      <c r="DH13" s="680"/>
      <c r="DI13" s="680"/>
      <c r="DJ13" s="680"/>
      <c r="DK13" s="680"/>
      <c r="DL13" s="680"/>
      <c r="DM13" s="680"/>
      <c r="DN13" s="680"/>
      <c r="DO13" s="680"/>
      <c r="DP13" s="681"/>
      <c r="DQ13" s="688">
        <v>988737</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227</v>
      </c>
      <c r="S14" s="680"/>
      <c r="T14" s="680"/>
      <c r="U14" s="680"/>
      <c r="V14" s="680"/>
      <c r="W14" s="680"/>
      <c r="X14" s="680"/>
      <c r="Y14" s="681"/>
      <c r="Z14" s="682" t="s">
        <v>175</v>
      </c>
      <c r="AA14" s="682"/>
      <c r="AB14" s="682"/>
      <c r="AC14" s="682"/>
      <c r="AD14" s="683" t="s">
        <v>129</v>
      </c>
      <c r="AE14" s="683"/>
      <c r="AF14" s="683"/>
      <c r="AG14" s="683"/>
      <c r="AH14" s="683"/>
      <c r="AI14" s="683"/>
      <c r="AJ14" s="683"/>
      <c r="AK14" s="683"/>
      <c r="AL14" s="684" t="s">
        <v>129</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106474</v>
      </c>
      <c r="BH14" s="680"/>
      <c r="BI14" s="680"/>
      <c r="BJ14" s="680"/>
      <c r="BK14" s="680"/>
      <c r="BL14" s="680"/>
      <c r="BM14" s="680"/>
      <c r="BN14" s="681"/>
      <c r="BO14" s="682">
        <v>3.2</v>
      </c>
      <c r="BP14" s="682"/>
      <c r="BQ14" s="682"/>
      <c r="BR14" s="682"/>
      <c r="BS14" s="688" t="s">
        <v>129</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438454</v>
      </c>
      <c r="CS14" s="680"/>
      <c r="CT14" s="680"/>
      <c r="CU14" s="680"/>
      <c r="CV14" s="680"/>
      <c r="CW14" s="680"/>
      <c r="CX14" s="680"/>
      <c r="CY14" s="681"/>
      <c r="CZ14" s="682">
        <v>3.3</v>
      </c>
      <c r="DA14" s="682"/>
      <c r="DB14" s="682"/>
      <c r="DC14" s="682"/>
      <c r="DD14" s="688">
        <v>26668</v>
      </c>
      <c r="DE14" s="680"/>
      <c r="DF14" s="680"/>
      <c r="DG14" s="680"/>
      <c r="DH14" s="680"/>
      <c r="DI14" s="680"/>
      <c r="DJ14" s="680"/>
      <c r="DK14" s="680"/>
      <c r="DL14" s="680"/>
      <c r="DM14" s="680"/>
      <c r="DN14" s="680"/>
      <c r="DO14" s="680"/>
      <c r="DP14" s="681"/>
      <c r="DQ14" s="688">
        <v>410437</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55183</v>
      </c>
      <c r="S15" s="680"/>
      <c r="T15" s="680"/>
      <c r="U15" s="680"/>
      <c r="V15" s="680"/>
      <c r="W15" s="680"/>
      <c r="X15" s="680"/>
      <c r="Y15" s="681"/>
      <c r="Z15" s="682">
        <v>0.4</v>
      </c>
      <c r="AA15" s="682"/>
      <c r="AB15" s="682"/>
      <c r="AC15" s="682"/>
      <c r="AD15" s="683">
        <v>55183</v>
      </c>
      <c r="AE15" s="683"/>
      <c r="AF15" s="683"/>
      <c r="AG15" s="683"/>
      <c r="AH15" s="683"/>
      <c r="AI15" s="683"/>
      <c r="AJ15" s="683"/>
      <c r="AK15" s="683"/>
      <c r="AL15" s="684">
        <v>0.8</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219121</v>
      </c>
      <c r="BH15" s="680"/>
      <c r="BI15" s="680"/>
      <c r="BJ15" s="680"/>
      <c r="BK15" s="680"/>
      <c r="BL15" s="680"/>
      <c r="BM15" s="680"/>
      <c r="BN15" s="681"/>
      <c r="BO15" s="682">
        <v>6.5</v>
      </c>
      <c r="BP15" s="682"/>
      <c r="BQ15" s="682"/>
      <c r="BR15" s="682"/>
      <c r="BS15" s="688" t="s">
        <v>227</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1673391</v>
      </c>
      <c r="CS15" s="680"/>
      <c r="CT15" s="680"/>
      <c r="CU15" s="680"/>
      <c r="CV15" s="680"/>
      <c r="CW15" s="680"/>
      <c r="CX15" s="680"/>
      <c r="CY15" s="681"/>
      <c r="CZ15" s="682">
        <v>12.5</v>
      </c>
      <c r="DA15" s="682"/>
      <c r="DB15" s="682"/>
      <c r="DC15" s="682"/>
      <c r="DD15" s="688">
        <v>372584</v>
      </c>
      <c r="DE15" s="680"/>
      <c r="DF15" s="680"/>
      <c r="DG15" s="680"/>
      <c r="DH15" s="680"/>
      <c r="DI15" s="680"/>
      <c r="DJ15" s="680"/>
      <c r="DK15" s="680"/>
      <c r="DL15" s="680"/>
      <c r="DM15" s="680"/>
      <c r="DN15" s="680"/>
      <c r="DO15" s="680"/>
      <c r="DP15" s="681"/>
      <c r="DQ15" s="688">
        <v>1118151</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227</v>
      </c>
      <c r="S16" s="680"/>
      <c r="T16" s="680"/>
      <c r="U16" s="680"/>
      <c r="V16" s="680"/>
      <c r="W16" s="680"/>
      <c r="X16" s="680"/>
      <c r="Y16" s="681"/>
      <c r="Z16" s="682" t="s">
        <v>227</v>
      </c>
      <c r="AA16" s="682"/>
      <c r="AB16" s="682"/>
      <c r="AC16" s="682"/>
      <c r="AD16" s="683" t="s">
        <v>129</v>
      </c>
      <c r="AE16" s="683"/>
      <c r="AF16" s="683"/>
      <c r="AG16" s="683"/>
      <c r="AH16" s="683"/>
      <c r="AI16" s="683"/>
      <c r="AJ16" s="683"/>
      <c r="AK16" s="683"/>
      <c r="AL16" s="684" t="s">
        <v>227</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227</v>
      </c>
      <c r="BH16" s="680"/>
      <c r="BI16" s="680"/>
      <c r="BJ16" s="680"/>
      <c r="BK16" s="680"/>
      <c r="BL16" s="680"/>
      <c r="BM16" s="680"/>
      <c r="BN16" s="681"/>
      <c r="BO16" s="682" t="s">
        <v>175</v>
      </c>
      <c r="BP16" s="682"/>
      <c r="BQ16" s="682"/>
      <c r="BR16" s="682"/>
      <c r="BS16" s="688" t="s">
        <v>129</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69943</v>
      </c>
      <c r="CS16" s="680"/>
      <c r="CT16" s="680"/>
      <c r="CU16" s="680"/>
      <c r="CV16" s="680"/>
      <c r="CW16" s="680"/>
      <c r="CX16" s="680"/>
      <c r="CY16" s="681"/>
      <c r="CZ16" s="682">
        <v>0.5</v>
      </c>
      <c r="DA16" s="682"/>
      <c r="DB16" s="682"/>
      <c r="DC16" s="682"/>
      <c r="DD16" s="688" t="s">
        <v>227</v>
      </c>
      <c r="DE16" s="680"/>
      <c r="DF16" s="680"/>
      <c r="DG16" s="680"/>
      <c r="DH16" s="680"/>
      <c r="DI16" s="680"/>
      <c r="DJ16" s="680"/>
      <c r="DK16" s="680"/>
      <c r="DL16" s="680"/>
      <c r="DM16" s="680"/>
      <c r="DN16" s="680"/>
      <c r="DO16" s="680"/>
      <c r="DP16" s="681"/>
      <c r="DQ16" s="688">
        <v>1063</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16352</v>
      </c>
      <c r="S17" s="680"/>
      <c r="T17" s="680"/>
      <c r="U17" s="680"/>
      <c r="V17" s="680"/>
      <c r="W17" s="680"/>
      <c r="X17" s="680"/>
      <c r="Y17" s="681"/>
      <c r="Z17" s="682">
        <v>0.1</v>
      </c>
      <c r="AA17" s="682"/>
      <c r="AB17" s="682"/>
      <c r="AC17" s="682"/>
      <c r="AD17" s="683">
        <v>16352</v>
      </c>
      <c r="AE17" s="683"/>
      <c r="AF17" s="683"/>
      <c r="AG17" s="683"/>
      <c r="AH17" s="683"/>
      <c r="AI17" s="683"/>
      <c r="AJ17" s="683"/>
      <c r="AK17" s="683"/>
      <c r="AL17" s="684">
        <v>0.2</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227</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1079395</v>
      </c>
      <c r="CS17" s="680"/>
      <c r="CT17" s="680"/>
      <c r="CU17" s="680"/>
      <c r="CV17" s="680"/>
      <c r="CW17" s="680"/>
      <c r="CX17" s="680"/>
      <c r="CY17" s="681"/>
      <c r="CZ17" s="682">
        <v>8</v>
      </c>
      <c r="DA17" s="682"/>
      <c r="DB17" s="682"/>
      <c r="DC17" s="682"/>
      <c r="DD17" s="688" t="s">
        <v>129</v>
      </c>
      <c r="DE17" s="680"/>
      <c r="DF17" s="680"/>
      <c r="DG17" s="680"/>
      <c r="DH17" s="680"/>
      <c r="DI17" s="680"/>
      <c r="DJ17" s="680"/>
      <c r="DK17" s="680"/>
      <c r="DL17" s="680"/>
      <c r="DM17" s="680"/>
      <c r="DN17" s="680"/>
      <c r="DO17" s="680"/>
      <c r="DP17" s="681"/>
      <c r="DQ17" s="688">
        <v>1070631</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3775799</v>
      </c>
      <c r="S18" s="680"/>
      <c r="T18" s="680"/>
      <c r="U18" s="680"/>
      <c r="V18" s="680"/>
      <c r="W18" s="680"/>
      <c r="X18" s="680"/>
      <c r="Y18" s="681"/>
      <c r="Z18" s="682">
        <v>27.2</v>
      </c>
      <c r="AA18" s="682"/>
      <c r="AB18" s="682"/>
      <c r="AC18" s="682"/>
      <c r="AD18" s="683">
        <v>3113659</v>
      </c>
      <c r="AE18" s="683"/>
      <c r="AF18" s="683"/>
      <c r="AG18" s="683"/>
      <c r="AH18" s="683"/>
      <c r="AI18" s="683"/>
      <c r="AJ18" s="683"/>
      <c r="AK18" s="683"/>
      <c r="AL18" s="684">
        <v>43</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227</v>
      </c>
      <c r="BH18" s="680"/>
      <c r="BI18" s="680"/>
      <c r="BJ18" s="680"/>
      <c r="BK18" s="680"/>
      <c r="BL18" s="680"/>
      <c r="BM18" s="680"/>
      <c r="BN18" s="681"/>
      <c r="BO18" s="682" t="s">
        <v>227</v>
      </c>
      <c r="BP18" s="682"/>
      <c r="BQ18" s="682"/>
      <c r="BR18" s="682"/>
      <c r="BS18" s="688" t="s">
        <v>227</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227</v>
      </c>
      <c r="CS18" s="680"/>
      <c r="CT18" s="680"/>
      <c r="CU18" s="680"/>
      <c r="CV18" s="680"/>
      <c r="CW18" s="680"/>
      <c r="CX18" s="680"/>
      <c r="CY18" s="681"/>
      <c r="CZ18" s="682" t="s">
        <v>129</v>
      </c>
      <c r="DA18" s="682"/>
      <c r="DB18" s="682"/>
      <c r="DC18" s="682"/>
      <c r="DD18" s="688" t="s">
        <v>227</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3113659</v>
      </c>
      <c r="S19" s="680"/>
      <c r="T19" s="680"/>
      <c r="U19" s="680"/>
      <c r="V19" s="680"/>
      <c r="W19" s="680"/>
      <c r="X19" s="680"/>
      <c r="Y19" s="681"/>
      <c r="Z19" s="682">
        <v>22.4</v>
      </c>
      <c r="AA19" s="682"/>
      <c r="AB19" s="682"/>
      <c r="AC19" s="682"/>
      <c r="AD19" s="683">
        <v>3113659</v>
      </c>
      <c r="AE19" s="683"/>
      <c r="AF19" s="683"/>
      <c r="AG19" s="683"/>
      <c r="AH19" s="683"/>
      <c r="AI19" s="683"/>
      <c r="AJ19" s="683"/>
      <c r="AK19" s="683"/>
      <c r="AL19" s="684">
        <v>43</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170269</v>
      </c>
      <c r="BH19" s="680"/>
      <c r="BI19" s="680"/>
      <c r="BJ19" s="680"/>
      <c r="BK19" s="680"/>
      <c r="BL19" s="680"/>
      <c r="BM19" s="680"/>
      <c r="BN19" s="681"/>
      <c r="BO19" s="682">
        <v>5</v>
      </c>
      <c r="BP19" s="682"/>
      <c r="BQ19" s="682"/>
      <c r="BR19" s="682"/>
      <c r="BS19" s="688" t="s">
        <v>129</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227</v>
      </c>
      <c r="CS19" s="680"/>
      <c r="CT19" s="680"/>
      <c r="CU19" s="680"/>
      <c r="CV19" s="680"/>
      <c r="CW19" s="680"/>
      <c r="CX19" s="680"/>
      <c r="CY19" s="681"/>
      <c r="CZ19" s="682" t="s">
        <v>227</v>
      </c>
      <c r="DA19" s="682"/>
      <c r="DB19" s="682"/>
      <c r="DC19" s="682"/>
      <c r="DD19" s="688" t="s">
        <v>227</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431449</v>
      </c>
      <c r="S20" s="680"/>
      <c r="T20" s="680"/>
      <c r="U20" s="680"/>
      <c r="V20" s="680"/>
      <c r="W20" s="680"/>
      <c r="X20" s="680"/>
      <c r="Y20" s="681"/>
      <c r="Z20" s="682">
        <v>3.1</v>
      </c>
      <c r="AA20" s="682"/>
      <c r="AB20" s="682"/>
      <c r="AC20" s="682"/>
      <c r="AD20" s="683" t="s">
        <v>227</v>
      </c>
      <c r="AE20" s="683"/>
      <c r="AF20" s="683"/>
      <c r="AG20" s="683"/>
      <c r="AH20" s="683"/>
      <c r="AI20" s="683"/>
      <c r="AJ20" s="683"/>
      <c r="AK20" s="683"/>
      <c r="AL20" s="684" t="s">
        <v>175</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170269</v>
      </c>
      <c r="BH20" s="680"/>
      <c r="BI20" s="680"/>
      <c r="BJ20" s="680"/>
      <c r="BK20" s="680"/>
      <c r="BL20" s="680"/>
      <c r="BM20" s="680"/>
      <c r="BN20" s="681"/>
      <c r="BO20" s="682">
        <v>5</v>
      </c>
      <c r="BP20" s="682"/>
      <c r="BQ20" s="682"/>
      <c r="BR20" s="682"/>
      <c r="BS20" s="688" t="s">
        <v>129</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13433362</v>
      </c>
      <c r="CS20" s="680"/>
      <c r="CT20" s="680"/>
      <c r="CU20" s="680"/>
      <c r="CV20" s="680"/>
      <c r="CW20" s="680"/>
      <c r="CX20" s="680"/>
      <c r="CY20" s="681"/>
      <c r="CZ20" s="682">
        <v>100</v>
      </c>
      <c r="DA20" s="682"/>
      <c r="DB20" s="682"/>
      <c r="DC20" s="682"/>
      <c r="DD20" s="688">
        <v>2533573</v>
      </c>
      <c r="DE20" s="680"/>
      <c r="DF20" s="680"/>
      <c r="DG20" s="680"/>
      <c r="DH20" s="680"/>
      <c r="DI20" s="680"/>
      <c r="DJ20" s="680"/>
      <c r="DK20" s="680"/>
      <c r="DL20" s="680"/>
      <c r="DM20" s="680"/>
      <c r="DN20" s="680"/>
      <c r="DO20" s="680"/>
      <c r="DP20" s="681"/>
      <c r="DQ20" s="688">
        <v>9022684</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v>230691</v>
      </c>
      <c r="S21" s="680"/>
      <c r="T21" s="680"/>
      <c r="U21" s="680"/>
      <c r="V21" s="680"/>
      <c r="W21" s="680"/>
      <c r="X21" s="680"/>
      <c r="Y21" s="681"/>
      <c r="Z21" s="682">
        <v>1.7</v>
      </c>
      <c r="AA21" s="682"/>
      <c r="AB21" s="682"/>
      <c r="AC21" s="682"/>
      <c r="AD21" s="683" t="s">
        <v>129</v>
      </c>
      <c r="AE21" s="683"/>
      <c r="AF21" s="683"/>
      <c r="AG21" s="683"/>
      <c r="AH21" s="683"/>
      <c r="AI21" s="683"/>
      <c r="AJ21" s="683"/>
      <c r="AK21" s="683"/>
      <c r="AL21" s="684" t="s">
        <v>227</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227</v>
      </c>
      <c r="BH21" s="680"/>
      <c r="BI21" s="680"/>
      <c r="BJ21" s="680"/>
      <c r="BK21" s="680"/>
      <c r="BL21" s="680"/>
      <c r="BM21" s="680"/>
      <c r="BN21" s="681"/>
      <c r="BO21" s="682" t="s">
        <v>129</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8013395</v>
      </c>
      <c r="S22" s="680"/>
      <c r="T22" s="680"/>
      <c r="U22" s="680"/>
      <c r="V22" s="680"/>
      <c r="W22" s="680"/>
      <c r="X22" s="680"/>
      <c r="Y22" s="681"/>
      <c r="Z22" s="682">
        <v>57.7</v>
      </c>
      <c r="AA22" s="682"/>
      <c r="AB22" s="682"/>
      <c r="AC22" s="682"/>
      <c r="AD22" s="683">
        <v>7180986</v>
      </c>
      <c r="AE22" s="683"/>
      <c r="AF22" s="683"/>
      <c r="AG22" s="683"/>
      <c r="AH22" s="683"/>
      <c r="AI22" s="683"/>
      <c r="AJ22" s="683"/>
      <c r="AK22" s="683"/>
      <c r="AL22" s="684">
        <v>99.2</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3738</v>
      </c>
      <c r="S23" s="680"/>
      <c r="T23" s="680"/>
      <c r="U23" s="680"/>
      <c r="V23" s="680"/>
      <c r="W23" s="680"/>
      <c r="X23" s="680"/>
      <c r="Y23" s="681"/>
      <c r="Z23" s="682">
        <v>0</v>
      </c>
      <c r="AA23" s="682"/>
      <c r="AB23" s="682"/>
      <c r="AC23" s="682"/>
      <c r="AD23" s="683">
        <v>3738</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170269</v>
      </c>
      <c r="BH23" s="680"/>
      <c r="BI23" s="680"/>
      <c r="BJ23" s="680"/>
      <c r="BK23" s="680"/>
      <c r="BL23" s="680"/>
      <c r="BM23" s="680"/>
      <c r="BN23" s="681"/>
      <c r="BO23" s="682">
        <v>5</v>
      </c>
      <c r="BP23" s="682"/>
      <c r="BQ23" s="682"/>
      <c r="BR23" s="682"/>
      <c r="BS23" s="688" t="s">
        <v>227</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15761</v>
      </c>
      <c r="S24" s="680"/>
      <c r="T24" s="680"/>
      <c r="U24" s="680"/>
      <c r="V24" s="680"/>
      <c r="W24" s="680"/>
      <c r="X24" s="680"/>
      <c r="Y24" s="681"/>
      <c r="Z24" s="682">
        <v>0.1</v>
      </c>
      <c r="AA24" s="682"/>
      <c r="AB24" s="682"/>
      <c r="AC24" s="682"/>
      <c r="AD24" s="683" t="s">
        <v>227</v>
      </c>
      <c r="AE24" s="683"/>
      <c r="AF24" s="683"/>
      <c r="AG24" s="683"/>
      <c r="AH24" s="683"/>
      <c r="AI24" s="683"/>
      <c r="AJ24" s="683"/>
      <c r="AK24" s="683"/>
      <c r="AL24" s="684" t="s">
        <v>227</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227</v>
      </c>
      <c r="BH24" s="680"/>
      <c r="BI24" s="680"/>
      <c r="BJ24" s="680"/>
      <c r="BK24" s="680"/>
      <c r="BL24" s="680"/>
      <c r="BM24" s="680"/>
      <c r="BN24" s="681"/>
      <c r="BO24" s="682" t="s">
        <v>129</v>
      </c>
      <c r="BP24" s="682"/>
      <c r="BQ24" s="682"/>
      <c r="BR24" s="682"/>
      <c r="BS24" s="688" t="s">
        <v>227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5155486</v>
      </c>
      <c r="CS24" s="669"/>
      <c r="CT24" s="669"/>
      <c r="CU24" s="669"/>
      <c r="CV24" s="669"/>
      <c r="CW24" s="669"/>
      <c r="CX24" s="669"/>
      <c r="CY24" s="670"/>
      <c r="CZ24" s="673">
        <v>38.4</v>
      </c>
      <c r="DA24" s="674"/>
      <c r="DB24" s="674"/>
      <c r="DC24" s="693"/>
      <c r="DD24" s="712">
        <v>3868639</v>
      </c>
      <c r="DE24" s="669"/>
      <c r="DF24" s="669"/>
      <c r="DG24" s="669"/>
      <c r="DH24" s="669"/>
      <c r="DI24" s="669"/>
      <c r="DJ24" s="669"/>
      <c r="DK24" s="670"/>
      <c r="DL24" s="712">
        <v>3807254</v>
      </c>
      <c r="DM24" s="669"/>
      <c r="DN24" s="669"/>
      <c r="DO24" s="669"/>
      <c r="DP24" s="669"/>
      <c r="DQ24" s="669"/>
      <c r="DR24" s="669"/>
      <c r="DS24" s="669"/>
      <c r="DT24" s="669"/>
      <c r="DU24" s="669"/>
      <c r="DV24" s="670"/>
      <c r="DW24" s="673">
        <v>49.5</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181594</v>
      </c>
      <c r="S25" s="680"/>
      <c r="T25" s="680"/>
      <c r="U25" s="680"/>
      <c r="V25" s="680"/>
      <c r="W25" s="680"/>
      <c r="X25" s="680"/>
      <c r="Y25" s="681"/>
      <c r="Z25" s="682">
        <v>1.3</v>
      </c>
      <c r="AA25" s="682"/>
      <c r="AB25" s="682"/>
      <c r="AC25" s="682"/>
      <c r="AD25" s="683">
        <v>7659</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175</v>
      </c>
      <c r="BH25" s="680"/>
      <c r="BI25" s="680"/>
      <c r="BJ25" s="680"/>
      <c r="BK25" s="680"/>
      <c r="BL25" s="680"/>
      <c r="BM25" s="680"/>
      <c r="BN25" s="681"/>
      <c r="BO25" s="682" t="s">
        <v>175</v>
      </c>
      <c r="BP25" s="682"/>
      <c r="BQ25" s="682"/>
      <c r="BR25" s="682"/>
      <c r="BS25" s="688" t="s">
        <v>175</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2365356</v>
      </c>
      <c r="CS25" s="715"/>
      <c r="CT25" s="715"/>
      <c r="CU25" s="715"/>
      <c r="CV25" s="715"/>
      <c r="CW25" s="715"/>
      <c r="CX25" s="715"/>
      <c r="CY25" s="716"/>
      <c r="CZ25" s="684">
        <v>17.600000000000001</v>
      </c>
      <c r="DA25" s="713"/>
      <c r="DB25" s="713"/>
      <c r="DC25" s="717"/>
      <c r="DD25" s="688">
        <v>2211376</v>
      </c>
      <c r="DE25" s="715"/>
      <c r="DF25" s="715"/>
      <c r="DG25" s="715"/>
      <c r="DH25" s="715"/>
      <c r="DI25" s="715"/>
      <c r="DJ25" s="715"/>
      <c r="DK25" s="716"/>
      <c r="DL25" s="688">
        <v>2151166</v>
      </c>
      <c r="DM25" s="715"/>
      <c r="DN25" s="715"/>
      <c r="DO25" s="715"/>
      <c r="DP25" s="715"/>
      <c r="DQ25" s="715"/>
      <c r="DR25" s="715"/>
      <c r="DS25" s="715"/>
      <c r="DT25" s="715"/>
      <c r="DU25" s="715"/>
      <c r="DV25" s="716"/>
      <c r="DW25" s="684">
        <v>28</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18677</v>
      </c>
      <c r="S26" s="680"/>
      <c r="T26" s="680"/>
      <c r="U26" s="680"/>
      <c r="V26" s="680"/>
      <c r="W26" s="680"/>
      <c r="X26" s="680"/>
      <c r="Y26" s="681"/>
      <c r="Z26" s="682">
        <v>0.1</v>
      </c>
      <c r="AA26" s="682"/>
      <c r="AB26" s="682"/>
      <c r="AC26" s="682"/>
      <c r="AD26" s="683" t="s">
        <v>129</v>
      </c>
      <c r="AE26" s="683"/>
      <c r="AF26" s="683"/>
      <c r="AG26" s="683"/>
      <c r="AH26" s="683"/>
      <c r="AI26" s="683"/>
      <c r="AJ26" s="683"/>
      <c r="AK26" s="683"/>
      <c r="AL26" s="684" t="s">
        <v>227</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227</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1338033</v>
      </c>
      <c r="CS26" s="680"/>
      <c r="CT26" s="680"/>
      <c r="CU26" s="680"/>
      <c r="CV26" s="680"/>
      <c r="CW26" s="680"/>
      <c r="CX26" s="680"/>
      <c r="CY26" s="681"/>
      <c r="CZ26" s="684">
        <v>10</v>
      </c>
      <c r="DA26" s="713"/>
      <c r="DB26" s="713"/>
      <c r="DC26" s="717"/>
      <c r="DD26" s="688">
        <v>1233208</v>
      </c>
      <c r="DE26" s="680"/>
      <c r="DF26" s="680"/>
      <c r="DG26" s="680"/>
      <c r="DH26" s="680"/>
      <c r="DI26" s="680"/>
      <c r="DJ26" s="680"/>
      <c r="DK26" s="681"/>
      <c r="DL26" s="688" t="s">
        <v>227</v>
      </c>
      <c r="DM26" s="680"/>
      <c r="DN26" s="680"/>
      <c r="DO26" s="680"/>
      <c r="DP26" s="680"/>
      <c r="DQ26" s="680"/>
      <c r="DR26" s="680"/>
      <c r="DS26" s="680"/>
      <c r="DT26" s="680"/>
      <c r="DU26" s="680"/>
      <c r="DV26" s="681"/>
      <c r="DW26" s="684" t="s">
        <v>227</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1695419</v>
      </c>
      <c r="S27" s="680"/>
      <c r="T27" s="680"/>
      <c r="U27" s="680"/>
      <c r="V27" s="680"/>
      <c r="W27" s="680"/>
      <c r="X27" s="680"/>
      <c r="Y27" s="681"/>
      <c r="Z27" s="682">
        <v>12.2</v>
      </c>
      <c r="AA27" s="682"/>
      <c r="AB27" s="682"/>
      <c r="AC27" s="682"/>
      <c r="AD27" s="683" t="s">
        <v>129</v>
      </c>
      <c r="AE27" s="683"/>
      <c r="AF27" s="683"/>
      <c r="AG27" s="683"/>
      <c r="AH27" s="683"/>
      <c r="AI27" s="683"/>
      <c r="AJ27" s="683"/>
      <c r="AK27" s="683"/>
      <c r="AL27" s="684" t="s">
        <v>227</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3379117</v>
      </c>
      <c r="BH27" s="680"/>
      <c r="BI27" s="680"/>
      <c r="BJ27" s="680"/>
      <c r="BK27" s="680"/>
      <c r="BL27" s="680"/>
      <c r="BM27" s="680"/>
      <c r="BN27" s="681"/>
      <c r="BO27" s="682">
        <v>100</v>
      </c>
      <c r="BP27" s="682"/>
      <c r="BQ27" s="682"/>
      <c r="BR27" s="682"/>
      <c r="BS27" s="688" t="s">
        <v>129</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1710735</v>
      </c>
      <c r="CS27" s="715"/>
      <c r="CT27" s="715"/>
      <c r="CU27" s="715"/>
      <c r="CV27" s="715"/>
      <c r="CW27" s="715"/>
      <c r="CX27" s="715"/>
      <c r="CY27" s="716"/>
      <c r="CZ27" s="684">
        <v>12.7</v>
      </c>
      <c r="DA27" s="713"/>
      <c r="DB27" s="713"/>
      <c r="DC27" s="717"/>
      <c r="DD27" s="688">
        <v>586632</v>
      </c>
      <c r="DE27" s="715"/>
      <c r="DF27" s="715"/>
      <c r="DG27" s="715"/>
      <c r="DH27" s="715"/>
      <c r="DI27" s="715"/>
      <c r="DJ27" s="715"/>
      <c r="DK27" s="716"/>
      <c r="DL27" s="688">
        <v>585457</v>
      </c>
      <c r="DM27" s="715"/>
      <c r="DN27" s="715"/>
      <c r="DO27" s="715"/>
      <c r="DP27" s="715"/>
      <c r="DQ27" s="715"/>
      <c r="DR27" s="715"/>
      <c r="DS27" s="715"/>
      <c r="DT27" s="715"/>
      <c r="DU27" s="715"/>
      <c r="DV27" s="716"/>
      <c r="DW27" s="684">
        <v>7.6</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v>12590</v>
      </c>
      <c r="S28" s="680"/>
      <c r="T28" s="680"/>
      <c r="U28" s="680"/>
      <c r="V28" s="680"/>
      <c r="W28" s="680"/>
      <c r="X28" s="680"/>
      <c r="Y28" s="681"/>
      <c r="Z28" s="682">
        <v>0.1</v>
      </c>
      <c r="AA28" s="682"/>
      <c r="AB28" s="682"/>
      <c r="AC28" s="682"/>
      <c r="AD28" s="683">
        <v>12590</v>
      </c>
      <c r="AE28" s="683"/>
      <c r="AF28" s="683"/>
      <c r="AG28" s="683"/>
      <c r="AH28" s="683"/>
      <c r="AI28" s="683"/>
      <c r="AJ28" s="683"/>
      <c r="AK28" s="683"/>
      <c r="AL28" s="684">
        <v>0.2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1079395</v>
      </c>
      <c r="CS28" s="680"/>
      <c r="CT28" s="680"/>
      <c r="CU28" s="680"/>
      <c r="CV28" s="680"/>
      <c r="CW28" s="680"/>
      <c r="CX28" s="680"/>
      <c r="CY28" s="681"/>
      <c r="CZ28" s="684">
        <v>8</v>
      </c>
      <c r="DA28" s="713"/>
      <c r="DB28" s="713"/>
      <c r="DC28" s="717"/>
      <c r="DD28" s="688">
        <v>1070631</v>
      </c>
      <c r="DE28" s="680"/>
      <c r="DF28" s="680"/>
      <c r="DG28" s="680"/>
      <c r="DH28" s="680"/>
      <c r="DI28" s="680"/>
      <c r="DJ28" s="680"/>
      <c r="DK28" s="681"/>
      <c r="DL28" s="688">
        <v>1070631</v>
      </c>
      <c r="DM28" s="680"/>
      <c r="DN28" s="680"/>
      <c r="DO28" s="680"/>
      <c r="DP28" s="680"/>
      <c r="DQ28" s="680"/>
      <c r="DR28" s="680"/>
      <c r="DS28" s="680"/>
      <c r="DT28" s="680"/>
      <c r="DU28" s="680"/>
      <c r="DV28" s="681"/>
      <c r="DW28" s="684">
        <v>13.9</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859304</v>
      </c>
      <c r="S29" s="680"/>
      <c r="T29" s="680"/>
      <c r="U29" s="680"/>
      <c r="V29" s="680"/>
      <c r="W29" s="680"/>
      <c r="X29" s="680"/>
      <c r="Y29" s="681"/>
      <c r="Z29" s="682">
        <v>6.2</v>
      </c>
      <c r="AA29" s="682"/>
      <c r="AB29" s="682"/>
      <c r="AC29" s="682"/>
      <c r="AD29" s="683" t="s">
        <v>129</v>
      </c>
      <c r="AE29" s="683"/>
      <c r="AF29" s="683"/>
      <c r="AG29" s="683"/>
      <c r="AH29" s="683"/>
      <c r="AI29" s="683"/>
      <c r="AJ29" s="683"/>
      <c r="AK29" s="683"/>
      <c r="AL29" s="684" t="s">
        <v>227</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1079354</v>
      </c>
      <c r="CS29" s="715"/>
      <c r="CT29" s="715"/>
      <c r="CU29" s="715"/>
      <c r="CV29" s="715"/>
      <c r="CW29" s="715"/>
      <c r="CX29" s="715"/>
      <c r="CY29" s="716"/>
      <c r="CZ29" s="684">
        <v>8</v>
      </c>
      <c r="DA29" s="713"/>
      <c r="DB29" s="713"/>
      <c r="DC29" s="717"/>
      <c r="DD29" s="688">
        <v>1070590</v>
      </c>
      <c r="DE29" s="715"/>
      <c r="DF29" s="715"/>
      <c r="DG29" s="715"/>
      <c r="DH29" s="715"/>
      <c r="DI29" s="715"/>
      <c r="DJ29" s="715"/>
      <c r="DK29" s="716"/>
      <c r="DL29" s="688">
        <v>1070590</v>
      </c>
      <c r="DM29" s="715"/>
      <c r="DN29" s="715"/>
      <c r="DO29" s="715"/>
      <c r="DP29" s="715"/>
      <c r="DQ29" s="715"/>
      <c r="DR29" s="715"/>
      <c r="DS29" s="715"/>
      <c r="DT29" s="715"/>
      <c r="DU29" s="715"/>
      <c r="DV29" s="716"/>
      <c r="DW29" s="684">
        <v>13.9</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62870</v>
      </c>
      <c r="S30" s="680"/>
      <c r="T30" s="680"/>
      <c r="U30" s="680"/>
      <c r="V30" s="680"/>
      <c r="W30" s="680"/>
      <c r="X30" s="680"/>
      <c r="Y30" s="681"/>
      <c r="Z30" s="682">
        <v>0.5</v>
      </c>
      <c r="AA30" s="682"/>
      <c r="AB30" s="682"/>
      <c r="AC30" s="682"/>
      <c r="AD30" s="683">
        <v>18087</v>
      </c>
      <c r="AE30" s="683"/>
      <c r="AF30" s="683"/>
      <c r="AG30" s="683"/>
      <c r="AH30" s="683"/>
      <c r="AI30" s="683"/>
      <c r="AJ30" s="683"/>
      <c r="AK30" s="683"/>
      <c r="AL30" s="684">
        <v>0.2</v>
      </c>
      <c r="AM30" s="685"/>
      <c r="AN30" s="685"/>
      <c r="AO30" s="686"/>
      <c r="AP30" s="727" t="s">
        <v>308</v>
      </c>
      <c r="AQ30" s="728"/>
      <c r="AR30" s="728"/>
      <c r="AS30" s="728"/>
      <c r="AT30" s="733" t="s">
        <v>309</v>
      </c>
      <c r="AU30" s="230"/>
      <c r="AV30" s="230"/>
      <c r="AW30" s="230"/>
      <c r="AX30" s="665" t="s">
        <v>187</v>
      </c>
      <c r="AY30" s="666"/>
      <c r="AZ30" s="666"/>
      <c r="BA30" s="666"/>
      <c r="BB30" s="666"/>
      <c r="BC30" s="666"/>
      <c r="BD30" s="666"/>
      <c r="BE30" s="666"/>
      <c r="BF30" s="667"/>
      <c r="BG30" s="739">
        <v>98.8</v>
      </c>
      <c r="BH30" s="740"/>
      <c r="BI30" s="740"/>
      <c r="BJ30" s="740"/>
      <c r="BK30" s="740"/>
      <c r="BL30" s="740"/>
      <c r="BM30" s="674">
        <v>94.5</v>
      </c>
      <c r="BN30" s="740"/>
      <c r="BO30" s="740"/>
      <c r="BP30" s="740"/>
      <c r="BQ30" s="741"/>
      <c r="BR30" s="739">
        <v>98.6</v>
      </c>
      <c r="BS30" s="740"/>
      <c r="BT30" s="740"/>
      <c r="BU30" s="740"/>
      <c r="BV30" s="740"/>
      <c r="BW30" s="740"/>
      <c r="BX30" s="674">
        <v>94.1</v>
      </c>
      <c r="BY30" s="740"/>
      <c r="BZ30" s="740"/>
      <c r="CA30" s="740"/>
      <c r="CB30" s="741"/>
      <c r="CD30" s="744"/>
      <c r="CE30" s="745"/>
      <c r="CF30" s="694" t="s">
        <v>310</v>
      </c>
      <c r="CG30" s="695"/>
      <c r="CH30" s="695"/>
      <c r="CI30" s="695"/>
      <c r="CJ30" s="695"/>
      <c r="CK30" s="695"/>
      <c r="CL30" s="695"/>
      <c r="CM30" s="695"/>
      <c r="CN30" s="695"/>
      <c r="CO30" s="695"/>
      <c r="CP30" s="695"/>
      <c r="CQ30" s="696"/>
      <c r="CR30" s="679">
        <v>1002363</v>
      </c>
      <c r="CS30" s="680"/>
      <c r="CT30" s="680"/>
      <c r="CU30" s="680"/>
      <c r="CV30" s="680"/>
      <c r="CW30" s="680"/>
      <c r="CX30" s="680"/>
      <c r="CY30" s="681"/>
      <c r="CZ30" s="684">
        <v>7.5</v>
      </c>
      <c r="DA30" s="713"/>
      <c r="DB30" s="713"/>
      <c r="DC30" s="717"/>
      <c r="DD30" s="688">
        <v>994031</v>
      </c>
      <c r="DE30" s="680"/>
      <c r="DF30" s="680"/>
      <c r="DG30" s="680"/>
      <c r="DH30" s="680"/>
      <c r="DI30" s="680"/>
      <c r="DJ30" s="680"/>
      <c r="DK30" s="681"/>
      <c r="DL30" s="688">
        <v>994031</v>
      </c>
      <c r="DM30" s="680"/>
      <c r="DN30" s="680"/>
      <c r="DO30" s="680"/>
      <c r="DP30" s="680"/>
      <c r="DQ30" s="680"/>
      <c r="DR30" s="680"/>
      <c r="DS30" s="680"/>
      <c r="DT30" s="680"/>
      <c r="DU30" s="680"/>
      <c r="DV30" s="681"/>
      <c r="DW30" s="684">
        <v>12.9</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249778</v>
      </c>
      <c r="S31" s="680"/>
      <c r="T31" s="680"/>
      <c r="U31" s="680"/>
      <c r="V31" s="680"/>
      <c r="W31" s="680"/>
      <c r="X31" s="680"/>
      <c r="Y31" s="681"/>
      <c r="Z31" s="682">
        <v>1.8</v>
      </c>
      <c r="AA31" s="682"/>
      <c r="AB31" s="682"/>
      <c r="AC31" s="682"/>
      <c r="AD31" s="683" t="s">
        <v>227</v>
      </c>
      <c r="AE31" s="683"/>
      <c r="AF31" s="683"/>
      <c r="AG31" s="683"/>
      <c r="AH31" s="683"/>
      <c r="AI31" s="683"/>
      <c r="AJ31" s="683"/>
      <c r="AK31" s="683"/>
      <c r="AL31" s="684" t="s">
        <v>227</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98.9</v>
      </c>
      <c r="BH31" s="715"/>
      <c r="BI31" s="715"/>
      <c r="BJ31" s="715"/>
      <c r="BK31" s="715"/>
      <c r="BL31" s="715"/>
      <c r="BM31" s="685">
        <v>95</v>
      </c>
      <c r="BN31" s="737"/>
      <c r="BO31" s="737"/>
      <c r="BP31" s="737"/>
      <c r="BQ31" s="738"/>
      <c r="BR31" s="736">
        <v>98.4</v>
      </c>
      <c r="BS31" s="715"/>
      <c r="BT31" s="715"/>
      <c r="BU31" s="715"/>
      <c r="BV31" s="715"/>
      <c r="BW31" s="715"/>
      <c r="BX31" s="685">
        <v>94.7</v>
      </c>
      <c r="BY31" s="737"/>
      <c r="BZ31" s="737"/>
      <c r="CA31" s="737"/>
      <c r="CB31" s="738"/>
      <c r="CD31" s="744"/>
      <c r="CE31" s="745"/>
      <c r="CF31" s="694" t="s">
        <v>314</v>
      </c>
      <c r="CG31" s="695"/>
      <c r="CH31" s="695"/>
      <c r="CI31" s="695"/>
      <c r="CJ31" s="695"/>
      <c r="CK31" s="695"/>
      <c r="CL31" s="695"/>
      <c r="CM31" s="695"/>
      <c r="CN31" s="695"/>
      <c r="CO31" s="695"/>
      <c r="CP31" s="695"/>
      <c r="CQ31" s="696"/>
      <c r="CR31" s="679">
        <v>76991</v>
      </c>
      <c r="CS31" s="715"/>
      <c r="CT31" s="715"/>
      <c r="CU31" s="715"/>
      <c r="CV31" s="715"/>
      <c r="CW31" s="715"/>
      <c r="CX31" s="715"/>
      <c r="CY31" s="716"/>
      <c r="CZ31" s="684">
        <v>0.6</v>
      </c>
      <c r="DA31" s="713"/>
      <c r="DB31" s="713"/>
      <c r="DC31" s="717"/>
      <c r="DD31" s="688">
        <v>76559</v>
      </c>
      <c r="DE31" s="715"/>
      <c r="DF31" s="715"/>
      <c r="DG31" s="715"/>
      <c r="DH31" s="715"/>
      <c r="DI31" s="715"/>
      <c r="DJ31" s="715"/>
      <c r="DK31" s="716"/>
      <c r="DL31" s="688">
        <v>76559</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461543</v>
      </c>
      <c r="S32" s="680"/>
      <c r="T32" s="680"/>
      <c r="U32" s="680"/>
      <c r="V32" s="680"/>
      <c r="W32" s="680"/>
      <c r="X32" s="680"/>
      <c r="Y32" s="681"/>
      <c r="Z32" s="682">
        <v>3.3</v>
      </c>
      <c r="AA32" s="682"/>
      <c r="AB32" s="682"/>
      <c r="AC32" s="682"/>
      <c r="AD32" s="683" t="s">
        <v>227</v>
      </c>
      <c r="AE32" s="683"/>
      <c r="AF32" s="683"/>
      <c r="AG32" s="683"/>
      <c r="AH32" s="683"/>
      <c r="AI32" s="683"/>
      <c r="AJ32" s="683"/>
      <c r="AK32" s="683"/>
      <c r="AL32" s="684" t="s">
        <v>227</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98.8</v>
      </c>
      <c r="BH32" s="749"/>
      <c r="BI32" s="749"/>
      <c r="BJ32" s="749"/>
      <c r="BK32" s="749"/>
      <c r="BL32" s="749"/>
      <c r="BM32" s="750">
        <v>93.7</v>
      </c>
      <c r="BN32" s="749"/>
      <c r="BO32" s="749"/>
      <c r="BP32" s="749"/>
      <c r="BQ32" s="751"/>
      <c r="BR32" s="748">
        <v>98.7</v>
      </c>
      <c r="BS32" s="749"/>
      <c r="BT32" s="749"/>
      <c r="BU32" s="749"/>
      <c r="BV32" s="749"/>
      <c r="BW32" s="749"/>
      <c r="BX32" s="750">
        <v>93.1</v>
      </c>
      <c r="BY32" s="749"/>
      <c r="BZ32" s="749"/>
      <c r="CA32" s="749"/>
      <c r="CB32" s="751"/>
      <c r="CD32" s="746"/>
      <c r="CE32" s="747"/>
      <c r="CF32" s="694" t="s">
        <v>317</v>
      </c>
      <c r="CG32" s="695"/>
      <c r="CH32" s="695"/>
      <c r="CI32" s="695"/>
      <c r="CJ32" s="695"/>
      <c r="CK32" s="695"/>
      <c r="CL32" s="695"/>
      <c r="CM32" s="695"/>
      <c r="CN32" s="695"/>
      <c r="CO32" s="695"/>
      <c r="CP32" s="695"/>
      <c r="CQ32" s="696"/>
      <c r="CR32" s="679">
        <v>41</v>
      </c>
      <c r="CS32" s="680"/>
      <c r="CT32" s="680"/>
      <c r="CU32" s="680"/>
      <c r="CV32" s="680"/>
      <c r="CW32" s="680"/>
      <c r="CX32" s="680"/>
      <c r="CY32" s="681"/>
      <c r="CZ32" s="684">
        <v>0</v>
      </c>
      <c r="DA32" s="713"/>
      <c r="DB32" s="713"/>
      <c r="DC32" s="717"/>
      <c r="DD32" s="688">
        <v>41</v>
      </c>
      <c r="DE32" s="680"/>
      <c r="DF32" s="680"/>
      <c r="DG32" s="680"/>
      <c r="DH32" s="680"/>
      <c r="DI32" s="680"/>
      <c r="DJ32" s="680"/>
      <c r="DK32" s="681"/>
      <c r="DL32" s="688">
        <v>41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409602</v>
      </c>
      <c r="S33" s="680"/>
      <c r="T33" s="680"/>
      <c r="U33" s="680"/>
      <c r="V33" s="680"/>
      <c r="W33" s="680"/>
      <c r="X33" s="680"/>
      <c r="Y33" s="681"/>
      <c r="Z33" s="682">
        <v>3</v>
      </c>
      <c r="AA33" s="682"/>
      <c r="AB33" s="682"/>
      <c r="AC33" s="682"/>
      <c r="AD33" s="683" t="s">
        <v>227</v>
      </c>
      <c r="AE33" s="683"/>
      <c r="AF33" s="683"/>
      <c r="AG33" s="683"/>
      <c r="AH33" s="683"/>
      <c r="AI33" s="683"/>
      <c r="AJ33" s="683"/>
      <c r="AK33" s="683"/>
      <c r="AL33" s="684" t="s">
        <v>227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5674360</v>
      </c>
      <c r="CS33" s="715"/>
      <c r="CT33" s="715"/>
      <c r="CU33" s="715"/>
      <c r="CV33" s="715"/>
      <c r="CW33" s="715"/>
      <c r="CX33" s="715"/>
      <c r="CY33" s="716"/>
      <c r="CZ33" s="684">
        <v>42.2</v>
      </c>
      <c r="DA33" s="713"/>
      <c r="DB33" s="713"/>
      <c r="DC33" s="717"/>
      <c r="DD33" s="688">
        <v>4759014</v>
      </c>
      <c r="DE33" s="715"/>
      <c r="DF33" s="715"/>
      <c r="DG33" s="715"/>
      <c r="DH33" s="715"/>
      <c r="DI33" s="715"/>
      <c r="DJ33" s="715"/>
      <c r="DK33" s="716"/>
      <c r="DL33" s="688">
        <v>4111246</v>
      </c>
      <c r="DM33" s="715"/>
      <c r="DN33" s="715"/>
      <c r="DO33" s="715"/>
      <c r="DP33" s="715"/>
      <c r="DQ33" s="715"/>
      <c r="DR33" s="715"/>
      <c r="DS33" s="715"/>
      <c r="DT33" s="715"/>
      <c r="DU33" s="715"/>
      <c r="DV33" s="716"/>
      <c r="DW33" s="684">
        <v>53.5</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366747</v>
      </c>
      <c r="S34" s="680"/>
      <c r="T34" s="680"/>
      <c r="U34" s="680"/>
      <c r="V34" s="680"/>
      <c r="W34" s="680"/>
      <c r="X34" s="680"/>
      <c r="Y34" s="681"/>
      <c r="Z34" s="682">
        <v>2.6</v>
      </c>
      <c r="AA34" s="682"/>
      <c r="AB34" s="682"/>
      <c r="AC34" s="682"/>
      <c r="AD34" s="683">
        <v>14267</v>
      </c>
      <c r="AE34" s="683"/>
      <c r="AF34" s="683"/>
      <c r="AG34" s="683"/>
      <c r="AH34" s="683"/>
      <c r="AI34" s="683"/>
      <c r="AJ34" s="683"/>
      <c r="AK34" s="683"/>
      <c r="AL34" s="684">
        <v>0.2</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1820673</v>
      </c>
      <c r="CS34" s="680"/>
      <c r="CT34" s="680"/>
      <c r="CU34" s="680"/>
      <c r="CV34" s="680"/>
      <c r="CW34" s="680"/>
      <c r="CX34" s="680"/>
      <c r="CY34" s="681"/>
      <c r="CZ34" s="684">
        <v>13.6</v>
      </c>
      <c r="DA34" s="713"/>
      <c r="DB34" s="713"/>
      <c r="DC34" s="717"/>
      <c r="DD34" s="688">
        <v>1487680</v>
      </c>
      <c r="DE34" s="680"/>
      <c r="DF34" s="680"/>
      <c r="DG34" s="680"/>
      <c r="DH34" s="680"/>
      <c r="DI34" s="680"/>
      <c r="DJ34" s="680"/>
      <c r="DK34" s="681"/>
      <c r="DL34" s="688">
        <v>1227548</v>
      </c>
      <c r="DM34" s="680"/>
      <c r="DN34" s="680"/>
      <c r="DO34" s="680"/>
      <c r="DP34" s="680"/>
      <c r="DQ34" s="680"/>
      <c r="DR34" s="680"/>
      <c r="DS34" s="680"/>
      <c r="DT34" s="680"/>
      <c r="DU34" s="680"/>
      <c r="DV34" s="681"/>
      <c r="DW34" s="684">
        <v>16</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1531985</v>
      </c>
      <c r="S35" s="680"/>
      <c r="T35" s="680"/>
      <c r="U35" s="680"/>
      <c r="V35" s="680"/>
      <c r="W35" s="680"/>
      <c r="X35" s="680"/>
      <c r="Y35" s="681"/>
      <c r="Z35" s="682">
        <v>11</v>
      </c>
      <c r="AA35" s="682"/>
      <c r="AB35" s="682"/>
      <c r="AC35" s="682"/>
      <c r="AD35" s="683" t="s">
        <v>227</v>
      </c>
      <c r="AE35" s="683"/>
      <c r="AF35" s="683"/>
      <c r="AG35" s="683"/>
      <c r="AH35" s="683"/>
      <c r="AI35" s="683"/>
      <c r="AJ35" s="683"/>
      <c r="AK35" s="683"/>
      <c r="AL35" s="684" t="s">
        <v>175</v>
      </c>
      <c r="AM35" s="685"/>
      <c r="AN35" s="685"/>
      <c r="AO35" s="686"/>
      <c r="AP35" s="234"/>
      <c r="AQ35" s="752" t="s">
        <v>325</v>
      </c>
      <c r="AR35" s="753"/>
      <c r="AS35" s="753"/>
      <c r="AT35" s="753"/>
      <c r="AU35" s="753"/>
      <c r="AV35" s="753"/>
      <c r="AW35" s="753"/>
      <c r="AX35" s="753"/>
      <c r="AY35" s="754"/>
      <c r="AZ35" s="668">
        <v>2176779</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7017</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185733</v>
      </c>
      <c r="CS35" s="715"/>
      <c r="CT35" s="715"/>
      <c r="CU35" s="715"/>
      <c r="CV35" s="715"/>
      <c r="CW35" s="715"/>
      <c r="CX35" s="715"/>
      <c r="CY35" s="716"/>
      <c r="CZ35" s="684">
        <v>1.4</v>
      </c>
      <c r="DA35" s="713"/>
      <c r="DB35" s="713"/>
      <c r="DC35" s="717"/>
      <c r="DD35" s="688">
        <v>164245</v>
      </c>
      <c r="DE35" s="715"/>
      <c r="DF35" s="715"/>
      <c r="DG35" s="715"/>
      <c r="DH35" s="715"/>
      <c r="DI35" s="715"/>
      <c r="DJ35" s="715"/>
      <c r="DK35" s="716"/>
      <c r="DL35" s="688">
        <v>163582</v>
      </c>
      <c r="DM35" s="715"/>
      <c r="DN35" s="715"/>
      <c r="DO35" s="715"/>
      <c r="DP35" s="715"/>
      <c r="DQ35" s="715"/>
      <c r="DR35" s="715"/>
      <c r="DS35" s="715"/>
      <c r="DT35" s="715"/>
      <c r="DU35" s="715"/>
      <c r="DV35" s="716"/>
      <c r="DW35" s="684">
        <v>2.1</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227</v>
      </c>
      <c r="AE36" s="683"/>
      <c r="AF36" s="683"/>
      <c r="AG36" s="683"/>
      <c r="AH36" s="683"/>
      <c r="AI36" s="683"/>
      <c r="AJ36" s="683"/>
      <c r="AK36" s="683"/>
      <c r="AL36" s="684" t="s">
        <v>129</v>
      </c>
      <c r="AM36" s="685"/>
      <c r="AN36" s="685"/>
      <c r="AO36" s="686"/>
      <c r="AQ36" s="756" t="s">
        <v>329</v>
      </c>
      <c r="AR36" s="757"/>
      <c r="AS36" s="757"/>
      <c r="AT36" s="757"/>
      <c r="AU36" s="757"/>
      <c r="AV36" s="757"/>
      <c r="AW36" s="757"/>
      <c r="AX36" s="757"/>
      <c r="AY36" s="758"/>
      <c r="AZ36" s="679">
        <v>639967</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-30612</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1525002</v>
      </c>
      <c r="CS36" s="680"/>
      <c r="CT36" s="680"/>
      <c r="CU36" s="680"/>
      <c r="CV36" s="680"/>
      <c r="CW36" s="680"/>
      <c r="CX36" s="680"/>
      <c r="CY36" s="681"/>
      <c r="CZ36" s="684">
        <v>11.4</v>
      </c>
      <c r="DA36" s="713"/>
      <c r="DB36" s="713"/>
      <c r="DC36" s="717"/>
      <c r="DD36" s="688">
        <v>1334877</v>
      </c>
      <c r="DE36" s="680"/>
      <c r="DF36" s="680"/>
      <c r="DG36" s="680"/>
      <c r="DH36" s="680"/>
      <c r="DI36" s="680"/>
      <c r="DJ36" s="680"/>
      <c r="DK36" s="681"/>
      <c r="DL36" s="688">
        <v>1107850</v>
      </c>
      <c r="DM36" s="680"/>
      <c r="DN36" s="680"/>
      <c r="DO36" s="680"/>
      <c r="DP36" s="680"/>
      <c r="DQ36" s="680"/>
      <c r="DR36" s="680"/>
      <c r="DS36" s="680"/>
      <c r="DT36" s="680"/>
      <c r="DU36" s="680"/>
      <c r="DV36" s="681"/>
      <c r="DW36" s="684">
        <v>14.4</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447785</v>
      </c>
      <c r="S37" s="680"/>
      <c r="T37" s="680"/>
      <c r="U37" s="680"/>
      <c r="V37" s="680"/>
      <c r="W37" s="680"/>
      <c r="X37" s="680"/>
      <c r="Y37" s="681"/>
      <c r="Z37" s="682">
        <v>3.2</v>
      </c>
      <c r="AA37" s="682"/>
      <c r="AB37" s="682"/>
      <c r="AC37" s="682"/>
      <c r="AD37" s="683" t="s">
        <v>175</v>
      </c>
      <c r="AE37" s="683"/>
      <c r="AF37" s="683"/>
      <c r="AG37" s="683"/>
      <c r="AH37" s="683"/>
      <c r="AI37" s="683"/>
      <c r="AJ37" s="683"/>
      <c r="AK37" s="683"/>
      <c r="AL37" s="684" t="s">
        <v>175</v>
      </c>
      <c r="AM37" s="685"/>
      <c r="AN37" s="685"/>
      <c r="AO37" s="686"/>
      <c r="AQ37" s="756" t="s">
        <v>333</v>
      </c>
      <c r="AR37" s="757"/>
      <c r="AS37" s="757"/>
      <c r="AT37" s="757"/>
      <c r="AU37" s="757"/>
      <c r="AV37" s="757"/>
      <c r="AW37" s="757"/>
      <c r="AX37" s="757"/>
      <c r="AY37" s="758"/>
      <c r="AZ37" s="679">
        <v>292878</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4316</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544542</v>
      </c>
      <c r="CS37" s="715"/>
      <c r="CT37" s="715"/>
      <c r="CU37" s="715"/>
      <c r="CV37" s="715"/>
      <c r="CW37" s="715"/>
      <c r="CX37" s="715"/>
      <c r="CY37" s="716"/>
      <c r="CZ37" s="684">
        <v>4.0999999999999996</v>
      </c>
      <c r="DA37" s="713"/>
      <c r="DB37" s="713"/>
      <c r="DC37" s="717"/>
      <c r="DD37" s="688">
        <v>544542</v>
      </c>
      <c r="DE37" s="715"/>
      <c r="DF37" s="715"/>
      <c r="DG37" s="715"/>
      <c r="DH37" s="715"/>
      <c r="DI37" s="715"/>
      <c r="DJ37" s="715"/>
      <c r="DK37" s="716"/>
      <c r="DL37" s="688">
        <v>527029</v>
      </c>
      <c r="DM37" s="715"/>
      <c r="DN37" s="715"/>
      <c r="DO37" s="715"/>
      <c r="DP37" s="715"/>
      <c r="DQ37" s="715"/>
      <c r="DR37" s="715"/>
      <c r="DS37" s="715"/>
      <c r="DT37" s="715"/>
      <c r="DU37" s="715"/>
      <c r="DV37" s="716"/>
      <c r="DW37" s="684">
        <v>6.9</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13883003</v>
      </c>
      <c r="S38" s="760"/>
      <c r="T38" s="760"/>
      <c r="U38" s="760"/>
      <c r="V38" s="760"/>
      <c r="W38" s="760"/>
      <c r="X38" s="760"/>
      <c r="Y38" s="761"/>
      <c r="Z38" s="762">
        <v>100</v>
      </c>
      <c r="AA38" s="762"/>
      <c r="AB38" s="762"/>
      <c r="AC38" s="762"/>
      <c r="AD38" s="763">
        <v>7237327</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111713</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6987</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1772188</v>
      </c>
      <c r="CS38" s="680"/>
      <c r="CT38" s="680"/>
      <c r="CU38" s="680"/>
      <c r="CV38" s="680"/>
      <c r="CW38" s="680"/>
      <c r="CX38" s="680"/>
      <c r="CY38" s="681"/>
      <c r="CZ38" s="684">
        <v>13.2</v>
      </c>
      <c r="DA38" s="713"/>
      <c r="DB38" s="713"/>
      <c r="DC38" s="717"/>
      <c r="DD38" s="688">
        <v>1588003</v>
      </c>
      <c r="DE38" s="680"/>
      <c r="DF38" s="680"/>
      <c r="DG38" s="680"/>
      <c r="DH38" s="680"/>
      <c r="DI38" s="680"/>
      <c r="DJ38" s="680"/>
      <c r="DK38" s="681"/>
      <c r="DL38" s="688">
        <v>1526275</v>
      </c>
      <c r="DM38" s="680"/>
      <c r="DN38" s="680"/>
      <c r="DO38" s="680"/>
      <c r="DP38" s="680"/>
      <c r="DQ38" s="680"/>
      <c r="DR38" s="680"/>
      <c r="DS38" s="680"/>
      <c r="DT38" s="680"/>
      <c r="DU38" s="680"/>
      <c r="DV38" s="681"/>
      <c r="DW38" s="684">
        <v>19.899999999999999</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129</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77</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205</v>
      </c>
      <c r="CS39" s="715"/>
      <c r="CT39" s="715"/>
      <c r="CU39" s="715"/>
      <c r="CV39" s="715"/>
      <c r="CW39" s="715"/>
      <c r="CX39" s="715"/>
      <c r="CY39" s="716"/>
      <c r="CZ39" s="684">
        <v>0</v>
      </c>
      <c r="DA39" s="713"/>
      <c r="DB39" s="713"/>
      <c r="DC39" s="717"/>
      <c r="DD39" s="688" t="s">
        <v>175</v>
      </c>
      <c r="DE39" s="715"/>
      <c r="DF39" s="715"/>
      <c r="DG39" s="715"/>
      <c r="DH39" s="715"/>
      <c r="DI39" s="715"/>
      <c r="DJ39" s="715"/>
      <c r="DK39" s="716"/>
      <c r="DL39" s="688" t="s">
        <v>129</v>
      </c>
      <c r="DM39" s="715"/>
      <c r="DN39" s="715"/>
      <c r="DO39" s="715"/>
      <c r="DP39" s="715"/>
      <c r="DQ39" s="715"/>
      <c r="DR39" s="715"/>
      <c r="DS39" s="715"/>
      <c r="DT39" s="715"/>
      <c r="DU39" s="715"/>
      <c r="DV39" s="716"/>
      <c r="DW39" s="684" t="s">
        <v>227</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254902</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175</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370559</v>
      </c>
      <c r="CS40" s="680"/>
      <c r="CT40" s="680"/>
      <c r="CU40" s="680"/>
      <c r="CV40" s="680"/>
      <c r="CW40" s="680"/>
      <c r="CX40" s="680"/>
      <c r="CY40" s="681"/>
      <c r="CZ40" s="684">
        <v>2.8</v>
      </c>
      <c r="DA40" s="713"/>
      <c r="DB40" s="713"/>
      <c r="DC40" s="717"/>
      <c r="DD40" s="688">
        <v>184209</v>
      </c>
      <c r="DE40" s="680"/>
      <c r="DF40" s="680"/>
      <c r="DG40" s="680"/>
      <c r="DH40" s="680"/>
      <c r="DI40" s="680"/>
      <c r="DJ40" s="680"/>
      <c r="DK40" s="681"/>
      <c r="DL40" s="688">
        <v>85991</v>
      </c>
      <c r="DM40" s="680"/>
      <c r="DN40" s="680"/>
      <c r="DO40" s="680"/>
      <c r="DP40" s="680"/>
      <c r="DQ40" s="680"/>
      <c r="DR40" s="680"/>
      <c r="DS40" s="680"/>
      <c r="DT40" s="680"/>
      <c r="DU40" s="680"/>
      <c r="DV40" s="681"/>
      <c r="DW40" s="684">
        <v>1.1000000000000001</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877319</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340</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175</v>
      </c>
      <c r="CS41" s="715"/>
      <c r="CT41" s="715"/>
      <c r="CU41" s="715"/>
      <c r="CV41" s="715"/>
      <c r="CW41" s="715"/>
      <c r="CX41" s="715"/>
      <c r="CY41" s="716"/>
      <c r="CZ41" s="684" t="s">
        <v>129</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2603516</v>
      </c>
      <c r="CS42" s="680"/>
      <c r="CT42" s="680"/>
      <c r="CU42" s="680"/>
      <c r="CV42" s="680"/>
      <c r="CW42" s="680"/>
      <c r="CX42" s="680"/>
      <c r="CY42" s="681"/>
      <c r="CZ42" s="684">
        <v>19.399999999999999</v>
      </c>
      <c r="DA42" s="685"/>
      <c r="DB42" s="685"/>
      <c r="DC42" s="780"/>
      <c r="DD42" s="688">
        <v>395031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54893</v>
      </c>
      <c r="CS43" s="715"/>
      <c r="CT43" s="715"/>
      <c r="CU43" s="715"/>
      <c r="CV43" s="715"/>
      <c r="CW43" s="715"/>
      <c r="CX43" s="715"/>
      <c r="CY43" s="716"/>
      <c r="CZ43" s="684">
        <v>0.4</v>
      </c>
      <c r="DA43" s="713"/>
      <c r="DB43" s="713"/>
      <c r="DC43" s="717"/>
      <c r="DD43" s="688">
        <v>40425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305</v>
      </c>
      <c r="CE44" s="792"/>
      <c r="CF44" s="676" t="s">
        <v>355</v>
      </c>
      <c r="CG44" s="677"/>
      <c r="CH44" s="677"/>
      <c r="CI44" s="677"/>
      <c r="CJ44" s="677"/>
      <c r="CK44" s="677"/>
      <c r="CL44" s="677"/>
      <c r="CM44" s="677"/>
      <c r="CN44" s="677"/>
      <c r="CO44" s="677"/>
      <c r="CP44" s="677"/>
      <c r="CQ44" s="678"/>
      <c r="CR44" s="679">
        <v>2533573</v>
      </c>
      <c r="CS44" s="680"/>
      <c r="CT44" s="680"/>
      <c r="CU44" s="680"/>
      <c r="CV44" s="680"/>
      <c r="CW44" s="680"/>
      <c r="CX44" s="680"/>
      <c r="CY44" s="681"/>
      <c r="CZ44" s="684">
        <v>18.899999999999999</v>
      </c>
      <c r="DA44" s="685"/>
      <c r="DB44" s="685"/>
      <c r="DC44" s="780"/>
      <c r="DD44" s="688">
        <v>393968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1533760</v>
      </c>
      <c r="CS45" s="715"/>
      <c r="CT45" s="715"/>
      <c r="CU45" s="715"/>
      <c r="CV45" s="715"/>
      <c r="CW45" s="715"/>
      <c r="CX45" s="715"/>
      <c r="CY45" s="716"/>
      <c r="CZ45" s="684">
        <v>11.4</v>
      </c>
      <c r="DA45" s="713"/>
      <c r="DB45" s="713"/>
      <c r="DC45" s="717"/>
      <c r="DD45" s="688">
        <v>39233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933705</v>
      </c>
      <c r="CS46" s="680"/>
      <c r="CT46" s="680"/>
      <c r="CU46" s="680"/>
      <c r="CV46" s="680"/>
      <c r="CW46" s="680"/>
      <c r="CX46" s="680"/>
      <c r="CY46" s="681"/>
      <c r="CZ46" s="684">
        <v>7</v>
      </c>
      <c r="DA46" s="685"/>
      <c r="DB46" s="685"/>
      <c r="DC46" s="780"/>
      <c r="DD46" s="688">
        <v>346727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69943</v>
      </c>
      <c r="CS47" s="715"/>
      <c r="CT47" s="715"/>
      <c r="CU47" s="715"/>
      <c r="CV47" s="715"/>
      <c r="CW47" s="715"/>
      <c r="CX47" s="715"/>
      <c r="CY47" s="716"/>
      <c r="CZ47" s="684">
        <v>0.5</v>
      </c>
      <c r="DA47" s="713"/>
      <c r="DB47" s="713"/>
      <c r="DC47" s="717"/>
      <c r="DD47" s="688">
        <v>1063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13433362</v>
      </c>
      <c r="CS49" s="749"/>
      <c r="CT49" s="749"/>
      <c r="CU49" s="749"/>
      <c r="CV49" s="749"/>
      <c r="CW49" s="749"/>
      <c r="CX49" s="749"/>
      <c r="CY49" s="781"/>
      <c r="CZ49" s="764">
        <v>100</v>
      </c>
      <c r="DA49" s="782"/>
      <c r="DB49" s="782"/>
      <c r="DC49" s="783"/>
      <c r="DD49" s="784">
        <v>9022684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us18pGX7FHbfP1+GM0h923CEqW19CxxJ9F5Y5j8JLRkuDtCKTn3atwhkFEp37fUofFKUVICjBDjYG0I2JcLZwA==" saltValue="B0g6u8l51zHxkxhDgj9B7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1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13898</v>
      </c>
      <c r="R7" s="815"/>
      <c r="S7" s="815"/>
      <c r="T7" s="815"/>
      <c r="U7" s="815"/>
      <c r="V7" s="815">
        <v>13448</v>
      </c>
      <c r="W7" s="815"/>
      <c r="X7" s="815"/>
      <c r="Y7" s="815"/>
      <c r="Z7" s="815"/>
      <c r="AA7" s="815">
        <v>450</v>
      </c>
      <c r="AB7" s="815"/>
      <c r="AC7" s="815"/>
      <c r="AD7" s="815"/>
      <c r="AE7" s="816"/>
      <c r="AF7" s="817">
        <v>407</v>
      </c>
      <c r="AG7" s="818"/>
      <c r="AH7" s="818"/>
      <c r="AI7" s="818"/>
      <c r="AJ7" s="819"/>
      <c r="AK7" s="854">
        <v>462</v>
      </c>
      <c r="AL7" s="855"/>
      <c r="AM7" s="855"/>
      <c r="AN7" s="855"/>
      <c r="AO7" s="855"/>
      <c r="AP7" s="855">
        <v>14779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571</v>
      </c>
      <c r="BT7" s="859"/>
      <c r="BU7" s="859"/>
      <c r="BV7" s="859"/>
      <c r="BW7" s="859"/>
      <c r="BX7" s="859"/>
      <c r="BY7" s="859"/>
      <c r="BZ7" s="859"/>
      <c r="CA7" s="859"/>
      <c r="CB7" s="859"/>
      <c r="CC7" s="859"/>
      <c r="CD7" s="859"/>
      <c r="CE7" s="859"/>
      <c r="CF7" s="859"/>
      <c r="CG7" s="860"/>
      <c r="CH7" s="851">
        <v>9</v>
      </c>
      <c r="CI7" s="852"/>
      <c r="CJ7" s="852"/>
      <c r="CK7" s="852"/>
      <c r="CL7" s="853"/>
      <c r="CM7" s="851">
        <v>102</v>
      </c>
      <c r="CN7" s="852"/>
      <c r="CO7" s="852"/>
      <c r="CP7" s="852"/>
      <c r="CQ7" s="853"/>
      <c r="CR7" s="851">
        <v>45</v>
      </c>
      <c r="CS7" s="852"/>
      <c r="CT7" s="852"/>
      <c r="CU7" s="852"/>
      <c r="CV7" s="853"/>
      <c r="CW7" s="851">
        <v>129</v>
      </c>
      <c r="CX7" s="852"/>
      <c r="CY7" s="852"/>
      <c r="CZ7" s="852"/>
      <c r="DA7" s="853"/>
      <c r="DB7" s="851" t="s">
        <v>498</v>
      </c>
      <c r="DC7" s="852"/>
      <c r="DD7" s="852"/>
      <c r="DE7" s="852"/>
      <c r="DF7" s="853"/>
      <c r="DG7" s="851" t="s">
        <v>579</v>
      </c>
      <c r="DH7" s="852"/>
      <c r="DI7" s="852"/>
      <c r="DJ7" s="852"/>
      <c r="DK7" s="853"/>
      <c r="DL7" s="851" t="s">
        <v>580</v>
      </c>
      <c r="DM7" s="852"/>
      <c r="DN7" s="852"/>
      <c r="DO7" s="852"/>
      <c r="DP7" s="853"/>
      <c r="DQ7" s="851" t="s">
        <v>576</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572</v>
      </c>
      <c r="BT8" s="849"/>
      <c r="BU8" s="849"/>
      <c r="BV8" s="849"/>
      <c r="BW8" s="849"/>
      <c r="BX8" s="849"/>
      <c r="BY8" s="849"/>
      <c r="BZ8" s="849"/>
      <c r="CA8" s="849"/>
      <c r="CB8" s="849"/>
      <c r="CC8" s="849"/>
      <c r="CD8" s="849"/>
      <c r="CE8" s="849"/>
      <c r="CF8" s="849"/>
      <c r="CG8" s="850"/>
      <c r="CH8" s="861">
        <v>1</v>
      </c>
      <c r="CI8" s="862"/>
      <c r="CJ8" s="862"/>
      <c r="CK8" s="862"/>
      <c r="CL8" s="863"/>
      <c r="CM8" s="861">
        <v>19</v>
      </c>
      <c r="CN8" s="862"/>
      <c r="CO8" s="862"/>
      <c r="CP8" s="862"/>
      <c r="CQ8" s="863"/>
      <c r="CR8" s="861">
        <v>10</v>
      </c>
      <c r="CS8" s="862"/>
      <c r="CT8" s="862"/>
      <c r="CU8" s="862"/>
      <c r="CV8" s="863"/>
      <c r="CW8" s="861">
        <v>7</v>
      </c>
      <c r="CX8" s="862"/>
      <c r="CY8" s="862"/>
      <c r="CZ8" s="862"/>
      <c r="DA8" s="863"/>
      <c r="DB8" s="861" t="s">
        <v>498</v>
      </c>
      <c r="DC8" s="862"/>
      <c r="DD8" s="862"/>
      <c r="DE8" s="862"/>
      <c r="DF8" s="863"/>
      <c r="DG8" s="861" t="s">
        <v>498</v>
      </c>
      <c r="DH8" s="862"/>
      <c r="DI8" s="862"/>
      <c r="DJ8" s="862"/>
      <c r="DK8" s="863"/>
      <c r="DL8" s="861" t="s">
        <v>498</v>
      </c>
      <c r="DM8" s="862"/>
      <c r="DN8" s="862"/>
      <c r="DO8" s="862"/>
      <c r="DP8" s="863"/>
      <c r="DQ8" s="861" t="s">
        <v>498</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573</v>
      </c>
      <c r="BT9" s="849"/>
      <c r="BU9" s="849"/>
      <c r="BV9" s="849"/>
      <c r="BW9" s="849"/>
      <c r="BX9" s="849"/>
      <c r="BY9" s="849"/>
      <c r="BZ9" s="849"/>
      <c r="CA9" s="849"/>
      <c r="CB9" s="849"/>
      <c r="CC9" s="849"/>
      <c r="CD9" s="849"/>
      <c r="CE9" s="849"/>
      <c r="CF9" s="849"/>
      <c r="CG9" s="850"/>
      <c r="CH9" s="861" t="s">
        <v>581</v>
      </c>
      <c r="CI9" s="862"/>
      <c r="CJ9" s="862"/>
      <c r="CK9" s="862"/>
      <c r="CL9" s="863"/>
      <c r="CM9" s="861">
        <v>6</v>
      </c>
      <c r="CN9" s="862"/>
      <c r="CO9" s="862"/>
      <c r="CP9" s="862"/>
      <c r="CQ9" s="863"/>
      <c r="CR9" s="861">
        <v>5</v>
      </c>
      <c r="CS9" s="862"/>
      <c r="CT9" s="862"/>
      <c r="CU9" s="862"/>
      <c r="CV9" s="863"/>
      <c r="CW9" s="861" t="s">
        <v>587</v>
      </c>
      <c r="CX9" s="862"/>
      <c r="CY9" s="862"/>
      <c r="CZ9" s="862"/>
      <c r="DA9" s="863"/>
      <c r="DB9" s="861" t="s">
        <v>498</v>
      </c>
      <c r="DC9" s="862"/>
      <c r="DD9" s="862"/>
      <c r="DE9" s="862"/>
      <c r="DF9" s="863"/>
      <c r="DG9" s="861" t="s">
        <v>498</v>
      </c>
      <c r="DH9" s="862"/>
      <c r="DI9" s="862"/>
      <c r="DJ9" s="862"/>
      <c r="DK9" s="863"/>
      <c r="DL9" s="861" t="s">
        <v>498</v>
      </c>
      <c r="DM9" s="862"/>
      <c r="DN9" s="862"/>
      <c r="DO9" s="862"/>
      <c r="DP9" s="863"/>
      <c r="DQ9" s="861" t="s">
        <v>498</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575</v>
      </c>
      <c r="BT10" s="849"/>
      <c r="BU10" s="849"/>
      <c r="BV10" s="849"/>
      <c r="BW10" s="849"/>
      <c r="BX10" s="849"/>
      <c r="BY10" s="849"/>
      <c r="BZ10" s="849"/>
      <c r="CA10" s="849"/>
      <c r="CB10" s="849"/>
      <c r="CC10" s="849"/>
      <c r="CD10" s="849"/>
      <c r="CE10" s="849"/>
      <c r="CF10" s="849"/>
      <c r="CG10" s="850"/>
      <c r="CH10" s="861">
        <v>-11</v>
      </c>
      <c r="CI10" s="862"/>
      <c r="CJ10" s="862"/>
      <c r="CK10" s="862"/>
      <c r="CL10" s="863"/>
      <c r="CM10" s="861">
        <v>47</v>
      </c>
      <c r="CN10" s="862"/>
      <c r="CO10" s="862"/>
      <c r="CP10" s="862"/>
      <c r="CQ10" s="863"/>
      <c r="CR10" s="861">
        <v>50</v>
      </c>
      <c r="CS10" s="862"/>
      <c r="CT10" s="862"/>
      <c r="CU10" s="862"/>
      <c r="CV10" s="863"/>
      <c r="CW10" s="861" t="s">
        <v>587</v>
      </c>
      <c r="CX10" s="862"/>
      <c r="CY10" s="862"/>
      <c r="CZ10" s="862"/>
      <c r="DA10" s="863"/>
      <c r="DB10" s="861" t="s">
        <v>498</v>
      </c>
      <c r="DC10" s="862"/>
      <c r="DD10" s="862"/>
      <c r="DE10" s="862"/>
      <c r="DF10" s="863"/>
      <c r="DG10" s="861" t="s">
        <v>498</v>
      </c>
      <c r="DH10" s="862"/>
      <c r="DI10" s="862"/>
      <c r="DJ10" s="862"/>
      <c r="DK10" s="863"/>
      <c r="DL10" s="861" t="s">
        <v>498</v>
      </c>
      <c r="DM10" s="862"/>
      <c r="DN10" s="862"/>
      <c r="DO10" s="862"/>
      <c r="DP10" s="863"/>
      <c r="DQ10" s="861" t="s">
        <v>498</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574</v>
      </c>
      <c r="BT11" s="849"/>
      <c r="BU11" s="849"/>
      <c r="BV11" s="849"/>
      <c r="BW11" s="849"/>
      <c r="BX11" s="849"/>
      <c r="BY11" s="849"/>
      <c r="BZ11" s="849"/>
      <c r="CA11" s="849"/>
      <c r="CB11" s="849"/>
      <c r="CC11" s="849"/>
      <c r="CD11" s="849"/>
      <c r="CE11" s="849"/>
      <c r="CF11" s="849"/>
      <c r="CG11" s="850"/>
      <c r="CH11" s="861">
        <v>-74</v>
      </c>
      <c r="CI11" s="862"/>
      <c r="CJ11" s="862"/>
      <c r="CK11" s="862"/>
      <c r="CL11" s="863"/>
      <c r="CM11" s="861">
        <v>372</v>
      </c>
      <c r="CN11" s="862"/>
      <c r="CO11" s="862"/>
      <c r="CP11" s="862"/>
      <c r="CQ11" s="863"/>
      <c r="CR11" s="861">
        <v>75</v>
      </c>
      <c r="CS11" s="862"/>
      <c r="CT11" s="862"/>
      <c r="CU11" s="862"/>
      <c r="CV11" s="863"/>
      <c r="CW11" s="861">
        <v>36</v>
      </c>
      <c r="CX11" s="862"/>
      <c r="CY11" s="862"/>
      <c r="CZ11" s="862"/>
      <c r="DA11" s="863"/>
      <c r="DB11" s="861" t="s">
        <v>498</v>
      </c>
      <c r="DC11" s="862"/>
      <c r="DD11" s="862"/>
      <c r="DE11" s="862"/>
      <c r="DF11" s="863"/>
      <c r="DG11" s="861" t="s">
        <v>498</v>
      </c>
      <c r="DH11" s="862"/>
      <c r="DI11" s="862"/>
      <c r="DJ11" s="862"/>
      <c r="DK11" s="863"/>
      <c r="DL11" s="861" t="s">
        <v>498</v>
      </c>
      <c r="DM11" s="862"/>
      <c r="DN11" s="862"/>
      <c r="DO11" s="862"/>
      <c r="DP11" s="863"/>
      <c r="DQ11" s="861" t="s">
        <v>498</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13889</v>
      </c>
      <c r="R23" s="874"/>
      <c r="S23" s="874"/>
      <c r="T23" s="874"/>
      <c r="U23" s="874"/>
      <c r="V23" s="874">
        <v>13439</v>
      </c>
      <c r="W23" s="874"/>
      <c r="X23" s="874"/>
      <c r="Y23" s="874"/>
      <c r="Z23" s="874"/>
      <c r="AA23" s="874">
        <v>450</v>
      </c>
      <c r="AB23" s="874"/>
      <c r="AC23" s="874"/>
      <c r="AD23" s="874"/>
      <c r="AE23" s="875"/>
      <c r="AF23" s="876">
        <v>407</v>
      </c>
      <c r="AG23" s="874"/>
      <c r="AH23" s="874"/>
      <c r="AI23" s="874"/>
      <c r="AJ23" s="877"/>
      <c r="AK23" s="878"/>
      <c r="AL23" s="879"/>
      <c r="AM23" s="879"/>
      <c r="AN23" s="879"/>
      <c r="AO23" s="879"/>
      <c r="AP23" s="874">
        <v>14779</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3367</v>
      </c>
      <c r="R28" s="903"/>
      <c r="S28" s="903"/>
      <c r="T28" s="903"/>
      <c r="U28" s="903"/>
      <c r="V28" s="903">
        <v>3360</v>
      </c>
      <c r="W28" s="903"/>
      <c r="X28" s="903"/>
      <c r="Y28" s="903"/>
      <c r="Z28" s="903"/>
      <c r="AA28" s="903">
        <v>7</v>
      </c>
      <c r="AB28" s="903"/>
      <c r="AC28" s="903"/>
      <c r="AD28" s="903"/>
      <c r="AE28" s="904"/>
      <c r="AF28" s="905">
        <v>7</v>
      </c>
      <c r="AG28" s="903"/>
      <c r="AH28" s="903"/>
      <c r="AI28" s="903"/>
      <c r="AJ28" s="906"/>
      <c r="AK28" s="907">
        <v>349</v>
      </c>
      <c r="AL28" s="898"/>
      <c r="AM28" s="898"/>
      <c r="AN28" s="898"/>
      <c r="AO28" s="898"/>
      <c r="AP28" s="898" t="s">
        <v>576</v>
      </c>
      <c r="AQ28" s="898"/>
      <c r="AR28" s="898"/>
      <c r="AS28" s="898"/>
      <c r="AT28" s="898"/>
      <c r="AU28" s="898" t="s">
        <v>576</v>
      </c>
      <c r="AV28" s="898"/>
      <c r="AW28" s="898"/>
      <c r="AX28" s="898"/>
      <c r="AY28" s="898"/>
      <c r="AZ28" s="899" t="s">
        <v>577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3052</v>
      </c>
      <c r="R29" s="839"/>
      <c r="S29" s="839"/>
      <c r="T29" s="839"/>
      <c r="U29" s="839"/>
      <c r="V29" s="839">
        <v>2944</v>
      </c>
      <c r="W29" s="839"/>
      <c r="X29" s="839"/>
      <c r="Y29" s="839"/>
      <c r="Z29" s="839"/>
      <c r="AA29" s="839">
        <v>108</v>
      </c>
      <c r="AB29" s="839"/>
      <c r="AC29" s="839"/>
      <c r="AD29" s="839"/>
      <c r="AE29" s="840"/>
      <c r="AF29" s="841">
        <v>108</v>
      </c>
      <c r="AG29" s="842"/>
      <c r="AH29" s="842"/>
      <c r="AI29" s="842"/>
      <c r="AJ29" s="843"/>
      <c r="AK29" s="910">
        <v>453</v>
      </c>
      <c r="AL29" s="911"/>
      <c r="AM29" s="911"/>
      <c r="AN29" s="911"/>
      <c r="AO29" s="911"/>
      <c r="AP29" s="911" t="s">
        <v>498</v>
      </c>
      <c r="AQ29" s="911"/>
      <c r="AR29" s="911"/>
      <c r="AS29" s="911"/>
      <c r="AT29" s="911"/>
      <c r="AU29" s="911" t="s">
        <v>498</v>
      </c>
      <c r="AV29" s="911"/>
      <c r="AW29" s="911"/>
      <c r="AX29" s="911"/>
      <c r="AY29" s="911"/>
      <c r="AZ29" s="912" t="s">
        <v>498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326</v>
      </c>
      <c r="R30" s="839"/>
      <c r="S30" s="839"/>
      <c r="T30" s="839"/>
      <c r="U30" s="839"/>
      <c r="V30" s="839">
        <v>323</v>
      </c>
      <c r="W30" s="839"/>
      <c r="X30" s="839"/>
      <c r="Y30" s="839"/>
      <c r="Z30" s="839"/>
      <c r="AA30" s="839">
        <v>2</v>
      </c>
      <c r="AB30" s="839"/>
      <c r="AC30" s="839"/>
      <c r="AD30" s="839"/>
      <c r="AE30" s="840"/>
      <c r="AF30" s="841">
        <v>2</v>
      </c>
      <c r="AG30" s="842"/>
      <c r="AH30" s="842"/>
      <c r="AI30" s="842"/>
      <c r="AJ30" s="843"/>
      <c r="AK30" s="910">
        <v>107</v>
      </c>
      <c r="AL30" s="911"/>
      <c r="AM30" s="911"/>
      <c r="AN30" s="911"/>
      <c r="AO30" s="911"/>
      <c r="AP30" s="911" t="s">
        <v>498</v>
      </c>
      <c r="AQ30" s="911"/>
      <c r="AR30" s="911"/>
      <c r="AS30" s="911"/>
      <c r="AT30" s="911"/>
      <c r="AU30" s="911" t="s">
        <v>498</v>
      </c>
      <c r="AV30" s="911"/>
      <c r="AW30" s="911"/>
      <c r="AX30" s="911"/>
      <c r="AY30" s="911"/>
      <c r="AZ30" s="912" t="s">
        <v>498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1039</v>
      </c>
      <c r="R31" s="839"/>
      <c r="S31" s="839"/>
      <c r="T31" s="839"/>
      <c r="U31" s="839"/>
      <c r="V31" s="839">
        <v>1012</v>
      </c>
      <c r="W31" s="839"/>
      <c r="X31" s="839"/>
      <c r="Y31" s="839"/>
      <c r="Z31" s="839"/>
      <c r="AA31" s="839">
        <v>27</v>
      </c>
      <c r="AB31" s="839"/>
      <c r="AC31" s="839"/>
      <c r="AD31" s="839"/>
      <c r="AE31" s="840"/>
      <c r="AF31" s="841">
        <v>809</v>
      </c>
      <c r="AG31" s="842"/>
      <c r="AH31" s="842"/>
      <c r="AI31" s="842"/>
      <c r="AJ31" s="843"/>
      <c r="AK31" s="910">
        <v>112</v>
      </c>
      <c r="AL31" s="911"/>
      <c r="AM31" s="911"/>
      <c r="AN31" s="911"/>
      <c r="AO31" s="911"/>
      <c r="AP31" s="911">
        <v>818</v>
      </c>
      <c r="AQ31" s="911"/>
      <c r="AR31" s="911"/>
      <c r="AS31" s="911"/>
      <c r="AT31" s="911"/>
      <c r="AU31" s="911">
        <v>312</v>
      </c>
      <c r="AV31" s="911"/>
      <c r="AW31" s="911"/>
      <c r="AX31" s="911"/>
      <c r="AY31" s="911"/>
      <c r="AZ31" s="912" t="s">
        <v>576</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1498</v>
      </c>
      <c r="R32" s="839"/>
      <c r="S32" s="839"/>
      <c r="T32" s="839"/>
      <c r="U32" s="839"/>
      <c r="V32" s="839">
        <v>1492</v>
      </c>
      <c r="W32" s="839"/>
      <c r="X32" s="839"/>
      <c r="Y32" s="839"/>
      <c r="Z32" s="839"/>
      <c r="AA32" s="839">
        <v>6</v>
      </c>
      <c r="AB32" s="839"/>
      <c r="AC32" s="839"/>
      <c r="AD32" s="839"/>
      <c r="AE32" s="840"/>
      <c r="AF32" s="841">
        <v>0</v>
      </c>
      <c r="AG32" s="842"/>
      <c r="AH32" s="842"/>
      <c r="AI32" s="842"/>
      <c r="AJ32" s="843"/>
      <c r="AK32" s="910">
        <v>579</v>
      </c>
      <c r="AL32" s="911"/>
      <c r="AM32" s="911"/>
      <c r="AN32" s="911"/>
      <c r="AO32" s="911"/>
      <c r="AP32" s="911">
        <v>9942</v>
      </c>
      <c r="AQ32" s="911"/>
      <c r="AR32" s="911"/>
      <c r="AS32" s="911"/>
      <c r="AT32" s="911"/>
      <c r="AU32" s="911">
        <v>8212</v>
      </c>
      <c r="AV32" s="911"/>
      <c r="AW32" s="911"/>
      <c r="AX32" s="911"/>
      <c r="AY32" s="911"/>
      <c r="AZ32" s="912" t="s">
        <v>576</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104</v>
      </c>
      <c r="R33" s="839"/>
      <c r="S33" s="839"/>
      <c r="T33" s="839"/>
      <c r="U33" s="839"/>
      <c r="V33" s="839">
        <v>104</v>
      </c>
      <c r="W33" s="839"/>
      <c r="X33" s="839"/>
      <c r="Y33" s="839"/>
      <c r="Z33" s="839"/>
      <c r="AA33" s="839">
        <v>0</v>
      </c>
      <c r="AB33" s="839"/>
      <c r="AC33" s="839"/>
      <c r="AD33" s="839"/>
      <c r="AE33" s="840"/>
      <c r="AF33" s="841">
        <v>0</v>
      </c>
      <c r="AG33" s="842"/>
      <c r="AH33" s="842"/>
      <c r="AI33" s="842"/>
      <c r="AJ33" s="843"/>
      <c r="AK33" s="910">
        <v>61</v>
      </c>
      <c r="AL33" s="911"/>
      <c r="AM33" s="911"/>
      <c r="AN33" s="911"/>
      <c r="AO33" s="911"/>
      <c r="AP33" s="911">
        <v>692</v>
      </c>
      <c r="AQ33" s="911"/>
      <c r="AR33" s="911"/>
      <c r="AS33" s="911"/>
      <c r="AT33" s="911"/>
      <c r="AU33" s="911">
        <v>692</v>
      </c>
      <c r="AV33" s="911"/>
      <c r="AW33" s="911"/>
      <c r="AX33" s="911"/>
      <c r="AY33" s="911"/>
      <c r="AZ33" s="912" t="s">
        <v>576</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927</v>
      </c>
      <c r="AG63" s="922"/>
      <c r="AH63" s="922"/>
      <c r="AI63" s="922"/>
      <c r="AJ63" s="923"/>
      <c r="AK63" s="924"/>
      <c r="AL63" s="919"/>
      <c r="AM63" s="919"/>
      <c r="AN63" s="919"/>
      <c r="AO63" s="919"/>
      <c r="AP63" s="922">
        <v>11453</v>
      </c>
      <c r="AQ63" s="922"/>
      <c r="AR63" s="922"/>
      <c r="AS63" s="922"/>
      <c r="AT63" s="922"/>
      <c r="AU63" s="926">
        <f>SUM(AU28:AY62)</f>
        <v>9216</v>
      </c>
      <c r="AV63" s="927"/>
      <c r="AW63" s="927"/>
      <c r="AX63" s="927"/>
      <c r="AY63" s="928"/>
      <c r="AZ63" s="929"/>
      <c r="BA63" s="929"/>
      <c r="BB63" s="929"/>
      <c r="BC63" s="929"/>
      <c r="BD63" s="929"/>
      <c r="BE63" s="930"/>
      <c r="BF63" s="930"/>
      <c r="BG63" s="930"/>
      <c r="BH63" s="930"/>
      <c r="BI63" s="931"/>
      <c r="BJ63" s="932" t="s">
        <v>129</v>
      </c>
      <c r="BK63" s="927"/>
      <c r="BL63" s="927"/>
      <c r="BM63" s="927"/>
      <c r="BN63" s="933"/>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389</v>
      </c>
      <c r="R66" s="798"/>
      <c r="S66" s="798"/>
      <c r="T66" s="798"/>
      <c r="U66" s="799"/>
      <c r="V66" s="797" t="s">
        <v>390</v>
      </c>
      <c r="W66" s="798"/>
      <c r="X66" s="798"/>
      <c r="Y66" s="798"/>
      <c r="Z66" s="799"/>
      <c r="AA66" s="797" t="s">
        <v>391</v>
      </c>
      <c r="AB66" s="798"/>
      <c r="AC66" s="798"/>
      <c r="AD66" s="798"/>
      <c r="AE66" s="799"/>
      <c r="AF66" s="934" t="s">
        <v>392</v>
      </c>
      <c r="AG66" s="893"/>
      <c r="AH66" s="893"/>
      <c r="AI66" s="893"/>
      <c r="AJ66" s="935"/>
      <c r="AK66" s="797" t="s">
        <v>393</v>
      </c>
      <c r="AL66" s="821"/>
      <c r="AM66" s="821"/>
      <c r="AN66" s="821"/>
      <c r="AO66" s="822"/>
      <c r="AP66" s="797" t="s">
        <v>394</v>
      </c>
      <c r="AQ66" s="798"/>
      <c r="AR66" s="798"/>
      <c r="AS66" s="798"/>
      <c r="AT66" s="799"/>
      <c r="AU66" s="797" t="s">
        <v>409</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6"/>
      <c r="AG67" s="896"/>
      <c r="AH67" s="896"/>
      <c r="AI67" s="896"/>
      <c r="AJ67" s="937"/>
      <c r="AK67" s="93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x14ac:dyDescent="0.15">
      <c r="A68" s="258">
        <v>1</v>
      </c>
      <c r="B68" s="951" t="s">
        <v>564</v>
      </c>
      <c r="C68" s="952"/>
      <c r="D68" s="952"/>
      <c r="E68" s="952"/>
      <c r="F68" s="952"/>
      <c r="G68" s="952"/>
      <c r="H68" s="952"/>
      <c r="I68" s="952"/>
      <c r="J68" s="952"/>
      <c r="K68" s="952"/>
      <c r="L68" s="952"/>
      <c r="M68" s="952"/>
      <c r="N68" s="952"/>
      <c r="O68" s="952"/>
      <c r="P68" s="953"/>
      <c r="Q68" s="954">
        <v>5715</v>
      </c>
      <c r="R68" s="948"/>
      <c r="S68" s="948"/>
      <c r="T68" s="948"/>
      <c r="U68" s="948"/>
      <c r="V68" s="948">
        <v>5529</v>
      </c>
      <c r="W68" s="948"/>
      <c r="X68" s="948"/>
      <c r="Y68" s="948"/>
      <c r="Z68" s="948"/>
      <c r="AA68" s="948">
        <v>186</v>
      </c>
      <c r="AB68" s="948"/>
      <c r="AC68" s="948"/>
      <c r="AD68" s="948"/>
      <c r="AE68" s="948"/>
      <c r="AF68" s="948">
        <v>129</v>
      </c>
      <c r="AG68" s="948"/>
      <c r="AH68" s="948"/>
      <c r="AI68" s="948"/>
      <c r="AJ68" s="948"/>
      <c r="AK68" s="948">
        <v>84</v>
      </c>
      <c r="AL68" s="948"/>
      <c r="AM68" s="948"/>
      <c r="AN68" s="948"/>
      <c r="AO68" s="948"/>
      <c r="AP68" s="948">
        <v>4423</v>
      </c>
      <c r="AQ68" s="948"/>
      <c r="AR68" s="948"/>
      <c r="AS68" s="948"/>
      <c r="AT68" s="948"/>
      <c r="AU68" s="948">
        <v>505</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x14ac:dyDescent="0.15">
      <c r="A69" s="261">
        <v>2</v>
      </c>
      <c r="B69" s="955" t="s">
        <v>565</v>
      </c>
      <c r="C69" s="956"/>
      <c r="D69" s="956"/>
      <c r="E69" s="956"/>
      <c r="F69" s="956"/>
      <c r="G69" s="956"/>
      <c r="H69" s="956"/>
      <c r="I69" s="956"/>
      <c r="J69" s="956"/>
      <c r="K69" s="956"/>
      <c r="L69" s="956"/>
      <c r="M69" s="956"/>
      <c r="N69" s="956"/>
      <c r="O69" s="956"/>
      <c r="P69" s="957"/>
      <c r="Q69" s="958">
        <v>8650</v>
      </c>
      <c r="R69" s="911"/>
      <c r="S69" s="911"/>
      <c r="T69" s="911"/>
      <c r="U69" s="911"/>
      <c r="V69" s="911">
        <v>9441</v>
      </c>
      <c r="W69" s="911"/>
      <c r="X69" s="911"/>
      <c r="Y69" s="911"/>
      <c r="Z69" s="911"/>
      <c r="AA69" s="911">
        <v>-791</v>
      </c>
      <c r="AB69" s="911"/>
      <c r="AC69" s="911"/>
      <c r="AD69" s="911"/>
      <c r="AE69" s="911"/>
      <c r="AF69" s="911">
        <v>9556</v>
      </c>
      <c r="AG69" s="911"/>
      <c r="AH69" s="911"/>
      <c r="AI69" s="911"/>
      <c r="AJ69" s="911"/>
      <c r="AK69" s="911">
        <v>1515</v>
      </c>
      <c r="AL69" s="911"/>
      <c r="AM69" s="911"/>
      <c r="AN69" s="911"/>
      <c r="AO69" s="911"/>
      <c r="AP69" s="911">
        <v>8460</v>
      </c>
      <c r="AQ69" s="911"/>
      <c r="AR69" s="911"/>
      <c r="AS69" s="911"/>
      <c r="AT69" s="911"/>
      <c r="AU69" s="911">
        <v>1265</v>
      </c>
      <c r="AV69" s="911"/>
      <c r="AW69" s="911"/>
      <c r="AX69" s="911"/>
      <c r="AY69" s="911"/>
      <c r="AZ69" s="959"/>
      <c r="BA69" s="959"/>
      <c r="BB69" s="959"/>
      <c r="BC69" s="959"/>
      <c r="BD69" s="960"/>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x14ac:dyDescent="0.15">
      <c r="A70" s="261">
        <v>3</v>
      </c>
      <c r="B70" s="955" t="s">
        <v>566</v>
      </c>
      <c r="C70" s="956"/>
      <c r="D70" s="956"/>
      <c r="E70" s="956"/>
      <c r="F70" s="956"/>
      <c r="G70" s="956"/>
      <c r="H70" s="956"/>
      <c r="I70" s="956"/>
      <c r="J70" s="956"/>
      <c r="K70" s="956"/>
      <c r="L70" s="956"/>
      <c r="M70" s="956"/>
      <c r="N70" s="956"/>
      <c r="O70" s="956"/>
      <c r="P70" s="957"/>
      <c r="Q70" s="958">
        <v>953</v>
      </c>
      <c r="R70" s="911"/>
      <c r="S70" s="911"/>
      <c r="T70" s="911"/>
      <c r="U70" s="911"/>
      <c r="V70" s="911">
        <v>951</v>
      </c>
      <c r="W70" s="911"/>
      <c r="X70" s="911"/>
      <c r="Y70" s="911"/>
      <c r="Z70" s="911"/>
      <c r="AA70" s="911">
        <v>2</v>
      </c>
      <c r="AB70" s="911"/>
      <c r="AC70" s="911"/>
      <c r="AD70" s="911"/>
      <c r="AE70" s="911"/>
      <c r="AF70" s="911">
        <v>2</v>
      </c>
      <c r="AG70" s="911"/>
      <c r="AH70" s="911"/>
      <c r="AI70" s="911"/>
      <c r="AJ70" s="911"/>
      <c r="AK70" s="911">
        <v>3</v>
      </c>
      <c r="AL70" s="911"/>
      <c r="AM70" s="911"/>
      <c r="AN70" s="911"/>
      <c r="AO70" s="911"/>
      <c r="AP70" s="911" t="s">
        <v>576</v>
      </c>
      <c r="AQ70" s="911"/>
      <c r="AR70" s="911"/>
      <c r="AS70" s="911"/>
      <c r="AT70" s="911"/>
      <c r="AU70" s="911" t="s">
        <v>576</v>
      </c>
      <c r="AV70" s="911"/>
      <c r="AW70" s="911"/>
      <c r="AX70" s="911"/>
      <c r="AY70" s="911"/>
      <c r="AZ70" s="959"/>
      <c r="BA70" s="959"/>
      <c r="BB70" s="959"/>
      <c r="BC70" s="959"/>
      <c r="BD70" s="960"/>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x14ac:dyDescent="0.15">
      <c r="A71" s="261">
        <v>4</v>
      </c>
      <c r="B71" s="955" t="s">
        <v>567</v>
      </c>
      <c r="C71" s="956"/>
      <c r="D71" s="956"/>
      <c r="E71" s="956"/>
      <c r="F71" s="956"/>
      <c r="G71" s="956"/>
      <c r="H71" s="956"/>
      <c r="I71" s="956"/>
      <c r="J71" s="956"/>
      <c r="K71" s="956"/>
      <c r="L71" s="956"/>
      <c r="M71" s="956"/>
      <c r="N71" s="956"/>
      <c r="O71" s="956"/>
      <c r="P71" s="957"/>
      <c r="Q71" s="958">
        <v>12068</v>
      </c>
      <c r="R71" s="911"/>
      <c r="S71" s="911"/>
      <c r="T71" s="911"/>
      <c r="U71" s="911"/>
      <c r="V71" s="911">
        <v>11720</v>
      </c>
      <c r="W71" s="911"/>
      <c r="X71" s="911"/>
      <c r="Y71" s="911"/>
      <c r="Z71" s="911"/>
      <c r="AA71" s="911">
        <v>347</v>
      </c>
      <c r="AB71" s="911"/>
      <c r="AC71" s="911"/>
      <c r="AD71" s="911"/>
      <c r="AE71" s="911"/>
      <c r="AF71" s="911">
        <v>347</v>
      </c>
      <c r="AG71" s="911"/>
      <c r="AH71" s="911"/>
      <c r="AI71" s="911"/>
      <c r="AJ71" s="911"/>
      <c r="AK71" s="911" t="s">
        <v>576</v>
      </c>
      <c r="AL71" s="911"/>
      <c r="AM71" s="911"/>
      <c r="AN71" s="911"/>
      <c r="AO71" s="911"/>
      <c r="AP71" s="911" t="s">
        <v>576</v>
      </c>
      <c r="AQ71" s="911"/>
      <c r="AR71" s="911"/>
      <c r="AS71" s="911"/>
      <c r="AT71" s="911"/>
      <c r="AU71" s="911" t="s">
        <v>576</v>
      </c>
      <c r="AV71" s="911"/>
      <c r="AW71" s="911"/>
      <c r="AX71" s="911"/>
      <c r="AY71" s="911"/>
      <c r="AZ71" s="959"/>
      <c r="BA71" s="959"/>
      <c r="BB71" s="959"/>
      <c r="BC71" s="959"/>
      <c r="BD71" s="960"/>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x14ac:dyDescent="0.15">
      <c r="A72" s="261">
        <v>5</v>
      </c>
      <c r="B72" s="955" t="s">
        <v>568</v>
      </c>
      <c r="C72" s="956"/>
      <c r="D72" s="956"/>
      <c r="E72" s="956"/>
      <c r="F72" s="956"/>
      <c r="G72" s="956"/>
      <c r="H72" s="956"/>
      <c r="I72" s="956"/>
      <c r="J72" s="956"/>
      <c r="K72" s="956"/>
      <c r="L72" s="956"/>
      <c r="M72" s="956"/>
      <c r="N72" s="956"/>
      <c r="O72" s="956"/>
      <c r="P72" s="957"/>
      <c r="Q72" s="958">
        <v>146</v>
      </c>
      <c r="R72" s="911"/>
      <c r="S72" s="911"/>
      <c r="T72" s="911"/>
      <c r="U72" s="911"/>
      <c r="V72" s="911">
        <v>138</v>
      </c>
      <c r="W72" s="911"/>
      <c r="X72" s="911"/>
      <c r="Y72" s="911"/>
      <c r="Z72" s="911"/>
      <c r="AA72" s="911">
        <v>7</v>
      </c>
      <c r="AB72" s="911"/>
      <c r="AC72" s="911"/>
      <c r="AD72" s="911"/>
      <c r="AE72" s="911"/>
      <c r="AF72" s="911">
        <v>7</v>
      </c>
      <c r="AG72" s="911"/>
      <c r="AH72" s="911"/>
      <c r="AI72" s="911"/>
      <c r="AJ72" s="911"/>
      <c r="AK72" s="911" t="s">
        <v>576</v>
      </c>
      <c r="AL72" s="911"/>
      <c r="AM72" s="911"/>
      <c r="AN72" s="911"/>
      <c r="AO72" s="911"/>
      <c r="AP72" s="911" t="s">
        <v>576</v>
      </c>
      <c r="AQ72" s="911"/>
      <c r="AR72" s="911"/>
      <c r="AS72" s="911"/>
      <c r="AT72" s="911"/>
      <c r="AU72" s="911" t="s">
        <v>578</v>
      </c>
      <c r="AV72" s="911"/>
      <c r="AW72" s="911"/>
      <c r="AX72" s="911"/>
      <c r="AY72" s="911"/>
      <c r="AZ72" s="959"/>
      <c r="BA72" s="959"/>
      <c r="BB72" s="959"/>
      <c r="BC72" s="959"/>
      <c r="BD72" s="960"/>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x14ac:dyDescent="0.15">
      <c r="A73" s="261">
        <v>6</v>
      </c>
      <c r="B73" s="955" t="s">
        <v>569</v>
      </c>
      <c r="C73" s="956"/>
      <c r="D73" s="956"/>
      <c r="E73" s="956"/>
      <c r="F73" s="956"/>
      <c r="G73" s="956"/>
      <c r="H73" s="956"/>
      <c r="I73" s="956"/>
      <c r="J73" s="956"/>
      <c r="K73" s="956"/>
      <c r="L73" s="956"/>
      <c r="M73" s="956"/>
      <c r="N73" s="956"/>
      <c r="O73" s="956"/>
      <c r="P73" s="957"/>
      <c r="Q73" s="958">
        <v>269</v>
      </c>
      <c r="R73" s="911"/>
      <c r="S73" s="911"/>
      <c r="T73" s="911"/>
      <c r="U73" s="911"/>
      <c r="V73" s="911">
        <v>158</v>
      </c>
      <c r="W73" s="911"/>
      <c r="X73" s="911"/>
      <c r="Y73" s="911"/>
      <c r="Z73" s="911"/>
      <c r="AA73" s="911">
        <v>111</v>
      </c>
      <c r="AB73" s="911"/>
      <c r="AC73" s="911"/>
      <c r="AD73" s="911"/>
      <c r="AE73" s="911"/>
      <c r="AF73" s="911">
        <v>111</v>
      </c>
      <c r="AG73" s="911"/>
      <c r="AH73" s="911"/>
      <c r="AI73" s="911"/>
      <c r="AJ73" s="911"/>
      <c r="AK73" s="911">
        <v>37</v>
      </c>
      <c r="AL73" s="911"/>
      <c r="AM73" s="911"/>
      <c r="AN73" s="911"/>
      <c r="AO73" s="911"/>
      <c r="AP73" s="911" t="s">
        <v>576</v>
      </c>
      <c r="AQ73" s="911"/>
      <c r="AR73" s="911"/>
      <c r="AS73" s="911"/>
      <c r="AT73" s="911"/>
      <c r="AU73" s="911" t="s">
        <v>576</v>
      </c>
      <c r="AV73" s="911"/>
      <c r="AW73" s="911"/>
      <c r="AX73" s="911"/>
      <c r="AY73" s="911"/>
      <c r="AZ73" s="959"/>
      <c r="BA73" s="959"/>
      <c r="BB73" s="959"/>
      <c r="BC73" s="959"/>
      <c r="BD73" s="960"/>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x14ac:dyDescent="0.15">
      <c r="A74" s="261">
        <v>7</v>
      </c>
      <c r="B74" s="955" t="s">
        <v>570</v>
      </c>
      <c r="C74" s="956"/>
      <c r="D74" s="956"/>
      <c r="E74" s="956"/>
      <c r="F74" s="956"/>
      <c r="G74" s="956"/>
      <c r="H74" s="956"/>
      <c r="I74" s="956"/>
      <c r="J74" s="956"/>
      <c r="K74" s="956"/>
      <c r="L74" s="956"/>
      <c r="M74" s="956"/>
      <c r="N74" s="956"/>
      <c r="O74" s="956"/>
      <c r="P74" s="957"/>
      <c r="Q74" s="958">
        <v>259116</v>
      </c>
      <c r="R74" s="911"/>
      <c r="S74" s="911"/>
      <c r="T74" s="911"/>
      <c r="U74" s="911"/>
      <c r="V74" s="911">
        <v>249624</v>
      </c>
      <c r="W74" s="911"/>
      <c r="X74" s="911"/>
      <c r="Y74" s="911"/>
      <c r="Z74" s="911"/>
      <c r="AA74" s="911">
        <v>9492</v>
      </c>
      <c r="AB74" s="911"/>
      <c r="AC74" s="911"/>
      <c r="AD74" s="911"/>
      <c r="AE74" s="911"/>
      <c r="AF74" s="911">
        <v>9491</v>
      </c>
      <c r="AG74" s="911"/>
      <c r="AH74" s="911"/>
      <c r="AI74" s="911"/>
      <c r="AJ74" s="911"/>
      <c r="AK74" s="911">
        <v>7985</v>
      </c>
      <c r="AL74" s="911"/>
      <c r="AM74" s="911"/>
      <c r="AN74" s="911"/>
      <c r="AO74" s="911"/>
      <c r="AP74" s="911" t="s">
        <v>576</v>
      </c>
      <c r="AQ74" s="911"/>
      <c r="AR74" s="911"/>
      <c r="AS74" s="911"/>
      <c r="AT74" s="911"/>
      <c r="AU74" s="911" t="s">
        <v>576</v>
      </c>
      <c r="AV74" s="911"/>
      <c r="AW74" s="911"/>
      <c r="AX74" s="911"/>
      <c r="AY74" s="911"/>
      <c r="AZ74" s="959"/>
      <c r="BA74" s="959"/>
      <c r="BB74" s="959"/>
      <c r="BC74" s="959"/>
      <c r="BD74" s="960"/>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x14ac:dyDescent="0.15">
      <c r="A75" s="261">
        <v>8</v>
      </c>
      <c r="B75" s="955"/>
      <c r="C75" s="956"/>
      <c r="D75" s="956"/>
      <c r="E75" s="956"/>
      <c r="F75" s="956"/>
      <c r="G75" s="956"/>
      <c r="H75" s="956"/>
      <c r="I75" s="956"/>
      <c r="J75" s="956"/>
      <c r="K75" s="956"/>
      <c r="L75" s="956"/>
      <c r="M75" s="956"/>
      <c r="N75" s="956"/>
      <c r="O75" s="956"/>
      <c r="P75" s="957"/>
      <c r="Q75" s="961"/>
      <c r="R75" s="962"/>
      <c r="S75" s="962"/>
      <c r="T75" s="962"/>
      <c r="U75" s="910"/>
      <c r="V75" s="963"/>
      <c r="W75" s="962"/>
      <c r="X75" s="962"/>
      <c r="Y75" s="962"/>
      <c r="Z75" s="910"/>
      <c r="AA75" s="963"/>
      <c r="AB75" s="962"/>
      <c r="AC75" s="962"/>
      <c r="AD75" s="962"/>
      <c r="AE75" s="910"/>
      <c r="AF75" s="963"/>
      <c r="AG75" s="962"/>
      <c r="AH75" s="962"/>
      <c r="AI75" s="962"/>
      <c r="AJ75" s="910"/>
      <c r="AK75" s="963"/>
      <c r="AL75" s="962"/>
      <c r="AM75" s="962"/>
      <c r="AN75" s="962"/>
      <c r="AO75" s="910"/>
      <c r="AP75" s="963"/>
      <c r="AQ75" s="962"/>
      <c r="AR75" s="962"/>
      <c r="AS75" s="962"/>
      <c r="AT75" s="910"/>
      <c r="AU75" s="963"/>
      <c r="AV75" s="962"/>
      <c r="AW75" s="962"/>
      <c r="AX75" s="962"/>
      <c r="AY75" s="910"/>
      <c r="AZ75" s="959"/>
      <c r="BA75" s="959"/>
      <c r="BB75" s="959"/>
      <c r="BC75" s="959"/>
      <c r="BD75" s="960"/>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x14ac:dyDescent="0.15">
      <c r="A76" s="261">
        <v>9</v>
      </c>
      <c r="B76" s="955"/>
      <c r="C76" s="956"/>
      <c r="D76" s="956"/>
      <c r="E76" s="956"/>
      <c r="F76" s="956"/>
      <c r="G76" s="956"/>
      <c r="H76" s="956"/>
      <c r="I76" s="956"/>
      <c r="J76" s="956"/>
      <c r="K76" s="956"/>
      <c r="L76" s="956"/>
      <c r="M76" s="956"/>
      <c r="N76" s="956"/>
      <c r="O76" s="956"/>
      <c r="P76" s="957"/>
      <c r="Q76" s="961"/>
      <c r="R76" s="962"/>
      <c r="S76" s="962"/>
      <c r="T76" s="962"/>
      <c r="U76" s="910"/>
      <c r="V76" s="963"/>
      <c r="W76" s="962"/>
      <c r="X76" s="962"/>
      <c r="Y76" s="962"/>
      <c r="Z76" s="910"/>
      <c r="AA76" s="963"/>
      <c r="AB76" s="962"/>
      <c r="AC76" s="962"/>
      <c r="AD76" s="962"/>
      <c r="AE76" s="910"/>
      <c r="AF76" s="963"/>
      <c r="AG76" s="962"/>
      <c r="AH76" s="962"/>
      <c r="AI76" s="962"/>
      <c r="AJ76" s="910"/>
      <c r="AK76" s="963"/>
      <c r="AL76" s="962"/>
      <c r="AM76" s="962"/>
      <c r="AN76" s="962"/>
      <c r="AO76" s="910"/>
      <c r="AP76" s="963"/>
      <c r="AQ76" s="962"/>
      <c r="AR76" s="962"/>
      <c r="AS76" s="962"/>
      <c r="AT76" s="910"/>
      <c r="AU76" s="963"/>
      <c r="AV76" s="962"/>
      <c r="AW76" s="962"/>
      <c r="AX76" s="962"/>
      <c r="AY76" s="910"/>
      <c r="AZ76" s="959"/>
      <c r="BA76" s="959"/>
      <c r="BB76" s="959"/>
      <c r="BC76" s="959"/>
      <c r="BD76" s="960"/>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x14ac:dyDescent="0.15">
      <c r="A77" s="261">
        <v>10</v>
      </c>
      <c r="B77" s="955"/>
      <c r="C77" s="956"/>
      <c r="D77" s="956"/>
      <c r="E77" s="956"/>
      <c r="F77" s="956"/>
      <c r="G77" s="956"/>
      <c r="H77" s="956"/>
      <c r="I77" s="956"/>
      <c r="J77" s="956"/>
      <c r="K77" s="956"/>
      <c r="L77" s="956"/>
      <c r="M77" s="956"/>
      <c r="N77" s="956"/>
      <c r="O77" s="956"/>
      <c r="P77" s="957"/>
      <c r="Q77" s="961"/>
      <c r="R77" s="962"/>
      <c r="S77" s="962"/>
      <c r="T77" s="962"/>
      <c r="U77" s="910"/>
      <c r="V77" s="963"/>
      <c r="W77" s="962"/>
      <c r="X77" s="962"/>
      <c r="Y77" s="962"/>
      <c r="Z77" s="910"/>
      <c r="AA77" s="963"/>
      <c r="AB77" s="962"/>
      <c r="AC77" s="962"/>
      <c r="AD77" s="962"/>
      <c r="AE77" s="910"/>
      <c r="AF77" s="963"/>
      <c r="AG77" s="962"/>
      <c r="AH77" s="962"/>
      <c r="AI77" s="962"/>
      <c r="AJ77" s="910"/>
      <c r="AK77" s="963"/>
      <c r="AL77" s="962"/>
      <c r="AM77" s="962"/>
      <c r="AN77" s="962"/>
      <c r="AO77" s="910"/>
      <c r="AP77" s="963"/>
      <c r="AQ77" s="962"/>
      <c r="AR77" s="962"/>
      <c r="AS77" s="962"/>
      <c r="AT77" s="910"/>
      <c r="AU77" s="963"/>
      <c r="AV77" s="962"/>
      <c r="AW77" s="962"/>
      <c r="AX77" s="962"/>
      <c r="AY77" s="910"/>
      <c r="AZ77" s="959"/>
      <c r="BA77" s="959"/>
      <c r="BB77" s="959"/>
      <c r="BC77" s="959"/>
      <c r="BD77" s="960"/>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x14ac:dyDescent="0.15">
      <c r="A78" s="261">
        <v>11</v>
      </c>
      <c r="B78" s="955"/>
      <c r="C78" s="956"/>
      <c r="D78" s="956"/>
      <c r="E78" s="956"/>
      <c r="F78" s="956"/>
      <c r="G78" s="956"/>
      <c r="H78" s="956"/>
      <c r="I78" s="956"/>
      <c r="J78" s="956"/>
      <c r="K78" s="956"/>
      <c r="L78" s="956"/>
      <c r="M78" s="956"/>
      <c r="N78" s="956"/>
      <c r="O78" s="956"/>
      <c r="P78" s="957"/>
      <c r="Q78" s="958"/>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9"/>
      <c r="BA78" s="959"/>
      <c r="BB78" s="959"/>
      <c r="BC78" s="959"/>
      <c r="BD78" s="960"/>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x14ac:dyDescent="0.15">
      <c r="A79" s="261">
        <v>12</v>
      </c>
      <c r="B79" s="955"/>
      <c r="C79" s="956"/>
      <c r="D79" s="956"/>
      <c r="E79" s="956"/>
      <c r="F79" s="956"/>
      <c r="G79" s="956"/>
      <c r="H79" s="956"/>
      <c r="I79" s="956"/>
      <c r="J79" s="956"/>
      <c r="K79" s="956"/>
      <c r="L79" s="956"/>
      <c r="M79" s="956"/>
      <c r="N79" s="956"/>
      <c r="O79" s="956"/>
      <c r="P79" s="957"/>
      <c r="Q79" s="958"/>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9"/>
      <c r="BA79" s="959"/>
      <c r="BB79" s="959"/>
      <c r="BC79" s="959"/>
      <c r="BD79" s="960"/>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x14ac:dyDescent="0.15">
      <c r="A80" s="261">
        <v>13</v>
      </c>
      <c r="B80" s="955"/>
      <c r="C80" s="956"/>
      <c r="D80" s="956"/>
      <c r="E80" s="956"/>
      <c r="F80" s="956"/>
      <c r="G80" s="956"/>
      <c r="H80" s="956"/>
      <c r="I80" s="956"/>
      <c r="J80" s="956"/>
      <c r="K80" s="956"/>
      <c r="L80" s="956"/>
      <c r="M80" s="956"/>
      <c r="N80" s="956"/>
      <c r="O80" s="956"/>
      <c r="P80" s="957"/>
      <c r="Q80" s="958"/>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9"/>
      <c r="BA80" s="959"/>
      <c r="BB80" s="959"/>
      <c r="BC80" s="959"/>
      <c r="BD80" s="960"/>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x14ac:dyDescent="0.15">
      <c r="A81" s="261">
        <v>14</v>
      </c>
      <c r="B81" s="955"/>
      <c r="C81" s="956"/>
      <c r="D81" s="956"/>
      <c r="E81" s="956"/>
      <c r="F81" s="956"/>
      <c r="G81" s="956"/>
      <c r="H81" s="956"/>
      <c r="I81" s="956"/>
      <c r="J81" s="956"/>
      <c r="K81" s="956"/>
      <c r="L81" s="956"/>
      <c r="M81" s="956"/>
      <c r="N81" s="956"/>
      <c r="O81" s="956"/>
      <c r="P81" s="957"/>
      <c r="Q81" s="958"/>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9"/>
      <c r="BA81" s="959"/>
      <c r="BB81" s="959"/>
      <c r="BC81" s="959"/>
      <c r="BD81" s="960"/>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x14ac:dyDescent="0.15">
      <c r="A82" s="261">
        <v>15</v>
      </c>
      <c r="B82" s="955"/>
      <c r="C82" s="956"/>
      <c r="D82" s="956"/>
      <c r="E82" s="956"/>
      <c r="F82" s="956"/>
      <c r="G82" s="956"/>
      <c r="H82" s="956"/>
      <c r="I82" s="956"/>
      <c r="J82" s="956"/>
      <c r="K82" s="956"/>
      <c r="L82" s="956"/>
      <c r="M82" s="956"/>
      <c r="N82" s="956"/>
      <c r="O82" s="956"/>
      <c r="P82" s="957"/>
      <c r="Q82" s="958"/>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9"/>
      <c r="BA82" s="959"/>
      <c r="BB82" s="959"/>
      <c r="BC82" s="959"/>
      <c r="BD82" s="960"/>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x14ac:dyDescent="0.15">
      <c r="A83" s="261">
        <v>16</v>
      </c>
      <c r="B83" s="955"/>
      <c r="C83" s="956"/>
      <c r="D83" s="956"/>
      <c r="E83" s="956"/>
      <c r="F83" s="956"/>
      <c r="G83" s="956"/>
      <c r="H83" s="956"/>
      <c r="I83" s="956"/>
      <c r="J83" s="956"/>
      <c r="K83" s="956"/>
      <c r="L83" s="956"/>
      <c r="M83" s="956"/>
      <c r="N83" s="956"/>
      <c r="O83" s="956"/>
      <c r="P83" s="957"/>
      <c r="Q83" s="958"/>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x14ac:dyDescent="0.15">
      <c r="A84" s="261">
        <v>17</v>
      </c>
      <c r="B84" s="955"/>
      <c r="C84" s="956"/>
      <c r="D84" s="956"/>
      <c r="E84" s="956"/>
      <c r="F84" s="956"/>
      <c r="G84" s="956"/>
      <c r="H84" s="956"/>
      <c r="I84" s="956"/>
      <c r="J84" s="956"/>
      <c r="K84" s="956"/>
      <c r="L84" s="956"/>
      <c r="M84" s="956"/>
      <c r="N84" s="956"/>
      <c r="O84" s="956"/>
      <c r="P84" s="957"/>
      <c r="Q84" s="958"/>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x14ac:dyDescent="0.15">
      <c r="A85" s="261">
        <v>18</v>
      </c>
      <c r="B85" s="955"/>
      <c r="C85" s="956"/>
      <c r="D85" s="956"/>
      <c r="E85" s="956"/>
      <c r="F85" s="956"/>
      <c r="G85" s="956"/>
      <c r="H85" s="956"/>
      <c r="I85" s="956"/>
      <c r="J85" s="956"/>
      <c r="K85" s="956"/>
      <c r="L85" s="956"/>
      <c r="M85" s="956"/>
      <c r="N85" s="956"/>
      <c r="O85" s="956"/>
      <c r="P85" s="957"/>
      <c r="Q85" s="958"/>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x14ac:dyDescent="0.15">
      <c r="A86" s="261">
        <v>19</v>
      </c>
      <c r="B86" s="955"/>
      <c r="C86" s="956"/>
      <c r="D86" s="956"/>
      <c r="E86" s="956"/>
      <c r="F86" s="956"/>
      <c r="G86" s="956"/>
      <c r="H86" s="956"/>
      <c r="I86" s="956"/>
      <c r="J86" s="956"/>
      <c r="K86" s="956"/>
      <c r="L86" s="956"/>
      <c r="M86" s="956"/>
      <c r="N86" s="956"/>
      <c r="O86" s="956"/>
      <c r="P86" s="957"/>
      <c r="Q86" s="958"/>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x14ac:dyDescent="0.15">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x14ac:dyDescent="0.2">
      <c r="A88" s="264" t="s">
        <v>385</v>
      </c>
      <c r="B88" s="870" t="s">
        <v>410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19643</v>
      </c>
      <c r="AG88" s="922"/>
      <c r="AH88" s="922"/>
      <c r="AI88" s="922"/>
      <c r="AJ88" s="922"/>
      <c r="AK88" s="919"/>
      <c r="AL88" s="919"/>
      <c r="AM88" s="919"/>
      <c r="AN88" s="919"/>
      <c r="AO88" s="919"/>
      <c r="AP88" s="922">
        <v>12883</v>
      </c>
      <c r="AQ88" s="922"/>
      <c r="AR88" s="922"/>
      <c r="AS88" s="922"/>
      <c r="AT88" s="922"/>
      <c r="AU88" s="922">
        <v>1770</v>
      </c>
      <c r="AV88" s="922"/>
      <c r="AW88" s="922"/>
      <c r="AX88" s="922"/>
      <c r="AY88" s="922"/>
      <c r="AZ88" s="930"/>
      <c r="BA88" s="930"/>
      <c r="BB88" s="930"/>
      <c r="BC88" s="930"/>
      <c r="BD88" s="931"/>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411</v>
      </c>
      <c r="BS102" s="871"/>
      <c r="BT102" s="871"/>
      <c r="BU102" s="871"/>
      <c r="BV102" s="871"/>
      <c r="BW102" s="871"/>
      <c r="BX102" s="871"/>
      <c r="BY102" s="871"/>
      <c r="BZ102" s="871"/>
      <c r="CA102" s="871"/>
      <c r="CB102" s="871"/>
      <c r="CC102" s="871"/>
      <c r="CD102" s="871"/>
      <c r="CE102" s="871"/>
      <c r="CF102" s="871"/>
      <c r="CG102" s="872"/>
      <c r="CH102" s="971"/>
      <c r="CI102" s="972"/>
      <c r="CJ102" s="972"/>
      <c r="CK102" s="972"/>
      <c r="CL102" s="973"/>
      <c r="CM102" s="971"/>
      <c r="CN102" s="972"/>
      <c r="CO102" s="972"/>
      <c r="CP102" s="972"/>
      <c r="CQ102" s="973"/>
      <c r="CR102" s="974">
        <v>185</v>
      </c>
      <c r="CS102" s="927"/>
      <c r="CT102" s="927"/>
      <c r="CU102" s="927"/>
      <c r="CV102" s="975"/>
      <c r="CW102" s="974">
        <v>172</v>
      </c>
      <c r="CX102" s="927"/>
      <c r="CY102" s="927"/>
      <c r="CZ102" s="927"/>
      <c r="DA102" s="975"/>
      <c r="DB102" s="974" t="s">
        <v>589</v>
      </c>
      <c r="DC102" s="927"/>
      <c r="DD102" s="927"/>
      <c r="DE102" s="927"/>
      <c r="DF102" s="975"/>
      <c r="DG102" s="974" t="s">
        <v>590</v>
      </c>
      <c r="DH102" s="927"/>
      <c r="DI102" s="927"/>
      <c r="DJ102" s="927"/>
      <c r="DK102" s="975"/>
      <c r="DL102" s="974" t="s">
        <v>589</v>
      </c>
      <c r="DM102" s="927"/>
      <c r="DN102" s="927"/>
      <c r="DO102" s="927"/>
      <c r="DP102" s="975"/>
      <c r="DQ102" s="974" t="s">
        <v>589</v>
      </c>
      <c r="DR102" s="927"/>
      <c r="DS102" s="927"/>
      <c r="DT102" s="927"/>
      <c r="DU102" s="975"/>
      <c r="DV102" s="998"/>
      <c r="DW102" s="999"/>
      <c r="DX102" s="999"/>
      <c r="DY102" s="999"/>
      <c r="DZ102" s="100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412</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413</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3" t="s">
        <v>416</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417</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x14ac:dyDescent="0.15">
      <c r="A109" s="996" t="s">
        <v>418</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419</v>
      </c>
      <c r="AB109" s="977"/>
      <c r="AC109" s="977"/>
      <c r="AD109" s="977"/>
      <c r="AE109" s="978"/>
      <c r="AF109" s="976" t="s">
        <v>304</v>
      </c>
      <c r="AG109" s="977"/>
      <c r="AH109" s="977"/>
      <c r="AI109" s="977"/>
      <c r="AJ109" s="978"/>
      <c r="AK109" s="976" t="s">
        <v>303</v>
      </c>
      <c r="AL109" s="977"/>
      <c r="AM109" s="977"/>
      <c r="AN109" s="977"/>
      <c r="AO109" s="978"/>
      <c r="AP109" s="976" t="s">
        <v>420</v>
      </c>
      <c r="AQ109" s="977"/>
      <c r="AR109" s="977"/>
      <c r="AS109" s="977"/>
      <c r="AT109" s="979"/>
      <c r="AU109" s="996" t="s">
        <v>418</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419</v>
      </c>
      <c r="BR109" s="977"/>
      <c r="BS109" s="977"/>
      <c r="BT109" s="977"/>
      <c r="BU109" s="978"/>
      <c r="BV109" s="976" t="s">
        <v>304</v>
      </c>
      <c r="BW109" s="977"/>
      <c r="BX109" s="977"/>
      <c r="BY109" s="977"/>
      <c r="BZ109" s="978"/>
      <c r="CA109" s="976" t="s">
        <v>303</v>
      </c>
      <c r="CB109" s="977"/>
      <c r="CC109" s="977"/>
      <c r="CD109" s="977"/>
      <c r="CE109" s="978"/>
      <c r="CF109" s="997" t="s">
        <v>420</v>
      </c>
      <c r="CG109" s="997"/>
      <c r="CH109" s="997"/>
      <c r="CI109" s="997"/>
      <c r="CJ109" s="997"/>
      <c r="CK109" s="976" t="s">
        <v>421</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419</v>
      </c>
      <c r="DH109" s="977"/>
      <c r="DI109" s="977"/>
      <c r="DJ109" s="977"/>
      <c r="DK109" s="978"/>
      <c r="DL109" s="976" t="s">
        <v>304</v>
      </c>
      <c r="DM109" s="977"/>
      <c r="DN109" s="977"/>
      <c r="DO109" s="977"/>
      <c r="DP109" s="978"/>
      <c r="DQ109" s="976" t="s">
        <v>303</v>
      </c>
      <c r="DR109" s="977"/>
      <c r="DS109" s="977"/>
      <c r="DT109" s="977"/>
      <c r="DU109" s="978"/>
      <c r="DV109" s="976" t="s">
        <v>420</v>
      </c>
      <c r="DW109" s="977"/>
      <c r="DX109" s="977"/>
      <c r="DY109" s="977"/>
      <c r="DZ109" s="979"/>
    </row>
    <row r="110" spans="1:131" s="246" customFormat="1" ht="26.25" customHeight="1" x14ac:dyDescent="0.15">
      <c r="A110" s="980" t="s">
        <v>422</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1024967</v>
      </c>
      <c r="AB110" s="984"/>
      <c r="AC110" s="984"/>
      <c r="AD110" s="984"/>
      <c r="AE110" s="985"/>
      <c r="AF110" s="986">
        <v>952703</v>
      </c>
      <c r="AG110" s="984"/>
      <c r="AH110" s="984"/>
      <c r="AI110" s="984"/>
      <c r="AJ110" s="985"/>
      <c r="AK110" s="986">
        <v>1079354</v>
      </c>
      <c r="AL110" s="984"/>
      <c r="AM110" s="984"/>
      <c r="AN110" s="984"/>
      <c r="AO110" s="985"/>
      <c r="AP110" s="987">
        <v>16.2</v>
      </c>
      <c r="AQ110" s="988"/>
      <c r="AR110" s="988"/>
      <c r="AS110" s="988"/>
      <c r="AT110" s="989"/>
      <c r="AU110" s="990" t="s">
        <v>73</v>
      </c>
      <c r="AV110" s="991"/>
      <c r="AW110" s="991"/>
      <c r="AX110" s="991"/>
      <c r="AY110" s="991"/>
      <c r="AZ110" s="1032" t="s">
        <v>423</v>
      </c>
      <c r="BA110" s="981"/>
      <c r="BB110" s="981"/>
      <c r="BC110" s="981"/>
      <c r="BD110" s="981"/>
      <c r="BE110" s="981"/>
      <c r="BF110" s="981"/>
      <c r="BG110" s="981"/>
      <c r="BH110" s="981"/>
      <c r="BI110" s="981"/>
      <c r="BJ110" s="981"/>
      <c r="BK110" s="981"/>
      <c r="BL110" s="981"/>
      <c r="BM110" s="981"/>
      <c r="BN110" s="981"/>
      <c r="BO110" s="981"/>
      <c r="BP110" s="982"/>
      <c r="BQ110" s="1018">
        <v>13955778</v>
      </c>
      <c r="BR110" s="1019"/>
      <c r="BS110" s="1019"/>
      <c r="BT110" s="1019"/>
      <c r="BU110" s="1019"/>
      <c r="BV110" s="1019">
        <v>14249366</v>
      </c>
      <c r="BW110" s="1019"/>
      <c r="BX110" s="1019"/>
      <c r="BY110" s="1019"/>
      <c r="BZ110" s="1019"/>
      <c r="CA110" s="1019">
        <v>14778988</v>
      </c>
      <c r="CB110" s="1019"/>
      <c r="CC110" s="1019"/>
      <c r="CD110" s="1019"/>
      <c r="CE110" s="1019"/>
      <c r="CF110" s="1033">
        <v>221.8</v>
      </c>
      <c r="CG110" s="1034"/>
      <c r="CH110" s="1034"/>
      <c r="CI110" s="1034"/>
      <c r="CJ110" s="1034"/>
      <c r="CK110" s="1035" t="s">
        <v>424</v>
      </c>
      <c r="CL110" s="1036"/>
      <c r="CM110" s="1015" t="s">
        <v>425</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426</v>
      </c>
      <c r="DH110" s="1019"/>
      <c r="DI110" s="1019"/>
      <c r="DJ110" s="1019"/>
      <c r="DK110" s="1019"/>
      <c r="DL110" s="1019" t="s">
        <v>426</v>
      </c>
      <c r="DM110" s="1019"/>
      <c r="DN110" s="1019"/>
      <c r="DO110" s="1019"/>
      <c r="DP110" s="1019"/>
      <c r="DQ110" s="1019" t="s">
        <v>129</v>
      </c>
      <c r="DR110" s="1019"/>
      <c r="DS110" s="1019"/>
      <c r="DT110" s="1019"/>
      <c r="DU110" s="1019"/>
      <c r="DV110" s="1020" t="s">
        <v>129</v>
      </c>
      <c r="DW110" s="1020"/>
      <c r="DX110" s="1020"/>
      <c r="DY110" s="1020"/>
      <c r="DZ110" s="1021"/>
    </row>
    <row r="111" spans="1:131" s="246" customFormat="1" ht="26.25" customHeight="1" x14ac:dyDescent="0.15">
      <c r="A111" s="1022" t="s">
        <v>427</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426</v>
      </c>
      <c r="AB111" s="1026"/>
      <c r="AC111" s="1026"/>
      <c r="AD111" s="1026"/>
      <c r="AE111" s="1027"/>
      <c r="AF111" s="1028" t="s">
        <v>428</v>
      </c>
      <c r="AG111" s="1026"/>
      <c r="AH111" s="1026"/>
      <c r="AI111" s="1026"/>
      <c r="AJ111" s="1027"/>
      <c r="AK111" s="1028" t="s">
        <v>426</v>
      </c>
      <c r="AL111" s="1026"/>
      <c r="AM111" s="1026"/>
      <c r="AN111" s="1026"/>
      <c r="AO111" s="1027"/>
      <c r="AP111" s="1029" t="s">
        <v>426</v>
      </c>
      <c r="AQ111" s="1030"/>
      <c r="AR111" s="1030"/>
      <c r="AS111" s="1030"/>
      <c r="AT111" s="1031"/>
      <c r="AU111" s="992"/>
      <c r="AV111" s="993"/>
      <c r="AW111" s="993"/>
      <c r="AX111" s="993"/>
      <c r="AY111" s="993"/>
      <c r="AZ111" s="1041" t="s">
        <v>429</v>
      </c>
      <c r="BA111" s="1042"/>
      <c r="BB111" s="1042"/>
      <c r="BC111" s="1042"/>
      <c r="BD111" s="1042"/>
      <c r="BE111" s="1042"/>
      <c r="BF111" s="1042"/>
      <c r="BG111" s="1042"/>
      <c r="BH111" s="1042"/>
      <c r="BI111" s="1042"/>
      <c r="BJ111" s="1042"/>
      <c r="BK111" s="1042"/>
      <c r="BL111" s="1042"/>
      <c r="BM111" s="1042"/>
      <c r="BN111" s="1042"/>
      <c r="BO111" s="1042"/>
      <c r="BP111" s="1043"/>
      <c r="BQ111" s="1011" t="s">
        <v>426</v>
      </c>
      <c r="BR111" s="1012"/>
      <c r="BS111" s="1012"/>
      <c r="BT111" s="1012"/>
      <c r="BU111" s="1012"/>
      <c r="BV111" s="1012" t="s">
        <v>426</v>
      </c>
      <c r="BW111" s="1012"/>
      <c r="BX111" s="1012"/>
      <c r="BY111" s="1012"/>
      <c r="BZ111" s="1012"/>
      <c r="CA111" s="1012" t="s">
        <v>426</v>
      </c>
      <c r="CB111" s="1012"/>
      <c r="CC111" s="1012"/>
      <c r="CD111" s="1012"/>
      <c r="CE111" s="1012"/>
      <c r="CF111" s="1006" t="s">
        <v>426</v>
      </c>
      <c r="CG111" s="1007"/>
      <c r="CH111" s="1007"/>
      <c r="CI111" s="1007"/>
      <c r="CJ111" s="1007"/>
      <c r="CK111" s="1037"/>
      <c r="CL111" s="1038"/>
      <c r="CM111" s="1008" t="s">
        <v>430</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428</v>
      </c>
      <c r="DH111" s="1012"/>
      <c r="DI111" s="1012"/>
      <c r="DJ111" s="1012"/>
      <c r="DK111" s="1012"/>
      <c r="DL111" s="1012" t="s">
        <v>426</v>
      </c>
      <c r="DM111" s="1012"/>
      <c r="DN111" s="1012"/>
      <c r="DO111" s="1012"/>
      <c r="DP111" s="1012"/>
      <c r="DQ111" s="1012" t="s">
        <v>426</v>
      </c>
      <c r="DR111" s="1012"/>
      <c r="DS111" s="1012"/>
      <c r="DT111" s="1012"/>
      <c r="DU111" s="1012"/>
      <c r="DV111" s="1013" t="s">
        <v>426</v>
      </c>
      <c r="DW111" s="1013"/>
      <c r="DX111" s="1013"/>
      <c r="DY111" s="1013"/>
      <c r="DZ111" s="1014"/>
    </row>
    <row r="112" spans="1:131" s="246" customFormat="1" ht="26.25" customHeight="1" x14ac:dyDescent="0.15">
      <c r="A112" s="1044" t="s">
        <v>431</v>
      </c>
      <c r="B112" s="1045"/>
      <c r="C112" s="1042" t="s">
        <v>432</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426</v>
      </c>
      <c r="AB112" s="1051"/>
      <c r="AC112" s="1051"/>
      <c r="AD112" s="1051"/>
      <c r="AE112" s="1052"/>
      <c r="AF112" s="1053" t="s">
        <v>129</v>
      </c>
      <c r="AG112" s="1051"/>
      <c r="AH112" s="1051"/>
      <c r="AI112" s="1051"/>
      <c r="AJ112" s="1052"/>
      <c r="AK112" s="1053" t="s">
        <v>129</v>
      </c>
      <c r="AL112" s="1051"/>
      <c r="AM112" s="1051"/>
      <c r="AN112" s="1051"/>
      <c r="AO112" s="1052"/>
      <c r="AP112" s="1054" t="s">
        <v>129</v>
      </c>
      <c r="AQ112" s="1055"/>
      <c r="AR112" s="1055"/>
      <c r="AS112" s="1055"/>
      <c r="AT112" s="1056"/>
      <c r="AU112" s="992"/>
      <c r="AV112" s="993"/>
      <c r="AW112" s="993"/>
      <c r="AX112" s="993"/>
      <c r="AY112" s="993"/>
      <c r="AZ112" s="1041" t="s">
        <v>433</v>
      </c>
      <c r="BA112" s="1042"/>
      <c r="BB112" s="1042"/>
      <c r="BC112" s="1042"/>
      <c r="BD112" s="1042"/>
      <c r="BE112" s="1042"/>
      <c r="BF112" s="1042"/>
      <c r="BG112" s="1042"/>
      <c r="BH112" s="1042"/>
      <c r="BI112" s="1042"/>
      <c r="BJ112" s="1042"/>
      <c r="BK112" s="1042"/>
      <c r="BL112" s="1042"/>
      <c r="BM112" s="1042"/>
      <c r="BN112" s="1042"/>
      <c r="BO112" s="1042"/>
      <c r="BP112" s="1043"/>
      <c r="BQ112" s="1011">
        <v>9508926</v>
      </c>
      <c r="BR112" s="1012"/>
      <c r="BS112" s="1012"/>
      <c r="BT112" s="1012"/>
      <c r="BU112" s="1012"/>
      <c r="BV112" s="1012">
        <v>9188652</v>
      </c>
      <c r="BW112" s="1012"/>
      <c r="BX112" s="1012"/>
      <c r="BY112" s="1012"/>
      <c r="BZ112" s="1012"/>
      <c r="CA112" s="1012">
        <v>9216057</v>
      </c>
      <c r="CB112" s="1012"/>
      <c r="CC112" s="1012"/>
      <c r="CD112" s="1012"/>
      <c r="CE112" s="1012"/>
      <c r="CF112" s="1006">
        <v>138.30000000000001</v>
      </c>
      <c r="CG112" s="1007"/>
      <c r="CH112" s="1007"/>
      <c r="CI112" s="1007"/>
      <c r="CJ112" s="1007"/>
      <c r="CK112" s="1037"/>
      <c r="CL112" s="1038"/>
      <c r="CM112" s="1008" t="s">
        <v>434</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426</v>
      </c>
      <c r="DH112" s="1012"/>
      <c r="DI112" s="1012"/>
      <c r="DJ112" s="1012"/>
      <c r="DK112" s="1012"/>
      <c r="DL112" s="1012" t="s">
        <v>129</v>
      </c>
      <c r="DM112" s="1012"/>
      <c r="DN112" s="1012"/>
      <c r="DO112" s="1012"/>
      <c r="DP112" s="1012"/>
      <c r="DQ112" s="1012" t="s">
        <v>129</v>
      </c>
      <c r="DR112" s="1012"/>
      <c r="DS112" s="1012"/>
      <c r="DT112" s="1012"/>
      <c r="DU112" s="1012"/>
      <c r="DV112" s="1013" t="s">
        <v>129</v>
      </c>
      <c r="DW112" s="1013"/>
      <c r="DX112" s="1013"/>
      <c r="DY112" s="1013"/>
      <c r="DZ112" s="1014"/>
    </row>
    <row r="113" spans="1:130" s="246" customFormat="1" ht="26.25" customHeight="1" x14ac:dyDescent="0.15">
      <c r="A113" s="1046"/>
      <c r="B113" s="1047"/>
      <c r="C113" s="1042" t="s">
        <v>435</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544788</v>
      </c>
      <c r="AB113" s="1026"/>
      <c r="AC113" s="1026"/>
      <c r="AD113" s="1026"/>
      <c r="AE113" s="1027"/>
      <c r="AF113" s="1028">
        <v>581565</v>
      </c>
      <c r="AG113" s="1026"/>
      <c r="AH113" s="1026"/>
      <c r="AI113" s="1026"/>
      <c r="AJ113" s="1027"/>
      <c r="AK113" s="1028">
        <v>670759</v>
      </c>
      <c r="AL113" s="1026"/>
      <c r="AM113" s="1026"/>
      <c r="AN113" s="1026"/>
      <c r="AO113" s="1027"/>
      <c r="AP113" s="1029">
        <v>10.1</v>
      </c>
      <c r="AQ113" s="1030"/>
      <c r="AR113" s="1030"/>
      <c r="AS113" s="1030"/>
      <c r="AT113" s="1031"/>
      <c r="AU113" s="992"/>
      <c r="AV113" s="993"/>
      <c r="AW113" s="993"/>
      <c r="AX113" s="993"/>
      <c r="AY113" s="993"/>
      <c r="AZ113" s="1041" t="s">
        <v>436</v>
      </c>
      <c r="BA113" s="1042"/>
      <c r="BB113" s="1042"/>
      <c r="BC113" s="1042"/>
      <c r="BD113" s="1042"/>
      <c r="BE113" s="1042"/>
      <c r="BF113" s="1042"/>
      <c r="BG113" s="1042"/>
      <c r="BH113" s="1042"/>
      <c r="BI113" s="1042"/>
      <c r="BJ113" s="1042"/>
      <c r="BK113" s="1042"/>
      <c r="BL113" s="1042"/>
      <c r="BM113" s="1042"/>
      <c r="BN113" s="1042"/>
      <c r="BO113" s="1042"/>
      <c r="BP113" s="1043"/>
      <c r="BQ113" s="1011">
        <v>1978762</v>
      </c>
      <c r="BR113" s="1012"/>
      <c r="BS113" s="1012"/>
      <c r="BT113" s="1012"/>
      <c r="BU113" s="1012"/>
      <c r="BV113" s="1012">
        <v>1878234</v>
      </c>
      <c r="BW113" s="1012"/>
      <c r="BX113" s="1012"/>
      <c r="BY113" s="1012"/>
      <c r="BZ113" s="1012"/>
      <c r="CA113" s="1012">
        <v>1770027</v>
      </c>
      <c r="CB113" s="1012"/>
      <c r="CC113" s="1012"/>
      <c r="CD113" s="1012"/>
      <c r="CE113" s="1012"/>
      <c r="CF113" s="1006">
        <v>26.6</v>
      </c>
      <c r="CG113" s="1007"/>
      <c r="CH113" s="1007"/>
      <c r="CI113" s="1007"/>
      <c r="CJ113" s="1007"/>
      <c r="CK113" s="1037"/>
      <c r="CL113" s="1038"/>
      <c r="CM113" s="1008" t="s">
        <v>437</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426</v>
      </c>
      <c r="DH113" s="1051"/>
      <c r="DI113" s="1051"/>
      <c r="DJ113" s="1051"/>
      <c r="DK113" s="1052"/>
      <c r="DL113" s="1053" t="s">
        <v>129</v>
      </c>
      <c r="DM113" s="1051"/>
      <c r="DN113" s="1051"/>
      <c r="DO113" s="1051"/>
      <c r="DP113" s="1052"/>
      <c r="DQ113" s="1053" t="s">
        <v>129</v>
      </c>
      <c r="DR113" s="1051"/>
      <c r="DS113" s="1051"/>
      <c r="DT113" s="1051"/>
      <c r="DU113" s="1052"/>
      <c r="DV113" s="1054" t="s">
        <v>129</v>
      </c>
      <c r="DW113" s="1055"/>
      <c r="DX113" s="1055"/>
      <c r="DY113" s="1055"/>
      <c r="DZ113" s="1056"/>
    </row>
    <row r="114" spans="1:130" s="246" customFormat="1" ht="26.25" customHeight="1" x14ac:dyDescent="0.15">
      <c r="A114" s="1046"/>
      <c r="B114" s="1047"/>
      <c r="C114" s="1042" t="s">
        <v>438</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142460</v>
      </c>
      <c r="AB114" s="1051"/>
      <c r="AC114" s="1051"/>
      <c r="AD114" s="1051"/>
      <c r="AE114" s="1052"/>
      <c r="AF114" s="1053">
        <v>125222</v>
      </c>
      <c r="AG114" s="1051"/>
      <c r="AH114" s="1051"/>
      <c r="AI114" s="1051"/>
      <c r="AJ114" s="1052"/>
      <c r="AK114" s="1053">
        <v>124791</v>
      </c>
      <c r="AL114" s="1051"/>
      <c r="AM114" s="1051"/>
      <c r="AN114" s="1051"/>
      <c r="AO114" s="1052"/>
      <c r="AP114" s="1054">
        <v>1.9</v>
      </c>
      <c r="AQ114" s="1055"/>
      <c r="AR114" s="1055"/>
      <c r="AS114" s="1055"/>
      <c r="AT114" s="1056"/>
      <c r="AU114" s="992"/>
      <c r="AV114" s="993"/>
      <c r="AW114" s="993"/>
      <c r="AX114" s="993"/>
      <c r="AY114" s="993"/>
      <c r="AZ114" s="1041" t="s">
        <v>439</v>
      </c>
      <c r="BA114" s="1042"/>
      <c r="BB114" s="1042"/>
      <c r="BC114" s="1042"/>
      <c r="BD114" s="1042"/>
      <c r="BE114" s="1042"/>
      <c r="BF114" s="1042"/>
      <c r="BG114" s="1042"/>
      <c r="BH114" s="1042"/>
      <c r="BI114" s="1042"/>
      <c r="BJ114" s="1042"/>
      <c r="BK114" s="1042"/>
      <c r="BL114" s="1042"/>
      <c r="BM114" s="1042"/>
      <c r="BN114" s="1042"/>
      <c r="BO114" s="1042"/>
      <c r="BP114" s="1043"/>
      <c r="BQ114" s="1011">
        <v>2029714</v>
      </c>
      <c r="BR114" s="1012"/>
      <c r="BS114" s="1012"/>
      <c r="BT114" s="1012"/>
      <c r="BU114" s="1012"/>
      <c r="BV114" s="1012">
        <v>1960206</v>
      </c>
      <c r="BW114" s="1012"/>
      <c r="BX114" s="1012"/>
      <c r="BY114" s="1012"/>
      <c r="BZ114" s="1012"/>
      <c r="CA114" s="1012">
        <v>1878686</v>
      </c>
      <c r="CB114" s="1012"/>
      <c r="CC114" s="1012"/>
      <c r="CD114" s="1012"/>
      <c r="CE114" s="1012"/>
      <c r="CF114" s="1006">
        <v>28.2</v>
      </c>
      <c r="CG114" s="1007"/>
      <c r="CH114" s="1007"/>
      <c r="CI114" s="1007"/>
      <c r="CJ114" s="1007"/>
      <c r="CK114" s="1037"/>
      <c r="CL114" s="1038"/>
      <c r="CM114" s="1008" t="s">
        <v>440</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426</v>
      </c>
      <c r="DH114" s="1051"/>
      <c r="DI114" s="1051"/>
      <c r="DJ114" s="1051"/>
      <c r="DK114" s="1052"/>
      <c r="DL114" s="1053" t="s">
        <v>426</v>
      </c>
      <c r="DM114" s="1051"/>
      <c r="DN114" s="1051"/>
      <c r="DO114" s="1051"/>
      <c r="DP114" s="1052"/>
      <c r="DQ114" s="1053" t="s">
        <v>426</v>
      </c>
      <c r="DR114" s="1051"/>
      <c r="DS114" s="1051"/>
      <c r="DT114" s="1051"/>
      <c r="DU114" s="1052"/>
      <c r="DV114" s="1054" t="s">
        <v>426</v>
      </c>
      <c r="DW114" s="1055"/>
      <c r="DX114" s="1055"/>
      <c r="DY114" s="1055"/>
      <c r="DZ114" s="1056"/>
    </row>
    <row r="115" spans="1:130" s="246" customFormat="1" ht="26.25" customHeight="1" x14ac:dyDescent="0.15">
      <c r="A115" s="1046"/>
      <c r="B115" s="1047"/>
      <c r="C115" s="1042" t="s">
        <v>441</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148</v>
      </c>
      <c r="AB115" s="1026"/>
      <c r="AC115" s="1026"/>
      <c r="AD115" s="1026"/>
      <c r="AE115" s="1027"/>
      <c r="AF115" s="1028">
        <v>91</v>
      </c>
      <c r="AG115" s="1026"/>
      <c r="AH115" s="1026"/>
      <c r="AI115" s="1026"/>
      <c r="AJ115" s="1027"/>
      <c r="AK115" s="1028">
        <v>425</v>
      </c>
      <c r="AL115" s="1026"/>
      <c r="AM115" s="1026"/>
      <c r="AN115" s="1026"/>
      <c r="AO115" s="1027"/>
      <c r="AP115" s="1029">
        <v>0</v>
      </c>
      <c r="AQ115" s="1030"/>
      <c r="AR115" s="1030"/>
      <c r="AS115" s="1030"/>
      <c r="AT115" s="1031"/>
      <c r="AU115" s="992"/>
      <c r="AV115" s="993"/>
      <c r="AW115" s="993"/>
      <c r="AX115" s="993"/>
      <c r="AY115" s="993"/>
      <c r="AZ115" s="1041" t="s">
        <v>442</v>
      </c>
      <c r="BA115" s="1042"/>
      <c r="BB115" s="1042"/>
      <c r="BC115" s="1042"/>
      <c r="BD115" s="1042"/>
      <c r="BE115" s="1042"/>
      <c r="BF115" s="1042"/>
      <c r="BG115" s="1042"/>
      <c r="BH115" s="1042"/>
      <c r="BI115" s="1042"/>
      <c r="BJ115" s="1042"/>
      <c r="BK115" s="1042"/>
      <c r="BL115" s="1042"/>
      <c r="BM115" s="1042"/>
      <c r="BN115" s="1042"/>
      <c r="BO115" s="1042"/>
      <c r="BP115" s="1043"/>
      <c r="BQ115" s="1011" t="s">
        <v>426</v>
      </c>
      <c r="BR115" s="1012"/>
      <c r="BS115" s="1012"/>
      <c r="BT115" s="1012"/>
      <c r="BU115" s="1012"/>
      <c r="BV115" s="1012" t="s">
        <v>129</v>
      </c>
      <c r="BW115" s="1012"/>
      <c r="BX115" s="1012"/>
      <c r="BY115" s="1012"/>
      <c r="BZ115" s="1012"/>
      <c r="CA115" s="1012" t="s">
        <v>129</v>
      </c>
      <c r="CB115" s="1012"/>
      <c r="CC115" s="1012"/>
      <c r="CD115" s="1012"/>
      <c r="CE115" s="1012"/>
      <c r="CF115" s="1006" t="s">
        <v>129</v>
      </c>
      <c r="CG115" s="1007"/>
      <c r="CH115" s="1007"/>
      <c r="CI115" s="1007"/>
      <c r="CJ115" s="1007"/>
      <c r="CK115" s="1037"/>
      <c r="CL115" s="1038"/>
      <c r="CM115" s="1041" t="s">
        <v>443</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426</v>
      </c>
      <c r="DH115" s="1051"/>
      <c r="DI115" s="1051"/>
      <c r="DJ115" s="1051"/>
      <c r="DK115" s="1052"/>
      <c r="DL115" s="1053" t="s">
        <v>129</v>
      </c>
      <c r="DM115" s="1051"/>
      <c r="DN115" s="1051"/>
      <c r="DO115" s="1051"/>
      <c r="DP115" s="1052"/>
      <c r="DQ115" s="1053" t="s">
        <v>426</v>
      </c>
      <c r="DR115" s="1051"/>
      <c r="DS115" s="1051"/>
      <c r="DT115" s="1051"/>
      <c r="DU115" s="1052"/>
      <c r="DV115" s="1054" t="s">
        <v>426</v>
      </c>
      <c r="DW115" s="1055"/>
      <c r="DX115" s="1055"/>
      <c r="DY115" s="1055"/>
      <c r="DZ115" s="1056"/>
    </row>
    <row r="116" spans="1:130" s="246" customFormat="1" ht="26.25" customHeight="1" x14ac:dyDescent="0.15">
      <c r="A116" s="1048"/>
      <c r="B116" s="1049"/>
      <c r="C116" s="1057" t="s">
        <v>444</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129</v>
      </c>
      <c r="AB116" s="1051"/>
      <c r="AC116" s="1051"/>
      <c r="AD116" s="1051"/>
      <c r="AE116" s="1052"/>
      <c r="AF116" s="1053" t="s">
        <v>426</v>
      </c>
      <c r="AG116" s="1051"/>
      <c r="AH116" s="1051"/>
      <c r="AI116" s="1051"/>
      <c r="AJ116" s="1052"/>
      <c r="AK116" s="1053" t="s">
        <v>129</v>
      </c>
      <c r="AL116" s="1051"/>
      <c r="AM116" s="1051"/>
      <c r="AN116" s="1051"/>
      <c r="AO116" s="1052"/>
      <c r="AP116" s="1054" t="s">
        <v>129</v>
      </c>
      <c r="AQ116" s="1055"/>
      <c r="AR116" s="1055"/>
      <c r="AS116" s="1055"/>
      <c r="AT116" s="1056"/>
      <c r="AU116" s="992"/>
      <c r="AV116" s="993"/>
      <c r="AW116" s="993"/>
      <c r="AX116" s="993"/>
      <c r="AY116" s="993"/>
      <c r="AZ116" s="1059" t="s">
        <v>445</v>
      </c>
      <c r="BA116" s="1060"/>
      <c r="BB116" s="1060"/>
      <c r="BC116" s="1060"/>
      <c r="BD116" s="1060"/>
      <c r="BE116" s="1060"/>
      <c r="BF116" s="1060"/>
      <c r="BG116" s="1060"/>
      <c r="BH116" s="1060"/>
      <c r="BI116" s="1060"/>
      <c r="BJ116" s="1060"/>
      <c r="BK116" s="1060"/>
      <c r="BL116" s="1060"/>
      <c r="BM116" s="1060"/>
      <c r="BN116" s="1060"/>
      <c r="BO116" s="1060"/>
      <c r="BP116" s="1061"/>
      <c r="BQ116" s="1011" t="s">
        <v>426</v>
      </c>
      <c r="BR116" s="1012"/>
      <c r="BS116" s="1012"/>
      <c r="BT116" s="1012"/>
      <c r="BU116" s="1012"/>
      <c r="BV116" s="1012" t="s">
        <v>426</v>
      </c>
      <c r="BW116" s="1012"/>
      <c r="BX116" s="1012"/>
      <c r="BY116" s="1012"/>
      <c r="BZ116" s="1012"/>
      <c r="CA116" s="1012" t="s">
        <v>129</v>
      </c>
      <c r="CB116" s="1012"/>
      <c r="CC116" s="1012"/>
      <c r="CD116" s="1012"/>
      <c r="CE116" s="1012"/>
      <c r="CF116" s="1006" t="s">
        <v>426</v>
      </c>
      <c r="CG116" s="1007"/>
      <c r="CH116" s="1007"/>
      <c r="CI116" s="1007"/>
      <c r="CJ116" s="1007"/>
      <c r="CK116" s="1037"/>
      <c r="CL116" s="1038"/>
      <c r="CM116" s="1008" t="s">
        <v>446</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426</v>
      </c>
      <c r="DH116" s="1051"/>
      <c r="DI116" s="1051"/>
      <c r="DJ116" s="1051"/>
      <c r="DK116" s="1052"/>
      <c r="DL116" s="1053" t="s">
        <v>129</v>
      </c>
      <c r="DM116" s="1051"/>
      <c r="DN116" s="1051"/>
      <c r="DO116" s="1051"/>
      <c r="DP116" s="1052"/>
      <c r="DQ116" s="1053" t="s">
        <v>426</v>
      </c>
      <c r="DR116" s="1051"/>
      <c r="DS116" s="1051"/>
      <c r="DT116" s="1051"/>
      <c r="DU116" s="1052"/>
      <c r="DV116" s="1054" t="s">
        <v>129</v>
      </c>
      <c r="DW116" s="1055"/>
      <c r="DX116" s="1055"/>
      <c r="DY116" s="1055"/>
      <c r="DZ116" s="1056"/>
    </row>
    <row r="117" spans="1:130" s="246" customFormat="1" ht="26.25" customHeight="1" x14ac:dyDescent="0.15">
      <c r="A117" s="996" t="s">
        <v>187</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447</v>
      </c>
      <c r="Z117" s="978"/>
      <c r="AA117" s="1068">
        <v>1712363</v>
      </c>
      <c r="AB117" s="1069"/>
      <c r="AC117" s="1069"/>
      <c r="AD117" s="1069"/>
      <c r="AE117" s="1070"/>
      <c r="AF117" s="1071">
        <v>1659581</v>
      </c>
      <c r="AG117" s="1069"/>
      <c r="AH117" s="1069"/>
      <c r="AI117" s="1069"/>
      <c r="AJ117" s="1070"/>
      <c r="AK117" s="1071">
        <v>1875329</v>
      </c>
      <c r="AL117" s="1069"/>
      <c r="AM117" s="1069"/>
      <c r="AN117" s="1069"/>
      <c r="AO117" s="1070"/>
      <c r="AP117" s="1072"/>
      <c r="AQ117" s="1073"/>
      <c r="AR117" s="1073"/>
      <c r="AS117" s="1073"/>
      <c r="AT117" s="1074"/>
      <c r="AU117" s="992"/>
      <c r="AV117" s="993"/>
      <c r="AW117" s="993"/>
      <c r="AX117" s="993"/>
      <c r="AY117" s="993"/>
      <c r="AZ117" s="1059" t="s">
        <v>448</v>
      </c>
      <c r="BA117" s="1060"/>
      <c r="BB117" s="1060"/>
      <c r="BC117" s="1060"/>
      <c r="BD117" s="1060"/>
      <c r="BE117" s="1060"/>
      <c r="BF117" s="1060"/>
      <c r="BG117" s="1060"/>
      <c r="BH117" s="1060"/>
      <c r="BI117" s="1060"/>
      <c r="BJ117" s="1060"/>
      <c r="BK117" s="1060"/>
      <c r="BL117" s="1060"/>
      <c r="BM117" s="1060"/>
      <c r="BN117" s="1060"/>
      <c r="BO117" s="1060"/>
      <c r="BP117" s="1061"/>
      <c r="BQ117" s="1011" t="s">
        <v>129</v>
      </c>
      <c r="BR117" s="1012"/>
      <c r="BS117" s="1012"/>
      <c r="BT117" s="1012"/>
      <c r="BU117" s="1012"/>
      <c r="BV117" s="1012" t="s">
        <v>129</v>
      </c>
      <c r="BW117" s="1012"/>
      <c r="BX117" s="1012"/>
      <c r="BY117" s="1012"/>
      <c r="BZ117" s="1012"/>
      <c r="CA117" s="1012" t="s">
        <v>129</v>
      </c>
      <c r="CB117" s="1012"/>
      <c r="CC117" s="1012"/>
      <c r="CD117" s="1012"/>
      <c r="CE117" s="1012"/>
      <c r="CF117" s="1006" t="s">
        <v>129</v>
      </c>
      <c r="CG117" s="1007"/>
      <c r="CH117" s="1007"/>
      <c r="CI117" s="1007"/>
      <c r="CJ117" s="1007"/>
      <c r="CK117" s="1037"/>
      <c r="CL117" s="1038"/>
      <c r="CM117" s="1008" t="s">
        <v>449</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129</v>
      </c>
      <c r="DH117" s="1051"/>
      <c r="DI117" s="1051"/>
      <c r="DJ117" s="1051"/>
      <c r="DK117" s="1052"/>
      <c r="DL117" s="1053" t="s">
        <v>129</v>
      </c>
      <c r="DM117" s="1051"/>
      <c r="DN117" s="1051"/>
      <c r="DO117" s="1051"/>
      <c r="DP117" s="1052"/>
      <c r="DQ117" s="1053" t="s">
        <v>129</v>
      </c>
      <c r="DR117" s="1051"/>
      <c r="DS117" s="1051"/>
      <c r="DT117" s="1051"/>
      <c r="DU117" s="1052"/>
      <c r="DV117" s="1054" t="s">
        <v>129</v>
      </c>
      <c r="DW117" s="1055"/>
      <c r="DX117" s="1055"/>
      <c r="DY117" s="1055"/>
      <c r="DZ117" s="1056"/>
    </row>
    <row r="118" spans="1:130" s="246" customFormat="1" ht="26.25" customHeight="1" x14ac:dyDescent="0.15">
      <c r="A118" s="996" t="s">
        <v>421</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419</v>
      </c>
      <c r="AB118" s="977"/>
      <c r="AC118" s="977"/>
      <c r="AD118" s="977"/>
      <c r="AE118" s="978"/>
      <c r="AF118" s="976" t="s">
        <v>304</v>
      </c>
      <c r="AG118" s="977"/>
      <c r="AH118" s="977"/>
      <c r="AI118" s="977"/>
      <c r="AJ118" s="978"/>
      <c r="AK118" s="976" t="s">
        <v>303</v>
      </c>
      <c r="AL118" s="977"/>
      <c r="AM118" s="977"/>
      <c r="AN118" s="977"/>
      <c r="AO118" s="978"/>
      <c r="AP118" s="1063" t="s">
        <v>420</v>
      </c>
      <c r="AQ118" s="1064"/>
      <c r="AR118" s="1064"/>
      <c r="AS118" s="1064"/>
      <c r="AT118" s="1065"/>
      <c r="AU118" s="992"/>
      <c r="AV118" s="993"/>
      <c r="AW118" s="993"/>
      <c r="AX118" s="993"/>
      <c r="AY118" s="993"/>
      <c r="AZ118" s="1066" t="s">
        <v>450</v>
      </c>
      <c r="BA118" s="1057"/>
      <c r="BB118" s="1057"/>
      <c r="BC118" s="1057"/>
      <c r="BD118" s="1057"/>
      <c r="BE118" s="1057"/>
      <c r="BF118" s="1057"/>
      <c r="BG118" s="1057"/>
      <c r="BH118" s="1057"/>
      <c r="BI118" s="1057"/>
      <c r="BJ118" s="1057"/>
      <c r="BK118" s="1057"/>
      <c r="BL118" s="1057"/>
      <c r="BM118" s="1057"/>
      <c r="BN118" s="1057"/>
      <c r="BO118" s="1057"/>
      <c r="BP118" s="1058"/>
      <c r="BQ118" s="1089" t="s">
        <v>129</v>
      </c>
      <c r="BR118" s="1090"/>
      <c r="BS118" s="1090"/>
      <c r="BT118" s="1090"/>
      <c r="BU118" s="1090"/>
      <c r="BV118" s="1090">
        <v>125883</v>
      </c>
      <c r="BW118" s="1090"/>
      <c r="BX118" s="1090"/>
      <c r="BY118" s="1090"/>
      <c r="BZ118" s="1090"/>
      <c r="CA118" s="1090">
        <v>153410</v>
      </c>
      <c r="CB118" s="1090"/>
      <c r="CC118" s="1090"/>
      <c r="CD118" s="1090"/>
      <c r="CE118" s="1090"/>
      <c r="CF118" s="1006">
        <v>2.2999999999999998</v>
      </c>
      <c r="CG118" s="1007"/>
      <c r="CH118" s="1007"/>
      <c r="CI118" s="1007"/>
      <c r="CJ118" s="1007"/>
      <c r="CK118" s="1037"/>
      <c r="CL118" s="1038"/>
      <c r="CM118" s="1008" t="s">
        <v>451</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129</v>
      </c>
      <c r="DH118" s="1051"/>
      <c r="DI118" s="1051"/>
      <c r="DJ118" s="1051"/>
      <c r="DK118" s="1052"/>
      <c r="DL118" s="1053" t="s">
        <v>129</v>
      </c>
      <c r="DM118" s="1051"/>
      <c r="DN118" s="1051"/>
      <c r="DO118" s="1051"/>
      <c r="DP118" s="1052"/>
      <c r="DQ118" s="1053" t="s">
        <v>129</v>
      </c>
      <c r="DR118" s="1051"/>
      <c r="DS118" s="1051"/>
      <c r="DT118" s="1051"/>
      <c r="DU118" s="1052"/>
      <c r="DV118" s="1054" t="s">
        <v>129</v>
      </c>
      <c r="DW118" s="1055"/>
      <c r="DX118" s="1055"/>
      <c r="DY118" s="1055"/>
      <c r="DZ118" s="1056"/>
    </row>
    <row r="119" spans="1:130" s="246" customFormat="1" ht="26.25" customHeight="1" x14ac:dyDescent="0.15">
      <c r="A119" s="1150" t="s">
        <v>424</v>
      </c>
      <c r="B119" s="1036"/>
      <c r="C119" s="1015" t="s">
        <v>425</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129</v>
      </c>
      <c r="AB119" s="984"/>
      <c r="AC119" s="984"/>
      <c r="AD119" s="984"/>
      <c r="AE119" s="985"/>
      <c r="AF119" s="986" t="s">
        <v>129</v>
      </c>
      <c r="AG119" s="984"/>
      <c r="AH119" s="984"/>
      <c r="AI119" s="984"/>
      <c r="AJ119" s="985"/>
      <c r="AK119" s="986" t="s">
        <v>129</v>
      </c>
      <c r="AL119" s="984"/>
      <c r="AM119" s="984"/>
      <c r="AN119" s="984"/>
      <c r="AO119" s="985"/>
      <c r="AP119" s="987" t="s">
        <v>129</v>
      </c>
      <c r="AQ119" s="988"/>
      <c r="AR119" s="988"/>
      <c r="AS119" s="988"/>
      <c r="AT119" s="989"/>
      <c r="AU119" s="994"/>
      <c r="AV119" s="995"/>
      <c r="AW119" s="995"/>
      <c r="AX119" s="995"/>
      <c r="AY119" s="995"/>
      <c r="AZ119" s="277" t="s">
        <v>187</v>
      </c>
      <c r="BA119" s="277"/>
      <c r="BB119" s="277"/>
      <c r="BC119" s="277"/>
      <c r="BD119" s="277"/>
      <c r="BE119" s="277"/>
      <c r="BF119" s="277"/>
      <c r="BG119" s="277"/>
      <c r="BH119" s="277"/>
      <c r="BI119" s="277"/>
      <c r="BJ119" s="277"/>
      <c r="BK119" s="277"/>
      <c r="BL119" s="277"/>
      <c r="BM119" s="277"/>
      <c r="BN119" s="277"/>
      <c r="BO119" s="1067" t="s">
        <v>452</v>
      </c>
      <c r="BP119" s="1098"/>
      <c r="BQ119" s="1089">
        <v>27473180</v>
      </c>
      <c r="BR119" s="1090"/>
      <c r="BS119" s="1090"/>
      <c r="BT119" s="1090"/>
      <c r="BU119" s="1090"/>
      <c r="BV119" s="1090">
        <v>27402341</v>
      </c>
      <c r="BW119" s="1090"/>
      <c r="BX119" s="1090"/>
      <c r="BY119" s="1090"/>
      <c r="BZ119" s="1090"/>
      <c r="CA119" s="1090">
        <v>27797168</v>
      </c>
      <c r="CB119" s="1090"/>
      <c r="CC119" s="1090"/>
      <c r="CD119" s="1090"/>
      <c r="CE119" s="1090"/>
      <c r="CF119" s="1091"/>
      <c r="CG119" s="1092"/>
      <c r="CH119" s="1092"/>
      <c r="CI119" s="1092"/>
      <c r="CJ119" s="1093"/>
      <c r="CK119" s="1039"/>
      <c r="CL119" s="1040"/>
      <c r="CM119" s="1094" t="s">
        <v>453</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129</v>
      </c>
      <c r="DH119" s="1076"/>
      <c r="DI119" s="1076"/>
      <c r="DJ119" s="1076"/>
      <c r="DK119" s="1077"/>
      <c r="DL119" s="1075" t="s">
        <v>129</v>
      </c>
      <c r="DM119" s="1076"/>
      <c r="DN119" s="1076"/>
      <c r="DO119" s="1076"/>
      <c r="DP119" s="1077"/>
      <c r="DQ119" s="1075" t="s">
        <v>129</v>
      </c>
      <c r="DR119" s="1076"/>
      <c r="DS119" s="1076"/>
      <c r="DT119" s="1076"/>
      <c r="DU119" s="1077"/>
      <c r="DV119" s="1078" t="s">
        <v>129</v>
      </c>
      <c r="DW119" s="1079"/>
      <c r="DX119" s="1079"/>
      <c r="DY119" s="1079"/>
      <c r="DZ119" s="1080"/>
    </row>
    <row r="120" spans="1:130" s="246" customFormat="1" ht="26.25" customHeight="1" x14ac:dyDescent="0.15">
      <c r="A120" s="1151"/>
      <c r="B120" s="1038"/>
      <c r="C120" s="1008" t="s">
        <v>430</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129</v>
      </c>
      <c r="AB120" s="1051"/>
      <c r="AC120" s="1051"/>
      <c r="AD120" s="1051"/>
      <c r="AE120" s="1052"/>
      <c r="AF120" s="1053" t="s">
        <v>129</v>
      </c>
      <c r="AG120" s="1051"/>
      <c r="AH120" s="1051"/>
      <c r="AI120" s="1051"/>
      <c r="AJ120" s="1052"/>
      <c r="AK120" s="1053" t="s">
        <v>129</v>
      </c>
      <c r="AL120" s="1051"/>
      <c r="AM120" s="1051"/>
      <c r="AN120" s="1051"/>
      <c r="AO120" s="1052"/>
      <c r="AP120" s="1054" t="s">
        <v>129</v>
      </c>
      <c r="AQ120" s="1055"/>
      <c r="AR120" s="1055"/>
      <c r="AS120" s="1055"/>
      <c r="AT120" s="1056"/>
      <c r="AU120" s="1081" t="s">
        <v>454</v>
      </c>
      <c r="AV120" s="1082"/>
      <c r="AW120" s="1082"/>
      <c r="AX120" s="1082"/>
      <c r="AY120" s="1083"/>
      <c r="AZ120" s="1032" t="s">
        <v>455</v>
      </c>
      <c r="BA120" s="981"/>
      <c r="BB120" s="981"/>
      <c r="BC120" s="981"/>
      <c r="BD120" s="981"/>
      <c r="BE120" s="981"/>
      <c r="BF120" s="981"/>
      <c r="BG120" s="981"/>
      <c r="BH120" s="981"/>
      <c r="BI120" s="981"/>
      <c r="BJ120" s="981"/>
      <c r="BK120" s="981"/>
      <c r="BL120" s="981"/>
      <c r="BM120" s="981"/>
      <c r="BN120" s="981"/>
      <c r="BO120" s="981"/>
      <c r="BP120" s="982"/>
      <c r="BQ120" s="1018">
        <v>3942461</v>
      </c>
      <c r="BR120" s="1019"/>
      <c r="BS120" s="1019"/>
      <c r="BT120" s="1019"/>
      <c r="BU120" s="1019"/>
      <c r="BV120" s="1019">
        <v>3524021</v>
      </c>
      <c r="BW120" s="1019"/>
      <c r="BX120" s="1019"/>
      <c r="BY120" s="1019"/>
      <c r="BZ120" s="1019"/>
      <c r="CA120" s="1019">
        <v>3240362</v>
      </c>
      <c r="CB120" s="1019"/>
      <c r="CC120" s="1019"/>
      <c r="CD120" s="1019"/>
      <c r="CE120" s="1019"/>
      <c r="CF120" s="1033">
        <v>48.6</v>
      </c>
      <c r="CG120" s="1034"/>
      <c r="CH120" s="1034"/>
      <c r="CI120" s="1034"/>
      <c r="CJ120" s="1034"/>
      <c r="CK120" s="1099" t="s">
        <v>456</v>
      </c>
      <c r="CL120" s="1100"/>
      <c r="CM120" s="1100"/>
      <c r="CN120" s="1100"/>
      <c r="CO120" s="1101"/>
      <c r="CP120" s="1107" t="s">
        <v>402</v>
      </c>
      <c r="CQ120" s="1108"/>
      <c r="CR120" s="1108"/>
      <c r="CS120" s="1108"/>
      <c r="CT120" s="1108"/>
      <c r="CU120" s="1108"/>
      <c r="CV120" s="1108"/>
      <c r="CW120" s="1108"/>
      <c r="CX120" s="1108"/>
      <c r="CY120" s="1108"/>
      <c r="CZ120" s="1108"/>
      <c r="DA120" s="1108"/>
      <c r="DB120" s="1108"/>
      <c r="DC120" s="1108"/>
      <c r="DD120" s="1108"/>
      <c r="DE120" s="1108"/>
      <c r="DF120" s="1109"/>
      <c r="DG120" s="1018">
        <v>8748237</v>
      </c>
      <c r="DH120" s="1019"/>
      <c r="DI120" s="1019"/>
      <c r="DJ120" s="1019"/>
      <c r="DK120" s="1019"/>
      <c r="DL120" s="1019">
        <v>8322913</v>
      </c>
      <c r="DM120" s="1019"/>
      <c r="DN120" s="1019"/>
      <c r="DO120" s="1019"/>
      <c r="DP120" s="1019"/>
      <c r="DQ120" s="1019">
        <v>8212410</v>
      </c>
      <c r="DR120" s="1019"/>
      <c r="DS120" s="1019"/>
      <c r="DT120" s="1019"/>
      <c r="DU120" s="1019"/>
      <c r="DV120" s="1020">
        <v>123.2</v>
      </c>
      <c r="DW120" s="1020"/>
      <c r="DX120" s="1020"/>
      <c r="DY120" s="1020"/>
      <c r="DZ120" s="1021"/>
    </row>
    <row r="121" spans="1:130" s="246" customFormat="1" ht="26.25" customHeight="1" x14ac:dyDescent="0.15">
      <c r="A121" s="1151"/>
      <c r="B121" s="1038"/>
      <c r="C121" s="1059" t="s">
        <v>457</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129</v>
      </c>
      <c r="AB121" s="1051"/>
      <c r="AC121" s="1051"/>
      <c r="AD121" s="1051"/>
      <c r="AE121" s="1052"/>
      <c r="AF121" s="1053" t="s">
        <v>129</v>
      </c>
      <c r="AG121" s="1051"/>
      <c r="AH121" s="1051"/>
      <c r="AI121" s="1051"/>
      <c r="AJ121" s="1052"/>
      <c r="AK121" s="1053" t="s">
        <v>129</v>
      </c>
      <c r="AL121" s="1051"/>
      <c r="AM121" s="1051"/>
      <c r="AN121" s="1051"/>
      <c r="AO121" s="1052"/>
      <c r="AP121" s="1054" t="s">
        <v>129</v>
      </c>
      <c r="AQ121" s="1055"/>
      <c r="AR121" s="1055"/>
      <c r="AS121" s="1055"/>
      <c r="AT121" s="1056"/>
      <c r="AU121" s="1084"/>
      <c r="AV121" s="1085"/>
      <c r="AW121" s="1085"/>
      <c r="AX121" s="1085"/>
      <c r="AY121" s="1086"/>
      <c r="AZ121" s="1041" t="s">
        <v>458</v>
      </c>
      <c r="BA121" s="1042"/>
      <c r="BB121" s="1042"/>
      <c r="BC121" s="1042"/>
      <c r="BD121" s="1042"/>
      <c r="BE121" s="1042"/>
      <c r="BF121" s="1042"/>
      <c r="BG121" s="1042"/>
      <c r="BH121" s="1042"/>
      <c r="BI121" s="1042"/>
      <c r="BJ121" s="1042"/>
      <c r="BK121" s="1042"/>
      <c r="BL121" s="1042"/>
      <c r="BM121" s="1042"/>
      <c r="BN121" s="1042"/>
      <c r="BO121" s="1042"/>
      <c r="BP121" s="1043"/>
      <c r="BQ121" s="1011">
        <v>2734657</v>
      </c>
      <c r="BR121" s="1012"/>
      <c r="BS121" s="1012"/>
      <c r="BT121" s="1012"/>
      <c r="BU121" s="1012"/>
      <c r="BV121" s="1012">
        <v>2679299</v>
      </c>
      <c r="BW121" s="1012"/>
      <c r="BX121" s="1012"/>
      <c r="BY121" s="1012"/>
      <c r="BZ121" s="1012"/>
      <c r="CA121" s="1012">
        <v>2615902</v>
      </c>
      <c r="CB121" s="1012"/>
      <c r="CC121" s="1012"/>
      <c r="CD121" s="1012"/>
      <c r="CE121" s="1012"/>
      <c r="CF121" s="1006">
        <v>39.299999999999997</v>
      </c>
      <c r="CG121" s="1007"/>
      <c r="CH121" s="1007"/>
      <c r="CI121" s="1007"/>
      <c r="CJ121" s="1007"/>
      <c r="CK121" s="1102"/>
      <c r="CL121" s="1103"/>
      <c r="CM121" s="1103"/>
      <c r="CN121" s="1103"/>
      <c r="CO121" s="1104"/>
      <c r="CP121" s="1112" t="s">
        <v>404</v>
      </c>
      <c r="CQ121" s="1113"/>
      <c r="CR121" s="1113"/>
      <c r="CS121" s="1113"/>
      <c r="CT121" s="1113"/>
      <c r="CU121" s="1113"/>
      <c r="CV121" s="1113"/>
      <c r="CW121" s="1113"/>
      <c r="CX121" s="1113"/>
      <c r="CY121" s="1113"/>
      <c r="CZ121" s="1113"/>
      <c r="DA121" s="1113"/>
      <c r="DB121" s="1113"/>
      <c r="DC121" s="1113"/>
      <c r="DD121" s="1113"/>
      <c r="DE121" s="1113"/>
      <c r="DF121" s="1114"/>
      <c r="DG121" s="1011">
        <v>738690</v>
      </c>
      <c r="DH121" s="1012"/>
      <c r="DI121" s="1012"/>
      <c r="DJ121" s="1012"/>
      <c r="DK121" s="1012"/>
      <c r="DL121" s="1012">
        <v>716984</v>
      </c>
      <c r="DM121" s="1012"/>
      <c r="DN121" s="1012"/>
      <c r="DO121" s="1012"/>
      <c r="DP121" s="1012"/>
      <c r="DQ121" s="1012">
        <v>691860</v>
      </c>
      <c r="DR121" s="1012"/>
      <c r="DS121" s="1012"/>
      <c r="DT121" s="1012"/>
      <c r="DU121" s="1012"/>
      <c r="DV121" s="1013">
        <v>10.4</v>
      </c>
      <c r="DW121" s="1013"/>
      <c r="DX121" s="1013"/>
      <c r="DY121" s="1013"/>
      <c r="DZ121" s="1014"/>
    </row>
    <row r="122" spans="1:130" s="246" customFormat="1" ht="26.25" customHeight="1" x14ac:dyDescent="0.15">
      <c r="A122" s="1151"/>
      <c r="B122" s="1038"/>
      <c r="C122" s="1008" t="s">
        <v>440</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129</v>
      </c>
      <c r="AB122" s="1051"/>
      <c r="AC122" s="1051"/>
      <c r="AD122" s="1051"/>
      <c r="AE122" s="1052"/>
      <c r="AF122" s="1053" t="s">
        <v>129</v>
      </c>
      <c r="AG122" s="1051"/>
      <c r="AH122" s="1051"/>
      <c r="AI122" s="1051"/>
      <c r="AJ122" s="1052"/>
      <c r="AK122" s="1053" t="s">
        <v>129</v>
      </c>
      <c r="AL122" s="1051"/>
      <c r="AM122" s="1051"/>
      <c r="AN122" s="1051"/>
      <c r="AO122" s="1052"/>
      <c r="AP122" s="1054" t="s">
        <v>129</v>
      </c>
      <c r="AQ122" s="1055"/>
      <c r="AR122" s="1055"/>
      <c r="AS122" s="1055"/>
      <c r="AT122" s="1056"/>
      <c r="AU122" s="1084"/>
      <c r="AV122" s="1085"/>
      <c r="AW122" s="1085"/>
      <c r="AX122" s="1085"/>
      <c r="AY122" s="1086"/>
      <c r="AZ122" s="1066" t="s">
        <v>459</v>
      </c>
      <c r="BA122" s="1057"/>
      <c r="BB122" s="1057"/>
      <c r="BC122" s="1057"/>
      <c r="BD122" s="1057"/>
      <c r="BE122" s="1057"/>
      <c r="BF122" s="1057"/>
      <c r="BG122" s="1057"/>
      <c r="BH122" s="1057"/>
      <c r="BI122" s="1057"/>
      <c r="BJ122" s="1057"/>
      <c r="BK122" s="1057"/>
      <c r="BL122" s="1057"/>
      <c r="BM122" s="1057"/>
      <c r="BN122" s="1057"/>
      <c r="BO122" s="1057"/>
      <c r="BP122" s="1058"/>
      <c r="BQ122" s="1089">
        <v>15273346</v>
      </c>
      <c r="BR122" s="1090"/>
      <c r="BS122" s="1090"/>
      <c r="BT122" s="1090"/>
      <c r="BU122" s="1090"/>
      <c r="BV122" s="1090">
        <v>15112279</v>
      </c>
      <c r="BW122" s="1090"/>
      <c r="BX122" s="1090"/>
      <c r="BY122" s="1090"/>
      <c r="BZ122" s="1090"/>
      <c r="CA122" s="1090">
        <v>14924254</v>
      </c>
      <c r="CB122" s="1090"/>
      <c r="CC122" s="1090"/>
      <c r="CD122" s="1090"/>
      <c r="CE122" s="1090"/>
      <c r="CF122" s="1110">
        <v>224</v>
      </c>
      <c r="CG122" s="1111"/>
      <c r="CH122" s="1111"/>
      <c r="CI122" s="1111"/>
      <c r="CJ122" s="1111"/>
      <c r="CK122" s="1102"/>
      <c r="CL122" s="1103"/>
      <c r="CM122" s="1103"/>
      <c r="CN122" s="1103"/>
      <c r="CO122" s="1104"/>
      <c r="CP122" s="1112" t="s">
        <v>400</v>
      </c>
      <c r="CQ122" s="1113"/>
      <c r="CR122" s="1113"/>
      <c r="CS122" s="1113"/>
      <c r="CT122" s="1113"/>
      <c r="CU122" s="1113"/>
      <c r="CV122" s="1113"/>
      <c r="CW122" s="1113"/>
      <c r="CX122" s="1113"/>
      <c r="CY122" s="1113"/>
      <c r="CZ122" s="1113"/>
      <c r="DA122" s="1113"/>
      <c r="DB122" s="1113"/>
      <c r="DC122" s="1113"/>
      <c r="DD122" s="1113"/>
      <c r="DE122" s="1113"/>
      <c r="DF122" s="1114"/>
      <c r="DG122" s="1011">
        <v>21999</v>
      </c>
      <c r="DH122" s="1012"/>
      <c r="DI122" s="1012"/>
      <c r="DJ122" s="1012"/>
      <c r="DK122" s="1012"/>
      <c r="DL122" s="1012">
        <v>148755</v>
      </c>
      <c r="DM122" s="1012"/>
      <c r="DN122" s="1012"/>
      <c r="DO122" s="1012"/>
      <c r="DP122" s="1012"/>
      <c r="DQ122" s="1012">
        <v>311787</v>
      </c>
      <c r="DR122" s="1012"/>
      <c r="DS122" s="1012"/>
      <c r="DT122" s="1012"/>
      <c r="DU122" s="1012"/>
      <c r="DV122" s="1013">
        <v>4.7</v>
      </c>
      <c r="DW122" s="1013"/>
      <c r="DX122" s="1013"/>
      <c r="DY122" s="1013"/>
      <c r="DZ122" s="1014"/>
    </row>
    <row r="123" spans="1:130" s="246" customFormat="1" ht="26.25" customHeight="1" x14ac:dyDescent="0.15">
      <c r="A123" s="1151"/>
      <c r="B123" s="1038"/>
      <c r="C123" s="1008" t="s">
        <v>446</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129</v>
      </c>
      <c r="AB123" s="1051"/>
      <c r="AC123" s="1051"/>
      <c r="AD123" s="1051"/>
      <c r="AE123" s="1052"/>
      <c r="AF123" s="1053" t="s">
        <v>129</v>
      </c>
      <c r="AG123" s="1051"/>
      <c r="AH123" s="1051"/>
      <c r="AI123" s="1051"/>
      <c r="AJ123" s="1052"/>
      <c r="AK123" s="1053" t="s">
        <v>129</v>
      </c>
      <c r="AL123" s="1051"/>
      <c r="AM123" s="1051"/>
      <c r="AN123" s="1051"/>
      <c r="AO123" s="1052"/>
      <c r="AP123" s="1054" t="s">
        <v>129</v>
      </c>
      <c r="AQ123" s="1055"/>
      <c r="AR123" s="1055"/>
      <c r="AS123" s="1055"/>
      <c r="AT123" s="1056"/>
      <c r="AU123" s="1087"/>
      <c r="AV123" s="1088"/>
      <c r="AW123" s="1088"/>
      <c r="AX123" s="1088"/>
      <c r="AY123" s="1088"/>
      <c r="AZ123" s="277" t="s">
        <v>187</v>
      </c>
      <c r="BA123" s="277"/>
      <c r="BB123" s="277"/>
      <c r="BC123" s="277"/>
      <c r="BD123" s="277"/>
      <c r="BE123" s="277"/>
      <c r="BF123" s="277"/>
      <c r="BG123" s="277"/>
      <c r="BH123" s="277"/>
      <c r="BI123" s="277"/>
      <c r="BJ123" s="277"/>
      <c r="BK123" s="277"/>
      <c r="BL123" s="277"/>
      <c r="BM123" s="277"/>
      <c r="BN123" s="277"/>
      <c r="BO123" s="1067" t="s">
        <v>460</v>
      </c>
      <c r="BP123" s="1098"/>
      <c r="BQ123" s="1157">
        <v>21950464</v>
      </c>
      <c r="BR123" s="1158"/>
      <c r="BS123" s="1158"/>
      <c r="BT123" s="1158"/>
      <c r="BU123" s="1158"/>
      <c r="BV123" s="1158">
        <v>21315599</v>
      </c>
      <c r="BW123" s="1158"/>
      <c r="BX123" s="1158"/>
      <c r="BY123" s="1158"/>
      <c r="BZ123" s="1158"/>
      <c r="CA123" s="1158">
        <v>20780518</v>
      </c>
      <c r="CB123" s="1158"/>
      <c r="CC123" s="1158"/>
      <c r="CD123" s="1158"/>
      <c r="CE123" s="1158"/>
      <c r="CF123" s="1091"/>
      <c r="CG123" s="1092"/>
      <c r="CH123" s="1092"/>
      <c r="CI123" s="1092"/>
      <c r="CJ123" s="1093"/>
      <c r="CK123" s="1102"/>
      <c r="CL123" s="1103"/>
      <c r="CM123" s="1103"/>
      <c r="CN123" s="1103"/>
      <c r="CO123" s="1104"/>
      <c r="CP123" s="1112" t="s">
        <v>398</v>
      </c>
      <c r="CQ123" s="1113"/>
      <c r="CR123" s="1113"/>
      <c r="CS123" s="1113"/>
      <c r="CT123" s="1113"/>
      <c r="CU123" s="1113"/>
      <c r="CV123" s="1113"/>
      <c r="CW123" s="1113"/>
      <c r="CX123" s="1113"/>
      <c r="CY123" s="1113"/>
      <c r="CZ123" s="1113"/>
      <c r="DA123" s="1113"/>
      <c r="DB123" s="1113"/>
      <c r="DC123" s="1113"/>
      <c r="DD123" s="1113"/>
      <c r="DE123" s="1113"/>
      <c r="DF123" s="1114"/>
      <c r="DG123" s="1050" t="s">
        <v>129</v>
      </c>
      <c r="DH123" s="1051"/>
      <c r="DI123" s="1051"/>
      <c r="DJ123" s="1051"/>
      <c r="DK123" s="1052"/>
      <c r="DL123" s="1053" t="s">
        <v>129</v>
      </c>
      <c r="DM123" s="1051"/>
      <c r="DN123" s="1051"/>
      <c r="DO123" s="1051"/>
      <c r="DP123" s="1052"/>
      <c r="DQ123" s="1053" t="s">
        <v>129</v>
      </c>
      <c r="DR123" s="1051"/>
      <c r="DS123" s="1051"/>
      <c r="DT123" s="1051"/>
      <c r="DU123" s="1052"/>
      <c r="DV123" s="1054" t="s">
        <v>129</v>
      </c>
      <c r="DW123" s="1055"/>
      <c r="DX123" s="1055"/>
      <c r="DY123" s="1055"/>
      <c r="DZ123" s="1056"/>
    </row>
    <row r="124" spans="1:130" s="246" customFormat="1" ht="26.25" customHeight="1" thickBot="1" x14ac:dyDescent="0.2">
      <c r="A124" s="1151"/>
      <c r="B124" s="1038"/>
      <c r="C124" s="1008" t="s">
        <v>449</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129</v>
      </c>
      <c r="AB124" s="1051"/>
      <c r="AC124" s="1051"/>
      <c r="AD124" s="1051"/>
      <c r="AE124" s="1052"/>
      <c r="AF124" s="1053" t="s">
        <v>129</v>
      </c>
      <c r="AG124" s="1051"/>
      <c r="AH124" s="1051"/>
      <c r="AI124" s="1051"/>
      <c r="AJ124" s="1052"/>
      <c r="AK124" s="1053" t="s">
        <v>129</v>
      </c>
      <c r="AL124" s="1051"/>
      <c r="AM124" s="1051"/>
      <c r="AN124" s="1051"/>
      <c r="AO124" s="1052"/>
      <c r="AP124" s="1054" t="s">
        <v>129</v>
      </c>
      <c r="AQ124" s="1055"/>
      <c r="AR124" s="1055"/>
      <c r="AS124" s="1055"/>
      <c r="AT124" s="1056"/>
      <c r="AU124" s="1153" t="s">
        <v>461</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82.9</v>
      </c>
      <c r="BR124" s="1120"/>
      <c r="BS124" s="1120"/>
      <c r="BT124" s="1120"/>
      <c r="BU124" s="1120"/>
      <c r="BV124" s="1120">
        <v>90.9</v>
      </c>
      <c r="BW124" s="1120"/>
      <c r="BX124" s="1120"/>
      <c r="BY124" s="1120"/>
      <c r="BZ124" s="1120"/>
      <c r="CA124" s="1120">
        <v>105.2</v>
      </c>
      <c r="CB124" s="1120"/>
      <c r="CC124" s="1120"/>
      <c r="CD124" s="1120"/>
      <c r="CE124" s="1120"/>
      <c r="CF124" s="1121"/>
      <c r="CG124" s="1122"/>
      <c r="CH124" s="1122"/>
      <c r="CI124" s="1122"/>
      <c r="CJ124" s="1123"/>
      <c r="CK124" s="1105"/>
      <c r="CL124" s="1105"/>
      <c r="CM124" s="1105"/>
      <c r="CN124" s="1105"/>
      <c r="CO124" s="1106"/>
      <c r="CP124" s="1112" t="s">
        <v>462</v>
      </c>
      <c r="CQ124" s="1113"/>
      <c r="CR124" s="1113"/>
      <c r="CS124" s="1113"/>
      <c r="CT124" s="1113"/>
      <c r="CU124" s="1113"/>
      <c r="CV124" s="1113"/>
      <c r="CW124" s="1113"/>
      <c r="CX124" s="1113"/>
      <c r="CY124" s="1113"/>
      <c r="CZ124" s="1113"/>
      <c r="DA124" s="1113"/>
      <c r="DB124" s="1113"/>
      <c r="DC124" s="1113"/>
      <c r="DD124" s="1113"/>
      <c r="DE124" s="1113"/>
      <c r="DF124" s="1114"/>
      <c r="DG124" s="1097" t="s">
        <v>129</v>
      </c>
      <c r="DH124" s="1076"/>
      <c r="DI124" s="1076"/>
      <c r="DJ124" s="1076"/>
      <c r="DK124" s="1077"/>
      <c r="DL124" s="1075" t="s">
        <v>129</v>
      </c>
      <c r="DM124" s="1076"/>
      <c r="DN124" s="1076"/>
      <c r="DO124" s="1076"/>
      <c r="DP124" s="1077"/>
      <c r="DQ124" s="1075" t="s">
        <v>129</v>
      </c>
      <c r="DR124" s="1076"/>
      <c r="DS124" s="1076"/>
      <c r="DT124" s="1076"/>
      <c r="DU124" s="1077"/>
      <c r="DV124" s="1078" t="s">
        <v>129</v>
      </c>
      <c r="DW124" s="1079"/>
      <c r="DX124" s="1079"/>
      <c r="DY124" s="1079"/>
      <c r="DZ124" s="1080"/>
    </row>
    <row r="125" spans="1:130" s="246" customFormat="1" ht="26.25" customHeight="1" x14ac:dyDescent="0.15">
      <c r="A125" s="1151"/>
      <c r="B125" s="1038"/>
      <c r="C125" s="1008" t="s">
        <v>451</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129</v>
      </c>
      <c r="AB125" s="1051"/>
      <c r="AC125" s="1051"/>
      <c r="AD125" s="1051"/>
      <c r="AE125" s="1052"/>
      <c r="AF125" s="1053" t="s">
        <v>129</v>
      </c>
      <c r="AG125" s="1051"/>
      <c r="AH125" s="1051"/>
      <c r="AI125" s="1051"/>
      <c r="AJ125" s="1052"/>
      <c r="AK125" s="1053" t="s">
        <v>129</v>
      </c>
      <c r="AL125" s="1051"/>
      <c r="AM125" s="1051"/>
      <c r="AN125" s="1051"/>
      <c r="AO125" s="1052"/>
      <c r="AP125" s="1054" t="s">
        <v>129</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463</v>
      </c>
      <c r="CL125" s="1100"/>
      <c r="CM125" s="1100"/>
      <c r="CN125" s="1100"/>
      <c r="CO125" s="1101"/>
      <c r="CP125" s="1032" t="s">
        <v>464</v>
      </c>
      <c r="CQ125" s="981"/>
      <c r="CR125" s="981"/>
      <c r="CS125" s="981"/>
      <c r="CT125" s="981"/>
      <c r="CU125" s="981"/>
      <c r="CV125" s="981"/>
      <c r="CW125" s="981"/>
      <c r="CX125" s="981"/>
      <c r="CY125" s="981"/>
      <c r="CZ125" s="981"/>
      <c r="DA125" s="981"/>
      <c r="DB125" s="981"/>
      <c r="DC125" s="981"/>
      <c r="DD125" s="981"/>
      <c r="DE125" s="981"/>
      <c r="DF125" s="982"/>
      <c r="DG125" s="1018" t="s">
        <v>129</v>
      </c>
      <c r="DH125" s="1019"/>
      <c r="DI125" s="1019"/>
      <c r="DJ125" s="1019"/>
      <c r="DK125" s="1019"/>
      <c r="DL125" s="1019" t="s">
        <v>129</v>
      </c>
      <c r="DM125" s="1019"/>
      <c r="DN125" s="1019"/>
      <c r="DO125" s="1019"/>
      <c r="DP125" s="1019"/>
      <c r="DQ125" s="1019" t="s">
        <v>129</v>
      </c>
      <c r="DR125" s="1019"/>
      <c r="DS125" s="1019"/>
      <c r="DT125" s="1019"/>
      <c r="DU125" s="1019"/>
      <c r="DV125" s="1020" t="s">
        <v>129</v>
      </c>
      <c r="DW125" s="1020"/>
      <c r="DX125" s="1020"/>
      <c r="DY125" s="1020"/>
      <c r="DZ125" s="1021"/>
    </row>
    <row r="126" spans="1:130" s="246" customFormat="1" ht="26.25" customHeight="1" thickBot="1" x14ac:dyDescent="0.2">
      <c r="A126" s="1151"/>
      <c r="B126" s="1038"/>
      <c r="C126" s="1008" t="s">
        <v>453</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129</v>
      </c>
      <c r="AB126" s="1051"/>
      <c r="AC126" s="1051"/>
      <c r="AD126" s="1051"/>
      <c r="AE126" s="1052"/>
      <c r="AF126" s="1053" t="s">
        <v>129</v>
      </c>
      <c r="AG126" s="1051"/>
      <c r="AH126" s="1051"/>
      <c r="AI126" s="1051"/>
      <c r="AJ126" s="1052"/>
      <c r="AK126" s="1053" t="s">
        <v>129</v>
      </c>
      <c r="AL126" s="1051"/>
      <c r="AM126" s="1051"/>
      <c r="AN126" s="1051"/>
      <c r="AO126" s="1052"/>
      <c r="AP126" s="1054" t="s">
        <v>129</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103"/>
      <c r="CM126" s="1103"/>
      <c r="CN126" s="1103"/>
      <c r="CO126" s="1104"/>
      <c r="CP126" s="1041" t="s">
        <v>465</v>
      </c>
      <c r="CQ126" s="1042"/>
      <c r="CR126" s="1042"/>
      <c r="CS126" s="1042"/>
      <c r="CT126" s="1042"/>
      <c r="CU126" s="1042"/>
      <c r="CV126" s="1042"/>
      <c r="CW126" s="1042"/>
      <c r="CX126" s="1042"/>
      <c r="CY126" s="1042"/>
      <c r="CZ126" s="1042"/>
      <c r="DA126" s="1042"/>
      <c r="DB126" s="1042"/>
      <c r="DC126" s="1042"/>
      <c r="DD126" s="1042"/>
      <c r="DE126" s="1042"/>
      <c r="DF126" s="1043"/>
      <c r="DG126" s="1011" t="s">
        <v>129</v>
      </c>
      <c r="DH126" s="1012"/>
      <c r="DI126" s="1012"/>
      <c r="DJ126" s="1012"/>
      <c r="DK126" s="1012"/>
      <c r="DL126" s="1012" t="s">
        <v>129</v>
      </c>
      <c r="DM126" s="1012"/>
      <c r="DN126" s="1012"/>
      <c r="DO126" s="1012"/>
      <c r="DP126" s="1012"/>
      <c r="DQ126" s="1012" t="s">
        <v>129</v>
      </c>
      <c r="DR126" s="1012"/>
      <c r="DS126" s="1012"/>
      <c r="DT126" s="1012"/>
      <c r="DU126" s="1012"/>
      <c r="DV126" s="1013" t="s">
        <v>129</v>
      </c>
      <c r="DW126" s="1013"/>
      <c r="DX126" s="1013"/>
      <c r="DY126" s="1013"/>
      <c r="DZ126" s="1014"/>
    </row>
    <row r="127" spans="1:130" s="246" customFormat="1" ht="26.25" customHeight="1" x14ac:dyDescent="0.15">
      <c r="A127" s="1152"/>
      <c r="B127" s="1040"/>
      <c r="C127" s="1094" t="s">
        <v>466</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v>148</v>
      </c>
      <c r="AB127" s="1051"/>
      <c r="AC127" s="1051"/>
      <c r="AD127" s="1051"/>
      <c r="AE127" s="1052"/>
      <c r="AF127" s="1053">
        <v>91</v>
      </c>
      <c r="AG127" s="1051"/>
      <c r="AH127" s="1051"/>
      <c r="AI127" s="1051"/>
      <c r="AJ127" s="1052"/>
      <c r="AK127" s="1053">
        <v>425</v>
      </c>
      <c r="AL127" s="1051"/>
      <c r="AM127" s="1051"/>
      <c r="AN127" s="1051"/>
      <c r="AO127" s="1052"/>
      <c r="AP127" s="1054">
        <v>0</v>
      </c>
      <c r="AQ127" s="1055"/>
      <c r="AR127" s="1055"/>
      <c r="AS127" s="1055"/>
      <c r="AT127" s="1056"/>
      <c r="AU127" s="282"/>
      <c r="AV127" s="282"/>
      <c r="AW127" s="282"/>
      <c r="AX127" s="1124" t="s">
        <v>467</v>
      </c>
      <c r="AY127" s="1125"/>
      <c r="AZ127" s="1125"/>
      <c r="BA127" s="1125"/>
      <c r="BB127" s="1125"/>
      <c r="BC127" s="1125"/>
      <c r="BD127" s="1125"/>
      <c r="BE127" s="1126"/>
      <c r="BF127" s="1127" t="s">
        <v>468</v>
      </c>
      <c r="BG127" s="1125"/>
      <c r="BH127" s="1125"/>
      <c r="BI127" s="1125"/>
      <c r="BJ127" s="1125"/>
      <c r="BK127" s="1125"/>
      <c r="BL127" s="1126"/>
      <c r="BM127" s="1127" t="s">
        <v>469</v>
      </c>
      <c r="BN127" s="1125"/>
      <c r="BO127" s="1125"/>
      <c r="BP127" s="1125"/>
      <c r="BQ127" s="1125"/>
      <c r="BR127" s="1125"/>
      <c r="BS127" s="1126"/>
      <c r="BT127" s="1127" t="s">
        <v>470</v>
      </c>
      <c r="BU127" s="1125"/>
      <c r="BV127" s="1125"/>
      <c r="BW127" s="1125"/>
      <c r="BX127" s="1125"/>
      <c r="BY127" s="1125"/>
      <c r="BZ127" s="1149"/>
      <c r="CA127" s="282"/>
      <c r="CB127" s="282"/>
      <c r="CC127" s="282"/>
      <c r="CD127" s="283"/>
      <c r="CE127" s="283"/>
      <c r="CF127" s="283"/>
      <c r="CG127" s="280"/>
      <c r="CH127" s="280"/>
      <c r="CI127" s="280"/>
      <c r="CJ127" s="281"/>
      <c r="CK127" s="1116"/>
      <c r="CL127" s="1103"/>
      <c r="CM127" s="1103"/>
      <c r="CN127" s="1103"/>
      <c r="CO127" s="1104"/>
      <c r="CP127" s="1041" t="s">
        <v>471</v>
      </c>
      <c r="CQ127" s="1042"/>
      <c r="CR127" s="1042"/>
      <c r="CS127" s="1042"/>
      <c r="CT127" s="1042"/>
      <c r="CU127" s="1042"/>
      <c r="CV127" s="1042"/>
      <c r="CW127" s="1042"/>
      <c r="CX127" s="1042"/>
      <c r="CY127" s="1042"/>
      <c r="CZ127" s="1042"/>
      <c r="DA127" s="1042"/>
      <c r="DB127" s="1042"/>
      <c r="DC127" s="1042"/>
      <c r="DD127" s="1042"/>
      <c r="DE127" s="1042"/>
      <c r="DF127" s="1043"/>
      <c r="DG127" s="1011" t="s">
        <v>129</v>
      </c>
      <c r="DH127" s="1012"/>
      <c r="DI127" s="1012"/>
      <c r="DJ127" s="1012"/>
      <c r="DK127" s="1012"/>
      <c r="DL127" s="1012" t="s">
        <v>129</v>
      </c>
      <c r="DM127" s="1012"/>
      <c r="DN127" s="1012"/>
      <c r="DO127" s="1012"/>
      <c r="DP127" s="1012"/>
      <c r="DQ127" s="1012" t="s">
        <v>129</v>
      </c>
      <c r="DR127" s="1012"/>
      <c r="DS127" s="1012"/>
      <c r="DT127" s="1012"/>
      <c r="DU127" s="1012"/>
      <c r="DV127" s="1013" t="s">
        <v>129</v>
      </c>
      <c r="DW127" s="1013"/>
      <c r="DX127" s="1013"/>
      <c r="DY127" s="1013"/>
      <c r="DZ127" s="1014"/>
    </row>
    <row r="128" spans="1:130" s="246" customFormat="1" ht="26.25" customHeight="1" thickBot="1" x14ac:dyDescent="0.2">
      <c r="A128" s="1135" t="s">
        <v>472</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473</v>
      </c>
      <c r="X128" s="1137"/>
      <c r="Y128" s="1137"/>
      <c r="Z128" s="1138"/>
      <c r="AA128" s="1139">
        <v>172551</v>
      </c>
      <c r="AB128" s="1140"/>
      <c r="AC128" s="1140"/>
      <c r="AD128" s="1140"/>
      <c r="AE128" s="1141"/>
      <c r="AF128" s="1142">
        <v>181271</v>
      </c>
      <c r="AG128" s="1140"/>
      <c r="AH128" s="1140"/>
      <c r="AI128" s="1140"/>
      <c r="AJ128" s="1141"/>
      <c r="AK128" s="1142">
        <v>173126</v>
      </c>
      <c r="AL128" s="1140"/>
      <c r="AM128" s="1140"/>
      <c r="AN128" s="1140"/>
      <c r="AO128" s="1141"/>
      <c r="AP128" s="1143"/>
      <c r="AQ128" s="1144"/>
      <c r="AR128" s="1144"/>
      <c r="AS128" s="1144"/>
      <c r="AT128" s="1145"/>
      <c r="AU128" s="282"/>
      <c r="AV128" s="282"/>
      <c r="AW128" s="282"/>
      <c r="AX128" s="980" t="s">
        <v>474</v>
      </c>
      <c r="AY128" s="981"/>
      <c r="AZ128" s="981"/>
      <c r="BA128" s="981"/>
      <c r="BB128" s="981"/>
      <c r="BC128" s="981"/>
      <c r="BD128" s="981"/>
      <c r="BE128" s="982"/>
      <c r="BF128" s="1146" t="s">
        <v>129</v>
      </c>
      <c r="BG128" s="1147"/>
      <c r="BH128" s="1147"/>
      <c r="BI128" s="1147"/>
      <c r="BJ128" s="1147"/>
      <c r="BK128" s="1147"/>
      <c r="BL128" s="1148"/>
      <c r="BM128" s="1146">
        <v>13.81</v>
      </c>
      <c r="BN128" s="1147"/>
      <c r="BO128" s="1147"/>
      <c r="BP128" s="1147"/>
      <c r="BQ128" s="1147"/>
      <c r="BR128" s="1147"/>
      <c r="BS128" s="1148"/>
      <c r="BT128" s="1146">
        <v>20</v>
      </c>
      <c r="BU128" s="1147"/>
      <c r="BV128" s="1147"/>
      <c r="BW128" s="1147"/>
      <c r="BX128" s="1147"/>
      <c r="BY128" s="1147"/>
      <c r="BZ128" s="1171"/>
      <c r="CA128" s="283"/>
      <c r="CB128" s="283"/>
      <c r="CC128" s="283"/>
      <c r="CD128" s="283"/>
      <c r="CE128" s="283"/>
      <c r="CF128" s="283"/>
      <c r="CG128" s="280"/>
      <c r="CH128" s="280"/>
      <c r="CI128" s="280"/>
      <c r="CJ128" s="281"/>
      <c r="CK128" s="1117"/>
      <c r="CL128" s="1118"/>
      <c r="CM128" s="1118"/>
      <c r="CN128" s="1118"/>
      <c r="CO128" s="1119"/>
      <c r="CP128" s="1128" t="s">
        <v>475</v>
      </c>
      <c r="CQ128" s="1129"/>
      <c r="CR128" s="1129"/>
      <c r="CS128" s="1129"/>
      <c r="CT128" s="1129"/>
      <c r="CU128" s="1129"/>
      <c r="CV128" s="1129"/>
      <c r="CW128" s="1129"/>
      <c r="CX128" s="1129"/>
      <c r="CY128" s="1129"/>
      <c r="CZ128" s="1129"/>
      <c r="DA128" s="1129"/>
      <c r="DB128" s="1129"/>
      <c r="DC128" s="1129"/>
      <c r="DD128" s="1129"/>
      <c r="DE128" s="1129"/>
      <c r="DF128" s="1130"/>
      <c r="DG128" s="1131" t="s">
        <v>129</v>
      </c>
      <c r="DH128" s="1132"/>
      <c r="DI128" s="1132"/>
      <c r="DJ128" s="1132"/>
      <c r="DK128" s="1132"/>
      <c r="DL128" s="1132" t="s">
        <v>129</v>
      </c>
      <c r="DM128" s="1132"/>
      <c r="DN128" s="1132"/>
      <c r="DO128" s="1132"/>
      <c r="DP128" s="1132"/>
      <c r="DQ128" s="1132" t="s">
        <v>129</v>
      </c>
      <c r="DR128" s="1132"/>
      <c r="DS128" s="1132"/>
      <c r="DT128" s="1132"/>
      <c r="DU128" s="1132"/>
      <c r="DV128" s="1133" t="s">
        <v>129</v>
      </c>
      <c r="DW128" s="1133"/>
      <c r="DX128" s="1133"/>
      <c r="DY128" s="1133"/>
      <c r="DZ128" s="1134"/>
    </row>
    <row r="129" spans="1:131" s="246" customFormat="1" ht="26.25" customHeight="1" x14ac:dyDescent="0.15">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476</v>
      </c>
      <c r="X129" s="1166"/>
      <c r="Y129" s="1166"/>
      <c r="Z129" s="1167"/>
      <c r="AA129" s="1050">
        <v>7763291</v>
      </c>
      <c r="AB129" s="1051"/>
      <c r="AC129" s="1051"/>
      <c r="AD129" s="1051"/>
      <c r="AE129" s="1052"/>
      <c r="AF129" s="1053">
        <v>7752121</v>
      </c>
      <c r="AG129" s="1051"/>
      <c r="AH129" s="1051"/>
      <c r="AI129" s="1051"/>
      <c r="AJ129" s="1052"/>
      <c r="AK129" s="1053">
        <v>7786807</v>
      </c>
      <c r="AL129" s="1051"/>
      <c r="AM129" s="1051"/>
      <c r="AN129" s="1051"/>
      <c r="AO129" s="1052"/>
      <c r="AP129" s="1168"/>
      <c r="AQ129" s="1169"/>
      <c r="AR129" s="1169"/>
      <c r="AS129" s="1169"/>
      <c r="AT129" s="1170"/>
      <c r="AU129" s="284"/>
      <c r="AV129" s="284"/>
      <c r="AW129" s="284"/>
      <c r="AX129" s="1159" t="s">
        <v>477</v>
      </c>
      <c r="AY129" s="1042"/>
      <c r="AZ129" s="1042"/>
      <c r="BA129" s="1042"/>
      <c r="BB129" s="1042"/>
      <c r="BC129" s="1042"/>
      <c r="BD129" s="1042"/>
      <c r="BE129" s="1043"/>
      <c r="BF129" s="1160" t="s">
        <v>129</v>
      </c>
      <c r="BG129" s="1161"/>
      <c r="BH129" s="1161"/>
      <c r="BI129" s="1161"/>
      <c r="BJ129" s="1161"/>
      <c r="BK129" s="1161"/>
      <c r="BL129" s="1162"/>
      <c r="BM129" s="1160">
        <v>18.809999999999999</v>
      </c>
      <c r="BN129" s="1161"/>
      <c r="BO129" s="1161"/>
      <c r="BP129" s="1161"/>
      <c r="BQ129" s="1161"/>
      <c r="BR129" s="1161"/>
      <c r="BS129" s="1162"/>
      <c r="BT129" s="1160">
        <v>30</v>
      </c>
      <c r="BU129" s="1163"/>
      <c r="BV129" s="1163"/>
      <c r="BW129" s="1163"/>
      <c r="BX129" s="1163"/>
      <c r="BY129" s="1163"/>
      <c r="BZ129" s="116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2" t="s">
        <v>478</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479</v>
      </c>
      <c r="X130" s="1166"/>
      <c r="Y130" s="1166"/>
      <c r="Z130" s="1167"/>
      <c r="AA130" s="1050">
        <v>1107931</v>
      </c>
      <c r="AB130" s="1051"/>
      <c r="AC130" s="1051"/>
      <c r="AD130" s="1051"/>
      <c r="AE130" s="1052"/>
      <c r="AF130" s="1053">
        <v>1062140</v>
      </c>
      <c r="AG130" s="1051"/>
      <c r="AH130" s="1051"/>
      <c r="AI130" s="1051"/>
      <c r="AJ130" s="1052"/>
      <c r="AK130" s="1053">
        <v>1122981</v>
      </c>
      <c r="AL130" s="1051"/>
      <c r="AM130" s="1051"/>
      <c r="AN130" s="1051"/>
      <c r="AO130" s="1052"/>
      <c r="AP130" s="1168"/>
      <c r="AQ130" s="1169"/>
      <c r="AR130" s="1169"/>
      <c r="AS130" s="1169"/>
      <c r="AT130" s="1170"/>
      <c r="AU130" s="284"/>
      <c r="AV130" s="284"/>
      <c r="AW130" s="284"/>
      <c r="AX130" s="1159" t="s">
        <v>480</v>
      </c>
      <c r="AY130" s="1042"/>
      <c r="AZ130" s="1042"/>
      <c r="BA130" s="1042"/>
      <c r="BB130" s="1042"/>
      <c r="BC130" s="1042"/>
      <c r="BD130" s="1042"/>
      <c r="BE130" s="1043"/>
      <c r="BF130" s="1196">
        <v>7.1</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481</v>
      </c>
      <c r="X131" s="1204"/>
      <c r="Y131" s="1204"/>
      <c r="Z131" s="1205"/>
      <c r="AA131" s="1097">
        <v>6655360</v>
      </c>
      <c r="AB131" s="1076"/>
      <c r="AC131" s="1076"/>
      <c r="AD131" s="1076"/>
      <c r="AE131" s="1077"/>
      <c r="AF131" s="1075">
        <v>6689981</v>
      </c>
      <c r="AG131" s="1076"/>
      <c r="AH131" s="1076"/>
      <c r="AI131" s="1076"/>
      <c r="AJ131" s="1077"/>
      <c r="AK131" s="1075">
        <v>6663826</v>
      </c>
      <c r="AL131" s="1076"/>
      <c r="AM131" s="1076"/>
      <c r="AN131" s="1076"/>
      <c r="AO131" s="1077"/>
      <c r="AP131" s="1206"/>
      <c r="AQ131" s="1207"/>
      <c r="AR131" s="1207"/>
      <c r="AS131" s="1207"/>
      <c r="AT131" s="1208"/>
      <c r="AU131" s="284"/>
      <c r="AV131" s="284"/>
      <c r="AW131" s="284"/>
      <c r="AX131" s="1178" t="s">
        <v>482</v>
      </c>
      <c r="AY131" s="1129"/>
      <c r="AZ131" s="1129"/>
      <c r="BA131" s="1129"/>
      <c r="BB131" s="1129"/>
      <c r="BC131" s="1129"/>
      <c r="BD131" s="1129"/>
      <c r="BE131" s="1130"/>
      <c r="BF131" s="1179">
        <v>105.2</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5" t="s">
        <v>483</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484</v>
      </c>
      <c r="W132" s="1189"/>
      <c r="X132" s="1189"/>
      <c r="Y132" s="1189"/>
      <c r="Z132" s="1190"/>
      <c r="AA132" s="1191">
        <v>6.4892207180000003</v>
      </c>
      <c r="AB132" s="1192"/>
      <c r="AC132" s="1192"/>
      <c r="AD132" s="1192"/>
      <c r="AE132" s="1193"/>
      <c r="AF132" s="1194">
        <v>6.2207949469999999</v>
      </c>
      <c r="AG132" s="1192"/>
      <c r="AH132" s="1192"/>
      <c r="AI132" s="1192"/>
      <c r="AJ132" s="1193"/>
      <c r="AK132" s="1194">
        <v>8.6920336759999994</v>
      </c>
      <c r="AL132" s="1192"/>
      <c r="AM132" s="1192"/>
      <c r="AN132" s="1192"/>
      <c r="AO132" s="1193"/>
      <c r="AP132" s="1091"/>
      <c r="AQ132" s="1092"/>
      <c r="AR132" s="1092"/>
      <c r="AS132" s="1092"/>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485</v>
      </c>
      <c r="W133" s="1172"/>
      <c r="X133" s="1172"/>
      <c r="Y133" s="1172"/>
      <c r="Z133" s="1173"/>
      <c r="AA133" s="1174">
        <v>7</v>
      </c>
      <c r="AB133" s="1175"/>
      <c r="AC133" s="1175"/>
      <c r="AD133" s="1175"/>
      <c r="AE133" s="1176"/>
      <c r="AF133" s="1174">
        <v>6.6</v>
      </c>
      <c r="AG133" s="1175"/>
      <c r="AH133" s="1175"/>
      <c r="AI133" s="1175"/>
      <c r="AJ133" s="1176"/>
      <c r="AK133" s="1174">
        <v>7.1</v>
      </c>
      <c r="AL133" s="1175"/>
      <c r="AM133" s="1175"/>
      <c r="AN133" s="1175"/>
      <c r="AO133" s="1176"/>
      <c r="AP133" s="1121"/>
      <c r="AQ133" s="1122"/>
      <c r="AR133" s="1122"/>
      <c r="AS133" s="1122"/>
      <c r="AT133" s="117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VAbYeJ/+vfAP/fWNfYqXmWL1XM70eyOJqflWCve2HRS8JVXQ3reI1qQKaAefS3Wn1eNFVWSFYQ45k2g9brT6A==" saltValue="ZNDzxoEcdztLG2eSdMzo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1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WIgha9vJbc5dfIHANpi584d/8u3RkhRfGEpLuwOiyMy0ThhSjceLthmDjm/cczk9OQZusxGZTZKBXRcCAwpvA==" saltValue="cMJTS7rEhbBNHB9q7Pcy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9njZEiHclkcaS4RSKBQaMfV4fSlaXcQqtaNkpCqhsytKxSSs6aBWxjz7R4I7NExUUX05mfVtAo2SwVd5GZwmg==" saltValue="h7ojfnkF4PGKVDHFDewlsQ==" spinCount="100000" sheet="1" objects="1" scenarios="1"/>
  <dataConsolidate/>
  <phoneticPr fontId="2"/>
  <printOptions horizontalCentered="1" verticalCentered="1"/>
  <pageMargins left="0" right="0" top="0" bottom="0" header="0" footer="0"/>
  <pageSetup paperSize="9" scale="1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489</v>
      </c>
      <c r="AP7" s="303"/>
      <c r="AQ7" s="304" t="s">
        <v>490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491</v>
      </c>
      <c r="AQ8" s="310" t="s">
        <v>492</v>
      </c>
      <c r="AR8" s="311" t="s">
        <v>493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494</v>
      </c>
      <c r="AL9" s="1215"/>
      <c r="AM9" s="1215"/>
      <c r="AN9" s="1216"/>
      <c r="AO9" s="312">
        <v>2365356</v>
      </c>
      <c r="AP9" s="312">
        <v>80886</v>
      </c>
      <c r="AQ9" s="313">
        <v>69548</v>
      </c>
      <c r="AR9" s="314">
        <v>16.3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495</v>
      </c>
      <c r="AL10" s="1215"/>
      <c r="AM10" s="1215"/>
      <c r="AN10" s="1216"/>
      <c r="AO10" s="315">
        <v>99412</v>
      </c>
      <c r="AP10" s="315">
        <v>3400</v>
      </c>
      <c r="AQ10" s="316">
        <v>8149</v>
      </c>
      <c r="AR10" s="317">
        <v>-58.3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496</v>
      </c>
      <c r="AL11" s="1215"/>
      <c r="AM11" s="1215"/>
      <c r="AN11" s="1216"/>
      <c r="AO11" s="315">
        <v>360746</v>
      </c>
      <c r="AP11" s="315">
        <v>12336</v>
      </c>
      <c r="AQ11" s="316">
        <v>8204</v>
      </c>
      <c r="AR11" s="317">
        <v>50.4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497</v>
      </c>
      <c r="AL12" s="1215"/>
      <c r="AM12" s="1215"/>
      <c r="AN12" s="1216"/>
      <c r="AO12" s="315" t="s">
        <v>498</v>
      </c>
      <c r="AP12" s="315" t="s">
        <v>498</v>
      </c>
      <c r="AQ12" s="316">
        <v>1139</v>
      </c>
      <c r="AR12" s="317" t="s">
        <v>498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499</v>
      </c>
      <c r="AL13" s="1215"/>
      <c r="AM13" s="1215"/>
      <c r="AN13" s="1216"/>
      <c r="AO13" s="315" t="s">
        <v>498</v>
      </c>
      <c r="AP13" s="315" t="s">
        <v>498</v>
      </c>
      <c r="AQ13" s="316">
        <v>20</v>
      </c>
      <c r="AR13" s="317" t="s">
        <v>498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500</v>
      </c>
      <c r="AL14" s="1215"/>
      <c r="AM14" s="1215"/>
      <c r="AN14" s="1216"/>
      <c r="AO14" s="315">
        <v>114126</v>
      </c>
      <c r="AP14" s="315">
        <v>3903</v>
      </c>
      <c r="AQ14" s="316">
        <v>3114</v>
      </c>
      <c r="AR14" s="317">
        <v>25.3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501</v>
      </c>
      <c r="AL15" s="1215"/>
      <c r="AM15" s="1215"/>
      <c r="AN15" s="1216"/>
      <c r="AO15" s="315">
        <v>54893</v>
      </c>
      <c r="AP15" s="315">
        <v>1877</v>
      </c>
      <c r="AQ15" s="316">
        <v>1605</v>
      </c>
      <c r="AR15" s="317">
        <v>16.899999999999999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502</v>
      </c>
      <c r="AL16" s="1218"/>
      <c r="AM16" s="1218"/>
      <c r="AN16" s="1219"/>
      <c r="AO16" s="315">
        <v>-226816</v>
      </c>
      <c r="AP16" s="315">
        <v>-7756</v>
      </c>
      <c r="AQ16" s="316">
        <v>-6253</v>
      </c>
      <c r="AR16" s="317">
        <v>24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187</v>
      </c>
      <c r="AL17" s="1218"/>
      <c r="AM17" s="1218"/>
      <c r="AN17" s="1219"/>
      <c r="AO17" s="315">
        <v>2767717</v>
      </c>
      <c r="AP17" s="315">
        <v>94645</v>
      </c>
      <c r="AQ17" s="316">
        <v>85527</v>
      </c>
      <c r="AR17" s="317">
        <v>10.7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507</v>
      </c>
      <c r="AL21" s="1210"/>
      <c r="AM21" s="1210"/>
      <c r="AN21" s="1211"/>
      <c r="AO21" s="327">
        <v>8.07</v>
      </c>
      <c r="AP21" s="328">
        <v>8.08</v>
      </c>
      <c r="AQ21" s="329">
        <v>-0.01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508</v>
      </c>
      <c r="AL22" s="1210"/>
      <c r="AM22" s="1210"/>
      <c r="AN22" s="1211"/>
      <c r="AO22" s="332">
        <v>96.8</v>
      </c>
      <c r="AP22" s="333">
        <v>97.7</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489</v>
      </c>
      <c r="AP30" s="303"/>
      <c r="AQ30" s="304" t="s">
        <v>490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491</v>
      </c>
      <c r="AQ31" s="310" t="s">
        <v>492</v>
      </c>
      <c r="AR31" s="311" t="s">
        <v>493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512</v>
      </c>
      <c r="AL32" s="1226"/>
      <c r="AM32" s="1226"/>
      <c r="AN32" s="1227"/>
      <c r="AO32" s="342">
        <v>1079354</v>
      </c>
      <c r="AP32" s="342">
        <v>36910</v>
      </c>
      <c r="AQ32" s="343">
        <v>49196</v>
      </c>
      <c r="AR32" s="344">
        <v>-25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513</v>
      </c>
      <c r="AL33" s="1226"/>
      <c r="AM33" s="1226"/>
      <c r="AN33" s="1227"/>
      <c r="AO33" s="342" t="s">
        <v>498</v>
      </c>
      <c r="AP33" s="342" t="s">
        <v>498</v>
      </c>
      <c r="AQ33" s="343" t="s">
        <v>498</v>
      </c>
      <c r="AR33" s="344" t="s">
        <v>498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514</v>
      </c>
      <c r="AL34" s="1226"/>
      <c r="AM34" s="1226"/>
      <c r="AN34" s="1227"/>
      <c r="AO34" s="342" t="s">
        <v>498</v>
      </c>
      <c r="AP34" s="342" t="s">
        <v>498</v>
      </c>
      <c r="AQ34" s="343">
        <v>53</v>
      </c>
      <c r="AR34" s="344" t="s">
        <v>498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515</v>
      </c>
      <c r="AL35" s="1226"/>
      <c r="AM35" s="1226"/>
      <c r="AN35" s="1227"/>
      <c r="AO35" s="342">
        <v>670759</v>
      </c>
      <c r="AP35" s="342">
        <v>22937</v>
      </c>
      <c r="AQ35" s="343">
        <v>20035</v>
      </c>
      <c r="AR35" s="344">
        <v>14.5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516</v>
      </c>
      <c r="AL36" s="1226"/>
      <c r="AM36" s="1226"/>
      <c r="AN36" s="1227"/>
      <c r="AO36" s="342">
        <v>124791</v>
      </c>
      <c r="AP36" s="342">
        <v>4267</v>
      </c>
      <c r="AQ36" s="343">
        <v>2549</v>
      </c>
      <c r="AR36" s="344">
        <v>67.400000000000006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517</v>
      </c>
      <c r="AL37" s="1226"/>
      <c r="AM37" s="1226"/>
      <c r="AN37" s="1227"/>
      <c r="AO37" s="342">
        <v>425</v>
      </c>
      <c r="AP37" s="342">
        <v>15</v>
      </c>
      <c r="AQ37" s="343">
        <v>540</v>
      </c>
      <c r="AR37" s="344">
        <v>-97.2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518</v>
      </c>
      <c r="AL38" s="1229"/>
      <c r="AM38" s="1229"/>
      <c r="AN38" s="1230"/>
      <c r="AO38" s="345" t="s">
        <v>498</v>
      </c>
      <c r="AP38" s="345" t="s">
        <v>498</v>
      </c>
      <c r="AQ38" s="346">
        <v>3</v>
      </c>
      <c r="AR38" s="334" t="s">
        <v>498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519</v>
      </c>
      <c r="AL39" s="1229"/>
      <c r="AM39" s="1229"/>
      <c r="AN39" s="1230"/>
      <c r="AO39" s="342">
        <v>-173126</v>
      </c>
      <c r="AP39" s="342">
        <v>-5920</v>
      </c>
      <c r="AQ39" s="343">
        <v>-4452</v>
      </c>
      <c r="AR39" s="344">
        <v>33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520</v>
      </c>
      <c r="AL40" s="1226"/>
      <c r="AM40" s="1226"/>
      <c r="AN40" s="1227"/>
      <c r="AO40" s="342">
        <v>-1122981</v>
      </c>
      <c r="AP40" s="342">
        <v>-38402</v>
      </c>
      <c r="AQ40" s="343">
        <v>-46845</v>
      </c>
      <c r="AR40" s="344">
        <v>-18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298</v>
      </c>
      <c r="AL41" s="1232"/>
      <c r="AM41" s="1232"/>
      <c r="AN41" s="1233"/>
      <c r="AO41" s="342">
        <v>579222</v>
      </c>
      <c r="AP41" s="342">
        <v>19807</v>
      </c>
      <c r="AQ41" s="343">
        <v>21079</v>
      </c>
      <c r="AR41" s="344">
        <v>-6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489</v>
      </c>
      <c r="AN49" s="1222" t="s">
        <v>524</v>
      </c>
      <c r="AO49" s="1223"/>
      <c r="AP49" s="1223"/>
      <c r="AQ49" s="1223"/>
      <c r="AR49" s="122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525</v>
      </c>
      <c r="AO50" s="359" t="s">
        <v>526</v>
      </c>
      <c r="AP50" s="360" t="s">
        <v>527</v>
      </c>
      <c r="AQ50" s="361" t="s">
        <v>528</v>
      </c>
      <c r="AR50" s="362" t="s">
        <v>529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3669820</v>
      </c>
      <c r="AN51" s="364">
        <v>119332</v>
      </c>
      <c r="AO51" s="365">
        <v>93.2</v>
      </c>
      <c r="AP51" s="366">
        <v>83623</v>
      </c>
      <c r="AQ51" s="367">
        <v>-0.9</v>
      </c>
      <c r="AR51" s="368">
        <v>94.1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2942776</v>
      </c>
      <c r="AN52" s="372">
        <v>95691</v>
      </c>
      <c r="AO52" s="373">
        <v>153.5</v>
      </c>
      <c r="AP52" s="374">
        <v>48787</v>
      </c>
      <c r="AQ52" s="375">
        <v>10</v>
      </c>
      <c r="AR52" s="376">
        <v>143.5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2386477</v>
      </c>
      <c r="AN53" s="364">
        <v>78428</v>
      </c>
      <c r="AO53" s="365">
        <v>-34.299999999999997</v>
      </c>
      <c r="AP53" s="366">
        <v>81768</v>
      </c>
      <c r="AQ53" s="367">
        <v>-2.2000000000000002</v>
      </c>
      <c r="AR53" s="368">
        <v>-32.1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1628443</v>
      </c>
      <c r="AN54" s="372">
        <v>53516</v>
      </c>
      <c r="AO54" s="373">
        <v>-44.1</v>
      </c>
      <c r="AP54" s="374">
        <v>37917</v>
      </c>
      <c r="AQ54" s="375">
        <v>-22.3</v>
      </c>
      <c r="AR54" s="376">
        <v>-21.8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2203687</v>
      </c>
      <c r="AN55" s="364">
        <v>73219</v>
      </c>
      <c r="AO55" s="365">
        <v>-6.6</v>
      </c>
      <c r="AP55" s="366">
        <v>65876</v>
      </c>
      <c r="AQ55" s="367">
        <v>-19.399999999999999</v>
      </c>
      <c r="AR55" s="368">
        <v>12.8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1233451</v>
      </c>
      <c r="AN56" s="372">
        <v>40983</v>
      </c>
      <c r="AO56" s="373">
        <v>-23.4</v>
      </c>
      <c r="AP56" s="374">
        <v>36484</v>
      </c>
      <c r="AQ56" s="375">
        <v>-3.8</v>
      </c>
      <c r="AR56" s="376">
        <v>-19.600000000000001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2087027</v>
      </c>
      <c r="AN57" s="364">
        <v>70240</v>
      </c>
      <c r="AO57" s="365">
        <v>-4.0999999999999996</v>
      </c>
      <c r="AP57" s="366">
        <v>68468</v>
      </c>
      <c r="AQ57" s="367">
        <v>3.9</v>
      </c>
      <c r="AR57" s="368">
        <v>-8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725876</v>
      </c>
      <c r="AN58" s="372">
        <v>24430</v>
      </c>
      <c r="AO58" s="373">
        <v>-40.4</v>
      </c>
      <c r="AP58" s="374">
        <v>34140</v>
      </c>
      <c r="AQ58" s="375">
        <v>-6.4</v>
      </c>
      <c r="AR58" s="376">
        <v>-34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2533573</v>
      </c>
      <c r="AN59" s="364">
        <v>86639</v>
      </c>
      <c r="AO59" s="365">
        <v>23.3</v>
      </c>
      <c r="AP59" s="366">
        <v>69729</v>
      </c>
      <c r="AQ59" s="367">
        <v>1.8</v>
      </c>
      <c r="AR59" s="368">
        <v>21.5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933705</v>
      </c>
      <c r="AN60" s="372">
        <v>31929</v>
      </c>
      <c r="AO60" s="373">
        <v>30.7</v>
      </c>
      <c r="AP60" s="374">
        <v>38908</v>
      </c>
      <c r="AQ60" s="375">
        <v>14</v>
      </c>
      <c r="AR60" s="376">
        <v>16.7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2576117</v>
      </c>
      <c r="AN61" s="379">
        <v>85572</v>
      </c>
      <c r="AO61" s="380">
        <v>14.3</v>
      </c>
      <c r="AP61" s="381">
        <v>73893</v>
      </c>
      <c r="AQ61" s="382">
        <v>-3.4</v>
      </c>
      <c r="AR61" s="368">
        <v>17.7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1492850</v>
      </c>
      <c r="AN62" s="372">
        <v>49310</v>
      </c>
      <c r="AO62" s="373">
        <v>15.3</v>
      </c>
      <c r="AP62" s="374">
        <v>39247</v>
      </c>
      <c r="AQ62" s="375">
        <v>-1.7</v>
      </c>
      <c r="AR62" s="376">
        <v>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WyLJwIAU8nn4KBmyq9M+33w1HTn3UYbd2+XNzmQlYZmEPKOM4yuXFQCF22s/pDd9gyDDyIR1ERe75WAi4FJjA==" saltValue="c3tifAtgi7ALz6M6k/J1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jM9QWJ2H6CGaLVWQI+GX0etM9Gdvrg6iL74DkiYUc1kecrMSBQOEA2UiBKFkJ+IcYgJ8FTfy03AniWPYx4HzA==" saltValue="sL48qBQBmRFMYo/Tni/Pyw==" spinCount="100000" sheet="1" objects="1" scenarios="1"/>
  <dataConsolidate/>
  <phoneticPr fontId="2"/>
  <printOptions horizontalCentered="1" verticalCentered="1"/>
  <pageMargins left="0" right="0" top="0.19685039370078741" bottom="0" header="0.39370078740157483" footer="0"/>
  <pageSetup paperSize="9" scale="1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Tc45R6o1M8r6LLZLUorx+Vb5i6iliJ1H21Zk7mitujZHSxPg3haTYXBL+HrfqnDH7kypvCAfAsDqdR/1jbdxg==" saltValue="hLAkPAMJ0JOIuVSV86muxA==" spinCount="100000" sheet="1" objects="1" scenarios="1"/>
  <dataConsolidate/>
  <phoneticPr fontId="2"/>
  <printOptions horizontalCentered="1" verticalCentered="1"/>
  <pageMargins left="0" right="0" top="0.19685039370078741" bottom="0" header="0.39370078740157483" footer="0"/>
  <pageSetup paperSize="9" scale="1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34" t="s">
        <v>3</v>
      </c>
      <c r="D47" s="1234"/>
      <c r="E47" s="1235"/>
      <c r="F47" s="11">
        <v>24.49</v>
      </c>
      <c r="G47" s="12">
        <v>25.03</v>
      </c>
      <c r="H47" s="12">
        <v>23.52</v>
      </c>
      <c r="I47" s="12">
        <v>19.48</v>
      </c>
      <c r="J47" s="13">
        <v>17.29</v>
      </c>
    </row>
    <row r="48" spans="2:10" ht="57.75" customHeight="1" x14ac:dyDescent="0.15">
      <c r="B48" s="14"/>
      <c r="C48" s="1236" t="s">
        <v>4</v>
      </c>
      <c r="D48" s="1236"/>
      <c r="E48" s="1237"/>
      <c r="F48" s="15">
        <v>5.08</v>
      </c>
      <c r="G48" s="16">
        <v>4.76</v>
      </c>
      <c r="H48" s="16">
        <v>4.6900000000000004</v>
      </c>
      <c r="I48" s="16">
        <v>4.72</v>
      </c>
      <c r="J48" s="17">
        <v>5.22</v>
      </c>
    </row>
    <row r="49" spans="2:10" ht="57.75" customHeight="1" thickBot="1" x14ac:dyDescent="0.2">
      <c r="B49" s="18"/>
      <c r="C49" s="1238" t="s">
        <v>5</v>
      </c>
      <c r="D49" s="1238"/>
      <c r="E49" s="1239"/>
      <c r="F49" s="19" t="s">
        <v>545</v>
      </c>
      <c r="G49" s="20" t="s">
        <v>546</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f9DiepzesCdg8pvcHcTt0a0bmcJtg7ruh41GAosyACKiVQ2z6gnKDLNKCNsG6JYdu3lXT/x/rwevT7hdAYT9Q==" saltValue="p4hzxiwobJ8XxAaVOYiv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1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2020-09-16T00:40:14Z</cp:lastPrinted>
  <dcterms:created xsi:type="dcterms:W3CDTF">2020-02-10T02:24:18Z</dcterms:created>
  <dcterms:modified xsi:type="dcterms:W3CDTF">2020-09-16T23:53:37Z</dcterms:modified>
  <cp:category/>
</cp:coreProperties>
</file>