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tabRatio="72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Q23" i="12" l="1"/>
  <c r="V23" i="12"/>
  <c r="AA23" i="12"/>
  <c r="AP23" i="12"/>
  <c r="AU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W34" i="10" l="1"/>
  <c r="BW35" i="10" s="1"/>
  <c r="BW36" i="10" s="1"/>
  <c r="BW37" i="10" s="1"/>
  <c r="BW38" i="10" s="1"/>
  <c r="BW39" i="10" s="1"/>
  <c r="BW40" i="10" s="1"/>
  <c r="CO34" i="10" s="1"/>
</calcChain>
</file>

<file path=xl/sharedStrings.xml><?xml version="1.0" encoding="utf-8"?>
<sst xmlns="http://schemas.openxmlformats.org/spreadsheetml/2006/main" count="1125" uniqueCount="617">
  <si>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</si>
  <si>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</si>
  <si>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</si>
  <si>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</si>
  <si>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</si>
  <si>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</si>
  <si>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</si>
  <si>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</si>
  <si>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</si>
  <si>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</si>
  <si>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</si>
  <si>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</si>
  <si>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</si>
  <si>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</si>
  <si>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</si>
  <si>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</si>
  <si>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</si>
  <si>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</si>
  <si>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</si>
  <si>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</si>
  <si>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</si>
  <si>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</si>
  <si>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</si>
  <si>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</si>
  <si>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</si>
  <si>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</si>
  <si>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</si>
  <si>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</si>
  <si>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</si>
  <si>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</si>
  <si>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</si>
  <si>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</si>
  <si>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</si>
  <si>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</si>
  <si>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</si>
  <si>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</si>
  <si>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</si>
  <si>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</si>
  <si>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</si>
  <si>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</si>
  <si>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</si>
  <si>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</si>
  <si>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</si>
  <si>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</si>
  <si>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</si>
  <si>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</si>
  <si>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</si>
  <si>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</si>
  <si>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</si>
  <si>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</si>
  <si>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</si>
  <si>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</si>
  <si>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</si>
  <si>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</si>
  <si>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</si>
  <si>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</si>
  <si>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</si>
  <si>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</si>
  <si>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</si>
  <si>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</si>
  <si>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</si>
  <si>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</si>
  <si>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</si>
  <si>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</si>
  <si>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</si>
  <si>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</si>
  <si>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</si>
  <si>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</si>
  <si>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</si>
  <si>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</si>
  <si>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</si>
  <si>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</si>
  <si>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</si>
  <si>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</si>
  <si>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</si>
  <si>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</si>
  <si>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</si>
  <si>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</si>
  <si>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</si>
  <si>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</si>
  <si>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</si>
  <si>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</si>
  <si>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</si>
  <si>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</si>
  <si>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</si>
  <si>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</si>
  <si>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</si>
  <si>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</si>
  <si>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</si>
  <si>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</si>
  <si>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</si>
  <si>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</si>
  <si>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</si>
  <si>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</si>
  <si>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</si>
  <si>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</si>
  <si>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</si>
  <si>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</si>
  <si>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松島町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</si>
  <si>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</si>
  <si>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</si>
  <si>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</si>
  <si>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</si>
  <si>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</si>
  <si>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</si>
  <si>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</si>
  <si>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</si>
  <si>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</si>
  <si>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</si>
  <si>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</si>
  <si>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</si>
  <si>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</si>
  <si>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</si>
  <si>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</si>
  <si>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</si>
  <si>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</si>
  <si>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</si>
  <si>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</si>
  <si>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</si>
  <si>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</si>
  <si>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</si>
  <si>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</si>
  <si>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</si>
  <si>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</si>
  <si>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</si>
  <si>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</si>
  <si>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</si>
  <si>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</si>
  <si>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</si>
  <si>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</si>
  <si>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</si>
  <si>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</si>
  <si>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</si>
  <si>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</si>
  <si>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</si>
  <si>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</si>
  <si>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</si>
  <si>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</si>
  <si>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</si>
  <si>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</si>
  <si>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</si>
  <si>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</si>
  <si>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</si>
  <si>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</si>
  <si>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</si>
  <si>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</si>
  <si>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</si>
  <si>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</si>
  <si>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</si>
  <si>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</si>
  <si>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</si>
  <si>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</si>
  <si>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</si>
  <si>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</si>
  <si>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</si>
  <si>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</si>
  <si>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</si>
  <si>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</si>
  <si>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</si>
  <si>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</si>
  <si>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</si>
  <si>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</si>
  <si>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</si>
  <si>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</si>
  <si>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</si>
  <si>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</si>
  <si>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</si>
  <si>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</si>
  <si>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</si>
  <si>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</si>
  <si>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</si>
  <si>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</si>
  <si>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</si>
  <si>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</si>
  <si>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</si>
  <si>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</si>
  <si>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</si>
  <si>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</si>
  <si>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</si>
  <si>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</si>
  <si>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</si>
  <si>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</si>
  <si>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</si>
  <si>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</si>
  <si>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</si>
  <si>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</si>
  <si>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</si>
  <si>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</si>
  <si>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</si>
  <si>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</si>
  <si>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</si>
  <si>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</si>
  <si>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</si>
  <si>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</si>
  <si>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</si>
  <si>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</si>
  <si>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</si>
  <si>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</si>
  <si>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</si>
  <si>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</si>
  <si>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</si>
  <si>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</si>
  <si>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</si>
  <si>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</si>
  <si>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</si>
  <si>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</si>
  <si>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</si>
  <si>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</si>
  <si>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</si>
  <si>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</si>
  <si>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</si>
  <si>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宮城県松島町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</si>
  <si>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</si>
  <si>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</si>
  <si>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</si>
  <si>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</si>
  <si>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</si>
  <si>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</si>
  <si>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</si>
  <si>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</si>
  <si>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</si>
  <si>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</si>
  <si>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</si>
  <si>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</si>
  <si>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</si>
  <si>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</si>
  <si>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</si>
  <si>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</si>
  <si>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</si>
  <si>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</si>
  <si>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</si>
  <si>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</si>
  <si>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</si>
  <si>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</si>
  <si>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</si>
  <si>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</si>
  <si>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</si>
  <si>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</si>
  <si>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</si>
  <si>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</si>
  <si>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</si>
  <si>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</si>
  <si>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</si>
  <si>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</si>
  <si>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</si>
  <si>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</si>
  <si>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</si>
  <si>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</si>
  <si>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</si>
  <si>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</si>
  <si>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</si>
  <si>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</si>
  <si>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</si>
  <si>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</si>
  <si>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</si>
  <si>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</si>
  <si>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</si>
  <si>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</si>
  <si>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</si>
  <si>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</si>
  <si>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</si>
  <si>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</si>
  <si>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</si>
  <si>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</si>
  <si>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</si>
  <si>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</si>
  <si>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</si>
  <si>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</si>
  <si>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</si>
  <si>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</si>
  <si>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</si>
  <si>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</si>
  <si>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</si>
  <si>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</si>
  <si>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</si>
  <si>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</si>
  <si>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</si>
  <si>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</si>
  <si>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</si>
  <si>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</si>
  <si>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</si>
  <si>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</si>
  <si>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</si>
  <si>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</si>
  <si>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</si>
  <si>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</si>
  <si>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</si>
  <si>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</si>
  <si>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</si>
  <si>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</si>
  <si>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</si>
  <si>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</si>
  <si>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</si>
  <si>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</si>
  <si>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</si>
  <si>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</si>
  <si>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</si>
  <si>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</si>
  <si>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</si>
  <si>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</si>
  <si>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</si>
  <si>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</si>
  <si>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</si>
  <si>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</si>
  <si>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</si>
  <si>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</si>
  <si>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</si>
  <si>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</si>
  <si>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</si>
  <si>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</si>
  <si>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</si>
  <si>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</si>
  <si>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</si>
  <si>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</si>
  <si>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</si>
  <si>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</si>
  <si>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</si>
  <si>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</si>
  <si>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</si>
  <si>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</si>
  <si>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</si>
  <si>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</si>
  <si>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</si>
  <si>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</si>
  <si>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</si>
  <si>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</si>
  <si>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</si>
  <si>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</si>
  <si>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</si>
  <si>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</si>
  <si>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</si>
  <si>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</si>
  <si>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</si>
  <si>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</si>
  <si>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</si>
  <si>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</si>
  <si>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</si>
  <si>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</si>
  <si>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</si>
  <si>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</si>
  <si>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</si>
  <si>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</si>
  <si>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</si>
  <si>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</si>
  <si>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</si>
  <si>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</si>
  <si>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</si>
  <si>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</si>
  <si>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</si>
  <si>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</si>
  <si>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</si>
  <si>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</si>
  <si>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</si>
  <si>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</si>
  <si>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</si>
  <si>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</si>
  <si>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</si>
  <si>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</si>
  <si>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</si>
  <si>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</si>
  <si>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宮城県松島町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</si>
  <si>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</si>
  <si>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</si>
  <si>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</si>
  <si>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</si>
  <si>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</si>
  <si>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</si>
  <si>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</si>
  <si>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</si>
  <si>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</si>
  <si>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</si>
  <si>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</si>
  <si>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</si>
  <si>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</si>
  <si>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</si>
  <si>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</si>
  <si>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</si>
  <si>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</si>
  <si>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</si>
  <si>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</si>
  <si>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</si>
  <si>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松島町松島区外区有財産特別会計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</si>
  <si>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</si>
  <si>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</si>
  <si>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</si>
  <si>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</si>
  <si>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</si>
  <si>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</si>
  <si>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</si>
  <si>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</si>
  <si>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</si>
  <si>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</si>
  <si>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</si>
  <si>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</si>
  <si>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</si>
  <si>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</si>
  <si>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松島町国民健康保険特別会計</t>
    <phoneticPr fontId="5"/>
  </si>
  <si>
    <t>松島町介護保険特別会計</t>
    <phoneticPr fontId="5"/>
  </si>
  <si>
    <t>松島町後期高齢者医療特別会計</t>
    <phoneticPr fontId="5"/>
  </si>
  <si>
    <t>松島町介護サービス事業特別会計</t>
    <phoneticPr fontId="5"/>
  </si>
  <si>
    <t>松島町水道事業会計</t>
    <phoneticPr fontId="5"/>
  </si>
  <si>
    <t>法適用企業</t>
    <phoneticPr fontId="5"/>
  </si>
  <si>
    <t>松島町観瀾亭等特別会計</t>
    <phoneticPr fontId="5"/>
  </si>
  <si>
    <t>法非適用企業</t>
    <phoneticPr fontId="5"/>
  </si>
  <si>
    <t>松島町下水道事業特別会計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</si>
  <si>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</si>
  <si>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</si>
  <si>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</si>
  <si>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</si>
  <si>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</si>
  <si>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</si>
  <si>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</si>
  <si>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</si>
  <si>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</si>
  <si>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</si>
  <si>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</si>
  <si>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</si>
  <si>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</si>
  <si>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</si>
  <si>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</si>
  <si>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</si>
  <si>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</si>
  <si>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</si>
  <si>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</si>
  <si>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</si>
  <si>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</si>
  <si>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</si>
  <si>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</si>
  <si>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</si>
  <si>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</si>
  <si>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</si>
  <si>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</si>
  <si>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</si>
  <si>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</si>
  <si>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</si>
  <si>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</si>
  <si>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</si>
  <si>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</si>
  <si>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</si>
  <si>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</si>
  <si>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</si>
  <si>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</si>
  <si>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</si>
  <si>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</si>
  <si>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</si>
  <si>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</si>
  <si>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</si>
  <si>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</si>
  <si>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</si>
  <si>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</si>
  <si>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</si>
  <si>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</si>
  <si>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</si>
  <si>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</si>
  <si>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</si>
  <si>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</si>
  <si>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</si>
  <si>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</si>
  <si>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</si>
  <si>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</si>
  <si>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</si>
  <si>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</si>
  <si>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</si>
  <si>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</si>
  <si>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</si>
  <si>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</si>
  <si>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</si>
  <si>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</si>
  <si>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</si>
  <si>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</si>
  <si>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</si>
  <si>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</si>
  <si>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</si>
  <si>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</si>
  <si>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</si>
  <si>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松島町下水道事業特別会計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</si>
  <si>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</si>
  <si>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</si>
  <si>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松島町介護サービス事業特別会計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</si>
  <si>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</si>
  <si>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松島町介護保険特別会計</t>
    <phoneticPr fontId="5"/>
  </si>
  <si>
    <t>(Ｆ)</t>
    <phoneticPr fontId="5"/>
  </si>
  <si>
    <t>松島町観瀾亭等特別会計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</si>
  <si>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</si>
  <si>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</si>
  <si>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</si>
  <si>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</si>
  <si>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</si>
  <si>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</si>
  <si>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</si>
  <si>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</si>
  <si>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</si>
  <si>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</si>
  <si>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</si>
  <si>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</si>
  <si>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</si>
  <si>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</si>
  <si>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</si>
  <si>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</si>
  <si>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</si>
  <si>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</si>
  <si>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</si>
  <si>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</si>
  <si>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</si>
  <si>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</si>
  <si>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</si>
  <si>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</si>
  <si>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</si>
  <si>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</si>
  <si>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</si>
  <si>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</si>
  <si>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</si>
  <si>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</si>
  <si>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</si>
  <si>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</si>
  <si>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</si>
  <si>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</si>
  <si>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</si>
  <si>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</si>
  <si>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</si>
  <si>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</si>
  <si>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</si>
  <si>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</si>
  <si>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</si>
  <si>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</si>
  <si>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</si>
  <si>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</si>
  <si>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</si>
  <si>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</si>
  <si>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</si>
  <si>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</si>
  <si>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</si>
  <si>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</si>
  <si>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</si>
  <si>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</si>
  <si>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</si>
  <si>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</si>
  <si>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</si>
  <si>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</si>
  <si>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</si>
  <si>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</si>
  <si>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</si>
  <si>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</si>
  <si>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</si>
  <si>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</si>
  <si>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</si>
  <si>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</si>
  <si>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</si>
  <si>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</si>
  <si>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</si>
  <si>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</si>
  <si>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</si>
  <si>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</si>
  <si>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</si>
  <si>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</si>
  <si>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</si>
  <si>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</si>
  <si>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</si>
  <si>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</si>
  <si>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</si>
  <si>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</si>
  <si>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</si>
  <si>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</si>
  <si>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</si>
  <si>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</si>
  <si>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</si>
  <si>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</si>
  <si>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</si>
  <si>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187.33</t>
  </si>
  <si>
    <t>▲ 109.33</t>
  </si>
  <si>
    <t>▲ 9.69</t>
  </si>
  <si>
    <t>松島町水道事業会計</t>
  </si>
  <si>
    <t>一般会計</t>
  </si>
  <si>
    <t>松島町下水道事業特別会計</t>
  </si>
  <si>
    <t>松島町介護保険特別会計</t>
  </si>
  <si>
    <t>松島町国民健康保険特別会計</t>
  </si>
  <si>
    <t>松島町観瀾亭等特別会計</t>
  </si>
  <si>
    <t>松島町後期高齢者医療特別会計</t>
  </si>
  <si>
    <t>松島町松島区外区有財産特別会計</t>
  </si>
  <si>
    <t>その他会計（赤字）</t>
  </si>
  <si>
    <t>その他会計（黒字）</t>
  </si>
  <si>
    <t>H25末</t>
    <phoneticPr fontId="5"/>
  </si>
  <si>
    <t>H26末</t>
    <phoneticPr fontId="5"/>
  </si>
  <si>
    <t>H27末</t>
    <phoneticPr fontId="5"/>
  </si>
  <si>
    <t>H28末</t>
    <phoneticPr fontId="5"/>
  </si>
  <si>
    <t>H29末</t>
    <phoneticPr fontId="5"/>
  </si>
  <si>
    <t>品井沼ステーション</t>
    <phoneticPr fontId="2"/>
  </si>
  <si>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</si>
  <si>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</si>
  <si>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</si>
  <si>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吉田川流域溜池大和町外３市３ヶ町村組合</t>
    <rPh sb="0" eb="3">
      <t>ヨシダガワ</t>
    </rPh>
    <rPh sb="3" eb="5">
      <t>リュウイキ</t>
    </rPh>
    <rPh sb="5" eb="7">
      <t>タメイケ</t>
    </rPh>
    <rPh sb="7" eb="10">
      <t>タイワチョウ</t>
    </rPh>
    <rPh sb="10" eb="11">
      <t>ソト</t>
    </rPh>
    <rPh sb="12" eb="13">
      <t>シ</t>
    </rPh>
    <rPh sb="15" eb="16">
      <t>マチ</t>
    </rPh>
    <rPh sb="16" eb="17">
      <t>ムラ</t>
    </rPh>
    <rPh sb="17" eb="19">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</si>
  <si>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</si>
  <si>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</si>
  <si>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</si>
  <si>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t>
    <phoneticPr fontId="2"/>
  </si>
  <si>
    <t>東日本大震災復興交付金基金</t>
    <rPh sb="0" eb="3">
      <t>ヒガシニホン</t>
    </rPh>
    <rPh sb="3" eb="6">
      <t>ダイシンサイ</t>
    </rPh>
    <rPh sb="6" eb="8">
      <t>フッコウ</t>
    </rPh>
    <rPh sb="8" eb="11">
      <t>コウフキン</t>
    </rPh>
    <rPh sb="11" eb="13">
      <t>キキン</t>
    </rPh>
    <phoneticPr fontId="11"/>
  </si>
  <si>
    <t>庁舎建設基金</t>
    <rPh sb="0" eb="2">
      <t>チョウシャ</t>
    </rPh>
    <rPh sb="2" eb="4">
      <t>ケンセツ</t>
    </rPh>
    <rPh sb="4" eb="6">
      <t>キキン</t>
    </rPh>
    <phoneticPr fontId="11"/>
  </si>
  <si>
    <t>震災復興基金</t>
    <rPh sb="0" eb="2">
      <t>シンサイ</t>
    </rPh>
    <rPh sb="2" eb="4">
      <t>フッコウ</t>
    </rPh>
    <rPh sb="4" eb="6">
      <t>キキン</t>
    </rPh>
    <phoneticPr fontId="11"/>
  </si>
  <si>
    <t>長寿社会対策基金</t>
    <rPh sb="0" eb="2">
      <t>チョウジュ</t>
    </rPh>
    <rPh sb="2" eb="4">
      <t>シャカイ</t>
    </rPh>
    <rPh sb="4" eb="6">
      <t>タイサク</t>
    </rPh>
    <rPh sb="6" eb="8">
      <t>キキン</t>
    </rPh>
    <phoneticPr fontId="11"/>
  </si>
  <si>
    <t>ふるさと納税基金</t>
    <rPh sb="4" eb="6">
      <t>ノウゼイ</t>
    </rPh>
    <rPh sb="6" eb="8">
      <t>キキン</t>
    </rPh>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</si>
  <si>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</si>
  <si>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</si>
  <si>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</si>
  <si>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</si>
  <si>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</si>
  <si>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</si>
  <si>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</si>
  <si>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</si>
  <si>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</si>
  <si>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</si>
  <si>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</si>
  <si>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</si>
  <si>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</si>
  <si>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</si>
  <si>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</si>
  <si>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年々下がってきているが、どちらの指標についても類似団体平均よりも悪くなっている。有形固定資産減価償却率の改善に努めつつ、将来負担比率をなるべく悪化させないよう財源の確保を徹底する。</t>
    <phoneticPr fontId="5"/>
  </si>
  <si>
    <t>震災後の計画的な復旧・復興により、指標が改善されながら推移していることが読み取れる。しかしながら類似団体平均と比較すると高止まりしている傾向にあるため、引き続き財源確保等による起債額の抑制を図っていく。</t>
    <rPh sb="0" eb="3">
      <t>シンサイゴ</t>
    </rPh>
    <rPh sb="4" eb="7">
      <t>ケイカクテキ</t>
    </rPh>
    <rPh sb="8" eb="10">
      <t>フッキュウ</t>
    </rPh>
    <rPh sb="11" eb="13">
      <t>フッコウ</t>
    </rPh>
    <rPh sb="17" eb="19">
      <t>シヒョウ</t>
    </rPh>
    <rPh sb="27" eb="29">
      <t>スイイ</t>
    </rPh>
    <rPh sb="36" eb="37">
      <t>ヨ</t>
    </rPh>
    <rPh sb="38" eb="39">
      <t>ト</t>
    </rPh>
    <rPh sb="48" eb="50">
      <t>ルイジ</t>
    </rPh>
    <rPh sb="50" eb="52">
      <t>ダンタイ</t>
    </rPh>
    <rPh sb="52" eb="54">
      <t>ヘイキン</t>
    </rPh>
    <rPh sb="55" eb="57">
      <t>ヒカク</t>
    </rPh>
    <rPh sb="60" eb="62">
      <t>タカド</t>
    </rPh>
    <rPh sb="68" eb="70">
      <t>ケイコウ</t>
    </rPh>
    <rPh sb="76" eb="77">
      <t>ヒ</t>
    </rPh>
    <rPh sb="78" eb="79">
      <t>ツヅ</t>
    </rPh>
    <rPh sb="80" eb="82">
      <t>ザイゲン</t>
    </rPh>
    <rPh sb="82" eb="84">
      <t>カクホ</t>
    </rPh>
    <rPh sb="84" eb="85">
      <t>トウ</t>
    </rPh>
    <rPh sb="88" eb="90">
      <t>キサイ</t>
    </rPh>
    <rPh sb="90" eb="91">
      <t>ガク</t>
    </rPh>
    <rPh sb="92" eb="94">
      <t>ヨクセイ</t>
    </rPh>
    <rPh sb="95" eb="96">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</si>
</sst>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30" xfId="15" applyNumberFormat="1" applyFont="1" applyFill="1" applyBorder="1" applyAlignment="1" applyProtection="1">
      <alignment horizontal="left" vertical="center" shrinkToFit="1"/>
      <protection locked="0"/>
    </xf>
    <xf numFmtId="0" fontId="33" fillId="8" borderId="18" xfId="15" applyNumberFormat="1" applyFont="1" applyFill="1" applyBorder="1" applyAlignment="1" applyProtection="1">
      <alignment horizontal="left" vertical="center" shrinkToFit="1"/>
      <protection locked="0"/>
    </xf>
    <xf numFmtId="0" fontId="33" fillId="8" borderId="19"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75972</c:v>
                </c:pt>
                <c:pt idx="2">
                  <c:v>79466</c:v>
                </c:pt>
                <c:pt idx="3">
                  <c:v>90072</c:v>
                </c:pt>
                <c:pt idx="4">
                  <c:v>88328</c:v>
                </c:pt>
              </c:numCache>
            </c:numRef>
          </c:val>
          <c:smooth val="0"/>
          <c:extLst>
            <c:ext xmlns:c16="http://schemas.microsoft.com/office/drawing/2014/chart" uri="{C3380CC4-5D6E-409C-BE32-E72D297353CC}">
              <c16:uniqueId val="{00000000-631A-429B-8858-2FE0B61560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343397</c:v>
                </c:pt>
                <c:pt idx="1">
                  <c:v>319163</c:v>
                </c:pt>
                <c:pt idx="2">
                  <c:v>245670</c:v>
                </c:pt>
                <c:pt idx="3">
                  <c:v>147787</c:v>
                </c:pt>
                <c:pt idx="4">
                  <c:v>135996</c:v>
                </c:pt>
              </c:numCache>
            </c:numRef>
          </c:val>
          <c:smooth val="0"/>
          <c:extLst>
            <c:ext xmlns:c16="http://schemas.microsoft.com/office/drawing/2014/chart" uri="{C3380CC4-5D6E-409C-BE32-E72D297353CC}">
              <c16:uniqueId val="{00000001-631A-429B-8858-2FE0B61560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110.47</c:v>
                </c:pt>
                <c:pt idx="1">
                  <c:v>27.55</c:v>
                </c:pt>
                <c:pt idx="2">
                  <c:v>79.989999999999995</c:v>
                </c:pt>
                <c:pt idx="3">
                  <c:v>11.27</c:v>
                </c:pt>
                <c:pt idx="4">
                  <c:v>14.16</c:v>
                </c:pt>
              </c:numCache>
            </c:numRef>
          </c:val>
          <c:extLst>
            <c:ext xmlns:c16="http://schemas.microsoft.com/office/drawing/2014/chart" uri="{C3380CC4-5D6E-409C-BE32-E72D297353CC}">
              <c16:uniqueId val="{00000000-C26A-4798-84C6-BA860C7B1D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52.12</c:v>
                </c:pt>
                <c:pt idx="1">
                  <c:v>52.43</c:v>
                </c:pt>
                <c:pt idx="2">
                  <c:v>46.96</c:v>
                </c:pt>
                <c:pt idx="3">
                  <c:v>44.54</c:v>
                </c:pt>
                <c:pt idx="4">
                  <c:v>37.56</c:v>
                </c:pt>
              </c:numCache>
            </c:numRef>
          </c:val>
          <c:extLst>
            <c:ext xmlns:c16="http://schemas.microsoft.com/office/drawing/2014/chart" uri="{C3380CC4-5D6E-409C-BE32-E72D297353CC}">
              <c16:uniqueId val="{00000001-C26A-4798-84C6-BA860C7B1D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136.41</c:v>
                </c:pt>
                <c:pt idx="1">
                  <c:v>-187.33</c:v>
                </c:pt>
                <c:pt idx="2">
                  <c:v>30.64</c:v>
                </c:pt>
                <c:pt idx="3">
                  <c:v>-109.33</c:v>
                </c:pt>
                <c:pt idx="4">
                  <c:v>-9.69</c:v>
                </c:pt>
              </c:numCache>
            </c:numRef>
          </c:val>
          <c:smooth val="0"/>
          <c:extLst>
            <c:ext xmlns:c16="http://schemas.microsoft.com/office/drawing/2014/chart" uri="{C3380CC4-5D6E-409C-BE32-E72D297353CC}">
              <c16:uniqueId val="{00000002-C26A-4798-84C6-BA860C7B1D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E1D-4750-9CEB-0354E9232A1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1D-4750-9CEB-0354E9232A14}"/>
            </c:ext>
          </c:extLst>
        </c:ser>
        <c:ser>
          <c:idx val="2"/>
          <c:order val="2"/>
          <c:tx>
            <c:strRef>
              <c:f>データシート!$A$29</c:f>
              <c:strCache>
                <c:ptCount val="1"/>
                <c:pt idx="0">
                  <c:v>松島町松島区外区有財産特別会計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2-0E1D-4750-9CEB-0354E9232A14}"/>
            </c:ext>
          </c:extLst>
        </c:ser>
        <c:ser>
          <c:idx val="3"/>
          <c:order val="3"/>
          <c:tx>
            <c:strRef>
              <c:f>データシート!$A$30</c:f>
              <c:strCache>
                <c:ptCount val="1"/>
                <c:pt idx="0">
                  <c:v>松島町後期高齢者医療特別会計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0.02</c:v>
                </c:pt>
                <c:pt idx="4">
                  <c:v>#N/A</c:v>
                </c:pt>
                <c:pt idx="5">
                  <c:v>0</c:v>
                </c:pt>
                <c:pt idx="6">
                  <c:v>#N/A</c:v>
                </c:pt>
                <c:pt idx="7">
                  <c:v>0.02</c:v>
                </c:pt>
                <c:pt idx="8">
                  <c:v>#N/A</c:v>
                </c:pt>
                <c:pt idx="9">
                  <c:v>0.03</c:v>
                </c:pt>
              </c:numCache>
            </c:numRef>
          </c:val>
          <c:extLst>
            <c:ext xmlns:c16="http://schemas.microsoft.com/office/drawing/2014/chart" uri="{C3380CC4-5D6E-409C-BE32-E72D297353CC}">
              <c16:uniqueId val="{00000003-0E1D-4750-9CEB-0354E9232A14}"/>
            </c:ext>
          </c:extLst>
        </c:ser>
        <c:ser>
          <c:idx val="4"/>
          <c:order val="4"/>
          <c:tx>
            <c:strRef>
              <c:f>データシート!$A$31</c:f>
              <c:strCache>
                <c:ptCount val="1"/>
                <c:pt idx="0">
                  <c:v>松島町観瀾亭等特別会計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0.27</c:v>
                </c:pt>
                <c:pt idx="2">
                  <c:v>#N/A</c:v>
                </c:pt>
                <c:pt idx="3">
                  <c:v>0.22</c:v>
                </c:pt>
                <c:pt idx="4">
                  <c:v>#N/A</c:v>
                </c:pt>
                <c:pt idx="5">
                  <c:v>0.11</c:v>
                </c:pt>
                <c:pt idx="6">
                  <c:v>#N/A</c:v>
                </c:pt>
                <c:pt idx="7">
                  <c:v>0.8</c:v>
                </c:pt>
                <c:pt idx="8">
                  <c:v>#N/A</c:v>
                </c:pt>
                <c:pt idx="9">
                  <c:v>0.54</c:v>
                </c:pt>
              </c:numCache>
            </c:numRef>
          </c:val>
          <c:extLst>
            <c:ext xmlns:c16="http://schemas.microsoft.com/office/drawing/2014/chart" uri="{C3380CC4-5D6E-409C-BE32-E72D297353CC}">
              <c16:uniqueId val="{00000004-0E1D-4750-9CEB-0354E9232A14}"/>
            </c:ext>
          </c:extLst>
        </c:ser>
        <c:ser>
          <c:idx val="5"/>
          <c:order val="5"/>
          <c:tx>
            <c:strRef>
              <c:f>データシート!$A$32</c:f>
              <c:strCache>
                <c:ptCount val="1"/>
                <c:pt idx="0">
                  <c:v>松島町国民健康保険特別会計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5.88</c:v>
                </c:pt>
                <c:pt idx="2">
                  <c:v>#N/A</c:v>
                </c:pt>
                <c:pt idx="3">
                  <c:v>3.51</c:v>
                </c:pt>
                <c:pt idx="4">
                  <c:v>#N/A</c:v>
                </c:pt>
                <c:pt idx="5">
                  <c:v>4.91</c:v>
                </c:pt>
                <c:pt idx="6">
                  <c:v>#N/A</c:v>
                </c:pt>
                <c:pt idx="7">
                  <c:v>4.8</c:v>
                </c:pt>
                <c:pt idx="8">
                  <c:v>#N/A</c:v>
                </c:pt>
                <c:pt idx="9">
                  <c:v>1.08</c:v>
                </c:pt>
              </c:numCache>
            </c:numRef>
          </c:val>
          <c:extLst>
            <c:ext xmlns:c16="http://schemas.microsoft.com/office/drawing/2014/chart" uri="{C3380CC4-5D6E-409C-BE32-E72D297353CC}">
              <c16:uniqueId val="{00000005-0E1D-4750-9CEB-0354E9232A14}"/>
            </c:ext>
          </c:extLst>
        </c:ser>
        <c:ser>
          <c:idx val="6"/>
          <c:order val="6"/>
          <c:tx>
            <c:strRef>
              <c:f>データシート!$A$33</c:f>
              <c:strCache>
                <c:ptCount val="1"/>
                <c:pt idx="0">
                  <c:v>松島町介護保険特別会計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1.29</c:v>
                </c:pt>
                <c:pt idx="2">
                  <c:v>#N/A</c:v>
                </c:pt>
                <c:pt idx="3">
                  <c:v>1.33</c:v>
                </c:pt>
                <c:pt idx="4">
                  <c:v>#N/A</c:v>
                </c:pt>
                <c:pt idx="5">
                  <c:v>1.33</c:v>
                </c:pt>
                <c:pt idx="6">
                  <c:v>#N/A</c:v>
                </c:pt>
                <c:pt idx="7">
                  <c:v>1.27</c:v>
                </c:pt>
                <c:pt idx="8">
                  <c:v>#N/A</c:v>
                </c:pt>
                <c:pt idx="9">
                  <c:v>1.37</c:v>
                </c:pt>
              </c:numCache>
            </c:numRef>
          </c:val>
          <c:extLst>
            <c:ext xmlns:c16="http://schemas.microsoft.com/office/drawing/2014/chart" uri="{C3380CC4-5D6E-409C-BE32-E72D297353CC}">
              <c16:uniqueId val="{00000006-0E1D-4750-9CEB-0354E9232A14}"/>
            </c:ext>
          </c:extLst>
        </c:ser>
        <c:ser>
          <c:idx val="7"/>
          <c:order val="7"/>
          <c:tx>
            <c:strRef>
              <c:f>データシート!$A$34</c:f>
              <c:strCache>
                <c:ptCount val="1"/>
                <c:pt idx="0">
                  <c:v>松島町下水道事業特別会計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18.3</c:v>
                </c:pt>
                <c:pt idx="2">
                  <c:v>#N/A</c:v>
                </c:pt>
                <c:pt idx="3">
                  <c:v>36.03</c:v>
                </c:pt>
                <c:pt idx="4">
                  <c:v>#N/A</c:v>
                </c:pt>
                <c:pt idx="5">
                  <c:v>53.68</c:v>
                </c:pt>
                <c:pt idx="6">
                  <c:v>#N/A</c:v>
                </c:pt>
                <c:pt idx="7">
                  <c:v>6.67</c:v>
                </c:pt>
                <c:pt idx="8">
                  <c:v>#N/A</c:v>
                </c:pt>
                <c:pt idx="9">
                  <c:v>3.58</c:v>
                </c:pt>
              </c:numCache>
            </c:numRef>
          </c:val>
          <c:extLst>
            <c:ext xmlns:c16="http://schemas.microsoft.com/office/drawing/2014/chart" uri="{C3380CC4-5D6E-409C-BE32-E72D297353CC}">
              <c16:uniqueId val="{00000007-0E1D-4750-9CEB-0354E9232A1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110.46</c:v>
                </c:pt>
                <c:pt idx="2">
                  <c:v>#N/A</c:v>
                </c:pt>
                <c:pt idx="3">
                  <c:v>27.54</c:v>
                </c:pt>
                <c:pt idx="4">
                  <c:v>#N/A</c:v>
                </c:pt>
                <c:pt idx="5">
                  <c:v>79.959999999999994</c:v>
                </c:pt>
                <c:pt idx="6">
                  <c:v>#N/A</c:v>
                </c:pt>
                <c:pt idx="7">
                  <c:v>11.26</c:v>
                </c:pt>
                <c:pt idx="8">
                  <c:v>#N/A</c:v>
                </c:pt>
                <c:pt idx="9">
                  <c:v>14.15</c:v>
                </c:pt>
              </c:numCache>
            </c:numRef>
          </c:val>
          <c:extLst>
            <c:ext xmlns:c16="http://schemas.microsoft.com/office/drawing/2014/chart" uri="{C3380CC4-5D6E-409C-BE32-E72D297353CC}">
              <c16:uniqueId val="{00000008-0E1D-4750-9CEB-0354E9232A14}"/>
            </c:ext>
          </c:extLst>
        </c:ser>
        <c:ser>
          <c:idx val="9"/>
          <c:order val="9"/>
          <c:tx>
            <c:strRef>
              <c:f>データシート!$A$36</c:f>
              <c:strCache>
                <c:ptCount val="1"/>
                <c:pt idx="0">
                  <c:v>松島町水道事業会計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29.58</c:v>
                </c:pt>
                <c:pt idx="2">
                  <c:v>#N/A</c:v>
                </c:pt>
                <c:pt idx="3">
                  <c:v>32.93</c:v>
                </c:pt>
                <c:pt idx="4">
                  <c:v>#N/A</c:v>
                </c:pt>
                <c:pt idx="5">
                  <c:v>36.56</c:v>
                </c:pt>
                <c:pt idx="6">
                  <c:v>#N/A</c:v>
                </c:pt>
                <c:pt idx="7">
                  <c:v>37.18</c:v>
                </c:pt>
                <c:pt idx="8">
                  <c:v>#N/A</c:v>
                </c:pt>
                <c:pt idx="9">
                  <c:v>39.92</c:v>
                </c:pt>
              </c:numCache>
            </c:numRef>
          </c:val>
          <c:extLst>
            <c:ext xmlns:c16="http://schemas.microsoft.com/office/drawing/2014/chart" uri="{C3380CC4-5D6E-409C-BE32-E72D297353CC}">
              <c16:uniqueId val="{00000009-0E1D-4750-9CEB-0354E9232A1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660</c:v>
                </c:pt>
                <c:pt idx="5">
                  <c:v>616</c:v>
                </c:pt>
                <c:pt idx="8">
                  <c:v>568</c:v>
                </c:pt>
                <c:pt idx="11">
                  <c:v>571</c:v>
                </c:pt>
                <c:pt idx="14">
                  <c:v>541</c:v>
                </c:pt>
              </c:numCache>
            </c:numRef>
          </c:val>
          <c:extLst>
            <c:ext xmlns:c16="http://schemas.microsoft.com/office/drawing/2014/chart" uri="{C3380CC4-5D6E-409C-BE32-E72D297353CC}">
              <c16:uniqueId val="{00000000-6D88-40DD-AD63-6AFA69B6EE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88-40DD-AD63-6AFA69B6EE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88-40DD-AD63-6AFA69B6EE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12</c:v>
                </c:pt>
                <c:pt idx="6">
                  <c:v>12</c:v>
                </c:pt>
                <c:pt idx="9">
                  <c:v>6</c:v>
                </c:pt>
                <c:pt idx="12">
                  <c:v>4</c:v>
                </c:pt>
              </c:numCache>
            </c:numRef>
          </c:val>
          <c:extLst>
            <c:ext xmlns:c16="http://schemas.microsoft.com/office/drawing/2014/chart" uri="{C3380CC4-5D6E-409C-BE32-E72D297353CC}">
              <c16:uniqueId val="{00000003-6D88-40DD-AD63-6AFA69B6EE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385</c:v>
                </c:pt>
                <c:pt idx="3">
                  <c:v>373</c:v>
                </c:pt>
                <c:pt idx="6">
                  <c:v>360</c:v>
                </c:pt>
                <c:pt idx="9">
                  <c:v>316</c:v>
                </c:pt>
                <c:pt idx="12">
                  <c:v>178</c:v>
                </c:pt>
              </c:numCache>
            </c:numRef>
          </c:val>
          <c:extLst>
            <c:ext xmlns:c16="http://schemas.microsoft.com/office/drawing/2014/chart" uri="{C3380CC4-5D6E-409C-BE32-E72D297353CC}">
              <c16:uniqueId val="{00000004-6D88-40DD-AD63-6AFA69B6EE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88-40DD-AD63-6AFA69B6EE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88-40DD-AD63-6AFA69B6EE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578</c:v>
                </c:pt>
                <c:pt idx="3">
                  <c:v>539</c:v>
                </c:pt>
                <c:pt idx="6">
                  <c:v>510</c:v>
                </c:pt>
                <c:pt idx="9">
                  <c:v>535</c:v>
                </c:pt>
                <c:pt idx="12">
                  <c:v>540</c:v>
                </c:pt>
              </c:numCache>
            </c:numRef>
          </c:val>
          <c:extLst>
            <c:ext xmlns:c16="http://schemas.microsoft.com/office/drawing/2014/chart" uri="{C3380CC4-5D6E-409C-BE32-E72D297353CC}">
              <c16:uniqueId val="{00000007-6D88-40DD-AD63-6AFA69B6EE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315</c:v>
                </c:pt>
                <c:pt idx="2">
                  <c:v>#N/A</c:v>
                </c:pt>
                <c:pt idx="3">
                  <c:v>#N/A</c:v>
                </c:pt>
                <c:pt idx="4">
                  <c:v>308</c:v>
                </c:pt>
                <c:pt idx="5">
                  <c:v>#N/A</c:v>
                </c:pt>
                <c:pt idx="6">
                  <c:v>#N/A</c:v>
                </c:pt>
                <c:pt idx="7">
                  <c:v>314</c:v>
                </c:pt>
                <c:pt idx="8">
                  <c:v>#N/A</c:v>
                </c:pt>
                <c:pt idx="9">
                  <c:v>#N/A</c:v>
                </c:pt>
                <c:pt idx="10">
                  <c:v>286</c:v>
                </c:pt>
                <c:pt idx="11">
                  <c:v>#N/A</c:v>
                </c:pt>
                <c:pt idx="12">
                  <c:v>#N/A</c:v>
                </c:pt>
                <c:pt idx="13">
                  <c:v>181</c:v>
                </c:pt>
                <c:pt idx="14">
                  <c:v>#N/A</c:v>
                </c:pt>
              </c:numCache>
            </c:numRef>
          </c:val>
          <c:smooth val="0"/>
          <c:extLst>
            <c:ext xmlns:c16="http://schemas.microsoft.com/office/drawing/2014/chart" uri="{C3380CC4-5D6E-409C-BE32-E72D297353CC}">
              <c16:uniqueId val="{00000008-6D88-40DD-AD63-6AFA69B6EE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6406</c:v>
                </c:pt>
                <c:pt idx="5">
                  <c:v>6400</c:v>
                </c:pt>
                <c:pt idx="8">
                  <c:v>6073</c:v>
                </c:pt>
                <c:pt idx="11">
                  <c:v>5847</c:v>
                </c:pt>
                <c:pt idx="14">
                  <c:v>5667</c:v>
                </c:pt>
              </c:numCache>
            </c:numRef>
          </c:val>
          <c:extLst>
            <c:ext xmlns:c16="http://schemas.microsoft.com/office/drawing/2014/chart" uri="{C3380CC4-5D6E-409C-BE32-E72D297353CC}">
              <c16:uniqueId val="{00000000-E960-48F8-97FA-BE14996FBC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648</c:v>
                </c:pt>
                <c:pt idx="5">
                  <c:v>564</c:v>
                </c:pt>
                <c:pt idx="8">
                  <c:v>439</c:v>
                </c:pt>
                <c:pt idx="11">
                  <c:v>392</c:v>
                </c:pt>
                <c:pt idx="14">
                  <c:v>347</c:v>
                </c:pt>
              </c:numCache>
            </c:numRef>
          </c:val>
          <c:extLst>
            <c:ext xmlns:c16="http://schemas.microsoft.com/office/drawing/2014/chart" uri="{C3380CC4-5D6E-409C-BE32-E72D297353CC}">
              <c16:uniqueId val="{00000001-E960-48F8-97FA-BE14996FBC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2941</c:v>
                </c:pt>
                <c:pt idx="5">
                  <c:v>2578</c:v>
                </c:pt>
                <c:pt idx="8">
                  <c:v>3021</c:v>
                </c:pt>
                <c:pt idx="11">
                  <c:v>3113</c:v>
                </c:pt>
                <c:pt idx="14">
                  <c:v>3048</c:v>
                </c:pt>
              </c:numCache>
            </c:numRef>
          </c:val>
          <c:extLst>
            <c:ext xmlns:c16="http://schemas.microsoft.com/office/drawing/2014/chart" uri="{C3380CC4-5D6E-409C-BE32-E72D297353CC}">
              <c16:uniqueId val="{00000002-E960-48F8-97FA-BE14996FBC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960-48F8-97FA-BE14996FBC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960-48F8-97FA-BE14996FBC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4</c:v>
                </c:pt>
                <c:pt idx="12">
                  <c:v>0</c:v>
                </c:pt>
              </c:numCache>
            </c:numRef>
          </c:val>
          <c:extLst>
            <c:ext xmlns:c16="http://schemas.microsoft.com/office/drawing/2014/chart" uri="{C3380CC4-5D6E-409C-BE32-E72D297353CC}">
              <c16:uniqueId val="{00000005-E960-48F8-97FA-BE14996FBC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1156</c:v>
                </c:pt>
                <c:pt idx="3">
                  <c:v>1088</c:v>
                </c:pt>
                <c:pt idx="6">
                  <c:v>1017</c:v>
                </c:pt>
                <c:pt idx="9">
                  <c:v>941</c:v>
                </c:pt>
                <c:pt idx="12">
                  <c:v>897</c:v>
                </c:pt>
              </c:numCache>
            </c:numRef>
          </c:val>
          <c:extLst>
            <c:ext xmlns:c16="http://schemas.microsoft.com/office/drawing/2014/chart" uri="{C3380CC4-5D6E-409C-BE32-E72D297353CC}">
              <c16:uniqueId val="{00000006-E960-48F8-97FA-BE14996FBC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c:v>
                </c:pt>
                <c:pt idx="3">
                  <c:v>33</c:v>
                </c:pt>
                <c:pt idx="6">
                  <c:v>21</c:v>
                </c:pt>
                <c:pt idx="9">
                  <c:v>31</c:v>
                </c:pt>
                <c:pt idx="12">
                  <c:v>33</c:v>
                </c:pt>
              </c:numCache>
            </c:numRef>
          </c:val>
          <c:extLst>
            <c:ext xmlns:c16="http://schemas.microsoft.com/office/drawing/2014/chart" uri="{C3380CC4-5D6E-409C-BE32-E72D297353CC}">
              <c16:uniqueId val="{00000007-E960-48F8-97FA-BE14996FBC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4410</c:v>
                </c:pt>
                <c:pt idx="3">
                  <c:v>4642</c:v>
                </c:pt>
                <c:pt idx="6">
                  <c:v>4773</c:v>
                </c:pt>
                <c:pt idx="9">
                  <c:v>4257</c:v>
                </c:pt>
                <c:pt idx="12">
                  <c:v>3418</c:v>
                </c:pt>
              </c:numCache>
            </c:numRef>
          </c:val>
          <c:extLst>
            <c:ext xmlns:c16="http://schemas.microsoft.com/office/drawing/2014/chart" uri="{C3380CC4-5D6E-409C-BE32-E72D297353CC}">
              <c16:uniqueId val="{00000008-E960-48F8-97FA-BE14996FBC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57</c:v>
                </c:pt>
                <c:pt idx="3">
                  <c:v>45</c:v>
                </c:pt>
                <c:pt idx="6">
                  <c:v>35</c:v>
                </c:pt>
                <c:pt idx="9">
                  <c:v>25</c:v>
                </c:pt>
                <c:pt idx="12">
                  <c:v>16</c:v>
                </c:pt>
              </c:numCache>
            </c:numRef>
          </c:val>
          <c:extLst>
            <c:ext xmlns:c16="http://schemas.microsoft.com/office/drawing/2014/chart" uri="{C3380CC4-5D6E-409C-BE32-E72D297353CC}">
              <c16:uniqueId val="{00000009-E960-48F8-97FA-BE14996FBC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6323</c:v>
                </c:pt>
                <c:pt idx="3">
                  <c:v>6238</c:v>
                </c:pt>
                <c:pt idx="6">
                  <c:v>6023</c:v>
                </c:pt>
                <c:pt idx="9">
                  <c:v>5870</c:v>
                </c:pt>
                <c:pt idx="12">
                  <c:v>5661</c:v>
                </c:pt>
              </c:numCache>
            </c:numRef>
          </c:val>
          <c:extLst>
            <c:ext xmlns:c16="http://schemas.microsoft.com/office/drawing/2014/chart" uri="{C3380CC4-5D6E-409C-BE32-E72D297353CC}">
              <c16:uniqueId val="{0000000A-E960-48F8-97FA-BE14996FBC0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1994</c:v>
                </c:pt>
                <c:pt idx="2">
                  <c:v>#N/A</c:v>
                </c:pt>
                <c:pt idx="3">
                  <c:v>#N/A</c:v>
                </c:pt>
                <c:pt idx="4">
                  <c:v>2505</c:v>
                </c:pt>
                <c:pt idx="5">
                  <c:v>#N/A</c:v>
                </c:pt>
                <c:pt idx="6">
                  <c:v>#N/A</c:v>
                </c:pt>
                <c:pt idx="7">
                  <c:v>2338</c:v>
                </c:pt>
                <c:pt idx="8">
                  <c:v>#N/A</c:v>
                </c:pt>
                <c:pt idx="9">
                  <c:v>#N/A</c:v>
                </c:pt>
                <c:pt idx="10">
                  <c:v>1775</c:v>
                </c:pt>
                <c:pt idx="11">
                  <c:v>#N/A</c:v>
                </c:pt>
                <c:pt idx="12">
                  <c:v>#N/A</c:v>
                </c:pt>
                <c:pt idx="13">
                  <c:v>964</c:v>
                </c:pt>
                <c:pt idx="14">
                  <c:v>#N/A</c:v>
                </c:pt>
              </c:numCache>
            </c:numRef>
          </c:val>
          <c:smooth val="0"/>
          <c:extLst>
            <c:ext xmlns:c16="http://schemas.microsoft.com/office/drawing/2014/chart" uri="{C3380CC4-5D6E-409C-BE32-E72D297353CC}">
              <c16:uniqueId val="{0000000B-E960-48F8-97FA-BE14996FBC0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1800</c:v>
                </c:pt>
                <c:pt idx="1">
                  <c:v>1726</c:v>
                </c:pt>
                <c:pt idx="2">
                  <c:v>1457</c:v>
                </c:pt>
              </c:numCache>
            </c:numRef>
          </c:val>
          <c:extLst>
            <c:ext xmlns:c16="http://schemas.microsoft.com/office/drawing/2014/chart" uri="{C3380CC4-5D6E-409C-BE32-E72D297353CC}">
              <c16:uniqueId val="{00000000-82F5-4014-8EF5-38A4EAEBE65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301</c:v>
                </c:pt>
                <c:pt idx="1">
                  <c:v>301</c:v>
                </c:pt>
                <c:pt idx="2">
                  <c:v>301</c:v>
                </c:pt>
              </c:numCache>
            </c:numRef>
          </c:val>
          <c:extLst>
            <c:ext xmlns:c16="http://schemas.microsoft.com/office/drawing/2014/chart" uri="{C3380CC4-5D6E-409C-BE32-E72D297353CC}">
              <c16:uniqueId val="{00000001-82F5-4014-8EF5-38A4EAEBE65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2613</c:v>
                </c:pt>
                <c:pt idx="1">
                  <c:v>4958</c:v>
                </c:pt>
                <c:pt idx="2">
                  <c:v>3584</c:v>
                </c:pt>
              </c:numCache>
            </c:numRef>
          </c:val>
          <c:extLst>
            <c:ext xmlns:c16="http://schemas.microsoft.com/office/drawing/2014/chart" uri="{C3380CC4-5D6E-409C-BE32-E72D297353CC}">
              <c16:uniqueId val="{00000002-82F5-4014-8EF5-38A4EAEBE65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{5CC15FC0-CB28-4331-BD37-4422DE5F296D}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299-49D5-BDD8-EEFC0FEED4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{073DF9FA-554F-458C-8578-362543F6CCEC}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99-49D5-BDD8-EEFC0FEED4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{06A18592-9489-4534-88E4-EFFD4A404A2A}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99-49D5-BDD8-EEFC0FEED4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{E0155FC6-CCB1-47F3-98EF-60FD055E27B7}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99-49D5-BDD8-EEFC0FEED4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{613069E5-60CF-4102-A264-5C0BAEBB6DFF}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99-49D5-BDD8-EEFC0FEED40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{D49119FA-3039-452F-A298-0074953C46B1}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299-49D5-BDD8-EEFC0FEED40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{83F34BD2-7375-45AB-932A-526C5AD4A254}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299-49D5-BDD8-EEFC0FEED40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{29A33B78-2780-4547-83DF-DFB4E03B819F}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299-49D5-BDD8-EEFC0FEED40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{591F1DE5-F9FF-4EB9-A176-79FEAB5A259F}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299-49D5-BDD8-EEFC0FEED4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58.8</c:v>
                </c:pt>
                <c:pt idx="32">
                  <c:v>59.9</c:v>
                </c:pt>
              </c:numCache>
            </c:numRef>
          </c:xVal>
          <c:yVal>
            <c:numRef>
              <c:f>公会計指標分析・財政指標組合せ分析表!$BP$51:$DC$51</c:f>
              <c:numCache>
                <c:formatCode>#,##0.0;"▲ "#,##0.0</c:formatCode>
                <c:ptCount val="40"/>
                <c:pt idx="24">
                  <c:v>53.2</c:v>
                </c:pt>
                <c:pt idx="32">
                  <c:v>28.7</c:v>
                </c:pt>
              </c:numCache>
            </c:numRef>
          </c:yVal>
          <c:smooth val="0"/>
          <c:extLst>
            <c:ext xmlns:c16="http://schemas.microsoft.com/office/drawing/2014/chart" uri="{C3380CC4-5D6E-409C-BE32-E72D297353CC}">
              <c16:uniqueId val="{00000009-0299-49D5-BDD8-EEFC0FEED4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{525D9793-685D-4AE8-B85D-4C92F932DE4D}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299-49D5-BDD8-EEFC0FEED4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{6F62C78B-325A-4E3F-B0F2-4C74A4FA27C1}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99-49D5-BDD8-EEFC0FEED4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{F36F0DA3-F043-427C-A3F5-1BB13B90637D}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99-49D5-BDD8-EEFC0FEED4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{E2DE76A4-948D-463D-8F95-6FFAFF6F86C7}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99-49D5-BDD8-EEFC0FEED4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{4BC81BB8-64C3-456B-96FA-F490E3E6E033}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99-49D5-BDD8-EEFC0FEED40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{09E81FB8-D815-4727-A42D-16ED8628AE00}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299-49D5-BDD8-EEFC0FEED40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{451B84DF-2A56-471C-AF6E-24B71597677A}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299-49D5-BDD8-EEFC0FEED40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{C9715A57-611A-4794-8AB3-40FBCCB1984D}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299-49D5-BDD8-EEFC0FEED40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{77505D24-B82D-4473-8665-DA4586C8C434}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299-49D5-BDD8-EEFC0FEED4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59.1</c:v>
                </c:pt>
                <c:pt idx="32">
                  <c:v>58.6</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0299-49D5-BDD8-EEFC0FEED404}"/>
            </c:ext>
          </c:extLst>
        </c:ser>
        <c:dLbls>
          <c:showLegendKey val="0"/>
          <c:showVal val="1"/>
          <c:showCatName val="0"/>
          <c:showSerName val="0"/>
          <c:showPercent val="0"/>
          <c:showBubbleSize val="0"/>
        </c:dLbls>
        <c:axId val="46179840"/>
        <c:axId val="46181760"/>
      </c:scatterChart>
      <c:valAx>
        <c:axId val="46179840"/>
        <c:scaling>
          <c:orientation val="minMax"/>
          <c:max val="60.1"/>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{5BE609FE-A610-442C-B6D7-A45362D7A862}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DB2-49B0-B862-7D7C91064E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{7FB58BE0-B309-4A88-837B-E29BDA8CAD63}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B2-49B0-B862-7D7C91064E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{AB5EDD52-D1CE-439F-9E16-B44B27AFAAFF}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B2-49B0-B862-7D7C91064E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{9F2DE4DE-B293-47AD-9E78-9CC9EE3AC5BB}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B2-49B0-B862-7D7C91064E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{631738DC-0D42-4373-9A0A-519CF850B128}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B2-49B0-B862-7D7C91064E7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{A13C5F65-B4B4-4F3B-8B89-3F3EA66C9246}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DB2-49B0-B862-7D7C91064E7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{82B30AB0-F5E7-4052-B969-23FC7FAB5FA4}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DB2-49B0-B862-7D7C91064E7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{DA5486B5-0C02-4B49-986A-4522AE37C68B}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DB2-49B0-B862-7D7C91064E7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{DCA8D12C-53BF-4D9B-AFB7-772FA4785702}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DB2-49B0-B862-7D7C91064E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9</c:v>
                </c:pt>
                <c:pt idx="16">
                  <c:v>9.4</c:v>
                </c:pt>
                <c:pt idx="24">
                  <c:v>9.1</c:v>
                </c:pt>
                <c:pt idx="32">
                  <c:v>7.8</c:v>
                </c:pt>
              </c:numCache>
            </c:numRef>
          </c:xVal>
          <c:yVal>
            <c:numRef>
              <c:f>公会計指標分析・財政指標組合せ分析表!$BP$73:$DC$73</c:f>
              <c:numCache>
                <c:formatCode>#,##0.0;"▲ "#,##0.0</c:formatCode>
                <c:ptCount val="40"/>
                <c:pt idx="0">
                  <c:v>60.7</c:v>
                </c:pt>
                <c:pt idx="8">
                  <c:v>74.8</c:v>
                </c:pt>
                <c:pt idx="16">
                  <c:v>71.2</c:v>
                </c:pt>
                <c:pt idx="24">
                  <c:v>53.2</c:v>
                </c:pt>
                <c:pt idx="32">
                  <c:v>28.7</c:v>
                </c:pt>
              </c:numCache>
            </c:numRef>
          </c:yVal>
          <c:smooth val="0"/>
          <c:extLst>
            <c:ext xmlns:c16="http://schemas.microsoft.com/office/drawing/2014/chart" uri="{C3380CC4-5D6E-409C-BE32-E72D297353CC}">
              <c16:uniqueId val="{00000009-5DB2-49B0-B862-7D7C91064E7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{BE4FEA1E-26C1-48E3-9E20-920E66C633B8}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DB2-49B0-B862-7D7C91064E7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{23F0C62E-3F8B-4DE1-B95E-45603D029F61}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B2-49B0-B862-7D7C91064E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{5662B515-3D8D-41CE-966B-E7AB43EFC1A1}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B2-49B0-B862-7D7C91064E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{11C9622B-3934-47C0-B84F-56D887A90C8B}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B2-49B0-B862-7D7C91064E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{CA8E7BCA-6EC3-4B04-88DA-619D216AD42E}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B2-49B0-B862-7D7C91064E7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{D5D405A2-D3E8-48AA-8CD5-1603DEC4981A}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DB2-49B0-B862-7D7C91064E77}"/>
                </c:ext>
              </c:extLst>
            </c:dLbl>
            <c:dLbl>
              <c:idx val="16"/>
              <c:layout>
                <c:manualLayout>
                  <c:x val="-4.5160355153971307E-2"/>
                  <c:y val="-8.133737286005211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{748363BE-EE6B-48F9-A78D-BD306D3A62CC}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DB2-49B0-B862-7D7C91064E77}"/>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{393817AB-390B-48FA-953C-2AD218BED391}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DB2-49B0-B862-7D7C91064E77}"/>
                </c:ext>
              </c:extLst>
            </c:dLbl>
            <c:dLbl>
              <c:idx val="32"/>
              <c:layout>
                <c:manualLayout>
                  <c:x val="-3.1697991619110633E-2"/>
                  <c:y val="-4.349592131553601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{3BEC9025-579E-4A9D-88E8-629DC0850BF6}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DB2-49B0-B862-7D7C91064E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8.9</c:v>
                </c:pt>
                <c:pt idx="16">
                  <c:v>7.9</c:v>
                </c:pt>
                <c:pt idx="24">
                  <c:v>7.9</c:v>
                </c:pt>
                <c:pt idx="32">
                  <c:v>7.8</c:v>
                </c:pt>
              </c:numCache>
            </c:numRef>
          </c:xVal>
          <c:yVal>
            <c:numRef>
              <c:f>公会計指標分析・財政指標組合せ分析表!$BP$77:$DC$77</c:f>
              <c:numCache>
                <c:formatCode>#,##0.0;"▲ "#,##0.0</c:formatCode>
                <c:ptCount val="40"/>
                <c:pt idx="0">
                  <c:v>48.7</c:v>
                </c:pt>
                <c:pt idx="8">
                  <c:v>13.1</c:v>
                </c:pt>
                <c:pt idx="16">
                  <c:v>0</c:v>
                </c:pt>
                <c:pt idx="24">
                  <c:v>0</c:v>
                </c:pt>
                <c:pt idx="32">
                  <c:v>0</c:v>
                </c:pt>
              </c:numCache>
            </c:numRef>
          </c:yVal>
          <c:smooth val="0"/>
          <c:extLst>
            <c:ext xmlns:c16="http://schemas.microsoft.com/office/drawing/2014/chart" uri="{C3380CC4-5D6E-409C-BE32-E72D297353CC}">
              <c16:uniqueId val="{00000013-5DB2-49B0-B862-7D7C91064E77}"/>
            </c:ext>
          </c:extLst>
        </c:ser>
        <c:dLbls>
          <c:showLegendKey val="0"/>
          <c:showVal val="1"/>
          <c:showCatName val="0"/>
          <c:showSerName val="0"/>
          <c:showPercent val="0"/>
          <c:showBubbleSize val="0"/>
        </c:dLbls>
        <c:axId val="84219776"/>
        <c:axId val="84234240"/>
      </c:scatterChart>
      <c:valAx>
        <c:axId val="84219776"/>
        <c:scaling>
          <c:orientation val="minMax"/>
          <c:max val="10.7"/>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8"/>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本町における実質公債費比率については、平成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7.8</a:t>
          </a:r>
          <a:r>
            <a:rPr kumimoji="1" lang="ja-JP" altLang="en-US" sz="1200">
              <a:latin typeface="ＭＳ ゴシック" pitchFamily="49" charset="-128"/>
              <a:ea typeface="ＭＳ ゴシック" pitchFamily="49" charset="-128"/>
            </a:rPr>
            <a:t>％であり平成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年度と比べると</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ポイント減となっている。</a:t>
          </a:r>
        </a:p>
        <a:p>
          <a:r>
            <a:rPr kumimoji="1" lang="ja-JP" altLang="en-US" sz="1200">
              <a:latin typeface="ＭＳ ゴシック" pitchFamily="49" charset="-128"/>
              <a:ea typeface="ＭＳ ゴシック" pitchFamily="49" charset="-128"/>
            </a:rPr>
            <a:t>　元利償還金については、平成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増加しており、第五幼稚園建設事業・松島町児童館建設事業等の借入に係る元金償還開始により増となっているが、公営企業債の元利償還金に対する繰入金は減少していることから、合計で見ると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年度より減額となった。</a:t>
          </a:r>
        </a:p>
        <a:p>
          <a:r>
            <a:rPr kumimoji="1" lang="ja-JP" altLang="en-US" sz="1200">
              <a:latin typeface="ＭＳ ゴシック" pitchFamily="49" charset="-128"/>
              <a:ea typeface="ＭＳ ゴシック" pitchFamily="49" charset="-128"/>
            </a:rPr>
            <a:t>　今後も小学校屋根改修や第</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分団消防車庫・資機材庫建設に係る起債の償還開始により元利償還金については高い数値を推移すると見込まれる。新規発行に際しては起債に大きく頼ることのない財政運営に努め、実質公債費比率の上昇を抑え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本町における将来負担比率については、平成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28.7</a:t>
          </a:r>
          <a:r>
            <a:rPr kumimoji="1" lang="ja-JP" altLang="en-US" sz="1200">
              <a:latin typeface="ＭＳ ゴシック" pitchFamily="49" charset="-128"/>
              <a:ea typeface="ＭＳ ゴシック" pitchFamily="49" charset="-128"/>
            </a:rPr>
            <a:t>％であり平成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年度と比べると</a:t>
          </a:r>
          <a:r>
            <a:rPr kumimoji="1" lang="en-US" altLang="ja-JP" sz="1200">
              <a:latin typeface="ＭＳ ゴシック" pitchFamily="49" charset="-128"/>
              <a:ea typeface="ＭＳ ゴシック" pitchFamily="49" charset="-128"/>
            </a:rPr>
            <a:t>24.5</a:t>
          </a:r>
          <a:r>
            <a:rPr kumimoji="1" lang="ja-JP" altLang="en-US" sz="1200">
              <a:latin typeface="ＭＳ ゴシック" pitchFamily="49" charset="-128"/>
              <a:ea typeface="ＭＳ ゴシック" pitchFamily="49" charset="-128"/>
            </a:rPr>
            <a:t>ポイント減となっている。</a:t>
          </a:r>
        </a:p>
        <a:p>
          <a:r>
            <a:rPr kumimoji="1" lang="ja-JP" altLang="en-US" sz="1200">
              <a:latin typeface="ＭＳ ゴシック" pitchFamily="49" charset="-128"/>
              <a:ea typeface="ＭＳ ゴシック" pitchFamily="49" charset="-128"/>
            </a:rPr>
            <a:t>　地方債の現在高については、平成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年度で大型の借入を行っているが、平成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年度からは借入を抑制しており、今年度も平成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年度より残高が約</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億円減少している。また、一般会計等における現在高の約半分は臨時財政対策債である。　</a:t>
          </a:r>
        </a:p>
        <a:p>
          <a:r>
            <a:rPr kumimoji="1" lang="ja-JP" altLang="en-US" sz="1200">
              <a:latin typeface="ＭＳ ゴシック" pitchFamily="49" charset="-128"/>
              <a:ea typeface="ＭＳ ゴシック" pitchFamily="49" charset="-128"/>
            </a:rPr>
            <a:t>　今後も新規発行に際しては、事業の緊急性・ニーズ等を的確に把握し適切な処理に努めていく。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宮城県松島町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・復興交付金事業の財源として配分されている東日本大震災復興交付金基金については、事業進捗により減少している。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財政調整基金については、震災復興特別交付税の過年度精算分により取崩し額が増加したため減少している。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・東日本大震災復興交付金基金については復興交付金事業の進捗により減少していくもので事業完了後には余剰分を国に返還となる。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財政調整基金については、震災復興特別交付税の未精算分も含まれており今後返還等となる予定である。また、直近で保育所整備や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松島海岸駅整備事業等のハード事業が予定されており、他の事業精査と並行して行いながらも積立額は減少となる見込み。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・東日本大震災復興交付金基金：東日本大震災からの復興・復旧に係る避難道路整備事業や下水道整備事業等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・震災復興基金：復興定住促進や住宅再建支援、防災対策事業等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・庁舎建設基金：庁舎敷地購入・庁舎建設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・ふるさと納税基金：寄附者の意向に応じた施策の推進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・長寿社会対策基金：福祉活動の促進、高齢化社会に対応した施策の推進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・東日本大震災復興交付金基金：国からの配分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億円、前年度事業精査による積戻金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億円を積立する一方、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避難道路整備事業や漁港関係事業に係る財源として約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・庁舎建設基金：庁舎建設財源として毎年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千万円を積立することとしているため増加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・震災復興基金：復興事業推進のため復興定住促進事業や津波被災住宅再建支援事業・防災行政無線個別受信機整備事業等の財源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・東日本大震災復興交付金基金：復興交付金事業完了後、未執行分については国に返還予定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・庁舎建設基金：現庁舎敷地は令和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年度までの借地となっており、今後の建替えや敷地購入のため毎年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・震災復興基金：復興事業に係る財源として取崩し予定で、基金中津波被災住宅再建支援分について残額を返還予定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・復興事業に係る震災復興特別交付税未精算分が含まれていることから増加していたが事業進捗による精算により減少している。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・復興事業の進捗による震災復興特別交付税精算及び松島海岸駅整備事業、保育所整備事業や施設老朽化対策事業等による財源不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足に係る基金取崩などで減少していく見込みである。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・予算状況により積立・取崩ししておらず増減なし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・全体事業計画と地方債償還計画を踏まえ今後の予算状況により積立・取崩しを行う予定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14,172
14,123
53.56
10,558,323
9,275,414
549,383
3,879,421
5,661,294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本町における有形固定資産減価償却率については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59.9</a:t>
          </a:r>
          <a:r>
            <a:rPr kumimoji="1" lang="ja-JP" altLang="en-US" sz="1100">
              <a:latin typeface="ＭＳ Ｐゴシック" panose="020B0600070205080204" pitchFamily="50" charset="-128"/>
              <a:ea typeface="ＭＳ Ｐゴシック" panose="020B0600070205080204" pitchFamily="50" charset="-128"/>
            </a:rPr>
            <a:t>％であり類似団体平均と比べると</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ポイント高くなっている。</a:t>
          </a:r>
        </a:p>
        <a:p>
          <a:r>
            <a:rPr kumimoji="1" lang="ja-JP" altLang="en-US" sz="1100">
              <a:latin typeface="ＭＳ Ｐゴシック" panose="020B0600070205080204" pitchFamily="50" charset="-128"/>
              <a:ea typeface="ＭＳ Ｐゴシック" panose="020B0600070205080204" pitchFamily="50" charset="-128"/>
            </a:rPr>
            <a:t>　内訳としては近年整備した避難所等の災害関連施設が全体数値を引き下げており、その他の多くの固定資産は数値以上に更新時期に来ている。公共施設等総合管理計画や個別施設計画に基づいた適正管理を推進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312833"/>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827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8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08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60105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2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70273</xdr:rowOff>
    </xdr:from>
    <xdr:to>
      <xdr:col>23</xdr:col>
      <xdr:colOff>136525</xdr:colOff>
      <xdr:row>31</xdr:row>
      <xdr:rowOff>423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93150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836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121073</xdr:rowOff>
    </xdr:from>
    <xdr:to>
      <xdr:col>23</xdr:col>
      <xdr:colOff>85725</xdr:colOff>
      <xdr:row>30</xdr:row>
      <xdr:rowOff>160655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603609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45737</xdr:rowOff>
    </xdr:from>
    <xdr:ext cx="405111" cy="259045"/>
    <xdr:sp macro="" textlink="">
      <xdr:nvSpPr>
        <xdr:cNvPr id="83" name="n_1aveValue有形固定資産減価償却率">
          <a:extLst>
            <a:ext uri="{FF2B5EF4-FFF2-40B4-BE49-F238E27FC236}">
              <a16:creationId xmlns:a16="http://schemas.microsoft.com/office/drawing/2014/main" id="{00000000-0008-0000-0D00-000053000000}"/>
            </a:ext>
          </a:extLst>
        </xdr:cNvPr>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126170</xdr:rowOff>
    </xdr:from>
    <xdr:ext cx="405111" cy="259045"/>
    <xdr:sp macro="" textlink="">
      <xdr:nvSpPr>
        <xdr:cNvPr id="84" name="n_2aveValue有形固定資産減価償却率">
          <a:extLst>
            <a:ext uri="{FF2B5EF4-FFF2-40B4-BE49-F238E27FC236}">
              <a16:creationId xmlns:a16="http://schemas.microsoft.com/office/drawing/2014/main" id="{00000000-0008-0000-0D00-000054000000}"/>
            </a:ext>
          </a:extLst>
        </xdr:cNvPr>
        <xdr:cNvSpPr txBox="1"/>
      </xdr:nvSpPr>
      <xdr:spPr>
        <a:xfrm>
          <a:off x="3086744" y="604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5" name="n_3aveValue有形固定資産減価償却率">
          <a:extLst>
            <a:ext uri="{FF2B5EF4-FFF2-40B4-BE49-F238E27FC236}">
              <a16:creationId xmlns:a16="http://schemas.microsoft.com/office/drawing/2014/main" id="{00000000-0008-0000-0D00-000055000000}"/>
            </a:ext>
          </a:extLst>
        </xdr:cNvPr>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86" name="n_1mainValue有形固定資産減価償却率">
          <a:extLst>
            <a:ext uri="{FF2B5EF4-FFF2-40B4-BE49-F238E27FC236}">
              <a16:creationId xmlns:a16="http://schemas.microsoft.com/office/drawing/2014/main" id="{00000000-0008-0000-0D00-000056000000}"/>
            </a:ext>
          </a:extLst>
        </xdr:cNvPr>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00000000-0008-0000-0D00-00006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本町における債務償還比率については</a:t>
          </a:r>
          <a:r>
            <a:rPr kumimoji="1" lang="en-US" altLang="ja-JP" sz="1100">
              <a:latin typeface="ＭＳ Ｐゴシック" panose="020B0600070205080204" pitchFamily="50" charset="-128"/>
              <a:ea typeface="ＭＳ Ｐゴシック" panose="020B0600070205080204" pitchFamily="50" charset="-128"/>
            </a:rPr>
            <a:t>707.3</a:t>
          </a:r>
          <a:r>
            <a:rPr kumimoji="1" lang="ja-JP" altLang="en-US" sz="1100">
              <a:latin typeface="ＭＳ Ｐゴシック" panose="020B0600070205080204" pitchFamily="50" charset="-128"/>
              <a:ea typeface="ＭＳ Ｐゴシック" panose="020B0600070205080204" pitchFamily="50" charset="-128"/>
            </a:rPr>
            <a:t>％であり類似団体平均と比べると</a:t>
          </a:r>
          <a:r>
            <a:rPr kumimoji="1" lang="en-US" altLang="ja-JP" sz="1100">
              <a:latin typeface="ＭＳ Ｐゴシック" panose="020B0600070205080204" pitchFamily="50" charset="-128"/>
              <a:ea typeface="ＭＳ Ｐゴシック" panose="020B0600070205080204" pitchFamily="50" charset="-128"/>
            </a:rPr>
            <a:t>247.0</a:t>
          </a:r>
          <a:r>
            <a:rPr kumimoji="1" lang="ja-JP" altLang="en-US" sz="1100">
              <a:latin typeface="ＭＳ Ｐゴシック" panose="020B0600070205080204" pitchFamily="50" charset="-128"/>
              <a:ea typeface="ＭＳ Ｐゴシック" panose="020B0600070205080204" pitchFamily="50" charset="-128"/>
            </a:rPr>
            <a:t>ポイント高くなっている。</a:t>
          </a:r>
        </a:p>
        <a:p>
          <a:r>
            <a:rPr kumimoji="1" lang="ja-JP" altLang="en-US" sz="1100">
              <a:latin typeface="ＭＳ Ｐゴシック" panose="020B0600070205080204" pitchFamily="50" charset="-128"/>
              <a:ea typeface="ＭＳ Ｐゴシック" panose="020B0600070205080204" pitchFamily="50" charset="-128"/>
            </a:rPr>
            <a:t>　全国平均よりも宮城県平均の方が明らかに高いことから見ても、災害復旧にかかる地方債の発行や人口減少による業務収入の減により県全体でこの指標の値が悪いことが読み取れる。</a:t>
          </a: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flipV="1">
          <a:off x="14793595" y="5505824"/>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6" name="債務償還比率最小値テキスト">
          <a:extLst>
            <a:ext uri="{FF2B5EF4-FFF2-40B4-BE49-F238E27FC236}">
              <a16:creationId xmlns:a16="http://schemas.microsoft.com/office/drawing/2014/main" id="{00000000-0008-0000-0D00-000074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18" name="債務償還比率最大値テキスト">
          <a:extLst>
            <a:ext uri="{FF2B5EF4-FFF2-40B4-BE49-F238E27FC236}">
              <a16:creationId xmlns:a16="http://schemas.microsoft.com/office/drawing/2014/main" id="{00000000-0008-0000-0D00-000076000000}"/>
            </a:ext>
          </a:extLst>
        </xdr:cNvPr>
        <xdr:cNvSpPr txBox="1"/>
      </xdr:nvSpPr>
      <xdr:spPr>
        <a:xfrm>
          <a:off x="14846300" y="52810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4706600" y="5505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0" name="債務償還比率平均値テキスト">
          <a:extLst>
            <a:ext uri="{FF2B5EF4-FFF2-40B4-BE49-F238E27FC236}">
              <a16:creationId xmlns:a16="http://schemas.microsoft.com/office/drawing/2014/main" id="{00000000-0008-0000-0D00-000078000000}"/>
            </a:ext>
          </a:extLst>
        </xdr:cNvPr>
        <xdr:cNvSpPr txBox="1"/>
      </xdr:nvSpPr>
      <xdr:spPr>
        <a:xfrm>
          <a:off x="14846300" y="61276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1" name="フローチャート: 判断 120">
          <a:extLst>
            <a:ext uri="{FF2B5EF4-FFF2-40B4-BE49-F238E27FC236}">
              <a16:creationId xmlns:a16="http://schemas.microsoft.com/office/drawing/2014/main" id="{00000000-0008-0000-0D00-000079000000}"/>
            </a:ext>
          </a:extLst>
        </xdr:cNvPr>
        <xdr:cNvSpPr/>
      </xdr:nvSpPr>
      <xdr:spPr>
        <a:xfrm>
          <a:off x="14744700" y="614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2" name="フローチャート: 判断 121">
          <a:extLst>
            <a:ext uri="{FF2B5EF4-FFF2-40B4-BE49-F238E27FC236}">
              <a16:creationId xmlns:a16="http://schemas.microsoft.com/office/drawing/2014/main" id="{00000000-0008-0000-0D00-00007A000000}"/>
            </a:ext>
          </a:extLst>
        </xdr:cNvPr>
        <xdr:cNvSpPr/>
      </xdr:nvSpPr>
      <xdr:spPr>
        <a:xfrm>
          <a:off x="14033500" y="615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109425</xdr:rowOff>
    </xdr:from>
    <xdr:to>
      <xdr:col>76</xdr:col>
      <xdr:colOff>73025</xdr:colOff>
      <xdr:row>30</xdr:row>
      <xdr:rowOff>39575</xdr:rowOff>
    </xdr:to>
    <xdr:sp macro="" textlink="">
      <xdr:nvSpPr>
        <xdr:cNvPr id="128" name="楕円 127">
          <a:extLst>
            <a:ext uri="{FF2B5EF4-FFF2-40B4-BE49-F238E27FC236}">
              <a16:creationId xmlns:a16="http://schemas.microsoft.com/office/drawing/2014/main" id="{00000000-0008-0000-0D00-000080000000}"/>
            </a:ext>
          </a:extLst>
        </xdr:cNvPr>
        <xdr:cNvSpPr/>
      </xdr:nvSpPr>
      <xdr:spPr>
        <a:xfrm>
          <a:off x="14744700" y="58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132302</xdr:rowOff>
    </xdr:from>
    <xdr:ext cx="469744" cy="259045"/>
    <xdr:sp macro="" textlink="">
      <xdr:nvSpPr>
        <xdr:cNvPr id="129" name="債務償還比率該当値テキスト">
          <a:extLst>
            <a:ext uri="{FF2B5EF4-FFF2-40B4-BE49-F238E27FC236}">
              <a16:creationId xmlns:a16="http://schemas.microsoft.com/office/drawing/2014/main" id="{00000000-0008-0000-0D00-000081000000}"/>
            </a:ext>
          </a:extLst>
        </xdr:cNvPr>
        <xdr:cNvSpPr txBox="1"/>
      </xdr:nvSpPr>
      <xdr:spPr>
        <a:xfrm>
          <a:off x="14846300" y="570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18267</xdr:rowOff>
    </xdr:from>
    <xdr:to>
      <xdr:col>72</xdr:col>
      <xdr:colOff>123825</xdr:colOff>
      <xdr:row>29</xdr:row>
      <xdr:rowOff>119867</xdr:rowOff>
    </xdr:to>
    <xdr:sp macro="" textlink="">
      <xdr:nvSpPr>
        <xdr:cNvPr id="130" name="楕円 129">
          <a:extLst>
            <a:ext uri="{FF2B5EF4-FFF2-40B4-BE49-F238E27FC236}">
              <a16:creationId xmlns:a16="http://schemas.microsoft.com/office/drawing/2014/main" id="{00000000-0008-0000-0D00-000082000000}"/>
            </a:ext>
          </a:extLst>
        </xdr:cNvPr>
        <xdr:cNvSpPr/>
      </xdr:nvSpPr>
      <xdr:spPr>
        <a:xfrm>
          <a:off x="14033500" y="576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69067</xdr:rowOff>
    </xdr:from>
    <xdr:to>
      <xdr:col>76</xdr:col>
      <xdr:colOff>22225</xdr:colOff>
      <xdr:row>29</xdr:row>
      <xdr:rowOff>160225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084300" y="5812642"/>
          <a:ext cx="7112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2" name="n_1aveValue債務償還比率">
          <a:extLst>
            <a:ext uri="{FF2B5EF4-FFF2-40B4-BE49-F238E27FC236}">
              <a16:creationId xmlns:a16="http://schemas.microsoft.com/office/drawing/2014/main" id="{00000000-0008-0000-0D00-000084000000}"/>
            </a:ext>
          </a:extLst>
        </xdr:cNvPr>
        <xdr:cNvSpPr txBox="1"/>
      </xdr:nvSpPr>
      <xdr:spPr>
        <a:xfrm>
          <a:off x="13836727" y="625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136394</xdr:rowOff>
    </xdr:from>
    <xdr:ext cx="469744" cy="259045"/>
    <xdr:sp macro="" textlink="">
      <xdr:nvSpPr>
        <xdr:cNvPr id="133" name="n_1mainValue債務償還比率">
          <a:extLst>
            <a:ext uri="{FF2B5EF4-FFF2-40B4-BE49-F238E27FC236}">
              <a16:creationId xmlns:a16="http://schemas.microsoft.com/office/drawing/2014/main" id="{00000000-0008-0000-0D00-000085000000}"/>
            </a:ext>
          </a:extLst>
        </xdr:cNvPr>
        <xdr:cNvSpPr txBox="1"/>
      </xdr:nvSpPr>
      <xdr:spPr>
        <a:xfrm>
          <a:off x="13836727" y="553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a:extLst>
            <a:ext uri="{FF2B5EF4-FFF2-40B4-BE49-F238E27FC236}">
              <a16:creationId xmlns:a16="http://schemas.microsoft.com/office/drawing/2014/main" id="{00000000-0008-0000-0D00-00008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a:extLst>
            <a:ext uri="{FF2B5EF4-FFF2-40B4-BE49-F238E27FC236}">
              <a16:creationId xmlns:a16="http://schemas.microsoft.com/office/drawing/2014/main" id="{00000000-0008-0000-0D00-00008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14,172
14,123
53.56
10,558,323
9,275,414
549,383
3,879,421
5,661,294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109220</xdr:rowOff>
    </xdr:from>
    <xdr:to>
      <xdr:col>24</xdr:col>
      <xdr:colOff>114300</xdr:colOff>
      <xdr:row>38</xdr:row>
      <xdr:rowOff>39370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87647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37</xdr:row>
      <xdr:rowOff>167640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5036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5" name="n_1aveValue【道路】&#10;有形固定資産減価償却率">
          <a:extLst>
            <a:ext uri="{FF2B5EF4-FFF2-40B4-BE49-F238E27FC236}">
              <a16:creationId xmlns:a16="http://schemas.microsoft.com/office/drawing/2014/main" id="{00000000-0008-0000-0E00-00004B000000}"/>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31132</xdr:rowOff>
    </xdr:from>
    <xdr:ext cx="405111" cy="259045"/>
    <xdr:sp macro="" textlink="">
      <xdr:nvSpPr>
        <xdr:cNvPr id="76" name="n_2aveValue【道路】&#10;有形固定資産減価償却率">
          <a:extLst>
            <a:ext uri="{FF2B5EF4-FFF2-40B4-BE49-F238E27FC236}">
              <a16:creationId xmlns:a16="http://schemas.microsoft.com/office/drawing/2014/main" id="{00000000-0008-0000-0E00-00004C000000}"/>
            </a:ext>
          </a:extLst>
        </xdr:cNvPr>
        <xdr:cNvSpPr txBox="1"/>
      </xdr:nvSpPr>
      <xdr:spPr>
        <a:xfrm>
          <a:off x="2705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7" name="n_3aveValue【道路】&#10;有形固定資産減価償却率">
          <a:extLst>
            <a:ext uri="{FF2B5EF4-FFF2-40B4-BE49-F238E27FC236}">
              <a16:creationId xmlns:a16="http://schemas.microsoft.com/office/drawing/2014/main" id="{00000000-0008-0000-0E00-00004D000000}"/>
            </a:ext>
          </a:extLst>
        </xdr:cNvPr>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38117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E00-00004E000000}"/>
            </a:ext>
          </a:extLst>
        </xdr:cNvPr>
        <xdr:cNvSpPr txBox="1"/>
      </xdr:nvSpPr>
      <xdr:spPr>
        <a:xfrm>
          <a:off x="3582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664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120429</xdr:rowOff>
    </xdr:from>
    <xdr:to>
      <xdr:col>55</xdr:col>
      <xdr:colOff>50800</xdr:colOff>
      <xdr:row>39</xdr:row>
      <xdr:rowOff>50579</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10426700" y="66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143306</xdr:rowOff>
    </xdr:from>
    <xdr:ext cx="534377" cy="259045"/>
    <xdr:sp macro="" textlink="">
      <xdr:nvSpPr>
        <xdr:cNvPr id="116" name="【道路】&#10;一人当たり延長該当値テキスト">
          <a:extLst>
            <a:ext uri="{FF2B5EF4-FFF2-40B4-BE49-F238E27FC236}">
              <a16:creationId xmlns:a16="http://schemas.microsoft.com/office/drawing/2014/main" id="{00000000-0008-0000-0E00-000074000000}"/>
            </a:ext>
          </a:extLst>
        </xdr:cNvPr>
        <xdr:cNvSpPr txBox="1"/>
      </xdr:nvSpPr>
      <xdr:spPr>
        <a:xfrm>
          <a:off x="10515600" y="648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129893</xdr:rowOff>
    </xdr:from>
    <xdr:to>
      <xdr:col>50</xdr:col>
      <xdr:colOff>165100</xdr:colOff>
      <xdr:row>39</xdr:row>
      <xdr:rowOff>60043</xdr:rowOff>
    </xdr:to>
    <xdr:sp macro="" textlink="">
      <xdr:nvSpPr>
        <xdr:cNvPr id="117" name="楕円 116">
          <a:extLst>
            <a:ext uri="{FF2B5EF4-FFF2-40B4-BE49-F238E27FC236}">
              <a16:creationId xmlns:a16="http://schemas.microsoft.com/office/drawing/2014/main" id="{00000000-0008-0000-0E00-000075000000}"/>
            </a:ext>
          </a:extLst>
        </xdr:cNvPr>
        <xdr:cNvSpPr/>
      </xdr:nvSpPr>
      <xdr:spPr>
        <a:xfrm>
          <a:off x="9588500" y="664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171229</xdr:rowOff>
    </xdr:from>
    <xdr:to>
      <xdr:col>55</xdr:col>
      <xdr:colOff>0</xdr:colOff>
      <xdr:row>39</xdr:row>
      <xdr:rowOff>9243</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flipV="1">
          <a:off x="9639300" y="6686329"/>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19" name="n_1aveValue【道路】&#10;一人当たり延長">
          <a:extLst>
            <a:ext uri="{FF2B5EF4-FFF2-40B4-BE49-F238E27FC236}">
              <a16:creationId xmlns:a16="http://schemas.microsoft.com/office/drawing/2014/main" id="{00000000-0008-0000-0E00-000077000000}"/>
            </a:ext>
          </a:extLst>
        </xdr:cNvPr>
        <xdr:cNvSpPr txBox="1"/>
      </xdr:nvSpPr>
      <xdr:spPr>
        <a:xfrm>
          <a:off x="9359411" y="675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20" name="n_2aveValue【道路】&#10;一人当たり延長">
          <a:extLst>
            <a:ext uri="{FF2B5EF4-FFF2-40B4-BE49-F238E27FC236}">
              <a16:creationId xmlns:a16="http://schemas.microsoft.com/office/drawing/2014/main" id="{00000000-0008-0000-0E00-000078000000}"/>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21" name="n_3aveValue【道路】&#10;一人当たり延長">
          <a:extLst>
            <a:ext uri="{FF2B5EF4-FFF2-40B4-BE49-F238E27FC236}">
              <a16:creationId xmlns:a16="http://schemas.microsoft.com/office/drawing/2014/main" id="{00000000-0008-0000-0E00-000079000000}"/>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76570</xdr:rowOff>
    </xdr:from>
    <xdr:ext cx="534377" cy="259045"/>
    <xdr:sp macro="" textlink="">
      <xdr:nvSpPr>
        <xdr:cNvPr id="122" name="n_1mainValue【道路】&#10;一人当たり延長">
          <a:extLst>
            <a:ext uri="{FF2B5EF4-FFF2-40B4-BE49-F238E27FC236}">
              <a16:creationId xmlns:a16="http://schemas.microsoft.com/office/drawing/2014/main" id="{00000000-0008-0000-0E00-00007A000000}"/>
            </a:ext>
          </a:extLst>
        </xdr:cNvPr>
        <xdr:cNvSpPr txBox="1"/>
      </xdr:nvSpPr>
      <xdr:spPr>
        <a:xfrm>
          <a:off x="9359411" y="642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a16="http://schemas.microsoft.com/office/drawing/2014/main" id="{00000000-0008-0000-0E00-00009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48" name="【橋りょう・トンネル】&#10;有形固定資産減価償却率最小値テキスト">
          <a:extLst>
            <a:ext uri="{FF2B5EF4-FFF2-40B4-BE49-F238E27FC236}">
              <a16:creationId xmlns:a16="http://schemas.microsoft.com/office/drawing/2014/main" id="{00000000-0008-0000-0E00-000094000000}"/>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0" name="【橋りょう・トンネル】&#10;有形固定資産減価償却率最大値テキスト">
          <a:extLst>
            <a:ext uri="{FF2B5EF4-FFF2-40B4-BE49-F238E27FC236}">
              <a16:creationId xmlns:a16="http://schemas.microsoft.com/office/drawing/2014/main" id="{00000000-0008-0000-0E00-000096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52" name="【橋りょう・トンネル】&#10;有形固定資産減価償却率平均値テキスト">
          <a:extLst>
            <a:ext uri="{FF2B5EF4-FFF2-40B4-BE49-F238E27FC236}">
              <a16:creationId xmlns:a16="http://schemas.microsoft.com/office/drawing/2014/main" id="{00000000-0008-0000-0E00-00009800000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4" name="フローチャート: 判断 153">
          <a:extLst>
            <a:ext uri="{FF2B5EF4-FFF2-40B4-BE49-F238E27FC236}">
              <a16:creationId xmlns:a16="http://schemas.microsoft.com/office/drawing/2014/main" id="{00000000-0008-0000-0E00-00009A00000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55" name="フローチャート: 判断 154">
          <a:extLst>
            <a:ext uri="{FF2B5EF4-FFF2-40B4-BE49-F238E27FC236}">
              <a16:creationId xmlns:a16="http://schemas.microsoft.com/office/drawing/2014/main" id="{00000000-0008-0000-0E00-00009B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56" name="フローチャート: 判断 155">
          <a:extLst>
            <a:ext uri="{FF2B5EF4-FFF2-40B4-BE49-F238E27FC236}">
              <a16:creationId xmlns:a16="http://schemas.microsoft.com/office/drawing/2014/main" id="{00000000-0008-0000-0E00-00009C000000}"/>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149225</xdr:rowOff>
    </xdr:from>
    <xdr:to>
      <xdr:col>24</xdr:col>
      <xdr:colOff>114300</xdr:colOff>
      <xdr:row>62</xdr:row>
      <xdr:rowOff>79375</xdr:rowOff>
    </xdr:to>
    <xdr:sp macro="" textlink="">
      <xdr:nvSpPr>
        <xdr:cNvPr id="162" name="楕円 161">
          <a:extLst>
            <a:ext uri="{FF2B5EF4-FFF2-40B4-BE49-F238E27FC236}">
              <a16:creationId xmlns:a16="http://schemas.microsoft.com/office/drawing/2014/main" id="{00000000-0008-0000-0E00-0000A2000000}"/>
            </a:ext>
          </a:extLst>
        </xdr:cNvPr>
        <xdr:cNvSpPr/>
      </xdr:nvSpPr>
      <xdr:spPr>
        <a:xfrm>
          <a:off x="4584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127652</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00000000-0008-0000-0E00-0000A3000000}"/>
            </a:ext>
          </a:extLst>
        </xdr:cNvPr>
        <xdr:cNvSpPr txBox="1"/>
      </xdr:nvSpPr>
      <xdr:spPr>
        <a:xfrm>
          <a:off x="4673600"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80645</xdr:rowOff>
    </xdr:from>
    <xdr:to>
      <xdr:col>20</xdr:col>
      <xdr:colOff>38100</xdr:colOff>
      <xdr:row>62</xdr:row>
      <xdr:rowOff>10795</xdr:rowOff>
    </xdr:to>
    <xdr:sp macro="" textlink="">
      <xdr:nvSpPr>
        <xdr:cNvPr id="164" name="楕円 163">
          <a:extLst>
            <a:ext uri="{FF2B5EF4-FFF2-40B4-BE49-F238E27FC236}">
              <a16:creationId xmlns:a16="http://schemas.microsoft.com/office/drawing/2014/main" id="{00000000-0008-0000-0E00-0000A4000000}"/>
            </a:ext>
          </a:extLst>
        </xdr:cNvPr>
        <xdr:cNvSpPr/>
      </xdr:nvSpPr>
      <xdr:spPr>
        <a:xfrm>
          <a:off x="3746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131445</xdr:rowOff>
    </xdr:from>
    <xdr:to>
      <xdr:col>24</xdr:col>
      <xdr:colOff>63500</xdr:colOff>
      <xdr:row>62</xdr:row>
      <xdr:rowOff>28575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3797300" y="1058989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66" name="n_1aveValue【橋りょう・トンネル】&#10;有形固定資産減価償却率">
          <a:extLst>
            <a:ext uri="{FF2B5EF4-FFF2-40B4-BE49-F238E27FC236}">
              <a16:creationId xmlns:a16="http://schemas.microsoft.com/office/drawing/2014/main" id="{00000000-0008-0000-0E00-0000A6000000}"/>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67" name="n_2aveValue【橋りょう・トンネル】&#10;有形固定資産減価償却率">
          <a:extLst>
            <a:ext uri="{FF2B5EF4-FFF2-40B4-BE49-F238E27FC236}">
              <a16:creationId xmlns:a16="http://schemas.microsoft.com/office/drawing/2014/main" id="{00000000-0008-0000-0E00-0000A7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68" name="n_3aveValue【橋りょう・トンネル】&#10;有形固定資産減価償却率">
          <a:extLst>
            <a:ext uri="{FF2B5EF4-FFF2-40B4-BE49-F238E27FC236}">
              <a16:creationId xmlns:a16="http://schemas.microsoft.com/office/drawing/2014/main" id="{00000000-0008-0000-0E00-0000A8000000}"/>
            </a:ext>
          </a:extLst>
        </xdr:cNvPr>
        <xdr:cNvSpPr txBox="1"/>
      </xdr:nvSpPr>
      <xdr:spPr>
        <a:xfrm>
          <a:off x="1816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1922</xdr:rowOff>
    </xdr:from>
    <xdr:ext cx="405111" cy="259045"/>
    <xdr:sp macro="" textlink="">
      <xdr:nvSpPr>
        <xdr:cNvPr id="169" name="n_1mainValue【橋りょう・トンネル】&#10;有形固定資産減価償却率">
          <a:extLst>
            <a:ext uri="{FF2B5EF4-FFF2-40B4-BE49-F238E27FC236}">
              <a16:creationId xmlns:a16="http://schemas.microsoft.com/office/drawing/2014/main" id="{00000000-0008-0000-0E00-0000A9000000}"/>
            </a:ext>
          </a:extLst>
        </xdr:cNvPr>
        <xdr:cNvSpPr txBox="1"/>
      </xdr:nvSpPr>
      <xdr:spPr>
        <a:xfrm>
          <a:off x="35820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a:extLst>
            <a:ext uri="{FF2B5EF4-FFF2-40B4-BE49-F238E27FC236}">
              <a16:creationId xmlns:a16="http://schemas.microsoft.com/office/drawing/2014/main" id="{00000000-0008-0000-0E00-0000B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a:extLst>
            <a:ext uri="{FF2B5EF4-FFF2-40B4-BE49-F238E27FC236}">
              <a16:creationId xmlns:a16="http://schemas.microsoft.com/office/drawing/2014/main" id="{00000000-0008-0000-0E00-0000C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194" name="【橋りょう・トンネル】&#10;一人当たり有形固定資産（償却資産）額最小値テキスト">
          <a:extLst>
            <a:ext uri="{FF2B5EF4-FFF2-40B4-BE49-F238E27FC236}">
              <a16:creationId xmlns:a16="http://schemas.microsoft.com/office/drawing/2014/main" id="{00000000-0008-0000-0E00-0000C2000000}"/>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196" name="【橋りょう・トンネル】&#10;一人当たり有形固定資産（償却資産）額最大値テキスト">
          <a:extLst>
            <a:ext uri="{FF2B5EF4-FFF2-40B4-BE49-F238E27FC236}">
              <a16:creationId xmlns:a16="http://schemas.microsoft.com/office/drawing/2014/main" id="{00000000-0008-0000-0E00-0000C4000000}"/>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198" name="【橋りょう・トンネル】&#10;一人当たり有形固定資産（償却資産）額平均値テキスト">
          <a:extLst>
            <a:ext uri="{FF2B5EF4-FFF2-40B4-BE49-F238E27FC236}">
              <a16:creationId xmlns:a16="http://schemas.microsoft.com/office/drawing/2014/main" id="{00000000-0008-0000-0E00-0000C6000000}"/>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199" name="フローチャート: 判断 198">
          <a:extLst>
            <a:ext uri="{FF2B5EF4-FFF2-40B4-BE49-F238E27FC236}">
              <a16:creationId xmlns:a16="http://schemas.microsoft.com/office/drawing/2014/main" id="{00000000-0008-0000-0E00-0000C7000000}"/>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00" name="フローチャート: 判断 199">
          <a:extLst>
            <a:ext uri="{FF2B5EF4-FFF2-40B4-BE49-F238E27FC236}">
              <a16:creationId xmlns:a16="http://schemas.microsoft.com/office/drawing/2014/main" id="{00000000-0008-0000-0E00-0000C800000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01" name="フローチャート: 判断 200">
          <a:extLst>
            <a:ext uri="{FF2B5EF4-FFF2-40B4-BE49-F238E27FC236}">
              <a16:creationId xmlns:a16="http://schemas.microsoft.com/office/drawing/2014/main" id="{00000000-0008-0000-0E00-0000C9000000}"/>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02" name="フローチャート: 判断 201">
          <a:extLst>
            <a:ext uri="{FF2B5EF4-FFF2-40B4-BE49-F238E27FC236}">
              <a16:creationId xmlns:a16="http://schemas.microsoft.com/office/drawing/2014/main" id="{00000000-0008-0000-0E00-0000CA000000}"/>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163477</xdr:rowOff>
    </xdr:from>
    <xdr:to>
      <xdr:col>55</xdr:col>
      <xdr:colOff>50800</xdr:colOff>
      <xdr:row>64</xdr:row>
      <xdr:rowOff>93627</xdr:rowOff>
    </xdr:to>
    <xdr:sp macro="" textlink="">
      <xdr:nvSpPr>
        <xdr:cNvPr id="208" name="楕円 207">
          <a:extLst>
            <a:ext uri="{FF2B5EF4-FFF2-40B4-BE49-F238E27FC236}">
              <a16:creationId xmlns:a16="http://schemas.microsoft.com/office/drawing/2014/main" id="{00000000-0008-0000-0E00-0000D0000000}"/>
            </a:ext>
          </a:extLst>
        </xdr:cNvPr>
        <xdr:cNvSpPr/>
      </xdr:nvSpPr>
      <xdr:spPr>
        <a:xfrm>
          <a:off x="10426700" y="109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78404</xdr:rowOff>
    </xdr:from>
    <xdr:ext cx="534377" cy="259045"/>
    <xdr:sp macro="" textlink="">
      <xdr:nvSpPr>
        <xdr:cNvPr id="209" name="【橋りょう・トンネル】&#10;一人当たり有形固定資産（償却資産）額該当値テキスト">
          <a:extLst>
            <a:ext uri="{FF2B5EF4-FFF2-40B4-BE49-F238E27FC236}">
              <a16:creationId xmlns:a16="http://schemas.microsoft.com/office/drawing/2014/main" id="{00000000-0008-0000-0E00-0000D1000000}"/>
            </a:ext>
          </a:extLst>
        </xdr:cNvPr>
        <xdr:cNvSpPr txBox="1"/>
      </xdr:nvSpPr>
      <xdr:spPr>
        <a:xfrm>
          <a:off x="10515600" y="108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167957</xdr:rowOff>
    </xdr:from>
    <xdr:to>
      <xdr:col>50</xdr:col>
      <xdr:colOff>165100</xdr:colOff>
      <xdr:row>64</xdr:row>
      <xdr:rowOff>98107</xdr:rowOff>
    </xdr:to>
    <xdr:sp macro="" textlink="">
      <xdr:nvSpPr>
        <xdr:cNvPr id="210" name="楕円 209">
          <a:extLst>
            <a:ext uri="{FF2B5EF4-FFF2-40B4-BE49-F238E27FC236}">
              <a16:creationId xmlns:a16="http://schemas.microsoft.com/office/drawing/2014/main" id="{00000000-0008-0000-0E00-0000D2000000}"/>
            </a:ext>
          </a:extLst>
        </xdr:cNvPr>
        <xdr:cNvSpPr/>
      </xdr:nvSpPr>
      <xdr:spPr>
        <a:xfrm>
          <a:off x="9588500" y="109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42827</xdr:rowOff>
    </xdr:from>
    <xdr:to>
      <xdr:col>55</xdr:col>
      <xdr:colOff>0</xdr:colOff>
      <xdr:row>64</xdr:row>
      <xdr:rowOff>47307</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9639300" y="11015627"/>
          <a:ext cx="8382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12" name="n_1aveValue【橋りょう・トンネル】&#10;一人当たり有形固定資産（償却資産）額">
          <a:extLst>
            <a:ext uri="{FF2B5EF4-FFF2-40B4-BE49-F238E27FC236}">
              <a16:creationId xmlns:a16="http://schemas.microsoft.com/office/drawing/2014/main" id="{00000000-0008-0000-0E00-0000D4000000}"/>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13" name="n_2aveValue【橋りょう・トンネル】&#10;一人当たり有形固定資産（償却資産）額">
          <a:extLst>
            <a:ext uri="{FF2B5EF4-FFF2-40B4-BE49-F238E27FC236}">
              <a16:creationId xmlns:a16="http://schemas.microsoft.com/office/drawing/2014/main" id="{00000000-0008-0000-0E00-0000D5000000}"/>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14" name="n_3aveValue【橋りょう・トンネル】&#10;一人当たり有形固定資産（償却資産）額">
          <a:extLst>
            <a:ext uri="{FF2B5EF4-FFF2-40B4-BE49-F238E27FC236}">
              <a16:creationId xmlns:a16="http://schemas.microsoft.com/office/drawing/2014/main" id="{00000000-0008-0000-0E00-0000D6000000}"/>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89234</xdr:rowOff>
    </xdr:from>
    <xdr:ext cx="534377" cy="259045"/>
    <xdr:sp macro="" textlink="">
      <xdr:nvSpPr>
        <xdr:cNvPr id="215" name="n_1mainValue【橋りょう・トンネル】&#10;一人当たり有形固定資産（償却資産）額">
          <a:extLst>
            <a:ext uri="{FF2B5EF4-FFF2-40B4-BE49-F238E27FC236}">
              <a16:creationId xmlns:a16="http://schemas.microsoft.com/office/drawing/2014/main" id="{00000000-0008-0000-0E00-0000D7000000}"/>
            </a:ext>
          </a:extLst>
        </xdr:cNvPr>
        <xdr:cNvSpPr txBox="1"/>
      </xdr:nvSpPr>
      <xdr:spPr>
        <a:xfrm>
          <a:off x="9359411" y="110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a:extLst>
            <a:ext uri="{FF2B5EF4-FFF2-40B4-BE49-F238E27FC236}">
              <a16:creationId xmlns:a16="http://schemas.microsoft.com/office/drawing/2014/main" id="{00000000-0008-0000-0E00-0000D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a:extLst>
            <a:ext uri="{FF2B5EF4-FFF2-40B4-BE49-F238E27FC236}">
              <a16:creationId xmlns:a16="http://schemas.microsoft.com/office/drawing/2014/main" id="{00000000-0008-0000-0E00-0000E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41" name="【公営住宅】&#10;有形固定資産減価償却率最小値テキスト">
          <a:extLst>
            <a:ext uri="{FF2B5EF4-FFF2-40B4-BE49-F238E27FC236}">
              <a16:creationId xmlns:a16="http://schemas.microsoft.com/office/drawing/2014/main" id="{00000000-0008-0000-0E00-0000F10000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3" name="【公営住宅】&#10;有形固定資産減価償却率最大値テキスト">
          <a:extLst>
            <a:ext uri="{FF2B5EF4-FFF2-40B4-BE49-F238E27FC236}">
              <a16:creationId xmlns:a16="http://schemas.microsoft.com/office/drawing/2014/main" id="{00000000-0008-0000-0E00-0000F3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107332</xdr:rowOff>
    </xdr:from>
    <xdr:ext cx="405111" cy="259045"/>
    <xdr:sp macro="" textlink="">
      <xdr:nvSpPr>
        <xdr:cNvPr id="245" name="【公営住宅】&#10;有形固定資産減価償却率平均値テキスト">
          <a:extLst>
            <a:ext uri="{FF2B5EF4-FFF2-40B4-BE49-F238E27FC236}">
              <a16:creationId xmlns:a16="http://schemas.microsoft.com/office/drawing/2014/main" id="{00000000-0008-0000-0E00-0000F5000000}"/>
            </a:ext>
          </a:extLst>
        </xdr:cNvPr>
        <xdr:cNvSpPr txBox="1"/>
      </xdr:nvSpPr>
      <xdr:spPr>
        <a:xfrm>
          <a:off x="4673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46" name="フローチャート: 判断 245">
          <a:extLst>
            <a:ext uri="{FF2B5EF4-FFF2-40B4-BE49-F238E27FC236}">
              <a16:creationId xmlns:a16="http://schemas.microsoft.com/office/drawing/2014/main" id="{00000000-0008-0000-0E00-0000F6000000}"/>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47" name="フローチャート: 判断 246">
          <a:extLst>
            <a:ext uri="{FF2B5EF4-FFF2-40B4-BE49-F238E27FC236}">
              <a16:creationId xmlns:a16="http://schemas.microsoft.com/office/drawing/2014/main" id="{00000000-0008-0000-0E00-0000F700000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8" name="フローチャート: 判断 247">
          <a:extLst>
            <a:ext uri="{FF2B5EF4-FFF2-40B4-BE49-F238E27FC236}">
              <a16:creationId xmlns:a16="http://schemas.microsoft.com/office/drawing/2014/main" id="{00000000-0008-0000-0E00-0000F800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256" name="【公営住宅】&#10;有形固定資産減価償却率該当値テキスト">
          <a:extLst>
            <a:ext uri="{FF2B5EF4-FFF2-40B4-BE49-F238E27FC236}">
              <a16:creationId xmlns:a16="http://schemas.microsoft.com/office/drawing/2014/main" id="{00000000-0008-0000-0E00-000000010000}"/>
            </a:ext>
          </a:extLst>
        </xdr:cNvPr>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48261</xdr:rowOff>
    </xdr:from>
    <xdr:to>
      <xdr:col>20</xdr:col>
      <xdr:colOff>38100</xdr:colOff>
      <xdr:row>84</xdr:row>
      <xdr:rowOff>149861</xdr:rowOff>
    </xdr:to>
    <xdr:sp macro="" textlink="">
      <xdr:nvSpPr>
        <xdr:cNvPr id="257" name="楕円 256">
          <a:extLst>
            <a:ext uri="{FF2B5EF4-FFF2-40B4-BE49-F238E27FC236}">
              <a16:creationId xmlns:a16="http://schemas.microsoft.com/office/drawing/2014/main" id="{00000000-0008-0000-0E00-000001010000}"/>
            </a:ext>
          </a:extLst>
        </xdr:cNvPr>
        <xdr:cNvSpPr/>
      </xdr:nvSpPr>
      <xdr:spPr>
        <a:xfrm>
          <a:off x="3746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38100</xdr:rowOff>
    </xdr:from>
    <xdr:to>
      <xdr:col>24</xdr:col>
      <xdr:colOff>63500</xdr:colOff>
      <xdr:row>84</xdr:row>
      <xdr:rowOff>99061</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flipV="1">
          <a:off x="3797300" y="144399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44466</xdr:rowOff>
    </xdr:from>
    <xdr:ext cx="405111" cy="259045"/>
    <xdr:sp macro="" textlink="">
      <xdr:nvSpPr>
        <xdr:cNvPr id="259" name="n_1aveValue【公営住宅】&#10;有形固定資産減価償却率">
          <a:extLst>
            <a:ext uri="{FF2B5EF4-FFF2-40B4-BE49-F238E27FC236}">
              <a16:creationId xmlns:a16="http://schemas.microsoft.com/office/drawing/2014/main" id="{00000000-0008-0000-0E00-000003010000}"/>
            </a:ext>
          </a:extLst>
        </xdr:cNvPr>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60" name="n_2aveValue【公営住宅】&#10;有形固定資産減価償却率">
          <a:extLst>
            <a:ext uri="{FF2B5EF4-FFF2-40B4-BE49-F238E27FC236}">
              <a16:creationId xmlns:a16="http://schemas.microsoft.com/office/drawing/2014/main" id="{00000000-0008-0000-0E00-000004010000}"/>
            </a:ext>
          </a:extLst>
        </xdr:cNvPr>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34941</xdr:rowOff>
    </xdr:from>
    <xdr:ext cx="405111" cy="259045"/>
    <xdr:sp macro="" textlink="">
      <xdr:nvSpPr>
        <xdr:cNvPr id="261" name="n_3aveValue【公営住宅】&#10;有形固定資産減価償却率">
          <a:extLst>
            <a:ext uri="{FF2B5EF4-FFF2-40B4-BE49-F238E27FC236}">
              <a16:creationId xmlns:a16="http://schemas.microsoft.com/office/drawing/2014/main" id="{00000000-0008-0000-0E00-000005010000}"/>
            </a:ext>
          </a:extLst>
        </xdr:cNvPr>
        <xdr:cNvSpPr txBox="1"/>
      </xdr:nvSpPr>
      <xdr:spPr>
        <a:xfrm>
          <a:off x="1816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140988</xdr:rowOff>
    </xdr:from>
    <xdr:ext cx="405111" cy="259045"/>
    <xdr:sp macro="" textlink="">
      <xdr:nvSpPr>
        <xdr:cNvPr id="262" name="n_1mainValue【公営住宅】&#10;有形固定資産減価償却率">
          <a:extLst>
            <a:ext uri="{FF2B5EF4-FFF2-40B4-BE49-F238E27FC236}">
              <a16:creationId xmlns:a16="http://schemas.microsoft.com/office/drawing/2014/main" id="{00000000-0008-0000-0E00-000006010000}"/>
            </a:ext>
          </a:extLst>
        </xdr:cNvPr>
        <xdr:cNvSpPr txBox="1"/>
      </xdr:nvSpPr>
      <xdr:spPr>
        <a:xfrm>
          <a:off x="3582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a:extLst>
            <a:ext uri="{FF2B5EF4-FFF2-40B4-BE49-F238E27FC236}">
              <a16:creationId xmlns:a16="http://schemas.microsoft.com/office/drawing/2014/main" id="{00000000-0008-0000-0E00-00001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287" name="【公営住宅】&#10;一人当たり面積最小値テキスト">
          <a:extLst>
            <a:ext uri="{FF2B5EF4-FFF2-40B4-BE49-F238E27FC236}">
              <a16:creationId xmlns:a16="http://schemas.microsoft.com/office/drawing/2014/main" id="{00000000-0008-0000-0E00-00001F01000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289" name="【公営住宅】&#10;一人当たり面積最大値テキスト">
          <a:extLst>
            <a:ext uri="{FF2B5EF4-FFF2-40B4-BE49-F238E27FC236}">
              <a16:creationId xmlns:a16="http://schemas.microsoft.com/office/drawing/2014/main" id="{00000000-0008-0000-0E00-000021010000}"/>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291" name="【公営住宅】&#10;一人当たり面積平均値テキスト">
          <a:extLst>
            <a:ext uri="{FF2B5EF4-FFF2-40B4-BE49-F238E27FC236}">
              <a16:creationId xmlns:a16="http://schemas.microsoft.com/office/drawing/2014/main" id="{00000000-0008-0000-0E00-000023010000}"/>
            </a:ext>
          </a:extLst>
        </xdr:cNvPr>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125603</xdr:rowOff>
    </xdr:from>
    <xdr:to>
      <xdr:col>55</xdr:col>
      <xdr:colOff>50800</xdr:colOff>
      <xdr:row>85</xdr:row>
      <xdr:rowOff>55753</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10426700" y="1452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104030</xdr:rowOff>
    </xdr:from>
    <xdr:ext cx="469744" cy="259045"/>
    <xdr:sp macro="" textlink="">
      <xdr:nvSpPr>
        <xdr:cNvPr id="302" name="【公営住宅】&#10;一人当たり面積該当値テキスト">
          <a:extLst>
            <a:ext uri="{FF2B5EF4-FFF2-40B4-BE49-F238E27FC236}">
              <a16:creationId xmlns:a16="http://schemas.microsoft.com/office/drawing/2014/main" id="{00000000-0008-0000-0E00-00002E010000}"/>
            </a:ext>
          </a:extLst>
        </xdr:cNvPr>
        <xdr:cNvSpPr txBox="1"/>
      </xdr:nvSpPr>
      <xdr:spPr>
        <a:xfrm>
          <a:off x="10515600"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130938</xdr:rowOff>
    </xdr:from>
    <xdr:to>
      <xdr:col>50</xdr:col>
      <xdr:colOff>165100</xdr:colOff>
      <xdr:row>85</xdr:row>
      <xdr:rowOff>61088</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9588500" y="145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xdr:rowOff>
    </xdr:from>
    <xdr:to>
      <xdr:col>55</xdr:col>
      <xdr:colOff>0</xdr:colOff>
      <xdr:row>85</xdr:row>
      <xdr:rowOff>10288</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flipV="1">
          <a:off x="9639300" y="14578203"/>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05" name="n_1aveValue【公営住宅】&#10;一人当たり面積">
          <a:extLst>
            <a:ext uri="{FF2B5EF4-FFF2-40B4-BE49-F238E27FC236}">
              <a16:creationId xmlns:a16="http://schemas.microsoft.com/office/drawing/2014/main" id="{00000000-0008-0000-0E00-000031010000}"/>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06" name="n_2aveValue【公営住宅】&#10;一人当たり面積">
          <a:extLst>
            <a:ext uri="{FF2B5EF4-FFF2-40B4-BE49-F238E27FC236}">
              <a16:creationId xmlns:a16="http://schemas.microsoft.com/office/drawing/2014/main" id="{00000000-0008-0000-0E00-000032010000}"/>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07" name="n_3aveValue【公営住宅】&#10;一人当たり面積">
          <a:extLst>
            <a:ext uri="{FF2B5EF4-FFF2-40B4-BE49-F238E27FC236}">
              <a16:creationId xmlns:a16="http://schemas.microsoft.com/office/drawing/2014/main" id="{00000000-0008-0000-0E00-000033010000}"/>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52215</xdr:rowOff>
    </xdr:from>
    <xdr:ext cx="469744" cy="259045"/>
    <xdr:sp macro="" textlink="">
      <xdr:nvSpPr>
        <xdr:cNvPr id="308" name="n_1mainValue【公営住宅】&#10;一人当たり面積">
          <a:extLst>
            <a:ext uri="{FF2B5EF4-FFF2-40B4-BE49-F238E27FC236}">
              <a16:creationId xmlns:a16="http://schemas.microsoft.com/office/drawing/2014/main" id="{00000000-0008-0000-0E00-000034010000}"/>
            </a:ext>
          </a:extLst>
        </xdr:cNvPr>
        <xdr:cNvSpPr txBox="1"/>
      </xdr:nvSpPr>
      <xdr:spPr>
        <a:xfrm>
          <a:off x="93917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a:extLst>
            <a:ext uri="{FF2B5EF4-FFF2-40B4-BE49-F238E27FC236}">
              <a16:creationId xmlns:a16="http://schemas.microsoft.com/office/drawing/2014/main" id="{00000000-0008-0000-0E00-00004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43814</xdr:rowOff>
    </xdr:from>
    <xdr:to>
      <xdr:col>24</xdr:col>
      <xdr:colOff>62865</xdr:colOff>
      <xdr:row>107</xdr:row>
      <xdr:rowOff>133350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flipV="1">
          <a:off x="4634865" y="17360264"/>
          <a:ext cx="0" cy="11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334" name="【港湾・漁港】&#10;有形固定資産減価償却率最小値テキスト">
          <a:extLst>
            <a:ext uri="{FF2B5EF4-FFF2-40B4-BE49-F238E27FC236}">
              <a16:creationId xmlns:a16="http://schemas.microsoft.com/office/drawing/2014/main" id="{00000000-0008-0000-0E00-00004E010000}"/>
            </a:ext>
          </a:extLst>
        </xdr:cNvPr>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161941</xdr:rowOff>
    </xdr:from>
    <xdr:ext cx="405111" cy="259045"/>
    <xdr:sp macro="" textlink="">
      <xdr:nvSpPr>
        <xdr:cNvPr id="336" name="【港湾・漁港】&#10;有形固定資産減価償却率最大値テキスト">
          <a:extLst>
            <a:ext uri="{FF2B5EF4-FFF2-40B4-BE49-F238E27FC236}">
              <a16:creationId xmlns:a16="http://schemas.microsoft.com/office/drawing/2014/main" id="{00000000-0008-0000-0E00-000050010000}"/>
            </a:ext>
          </a:extLst>
        </xdr:cNvPr>
        <xdr:cNvSpPr txBox="1"/>
      </xdr:nvSpPr>
      <xdr:spPr>
        <a:xfrm>
          <a:off x="46736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43814</xdr:rowOff>
    </xdr:from>
    <xdr:to>
      <xdr:col>24</xdr:col>
      <xdr:colOff>152400</xdr:colOff>
      <xdr:row>101</xdr:row>
      <xdr:rowOff>43814</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4546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84472</xdr:rowOff>
    </xdr:from>
    <xdr:ext cx="405111" cy="259045"/>
    <xdr:sp macro="" textlink="">
      <xdr:nvSpPr>
        <xdr:cNvPr id="338" name="【港湾・漁港】&#10;有形固定資産減価償却率平均値テキスト">
          <a:extLst>
            <a:ext uri="{FF2B5EF4-FFF2-40B4-BE49-F238E27FC236}">
              <a16:creationId xmlns:a16="http://schemas.microsoft.com/office/drawing/2014/main" id="{00000000-0008-0000-0E00-000052010000}"/>
            </a:ext>
          </a:extLst>
        </xdr:cNvPr>
        <xdr:cNvSpPr txBox="1"/>
      </xdr:nvSpPr>
      <xdr:spPr>
        <a:xfrm>
          <a:off x="4673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111125</xdr:rowOff>
    </xdr:from>
    <xdr:to>
      <xdr:col>20</xdr:col>
      <xdr:colOff>38100</xdr:colOff>
      <xdr:row>105</xdr:row>
      <xdr:rowOff>41275</xdr:rowOff>
    </xdr:to>
    <xdr:sp macro="" textlink="">
      <xdr:nvSpPr>
        <xdr:cNvPr id="340" name="フローチャート: 判断 339">
          <a:extLst>
            <a:ext uri="{FF2B5EF4-FFF2-40B4-BE49-F238E27FC236}">
              <a16:creationId xmlns:a16="http://schemas.microsoft.com/office/drawing/2014/main" id="{00000000-0008-0000-0E00-000054010000}"/>
            </a:ext>
          </a:extLst>
        </xdr:cNvPr>
        <xdr:cNvSpPr/>
      </xdr:nvSpPr>
      <xdr:spPr>
        <a:xfrm>
          <a:off x="3746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41" name="フローチャート: 判断 340">
          <a:extLst>
            <a:ext uri="{FF2B5EF4-FFF2-40B4-BE49-F238E27FC236}">
              <a16:creationId xmlns:a16="http://schemas.microsoft.com/office/drawing/2014/main" id="{00000000-0008-0000-0E00-000055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95886</xdr:rowOff>
    </xdr:from>
    <xdr:to>
      <xdr:col>10</xdr:col>
      <xdr:colOff>165100</xdr:colOff>
      <xdr:row>106</xdr:row>
      <xdr:rowOff>26036</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1968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15875</xdr:rowOff>
    </xdr:from>
    <xdr:to>
      <xdr:col>24</xdr:col>
      <xdr:colOff>114300</xdr:colOff>
      <xdr:row>105</xdr:row>
      <xdr:rowOff>117475</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45847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165752</xdr:rowOff>
    </xdr:from>
    <xdr:ext cx="405111" cy="259045"/>
    <xdr:sp macro="" textlink="">
      <xdr:nvSpPr>
        <xdr:cNvPr id="349" name="【港湾・漁港】&#10;有形固定資産減価償却率該当値テキスト">
          <a:extLst>
            <a:ext uri="{FF2B5EF4-FFF2-40B4-BE49-F238E27FC236}">
              <a16:creationId xmlns:a16="http://schemas.microsoft.com/office/drawing/2014/main" id="{00000000-0008-0000-0E00-00005D010000}"/>
            </a:ext>
          </a:extLst>
        </xdr:cNvPr>
        <xdr:cNvSpPr txBox="1"/>
      </xdr:nvSpPr>
      <xdr:spPr>
        <a:xfrm>
          <a:off x="46736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147320</xdr:rowOff>
    </xdr:from>
    <xdr:to>
      <xdr:col>20</xdr:col>
      <xdr:colOff>38100</xdr:colOff>
      <xdr:row>105</xdr:row>
      <xdr:rowOff>77470</xdr:rowOff>
    </xdr:to>
    <xdr:sp macro="" textlink="">
      <xdr:nvSpPr>
        <xdr:cNvPr id="350" name="楕円 349">
          <a:extLst>
            <a:ext uri="{FF2B5EF4-FFF2-40B4-BE49-F238E27FC236}">
              <a16:creationId xmlns:a16="http://schemas.microsoft.com/office/drawing/2014/main" id="{00000000-0008-0000-0E00-00005E010000}"/>
            </a:ext>
          </a:extLst>
        </xdr:cNvPr>
        <xdr:cNvSpPr/>
      </xdr:nvSpPr>
      <xdr:spPr>
        <a:xfrm>
          <a:off x="3746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26670</xdr:rowOff>
    </xdr:from>
    <xdr:to>
      <xdr:col>24</xdr:col>
      <xdr:colOff>63500</xdr:colOff>
      <xdr:row>105</xdr:row>
      <xdr:rowOff>66675</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3797300" y="180289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57802</xdr:rowOff>
    </xdr:from>
    <xdr:ext cx="405111" cy="259045"/>
    <xdr:sp macro="" textlink="">
      <xdr:nvSpPr>
        <xdr:cNvPr id="352" name="n_1aveValue【港湾・漁港】&#10;有形固定資産減価償却率">
          <a:extLst>
            <a:ext uri="{FF2B5EF4-FFF2-40B4-BE49-F238E27FC236}">
              <a16:creationId xmlns:a16="http://schemas.microsoft.com/office/drawing/2014/main" id="{00000000-0008-0000-0E00-000060010000}"/>
            </a:ext>
          </a:extLst>
        </xdr:cNvPr>
        <xdr:cNvSpPr txBox="1"/>
      </xdr:nvSpPr>
      <xdr:spPr>
        <a:xfrm>
          <a:off x="3582044" y="1771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53" name="n_2aveValue【港湾・漁港】&#10;有形固定資産減価償却率">
          <a:extLst>
            <a:ext uri="{FF2B5EF4-FFF2-40B4-BE49-F238E27FC236}">
              <a16:creationId xmlns:a16="http://schemas.microsoft.com/office/drawing/2014/main" id="{00000000-0008-0000-0E00-000061010000}"/>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42563</xdr:rowOff>
    </xdr:from>
    <xdr:ext cx="405111" cy="259045"/>
    <xdr:sp macro="" textlink="">
      <xdr:nvSpPr>
        <xdr:cNvPr id="354" name="n_3aveValue【港湾・漁港】&#10;有形固定資産減価償却率">
          <a:extLst>
            <a:ext uri="{FF2B5EF4-FFF2-40B4-BE49-F238E27FC236}">
              <a16:creationId xmlns:a16="http://schemas.microsoft.com/office/drawing/2014/main" id="{00000000-0008-0000-0E00-000062010000}"/>
            </a:ext>
          </a:extLst>
        </xdr:cNvPr>
        <xdr:cNvSpPr txBox="1"/>
      </xdr:nvSpPr>
      <xdr:spPr>
        <a:xfrm>
          <a:off x="1816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68597</xdr:rowOff>
    </xdr:from>
    <xdr:ext cx="405111" cy="259045"/>
    <xdr:sp macro="" textlink="">
      <xdr:nvSpPr>
        <xdr:cNvPr id="355" name="n_1mainValue【港湾・漁港】&#10;有形固定資産減価償却率">
          <a:extLst>
            <a:ext uri="{FF2B5EF4-FFF2-40B4-BE49-F238E27FC236}">
              <a16:creationId xmlns:a16="http://schemas.microsoft.com/office/drawing/2014/main" id="{00000000-0008-0000-0E00-000063010000}"/>
            </a:ext>
          </a:extLst>
        </xdr:cNvPr>
        <xdr:cNvSpPr txBox="1"/>
      </xdr:nvSpPr>
      <xdr:spPr>
        <a:xfrm>
          <a:off x="35820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港湾・漁港】&#10;一人当たり有形固定資産（償却資産）額グラフ枠">
          <a:extLst>
            <a:ext uri="{FF2B5EF4-FFF2-40B4-BE49-F238E27FC236}">
              <a16:creationId xmlns:a16="http://schemas.microsoft.com/office/drawing/2014/main" id="{00000000-0008-0000-0E00-00007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376" name="【港湾・漁港】&#10;一人当たり有形固定資産（償却資産）額最小値テキスト">
          <a:extLst>
            <a:ext uri="{FF2B5EF4-FFF2-40B4-BE49-F238E27FC236}">
              <a16:creationId xmlns:a16="http://schemas.microsoft.com/office/drawing/2014/main" id="{00000000-0008-0000-0E00-000078010000}"/>
            </a:ext>
          </a:extLst>
        </xdr:cNvPr>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378" name="【港湾・漁港】&#10;一人当たり有形固定資産（償却資産）額最大値テキスト">
          <a:extLst>
            <a:ext uri="{FF2B5EF4-FFF2-40B4-BE49-F238E27FC236}">
              <a16:creationId xmlns:a16="http://schemas.microsoft.com/office/drawing/2014/main" id="{00000000-0008-0000-0E00-00007A010000}"/>
            </a:ext>
          </a:extLst>
        </xdr:cNvPr>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76007</xdr:rowOff>
    </xdr:from>
    <xdr:ext cx="599010" cy="259045"/>
    <xdr:sp macro="" textlink="">
      <xdr:nvSpPr>
        <xdr:cNvPr id="380" name="【港湾・漁港】&#10;一人当たり有形固定資産（償却資産）額平均値テキスト">
          <a:extLst>
            <a:ext uri="{FF2B5EF4-FFF2-40B4-BE49-F238E27FC236}">
              <a16:creationId xmlns:a16="http://schemas.microsoft.com/office/drawing/2014/main" id="{00000000-0008-0000-0E00-00007C010000}"/>
            </a:ext>
          </a:extLst>
        </xdr:cNvPr>
        <xdr:cNvSpPr txBox="1"/>
      </xdr:nvSpPr>
      <xdr:spPr>
        <a:xfrm>
          <a:off x="10515600" y="17906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383" name="フローチャート: 判断 382">
          <a:extLst>
            <a:ext uri="{FF2B5EF4-FFF2-40B4-BE49-F238E27FC236}">
              <a16:creationId xmlns:a16="http://schemas.microsoft.com/office/drawing/2014/main" id="{00000000-0008-0000-0E00-00007F010000}"/>
            </a:ext>
          </a:extLst>
        </xdr:cNvPr>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114894</xdr:rowOff>
    </xdr:from>
    <xdr:to>
      <xdr:col>41</xdr:col>
      <xdr:colOff>101600</xdr:colOff>
      <xdr:row>107</xdr:row>
      <xdr:rowOff>45044</xdr:rowOff>
    </xdr:to>
    <xdr:sp macro="" textlink="">
      <xdr:nvSpPr>
        <xdr:cNvPr id="384" name="フローチャート: 判断 383">
          <a:extLst>
            <a:ext uri="{FF2B5EF4-FFF2-40B4-BE49-F238E27FC236}">
              <a16:creationId xmlns:a16="http://schemas.microsoft.com/office/drawing/2014/main" id="{00000000-0008-0000-0E00-000080010000}"/>
            </a:ext>
          </a:extLst>
        </xdr:cNvPr>
        <xdr:cNvSpPr/>
      </xdr:nvSpPr>
      <xdr:spPr>
        <a:xfrm>
          <a:off x="7810500" y="1828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158000</xdr:rowOff>
    </xdr:from>
    <xdr:to>
      <xdr:col>55</xdr:col>
      <xdr:colOff>50800</xdr:colOff>
      <xdr:row>107</xdr:row>
      <xdr:rowOff>88150</xdr:rowOff>
    </xdr:to>
    <xdr:sp macro="" textlink="">
      <xdr:nvSpPr>
        <xdr:cNvPr id="390" name="楕円 389">
          <a:extLst>
            <a:ext uri="{FF2B5EF4-FFF2-40B4-BE49-F238E27FC236}">
              <a16:creationId xmlns:a16="http://schemas.microsoft.com/office/drawing/2014/main" id="{00000000-0008-0000-0E00-000086010000}"/>
            </a:ext>
          </a:extLst>
        </xdr:cNvPr>
        <xdr:cNvSpPr/>
      </xdr:nvSpPr>
      <xdr:spPr>
        <a:xfrm>
          <a:off x="10426700" y="1833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72927</xdr:rowOff>
    </xdr:from>
    <xdr:ext cx="599010" cy="259045"/>
    <xdr:sp macro="" textlink="">
      <xdr:nvSpPr>
        <xdr:cNvPr id="391" name="【港湾・漁港】&#10;一人当たり有形固定資産（償却資産）額該当値テキスト">
          <a:extLst>
            <a:ext uri="{FF2B5EF4-FFF2-40B4-BE49-F238E27FC236}">
              <a16:creationId xmlns:a16="http://schemas.microsoft.com/office/drawing/2014/main" id="{00000000-0008-0000-0E00-000087010000}"/>
            </a:ext>
          </a:extLst>
        </xdr:cNvPr>
        <xdr:cNvSpPr txBox="1"/>
      </xdr:nvSpPr>
      <xdr:spPr>
        <a:xfrm>
          <a:off x="10515600" y="1824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167594</xdr:rowOff>
    </xdr:from>
    <xdr:to>
      <xdr:col>50</xdr:col>
      <xdr:colOff>165100</xdr:colOff>
      <xdr:row>107</xdr:row>
      <xdr:rowOff>97744</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9588500" y="183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37350</xdr:rowOff>
    </xdr:from>
    <xdr:to>
      <xdr:col>55</xdr:col>
      <xdr:colOff>0</xdr:colOff>
      <xdr:row>107</xdr:row>
      <xdr:rowOff>46944</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flipV="1">
          <a:off x="9639300" y="18382500"/>
          <a:ext cx="838200" cy="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47941</xdr:rowOff>
    </xdr:from>
    <xdr:ext cx="599010" cy="259045"/>
    <xdr:sp macro="" textlink="">
      <xdr:nvSpPr>
        <xdr:cNvPr id="394" name="n_1aveValue【港湾・漁港】&#10;一人当たり有形固定資産（償却資産）額">
          <a:extLst>
            <a:ext uri="{FF2B5EF4-FFF2-40B4-BE49-F238E27FC236}">
              <a16:creationId xmlns:a16="http://schemas.microsoft.com/office/drawing/2014/main" id="{00000000-0008-0000-0E00-00008A010000}"/>
            </a:ext>
          </a:extLst>
        </xdr:cNvPr>
        <xdr:cNvSpPr txBox="1"/>
      </xdr:nvSpPr>
      <xdr:spPr>
        <a:xfrm>
          <a:off x="9327095" y="178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44944</xdr:rowOff>
    </xdr:from>
    <xdr:ext cx="599010" cy="259045"/>
    <xdr:sp macro="" textlink="">
      <xdr:nvSpPr>
        <xdr:cNvPr id="395" name="n_2aveValue【港湾・漁港】&#10;一人当たり有形固定資産（償却資産）額">
          <a:extLst>
            <a:ext uri="{FF2B5EF4-FFF2-40B4-BE49-F238E27FC236}">
              <a16:creationId xmlns:a16="http://schemas.microsoft.com/office/drawing/2014/main" id="{00000000-0008-0000-0E00-00008B010000}"/>
            </a:ext>
          </a:extLst>
        </xdr:cNvPr>
        <xdr:cNvSpPr txBox="1"/>
      </xdr:nvSpPr>
      <xdr:spPr>
        <a:xfrm>
          <a:off x="8450795" y="178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61571</xdr:rowOff>
    </xdr:from>
    <xdr:ext cx="599010" cy="259045"/>
    <xdr:sp macro="" textlink="">
      <xdr:nvSpPr>
        <xdr:cNvPr id="396" name="n_3aveValue【港湾・漁港】&#10;一人当たり有形固定資産（償却資産）額">
          <a:extLst>
            <a:ext uri="{FF2B5EF4-FFF2-40B4-BE49-F238E27FC236}">
              <a16:creationId xmlns:a16="http://schemas.microsoft.com/office/drawing/2014/main" id="{00000000-0008-0000-0E00-00008C010000}"/>
            </a:ext>
          </a:extLst>
        </xdr:cNvPr>
        <xdr:cNvSpPr txBox="1"/>
      </xdr:nvSpPr>
      <xdr:spPr>
        <a:xfrm>
          <a:off x="7561795" y="1806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88871</xdr:rowOff>
    </xdr:from>
    <xdr:ext cx="599010" cy="259045"/>
    <xdr:sp macro="" textlink="">
      <xdr:nvSpPr>
        <xdr:cNvPr id="397" name="n_1mainValue【港湾・漁港】&#10;一人当たり有形固定資産（償却資産）額">
          <a:extLst>
            <a:ext uri="{FF2B5EF4-FFF2-40B4-BE49-F238E27FC236}">
              <a16:creationId xmlns:a16="http://schemas.microsoft.com/office/drawing/2014/main" id="{00000000-0008-0000-0E00-00008D010000}"/>
            </a:ext>
          </a:extLst>
        </xdr:cNvPr>
        <xdr:cNvSpPr txBox="1"/>
      </xdr:nvSpPr>
      <xdr:spPr>
        <a:xfrm>
          <a:off x="9327095" y="18434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0000000-0008-0000-0E00-0000A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23" name="【認定こども園・幼稚園・保育所】&#10;有形固定資産減価償却率最小値テキスト">
          <a:extLst>
            <a:ext uri="{FF2B5EF4-FFF2-40B4-BE49-F238E27FC236}">
              <a16:creationId xmlns:a16="http://schemas.microsoft.com/office/drawing/2014/main" id="{00000000-0008-0000-0E00-0000A7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25" name="【認定こども園・幼稚園・保育所】&#10;有形固定資産減価償却率最大値テキスト">
          <a:extLst>
            <a:ext uri="{FF2B5EF4-FFF2-40B4-BE49-F238E27FC236}">
              <a16:creationId xmlns:a16="http://schemas.microsoft.com/office/drawing/2014/main" id="{00000000-0008-0000-0E00-0000A9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00000000-0008-0000-0E00-0000AB010000}"/>
            </a:ext>
          </a:extLst>
        </xdr:cNvPr>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130175</xdr:rowOff>
    </xdr:from>
    <xdr:to>
      <xdr:col>85</xdr:col>
      <xdr:colOff>177800</xdr:colOff>
      <xdr:row>36</xdr:row>
      <xdr:rowOff>60325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153052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153035</xdr:rowOff>
    </xdr:from>
    <xdr:to>
      <xdr:col>81</xdr:col>
      <xdr:colOff>101600</xdr:colOff>
      <xdr:row>36</xdr:row>
      <xdr:rowOff>83185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9525</xdr:rowOff>
    </xdr:from>
    <xdr:to>
      <xdr:col>85</xdr:col>
      <xdr:colOff>127000</xdr:colOff>
      <xdr:row>36</xdr:row>
      <xdr:rowOff>32385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5481300" y="61817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99712</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48260</xdr:rowOff>
    </xdr:from>
    <xdr:to>
      <xdr:col>116</xdr:col>
      <xdr:colOff>114300</xdr:colOff>
      <xdr:row>38</xdr:row>
      <xdr:rowOff>149860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26687</xdr:rowOff>
    </xdr:from>
    <xdr:ext cx="469744" cy="259045"/>
    <xdr:sp macro="" textlink="">
      <xdr:nvSpPr>
        <xdr:cNvPr id="486" name="【認定こども園・幼稚園・保育所】&#10;一人当たり面積該当値テキスト">
          <a:extLst>
            <a:ext uri="{FF2B5EF4-FFF2-40B4-BE49-F238E27FC236}">
              <a16:creationId xmlns:a16="http://schemas.microsoft.com/office/drawing/2014/main" id="{00000000-0008-0000-0E00-0000E6010000}"/>
            </a:ext>
          </a:extLst>
        </xdr:cNvPr>
        <xdr:cNvSpPr txBox="1"/>
      </xdr:nvSpPr>
      <xdr:spPr>
        <a:xfrm>
          <a:off x="22199600"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61323</xdr:rowOff>
    </xdr:from>
    <xdr:to>
      <xdr:col>112</xdr:col>
      <xdr:colOff>38100</xdr:colOff>
      <xdr:row>38</xdr:row>
      <xdr:rowOff>162923</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1272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99060</xdr:rowOff>
    </xdr:from>
    <xdr:to>
      <xdr:col>116</xdr:col>
      <xdr:colOff>63500</xdr:colOff>
      <xdr:row>38</xdr:row>
      <xdr:rowOff>112123</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1323300" y="661416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00000000-0008-0000-0E00-0000E9010000}"/>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00000000-0008-0000-0E00-0000EA010000}"/>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00000000-0008-0000-0E00-0000EB010000}"/>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154050</xdr:rowOff>
    </xdr:from>
    <xdr:ext cx="469744" cy="259045"/>
    <xdr:sp macro="" textlink="">
      <xdr:nvSpPr>
        <xdr:cNvPr id="492" name="n_1mainValue【認定こども園・幼稚園・保育所】&#10;一人当たり面積">
          <a:extLst>
            <a:ext uri="{FF2B5EF4-FFF2-40B4-BE49-F238E27FC236}">
              <a16:creationId xmlns:a16="http://schemas.microsoft.com/office/drawing/2014/main" id="{00000000-0008-0000-0E00-0000EC010000}"/>
            </a:ext>
          </a:extLst>
        </xdr:cNvPr>
        <xdr:cNvSpPr txBox="1"/>
      </xdr:nvSpPr>
      <xdr:spPr>
        <a:xfrm>
          <a:off x="21075727" y="6669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学校施設】&#10;有形固定資産減価償却率グラフ枠">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519" name="【学校施設】&#10;有形固定資産減価償却率最小値テキスト">
          <a:extLst>
            <a:ext uri="{FF2B5EF4-FFF2-40B4-BE49-F238E27FC236}">
              <a16:creationId xmlns:a16="http://schemas.microsoft.com/office/drawing/2014/main" id="{00000000-0008-0000-0E00-00000702000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521" name="【学校施設】&#10;有形固定資産減価償却率最大値テキスト">
          <a:extLst>
            <a:ext uri="{FF2B5EF4-FFF2-40B4-BE49-F238E27FC236}">
              <a16:creationId xmlns:a16="http://schemas.microsoft.com/office/drawing/2014/main" id="{00000000-0008-0000-0E00-000009020000}"/>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523" name="【学校施設】&#10;有形固定資産減価償却率平均値テキスト">
          <a:extLst>
            <a:ext uri="{FF2B5EF4-FFF2-40B4-BE49-F238E27FC236}">
              <a16:creationId xmlns:a16="http://schemas.microsoft.com/office/drawing/2014/main" id="{00000000-0008-0000-0E00-00000B020000}"/>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42273</xdr:rowOff>
    </xdr:from>
    <xdr:to>
      <xdr:col>85</xdr:col>
      <xdr:colOff>177800</xdr:colOff>
      <xdr:row>57</xdr:row>
      <xdr:rowOff>143873</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62687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65150</xdr:rowOff>
    </xdr:from>
    <xdr:ext cx="405111" cy="259045"/>
    <xdr:sp macro="" textlink="">
      <xdr:nvSpPr>
        <xdr:cNvPr id="534" name="【学校施設】&#10;有形固定資産減価償却率該当値テキスト">
          <a:extLst>
            <a:ext uri="{FF2B5EF4-FFF2-40B4-BE49-F238E27FC236}">
              <a16:creationId xmlns:a16="http://schemas.microsoft.com/office/drawing/2014/main" id="{00000000-0008-0000-0E00-000016020000}"/>
            </a:ext>
          </a:extLst>
        </xdr:cNvPr>
        <xdr:cNvSpPr txBox="1"/>
      </xdr:nvSpPr>
      <xdr:spPr>
        <a:xfrm>
          <a:off x="16357600" y="966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5430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93073</xdr:rowOff>
    </xdr:from>
    <xdr:to>
      <xdr:col>85</xdr:col>
      <xdr:colOff>127000</xdr:colOff>
      <xdr:row>57</xdr:row>
      <xdr:rowOff>125730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flipV="1">
          <a:off x="15481300" y="986572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537" name="n_1aveValue【学校施設】&#10;有形固定資産減価償却率">
          <a:extLst>
            <a:ext uri="{FF2B5EF4-FFF2-40B4-BE49-F238E27FC236}">
              <a16:creationId xmlns:a16="http://schemas.microsoft.com/office/drawing/2014/main" id="{00000000-0008-0000-0E00-000019020000}"/>
            </a:ext>
          </a:extLst>
        </xdr:cNvPr>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62428</xdr:rowOff>
    </xdr:from>
    <xdr:ext cx="405111" cy="259045"/>
    <xdr:sp macro="" textlink="">
      <xdr:nvSpPr>
        <xdr:cNvPr id="538" name="n_2aveValue【学校施設】&#10;有形固定資産減価償却率">
          <a:extLst>
            <a:ext uri="{FF2B5EF4-FFF2-40B4-BE49-F238E27FC236}">
              <a16:creationId xmlns:a16="http://schemas.microsoft.com/office/drawing/2014/main" id="{00000000-0008-0000-0E00-00001A020000}"/>
            </a:ext>
          </a:extLst>
        </xdr:cNvPr>
        <xdr:cNvSpPr txBox="1"/>
      </xdr:nvSpPr>
      <xdr:spPr>
        <a:xfrm>
          <a:off x="14389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39" name="n_3aveValue【学校施設】&#10;有形固定資産減価償却率">
          <a:extLst>
            <a:ext uri="{FF2B5EF4-FFF2-40B4-BE49-F238E27FC236}">
              <a16:creationId xmlns:a16="http://schemas.microsoft.com/office/drawing/2014/main" id="{00000000-0008-0000-0E00-00001B020000}"/>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540" name="n_1mainValue【学校施設】&#10;有形固定資産減価償却率">
          <a:extLst>
            <a:ext uri="{FF2B5EF4-FFF2-40B4-BE49-F238E27FC236}">
              <a16:creationId xmlns:a16="http://schemas.microsoft.com/office/drawing/2014/main" id="{00000000-0008-0000-0E00-00001C020000}"/>
            </a:ext>
          </a:extLst>
        </xdr:cNvPr>
        <xdr:cNvSpPr txBox="1"/>
      </xdr:nvSpPr>
      <xdr:spPr>
        <a:xfrm>
          <a:off x="15266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4" name="【学校施設】&#10;一人当たり面積グラフ枠">
          <a:extLst>
            <a:ext uri="{FF2B5EF4-FFF2-40B4-BE49-F238E27FC236}">
              <a16:creationId xmlns:a16="http://schemas.microsoft.com/office/drawing/2014/main" id="{00000000-0008-0000-0E00-00003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66" name="【学校施設】&#10;一人当たり面積最小値テキスト">
          <a:extLst>
            <a:ext uri="{FF2B5EF4-FFF2-40B4-BE49-F238E27FC236}">
              <a16:creationId xmlns:a16="http://schemas.microsoft.com/office/drawing/2014/main" id="{00000000-0008-0000-0E00-000036020000}"/>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68" name="【学校施設】&#10;一人当たり面積最大値テキスト">
          <a:extLst>
            <a:ext uri="{FF2B5EF4-FFF2-40B4-BE49-F238E27FC236}">
              <a16:creationId xmlns:a16="http://schemas.microsoft.com/office/drawing/2014/main" id="{00000000-0008-0000-0E00-00003802000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570" name="【学校施設】&#10;一人当たり面積平均値テキスト">
          <a:extLst>
            <a:ext uri="{FF2B5EF4-FFF2-40B4-BE49-F238E27FC236}">
              <a16:creationId xmlns:a16="http://schemas.microsoft.com/office/drawing/2014/main" id="{00000000-0008-0000-0E00-00003A020000}"/>
            </a:ext>
          </a:extLst>
        </xdr:cNvPr>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73" name="フローチャート: 判断 572">
          <a:extLst>
            <a:ext uri="{FF2B5EF4-FFF2-40B4-BE49-F238E27FC236}">
              <a16:creationId xmlns:a16="http://schemas.microsoft.com/office/drawing/2014/main" id="{00000000-0008-0000-0E00-00003D02000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xdr:rowOff>
    </xdr:from>
    <xdr:to>
      <xdr:col>116</xdr:col>
      <xdr:colOff>114300</xdr:colOff>
      <xdr:row>63</xdr:row>
      <xdr:rowOff>112141</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2110700" y="108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160418</xdr:rowOff>
    </xdr:from>
    <xdr:ext cx="469744" cy="259045"/>
    <xdr:sp macro="" textlink="">
      <xdr:nvSpPr>
        <xdr:cNvPr id="581" name="【学校施設】&#10;一人当たり面積該当値テキスト">
          <a:extLst>
            <a:ext uri="{FF2B5EF4-FFF2-40B4-BE49-F238E27FC236}">
              <a16:creationId xmlns:a16="http://schemas.microsoft.com/office/drawing/2014/main" id="{00000000-0008-0000-0E00-000045020000}"/>
            </a:ext>
          </a:extLst>
        </xdr:cNvPr>
        <xdr:cNvSpPr txBox="1"/>
      </xdr:nvSpPr>
      <xdr:spPr>
        <a:xfrm>
          <a:off x="22199600" y="1079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21590</xdr:rowOff>
    </xdr:from>
    <xdr:to>
      <xdr:col>112</xdr:col>
      <xdr:colOff>38100</xdr:colOff>
      <xdr:row>63</xdr:row>
      <xdr:rowOff>123190</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12725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61341</xdr:rowOff>
    </xdr:from>
    <xdr:to>
      <xdr:col>116</xdr:col>
      <xdr:colOff>63500</xdr:colOff>
      <xdr:row>63</xdr:row>
      <xdr:rowOff>72390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21323300" y="1086269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584" name="n_1aveValue【学校施設】&#10;一人当たり面積">
          <a:extLst>
            <a:ext uri="{FF2B5EF4-FFF2-40B4-BE49-F238E27FC236}">
              <a16:creationId xmlns:a16="http://schemas.microsoft.com/office/drawing/2014/main" id="{00000000-0008-0000-0E00-000048020000}"/>
            </a:ext>
          </a:extLst>
        </xdr:cNvPr>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585" name="n_2aveValue【学校施設】&#10;一人当たり面積">
          <a:extLst>
            <a:ext uri="{FF2B5EF4-FFF2-40B4-BE49-F238E27FC236}">
              <a16:creationId xmlns:a16="http://schemas.microsoft.com/office/drawing/2014/main" id="{00000000-0008-0000-0E00-000049020000}"/>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586" name="n_3aveValue【学校施設】&#10;一人当たり面積">
          <a:extLst>
            <a:ext uri="{FF2B5EF4-FFF2-40B4-BE49-F238E27FC236}">
              <a16:creationId xmlns:a16="http://schemas.microsoft.com/office/drawing/2014/main" id="{00000000-0008-0000-0E00-00004A020000}"/>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114317</xdr:rowOff>
    </xdr:from>
    <xdr:ext cx="469744" cy="259045"/>
    <xdr:sp macro="" textlink="">
      <xdr:nvSpPr>
        <xdr:cNvPr id="587" name="n_1mainValue【学校施設】&#10;一人当たり面積">
          <a:extLst>
            <a:ext uri="{FF2B5EF4-FFF2-40B4-BE49-F238E27FC236}">
              <a16:creationId xmlns:a16="http://schemas.microsoft.com/office/drawing/2014/main" id="{00000000-0008-0000-0E00-00004B020000}"/>
            </a:ext>
          </a:extLst>
        </xdr:cNvPr>
        <xdr:cNvSpPr txBox="1"/>
      </xdr:nvSpPr>
      <xdr:spPr>
        <a:xfrm>
          <a:off x="210757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9" name="正方形/長方形 588">
          <a:extLst>
            <a:ext uri="{FF2B5EF4-FFF2-40B4-BE49-F238E27FC236}">
              <a16:creationId xmlns:a16="http://schemas.microsoft.com/office/drawing/2014/main" id="{00000000-0008-0000-0E00-00004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児童館】&#10;有形固定資産減価償却率グラフ枠">
          <a:extLst>
            <a:ext uri="{FF2B5EF4-FFF2-40B4-BE49-F238E27FC236}">
              <a16:creationId xmlns:a16="http://schemas.microsoft.com/office/drawing/2014/main" id="{00000000-0008-0000-0E00-00006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614" name="【児童館】&#10;有形固定資産減価償却率最小値テキスト">
          <a:extLst>
            <a:ext uri="{FF2B5EF4-FFF2-40B4-BE49-F238E27FC236}">
              <a16:creationId xmlns:a16="http://schemas.microsoft.com/office/drawing/2014/main" id="{00000000-0008-0000-0E00-000066020000}"/>
            </a:ext>
          </a:extLst>
        </xdr:cNvPr>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16" name="【児童館】&#10;有形固定資産減価償却率最大値テキスト">
          <a:extLst>
            <a:ext uri="{FF2B5EF4-FFF2-40B4-BE49-F238E27FC236}">
              <a16:creationId xmlns:a16="http://schemas.microsoft.com/office/drawing/2014/main" id="{00000000-0008-0000-0E00-000068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168564</xdr:rowOff>
    </xdr:from>
    <xdr:ext cx="405111" cy="259045"/>
    <xdr:sp macro="" textlink="">
      <xdr:nvSpPr>
        <xdr:cNvPr id="618" name="【児童館】&#10;有形固定資産減価償却率平均値テキスト">
          <a:extLst>
            <a:ext uri="{FF2B5EF4-FFF2-40B4-BE49-F238E27FC236}">
              <a16:creationId xmlns:a16="http://schemas.microsoft.com/office/drawing/2014/main" id="{00000000-0008-0000-0E00-00006A020000}"/>
            </a:ext>
          </a:extLst>
        </xdr:cNvPr>
        <xdr:cNvSpPr txBox="1"/>
      </xdr:nvSpPr>
      <xdr:spPr>
        <a:xfrm>
          <a:off x="16357600" y="1371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19" name="フローチャート: 判断 618">
          <a:extLst>
            <a:ext uri="{FF2B5EF4-FFF2-40B4-BE49-F238E27FC236}">
              <a16:creationId xmlns:a16="http://schemas.microsoft.com/office/drawing/2014/main" id="{00000000-0008-0000-0E00-00006B020000}"/>
            </a:ext>
          </a:extLst>
        </xdr:cNvPr>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160382</xdr:rowOff>
    </xdr:from>
    <xdr:to>
      <xdr:col>85</xdr:col>
      <xdr:colOff>177800</xdr:colOff>
      <xdr:row>85</xdr:row>
      <xdr:rowOff>90532</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16268700" y="1456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138809</xdr:rowOff>
    </xdr:from>
    <xdr:ext cx="405111" cy="259045"/>
    <xdr:sp macro="" textlink="">
      <xdr:nvSpPr>
        <xdr:cNvPr id="629" name="【児童館】&#10;有形固定資産減価償却率該当値テキスト">
          <a:extLst>
            <a:ext uri="{FF2B5EF4-FFF2-40B4-BE49-F238E27FC236}">
              <a16:creationId xmlns:a16="http://schemas.microsoft.com/office/drawing/2014/main" id="{00000000-0008-0000-0E00-000075020000}"/>
            </a:ext>
          </a:extLst>
        </xdr:cNvPr>
        <xdr:cNvSpPr txBox="1"/>
      </xdr:nvSpPr>
      <xdr:spPr>
        <a:xfrm>
          <a:off x="16357600"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64044</xdr:rowOff>
    </xdr:from>
    <xdr:to>
      <xdr:col>81</xdr:col>
      <xdr:colOff>101600</xdr:colOff>
      <xdr:row>85</xdr:row>
      <xdr:rowOff>165644</xdr:rowOff>
    </xdr:to>
    <xdr:sp macro="" textlink="">
      <xdr:nvSpPr>
        <xdr:cNvPr id="630" name="楕円 629">
          <a:extLst>
            <a:ext uri="{FF2B5EF4-FFF2-40B4-BE49-F238E27FC236}">
              <a16:creationId xmlns:a16="http://schemas.microsoft.com/office/drawing/2014/main" id="{00000000-0008-0000-0E00-000076020000}"/>
            </a:ext>
          </a:extLst>
        </xdr:cNvPr>
        <xdr:cNvSpPr/>
      </xdr:nvSpPr>
      <xdr:spPr>
        <a:xfrm>
          <a:off x="1543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39732</xdr:rowOff>
    </xdr:from>
    <xdr:to>
      <xdr:col>85</xdr:col>
      <xdr:colOff>127000</xdr:colOff>
      <xdr:row>85</xdr:row>
      <xdr:rowOff>114844</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15481300" y="14612982"/>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160945</xdr:rowOff>
    </xdr:from>
    <xdr:ext cx="405111" cy="259045"/>
    <xdr:sp macro="" textlink="">
      <xdr:nvSpPr>
        <xdr:cNvPr id="632" name="n_1aveValue【児童館】&#10;有形固定資産減価償却率">
          <a:extLst>
            <a:ext uri="{FF2B5EF4-FFF2-40B4-BE49-F238E27FC236}">
              <a16:creationId xmlns:a16="http://schemas.microsoft.com/office/drawing/2014/main" id="{00000000-0008-0000-0E00-000078020000}"/>
            </a:ext>
          </a:extLst>
        </xdr:cNvPr>
        <xdr:cNvSpPr txBox="1"/>
      </xdr:nvSpPr>
      <xdr:spPr>
        <a:xfrm>
          <a:off x="152660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633" name="n_2aveValue【児童館】&#10;有形固定資産減価償却率">
          <a:extLst>
            <a:ext uri="{FF2B5EF4-FFF2-40B4-BE49-F238E27FC236}">
              <a16:creationId xmlns:a16="http://schemas.microsoft.com/office/drawing/2014/main" id="{00000000-0008-0000-0E00-000079020000}"/>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634" name="n_3aveValue【児童館】&#10;有形固定資産減価償却率">
          <a:extLst>
            <a:ext uri="{FF2B5EF4-FFF2-40B4-BE49-F238E27FC236}">
              <a16:creationId xmlns:a16="http://schemas.microsoft.com/office/drawing/2014/main" id="{00000000-0008-0000-0E00-00007A020000}"/>
            </a:ext>
          </a:extLst>
        </xdr:cNvPr>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156771</xdr:rowOff>
    </xdr:from>
    <xdr:ext cx="405111" cy="259045"/>
    <xdr:sp macro="" textlink="">
      <xdr:nvSpPr>
        <xdr:cNvPr id="635" name="n_1mainValue【児童館】&#10;有形固定資産減価償却率">
          <a:extLst>
            <a:ext uri="{FF2B5EF4-FFF2-40B4-BE49-F238E27FC236}">
              <a16:creationId xmlns:a16="http://schemas.microsoft.com/office/drawing/2014/main" id="{00000000-0008-0000-0E00-00007B020000}"/>
            </a:ext>
          </a:extLst>
        </xdr:cNvPr>
        <xdr:cNvSpPr txBox="1"/>
      </xdr:nvSpPr>
      <xdr:spPr>
        <a:xfrm>
          <a:off x="152660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1" name="【児童館】&#10;一人当たり面積グラフ枠">
          <a:extLst>
            <a:ext uri="{FF2B5EF4-FFF2-40B4-BE49-F238E27FC236}">
              <a16:creationId xmlns:a16="http://schemas.microsoft.com/office/drawing/2014/main" id="{00000000-0008-0000-0E00-00009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663" name="【児童館】&#10;一人当たり面積最小値テキスト">
          <a:extLst>
            <a:ext uri="{FF2B5EF4-FFF2-40B4-BE49-F238E27FC236}">
              <a16:creationId xmlns:a16="http://schemas.microsoft.com/office/drawing/2014/main" id="{00000000-0008-0000-0E00-000097020000}"/>
            </a:ext>
          </a:extLst>
        </xdr:cNvPr>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665" name="【児童館】&#10;一人当たり面積最大値テキスト">
          <a:extLst>
            <a:ext uri="{FF2B5EF4-FFF2-40B4-BE49-F238E27FC236}">
              <a16:creationId xmlns:a16="http://schemas.microsoft.com/office/drawing/2014/main" id="{00000000-0008-0000-0E00-000099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667" name="【児童館】&#10;一人当たり面積平均値テキスト">
          <a:extLst>
            <a:ext uri="{FF2B5EF4-FFF2-40B4-BE49-F238E27FC236}">
              <a16:creationId xmlns:a16="http://schemas.microsoft.com/office/drawing/2014/main" id="{00000000-0008-0000-0E00-00009B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126093</xdr:rowOff>
    </xdr:from>
    <xdr:to>
      <xdr:col>116</xdr:col>
      <xdr:colOff>114300</xdr:colOff>
      <xdr:row>86</xdr:row>
      <xdr:rowOff>56243</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221107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104520</xdr:rowOff>
    </xdr:from>
    <xdr:ext cx="469744" cy="259045"/>
    <xdr:sp macro="" textlink="">
      <xdr:nvSpPr>
        <xdr:cNvPr id="678" name="【児童館】&#10;一人当たり面積該当値テキスト">
          <a:extLst>
            <a:ext uri="{FF2B5EF4-FFF2-40B4-BE49-F238E27FC236}">
              <a16:creationId xmlns:a16="http://schemas.microsoft.com/office/drawing/2014/main" id="{00000000-0008-0000-0E00-0000A6020000}"/>
            </a:ext>
          </a:extLst>
        </xdr:cNvPr>
        <xdr:cNvSpPr txBox="1"/>
      </xdr:nvSpPr>
      <xdr:spPr>
        <a:xfrm>
          <a:off x="22199600"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142421</xdr:rowOff>
    </xdr:from>
    <xdr:to>
      <xdr:col>112</xdr:col>
      <xdr:colOff>38100</xdr:colOff>
      <xdr:row>86</xdr:row>
      <xdr:rowOff>72571</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1272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5443</xdr:rowOff>
    </xdr:from>
    <xdr:to>
      <xdr:col>116</xdr:col>
      <xdr:colOff>63500</xdr:colOff>
      <xdr:row>86</xdr:row>
      <xdr:rowOff>21771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21323300" y="147501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154413</xdr:rowOff>
    </xdr:from>
    <xdr:ext cx="469744" cy="259045"/>
    <xdr:sp macro="" textlink="">
      <xdr:nvSpPr>
        <xdr:cNvPr id="681" name="n_1aveValue【児童館】&#10;一人当たり面積">
          <a:extLst>
            <a:ext uri="{FF2B5EF4-FFF2-40B4-BE49-F238E27FC236}">
              <a16:creationId xmlns:a16="http://schemas.microsoft.com/office/drawing/2014/main" id="{00000000-0008-0000-0E00-0000A9020000}"/>
            </a:ext>
          </a:extLst>
        </xdr:cNvPr>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82" name="n_2aveValue【児童館】&#10;一人当たり面積">
          <a:extLst>
            <a:ext uri="{FF2B5EF4-FFF2-40B4-BE49-F238E27FC236}">
              <a16:creationId xmlns:a16="http://schemas.microsoft.com/office/drawing/2014/main" id="{00000000-0008-0000-0E00-0000AA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683" name="n_3aveValue【児童館】&#10;一人当たり面積">
          <a:extLst>
            <a:ext uri="{FF2B5EF4-FFF2-40B4-BE49-F238E27FC236}">
              <a16:creationId xmlns:a16="http://schemas.microsoft.com/office/drawing/2014/main" id="{00000000-0008-0000-0E00-0000AB02000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63698</xdr:rowOff>
    </xdr:from>
    <xdr:ext cx="469744" cy="259045"/>
    <xdr:sp macro="" textlink="">
      <xdr:nvSpPr>
        <xdr:cNvPr id="684" name="n_1mainValue【児童館】&#10;一人当たり面積">
          <a:extLst>
            <a:ext uri="{FF2B5EF4-FFF2-40B4-BE49-F238E27FC236}">
              <a16:creationId xmlns:a16="http://schemas.microsoft.com/office/drawing/2014/main" id="{00000000-0008-0000-0E00-0000AC020000}"/>
            </a:ext>
          </a:extLst>
        </xdr:cNvPr>
        <xdr:cNvSpPr txBox="1"/>
      </xdr:nvSpPr>
      <xdr:spPr>
        <a:xfrm>
          <a:off x="21075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a16="http://schemas.microsoft.com/office/drawing/2014/main" id="{00000000-0008-0000-0E00-0000C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711" name="【公民館】&#10;有形固定資産減価償却率最小値テキスト">
          <a:extLst>
            <a:ext uri="{FF2B5EF4-FFF2-40B4-BE49-F238E27FC236}">
              <a16:creationId xmlns:a16="http://schemas.microsoft.com/office/drawing/2014/main" id="{00000000-0008-0000-0E00-0000C702000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a:extLst>
            <a:ext uri="{FF2B5EF4-FFF2-40B4-BE49-F238E27FC236}">
              <a16:creationId xmlns:a16="http://schemas.microsoft.com/office/drawing/2014/main" id="{00000000-0008-0000-0E00-0000C9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15" name="【公民館】&#10;有形固定資産減価償却率平均値テキスト">
          <a:extLst>
            <a:ext uri="{FF2B5EF4-FFF2-40B4-BE49-F238E27FC236}">
              <a16:creationId xmlns:a16="http://schemas.microsoft.com/office/drawing/2014/main" id="{00000000-0008-0000-0E00-0000CB02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25400</xdr:rowOff>
    </xdr:from>
    <xdr:to>
      <xdr:col>85</xdr:col>
      <xdr:colOff>177800</xdr:colOff>
      <xdr:row>101</xdr:row>
      <xdr:rowOff>127000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6268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48277</xdr:rowOff>
    </xdr:from>
    <xdr:ext cx="405111" cy="259045"/>
    <xdr:sp macro="" textlink="">
      <xdr:nvSpPr>
        <xdr:cNvPr id="726" name="【公民館】&#10;有形固定資産減価償却率該当値テキスト">
          <a:extLst>
            <a:ext uri="{FF2B5EF4-FFF2-40B4-BE49-F238E27FC236}">
              <a16:creationId xmlns:a16="http://schemas.microsoft.com/office/drawing/2014/main" id="{00000000-0008-0000-0E00-0000D6020000}"/>
            </a:ext>
          </a:extLst>
        </xdr:cNvPr>
        <xdr:cNvSpPr txBox="1"/>
      </xdr:nvSpPr>
      <xdr:spPr>
        <a:xfrm>
          <a:off x="16357600"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56424</xdr:rowOff>
    </xdr:from>
    <xdr:to>
      <xdr:col>81</xdr:col>
      <xdr:colOff>101600</xdr:colOff>
      <xdr:row>101</xdr:row>
      <xdr:rowOff>158024</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5430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101</xdr:row>
      <xdr:rowOff>107224</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5481300" y="173926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29" name="n_1aveValue【公民館】&#10;有形固定資産減価償却率">
          <a:extLst>
            <a:ext uri="{FF2B5EF4-FFF2-40B4-BE49-F238E27FC236}">
              <a16:creationId xmlns:a16="http://schemas.microsoft.com/office/drawing/2014/main" id="{00000000-0008-0000-0E00-0000D902000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730" name="n_2aveValue【公民館】&#10;有形固定資産減価償却率">
          <a:extLst>
            <a:ext uri="{FF2B5EF4-FFF2-40B4-BE49-F238E27FC236}">
              <a16:creationId xmlns:a16="http://schemas.microsoft.com/office/drawing/2014/main" id="{00000000-0008-0000-0E00-0000DA020000}"/>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731" name="n_3aveValue【公民館】&#10;有形固定資産減価償却率">
          <a:extLst>
            <a:ext uri="{FF2B5EF4-FFF2-40B4-BE49-F238E27FC236}">
              <a16:creationId xmlns:a16="http://schemas.microsoft.com/office/drawing/2014/main" id="{00000000-0008-0000-0E00-0000DB020000}"/>
            </a:ext>
          </a:extLst>
        </xdr:cNvPr>
        <xdr:cNvSpPr txBox="1"/>
      </xdr:nvSpPr>
      <xdr:spPr>
        <a:xfrm>
          <a:off x="13500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3101</xdr:rowOff>
    </xdr:from>
    <xdr:ext cx="405111" cy="259045"/>
    <xdr:sp macro="" textlink="">
      <xdr:nvSpPr>
        <xdr:cNvPr id="732" name="n_1mainValue【公民館】&#10;有形固定資産減価償却率">
          <a:extLst>
            <a:ext uri="{FF2B5EF4-FFF2-40B4-BE49-F238E27FC236}">
              <a16:creationId xmlns:a16="http://schemas.microsoft.com/office/drawing/2014/main" id="{00000000-0008-0000-0E00-0000DC020000}"/>
            </a:ext>
          </a:extLst>
        </xdr:cNvPr>
        <xdr:cNvSpPr txBox="1"/>
      </xdr:nvSpPr>
      <xdr:spPr>
        <a:xfrm>
          <a:off x="15266044"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a:extLst>
            <a:ext uri="{FF2B5EF4-FFF2-40B4-BE49-F238E27FC236}">
              <a16:creationId xmlns:a16="http://schemas.microsoft.com/office/drawing/2014/main" id="{00000000-0008-0000-0E00-0000F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57" name="【公民館】&#10;一人当たり面積最小値テキスト">
          <a:extLst>
            <a:ext uri="{FF2B5EF4-FFF2-40B4-BE49-F238E27FC236}">
              <a16:creationId xmlns:a16="http://schemas.microsoft.com/office/drawing/2014/main" id="{00000000-0008-0000-0E00-0000F5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759" name="【公民館】&#10;一人当たり面積最大値テキスト">
          <a:extLst>
            <a:ext uri="{FF2B5EF4-FFF2-40B4-BE49-F238E27FC236}">
              <a16:creationId xmlns:a16="http://schemas.microsoft.com/office/drawing/2014/main" id="{00000000-0008-0000-0E00-0000F7020000}"/>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761" name="【公民館】&#10;一人当たり面積平均値テキスト">
          <a:extLst>
            <a:ext uri="{FF2B5EF4-FFF2-40B4-BE49-F238E27FC236}">
              <a16:creationId xmlns:a16="http://schemas.microsoft.com/office/drawing/2014/main" id="{00000000-0008-0000-0E00-0000F9020000}"/>
            </a:ext>
          </a:extLst>
        </xdr:cNvPr>
        <xdr:cNvSpPr txBox="1"/>
      </xdr:nvSpPr>
      <xdr:spPr>
        <a:xfrm>
          <a:off x="22199600" y="18121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147320</xdr:rowOff>
    </xdr:from>
    <xdr:to>
      <xdr:col>116</xdr:col>
      <xdr:colOff>114300</xdr:colOff>
      <xdr:row>107</xdr:row>
      <xdr:rowOff>77470</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221107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125747</xdr:rowOff>
    </xdr:from>
    <xdr:ext cx="469744" cy="259045"/>
    <xdr:sp macro="" textlink="">
      <xdr:nvSpPr>
        <xdr:cNvPr id="772" name="【公民館】&#10;一人当たり面積該当値テキスト">
          <a:extLst>
            <a:ext uri="{FF2B5EF4-FFF2-40B4-BE49-F238E27FC236}">
              <a16:creationId xmlns:a16="http://schemas.microsoft.com/office/drawing/2014/main" id="{00000000-0008-0000-0E00-000004030000}"/>
            </a:ext>
          </a:extLst>
        </xdr:cNvPr>
        <xdr:cNvSpPr txBox="1"/>
      </xdr:nvSpPr>
      <xdr:spPr>
        <a:xfrm>
          <a:off x="22199600"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153670</xdr:rowOff>
    </xdr:from>
    <xdr:to>
      <xdr:col>112</xdr:col>
      <xdr:colOff>38100</xdr:colOff>
      <xdr:row>107</xdr:row>
      <xdr:rowOff>83820</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21272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26670</xdr:rowOff>
    </xdr:from>
    <xdr:to>
      <xdr:col>116</xdr:col>
      <xdr:colOff>63500</xdr:colOff>
      <xdr:row>107</xdr:row>
      <xdr:rowOff>33020</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flipV="1">
          <a:off x="21323300" y="1837182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775" name="n_1aveValue【公民館】&#10;一人当たり面積">
          <a:extLst>
            <a:ext uri="{FF2B5EF4-FFF2-40B4-BE49-F238E27FC236}">
              <a16:creationId xmlns:a16="http://schemas.microsoft.com/office/drawing/2014/main" id="{00000000-0008-0000-0E00-000007030000}"/>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776" name="n_2aveValue【公民館】&#10;一人当たり面積">
          <a:extLst>
            <a:ext uri="{FF2B5EF4-FFF2-40B4-BE49-F238E27FC236}">
              <a16:creationId xmlns:a16="http://schemas.microsoft.com/office/drawing/2014/main" id="{00000000-0008-0000-0E00-00000803000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777" name="n_3aveValue【公民館】&#10;一人当たり面積">
          <a:extLst>
            <a:ext uri="{FF2B5EF4-FFF2-40B4-BE49-F238E27FC236}">
              <a16:creationId xmlns:a16="http://schemas.microsoft.com/office/drawing/2014/main" id="{00000000-0008-0000-0E00-00000903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74947</xdr:rowOff>
    </xdr:from>
    <xdr:ext cx="469744" cy="259045"/>
    <xdr:sp macro="" textlink="">
      <xdr:nvSpPr>
        <xdr:cNvPr id="778" name="n_1mainValue【公民館】&#10;一人当たり面積">
          <a:extLst>
            <a:ext uri="{FF2B5EF4-FFF2-40B4-BE49-F238E27FC236}">
              <a16:creationId xmlns:a16="http://schemas.microsoft.com/office/drawing/2014/main" id="{00000000-0008-0000-0E00-00000A030000}"/>
            </a:ext>
          </a:extLst>
        </xdr:cNvPr>
        <xdr:cNvSpPr txBox="1"/>
      </xdr:nvSpPr>
      <xdr:spPr>
        <a:xfrm>
          <a:off x="21075727" y="1842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類似団体平均よりは低いが宮城県と比較すると高くなっている。内訳としても近年整備した避難道路等が全体数値を引き下げており、その他の多くの道路は数値以上に更新時期に来ている。橋りょう・トンネルについては近年において計画的な更新を行っており、数値を見ると全国平均よりも低い数値となっている。公営住宅については類似団体平均を大きく下回ったが、町営住宅総数の</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程度が東日本大震災の災害公営住宅であり、建築から間もないことから大きく数値を引き下げている。宮城県平均の低さも同様の理由からと考えられる。漁港・港湾・については平均値よりは良いものの数値を見ると全国的に同様の状況になっていると考えられる。認定こども園・幼稚園・保育所については、更新時期に来ている施設が多くあるため高い数値となっている。現在幼保連携を含めた今後の方針について策定中であり、改善に向けた施策を行うこととしている。学校施設については老朽化が進んでおり、高い数値となっている。令和元年度個別施設計画を策定済であり、長寿命化に向けた取組を行っている。児童館については建設して間もないため問題ない。公民館については、地域にある分館の老朽化が進んでおり、高い数値となっている。それぞれの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公共施設等総合管理計画や、各個別施設計画に基づいた適正管理を推進していく。一人当たりの数値については、道路は概ね類似団体平均に近い値である。全国的に見ると人口に比して道路延長が長いが、町の面積が大きいためやむを得ないと考えられる。橋りょう・トンネル・漁港・港湾などは自治体の立地によるため平均との比較は難しいが、低い値となっている。新たに造成することは考えにくいため、既存施設の適正管理に努める。その他施設についても類似団体と近い数値に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14,172
14,123
53.56
10,558,323
9,275,414
549,383
3,879,421
5,661,294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F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00000000-0008-0000-0F00-00003A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00000000-0008-0000-0F00-00003C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00000000-0008-0000-0F00-00003E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00000000-0008-0000-0F00-00003F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0000000-0008-0000-0F00-000041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00000000-0008-0000-0F00-000043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00000000-0008-0000-0F00-00004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00000000-0008-0000-0F00-00004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00000000-0008-0000-0F00-000049000000}"/>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0000000-0008-0000-0F00-00004B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137812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00000000-0008-0000-0F00-00004D000000}"/>
            </a:ext>
          </a:extLst>
        </xdr:cNvPr>
        <xdr:cNvSpPr txBox="1"/>
      </xdr:nvSpPr>
      <xdr:spPr>
        <a:xfrm>
          <a:off x="4673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78" name="フローチャート: 判断 77">
          <a:extLst>
            <a:ext uri="{FF2B5EF4-FFF2-40B4-BE49-F238E27FC236}">
              <a16:creationId xmlns:a16="http://schemas.microsoft.com/office/drawing/2014/main" id="{00000000-0008-0000-0F00-00004E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80" name="n_1aveValue【体育館・プール】&#10;有形固定資産減価償却率">
          <a:extLst>
            <a:ext uri="{FF2B5EF4-FFF2-40B4-BE49-F238E27FC236}">
              <a16:creationId xmlns:a16="http://schemas.microsoft.com/office/drawing/2014/main" id="{00000000-0008-0000-0F00-000050000000}"/>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53992</xdr:rowOff>
    </xdr:from>
    <xdr:ext cx="405111" cy="259045"/>
    <xdr:sp macro="" textlink="">
      <xdr:nvSpPr>
        <xdr:cNvPr id="82" name="n_2aveValue【体育館・プール】&#10;有形固定資産減価償却率">
          <a:extLst>
            <a:ext uri="{FF2B5EF4-FFF2-40B4-BE49-F238E27FC236}">
              <a16:creationId xmlns:a16="http://schemas.microsoft.com/office/drawing/2014/main" id="{00000000-0008-0000-0F00-000052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65422</xdr:rowOff>
    </xdr:from>
    <xdr:ext cx="405111" cy="259045"/>
    <xdr:sp macro="" textlink="">
      <xdr:nvSpPr>
        <xdr:cNvPr id="84" name="n_3aveValue【体育館・プール】&#10;有形固定資産減価償却率">
          <a:extLst>
            <a:ext uri="{FF2B5EF4-FFF2-40B4-BE49-F238E27FC236}">
              <a16:creationId xmlns:a16="http://schemas.microsoft.com/office/drawing/2014/main" id="{00000000-0008-0000-0F00-000054000000}"/>
            </a:ext>
          </a:extLst>
        </xdr:cNvPr>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44450</xdr:rowOff>
    </xdr:from>
    <xdr:to>
      <xdr:col>24</xdr:col>
      <xdr:colOff>114300</xdr:colOff>
      <xdr:row>62</xdr:row>
      <xdr:rowOff>146050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22877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86360</xdr:rowOff>
    </xdr:from>
    <xdr:to>
      <xdr:col>20</xdr:col>
      <xdr:colOff>38100</xdr:colOff>
      <xdr:row>63</xdr:row>
      <xdr:rowOff>16510</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95250</xdr:rowOff>
    </xdr:from>
    <xdr:to>
      <xdr:col>24</xdr:col>
      <xdr:colOff>63500</xdr:colOff>
      <xdr:row>62</xdr:row>
      <xdr:rowOff>137160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107251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94" name="n_1main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00000000-0008-0000-0F00-00007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21" name="【体育館・プール】&#10;一人当たり面積最小値テキスト">
          <a:extLst>
            <a:ext uri="{FF2B5EF4-FFF2-40B4-BE49-F238E27FC236}">
              <a16:creationId xmlns:a16="http://schemas.microsoft.com/office/drawing/2014/main" id="{00000000-0008-0000-0F00-000079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123" name="【体育館・プール】&#10;一人当たり面積最大値テキスト">
          <a:extLst>
            <a:ext uri="{FF2B5EF4-FFF2-40B4-BE49-F238E27FC236}">
              <a16:creationId xmlns:a16="http://schemas.microsoft.com/office/drawing/2014/main" id="{00000000-0008-0000-0F00-00007B000000}"/>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125" name="【体育館・プール】&#10;一人当たり面積平均値テキスト">
          <a:extLst>
            <a:ext uri="{FF2B5EF4-FFF2-40B4-BE49-F238E27FC236}">
              <a16:creationId xmlns:a16="http://schemas.microsoft.com/office/drawing/2014/main" id="{00000000-0008-0000-0F00-00007D000000}"/>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128" name="n_1aveValue【体育館・プール】&#10;一人当たり面積">
          <a:extLst>
            <a:ext uri="{FF2B5EF4-FFF2-40B4-BE49-F238E27FC236}">
              <a16:creationId xmlns:a16="http://schemas.microsoft.com/office/drawing/2014/main" id="{00000000-0008-0000-0F00-000080000000}"/>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130" name="n_2aveValue【体育館・プール】&#10;一人当たり面積">
          <a:extLst>
            <a:ext uri="{FF2B5EF4-FFF2-40B4-BE49-F238E27FC236}">
              <a16:creationId xmlns:a16="http://schemas.microsoft.com/office/drawing/2014/main" id="{00000000-0008-0000-0F00-000082000000}"/>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132" name="n_3aveValue【体育館・プール】&#10;一人当たり面積">
          <a:extLst>
            <a:ext uri="{FF2B5EF4-FFF2-40B4-BE49-F238E27FC236}">
              <a16:creationId xmlns:a16="http://schemas.microsoft.com/office/drawing/2014/main" id="{00000000-0008-0000-0F00-000084000000}"/>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133713</xdr:rowOff>
    </xdr:from>
    <xdr:to>
      <xdr:col>55</xdr:col>
      <xdr:colOff>50800</xdr:colOff>
      <xdr:row>62</xdr:row>
      <xdr:rowOff>63863</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10426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112140</xdr:rowOff>
    </xdr:from>
    <xdr:ext cx="469744" cy="259045"/>
    <xdr:sp macro="" textlink="">
      <xdr:nvSpPr>
        <xdr:cNvPr id="139" name="【体育館・プール】&#10;一人当たり面積該当値テキスト">
          <a:extLst>
            <a:ext uri="{FF2B5EF4-FFF2-40B4-BE49-F238E27FC236}">
              <a16:creationId xmlns:a16="http://schemas.microsoft.com/office/drawing/2014/main" id="{00000000-0008-0000-0F00-00008B000000}"/>
            </a:ext>
          </a:extLst>
        </xdr:cNvPr>
        <xdr:cNvSpPr txBox="1"/>
      </xdr:nvSpPr>
      <xdr:spPr>
        <a:xfrm>
          <a:off x="10515600"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13063</xdr:rowOff>
    </xdr:from>
    <xdr:to>
      <xdr:col>55</xdr:col>
      <xdr:colOff>0</xdr:colOff>
      <xdr:row>62</xdr:row>
      <xdr:rowOff>22860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flipV="1">
          <a:off x="9639300" y="1064296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64787</xdr:rowOff>
    </xdr:from>
    <xdr:ext cx="469744" cy="259045"/>
    <xdr:sp macro="" textlink="">
      <xdr:nvSpPr>
        <xdr:cNvPr id="142" name="n_1mainValue【体育館・プール】&#10;一人当たり面積">
          <a:extLst>
            <a:ext uri="{FF2B5EF4-FFF2-40B4-BE49-F238E27FC236}">
              <a16:creationId xmlns:a16="http://schemas.microsoft.com/office/drawing/2014/main" id="{00000000-0008-0000-0F00-00008E000000}"/>
            </a:ext>
          </a:extLst>
        </xdr:cNvPr>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7" name="【福祉施設】&#10;有形固定資産減価償却率グラフ枠">
          <a:extLst>
            <a:ext uri="{FF2B5EF4-FFF2-40B4-BE49-F238E27FC236}">
              <a16:creationId xmlns:a16="http://schemas.microsoft.com/office/drawing/2014/main" id="{00000000-0008-0000-0F00-0000A7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169" name="【福祉施設】&#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171" name="【福祉施設】&#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173" name="【福祉施設】&#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164935</xdr:rowOff>
    </xdr:from>
    <xdr:ext cx="405111" cy="259045"/>
    <xdr:sp macro="" textlink="">
      <xdr:nvSpPr>
        <xdr:cNvPr id="176" name="n_1aveValue【福祉施設】&#10;有形固定資産減価償却率">
          <a:extLst>
            <a:ext uri="{FF2B5EF4-FFF2-40B4-BE49-F238E27FC236}">
              <a16:creationId xmlns:a16="http://schemas.microsoft.com/office/drawing/2014/main" id="{00000000-0008-0000-0F00-0000B0000000}"/>
            </a:ext>
          </a:extLst>
        </xdr:cNvPr>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164209</xdr:rowOff>
    </xdr:from>
    <xdr:ext cx="405111" cy="259045"/>
    <xdr:sp macro="" textlink="">
      <xdr:nvSpPr>
        <xdr:cNvPr id="178" name="n_2aveValue【福祉施設】&#10;有形固定資産減価償却率">
          <a:extLst>
            <a:ext uri="{FF2B5EF4-FFF2-40B4-BE49-F238E27FC236}">
              <a16:creationId xmlns:a16="http://schemas.microsoft.com/office/drawing/2014/main" id="{00000000-0008-0000-0F00-0000B2000000}"/>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3629</xdr:rowOff>
    </xdr:from>
    <xdr:to>
      <xdr:col>10</xdr:col>
      <xdr:colOff>165100</xdr:colOff>
      <xdr:row>81</xdr:row>
      <xdr:rowOff>105229</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121756</xdr:rowOff>
    </xdr:from>
    <xdr:ext cx="405111" cy="259045"/>
    <xdr:sp macro="" textlink="">
      <xdr:nvSpPr>
        <xdr:cNvPr id="180" name="n_3aveValue【福祉施設】&#10;有形固定資産減価償却率">
          <a:extLst>
            <a:ext uri="{FF2B5EF4-FFF2-40B4-BE49-F238E27FC236}">
              <a16:creationId xmlns:a16="http://schemas.microsoft.com/office/drawing/2014/main" id="{00000000-0008-0000-0F00-0000B4000000}"/>
            </a:ext>
          </a:extLst>
        </xdr:cNvPr>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18324</xdr:rowOff>
    </xdr:from>
    <xdr:to>
      <xdr:col>24</xdr:col>
      <xdr:colOff>114300</xdr:colOff>
      <xdr:row>78</xdr:row>
      <xdr:rowOff>119924</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339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41201</xdr:rowOff>
    </xdr:from>
    <xdr:ext cx="405111" cy="259045"/>
    <xdr:sp macro="" textlink="">
      <xdr:nvSpPr>
        <xdr:cNvPr id="187" name="【福祉施設】&#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324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60779</xdr:rowOff>
    </xdr:from>
    <xdr:to>
      <xdr:col>20</xdr:col>
      <xdr:colOff>38100</xdr:colOff>
      <xdr:row>78</xdr:row>
      <xdr:rowOff>162379</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69124</xdr:rowOff>
    </xdr:from>
    <xdr:to>
      <xdr:col>24</xdr:col>
      <xdr:colOff>63500</xdr:colOff>
      <xdr:row>78</xdr:row>
      <xdr:rowOff>111579</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3797300" y="1344222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7456</xdr:rowOff>
    </xdr:from>
    <xdr:ext cx="405111" cy="259045"/>
    <xdr:sp macro="" textlink="">
      <xdr:nvSpPr>
        <xdr:cNvPr id="190" name="n_1mainValue【福祉施設】&#10;有形固定資産減価償却率">
          <a:extLst>
            <a:ext uri="{FF2B5EF4-FFF2-40B4-BE49-F238E27FC236}">
              <a16:creationId xmlns:a16="http://schemas.microsoft.com/office/drawing/2014/main" id="{00000000-0008-0000-0F00-0000BE000000}"/>
            </a:ext>
          </a:extLst>
        </xdr:cNvPr>
        <xdr:cNvSpPr txBox="1"/>
      </xdr:nvSpPr>
      <xdr:spPr>
        <a:xfrm>
          <a:off x="3582044" y="13209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00000000-0008-0000-0F00-0000D5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15" name="【福祉施設】&#10;一人当たり面積最小値テキスト">
          <a:extLst>
            <a:ext uri="{FF2B5EF4-FFF2-40B4-BE49-F238E27FC236}">
              <a16:creationId xmlns:a16="http://schemas.microsoft.com/office/drawing/2014/main" id="{00000000-0008-0000-0F00-0000D700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217" name="【福祉施設】&#10;一人当たり面積最大値テキスト">
          <a:extLst>
            <a:ext uri="{FF2B5EF4-FFF2-40B4-BE49-F238E27FC236}">
              <a16:creationId xmlns:a16="http://schemas.microsoft.com/office/drawing/2014/main" id="{00000000-0008-0000-0F00-0000D9000000}"/>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219" name="【福祉施設】&#10;一人当たり面積平均値テキスト">
          <a:extLst>
            <a:ext uri="{FF2B5EF4-FFF2-40B4-BE49-F238E27FC236}">
              <a16:creationId xmlns:a16="http://schemas.microsoft.com/office/drawing/2014/main" id="{00000000-0008-0000-0F00-0000DB000000}"/>
            </a:ext>
          </a:extLst>
        </xdr:cNvPr>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222" name="n_1aveValue【福祉施設】&#10;一人当たり面積">
          <a:extLst>
            <a:ext uri="{FF2B5EF4-FFF2-40B4-BE49-F238E27FC236}">
              <a16:creationId xmlns:a16="http://schemas.microsoft.com/office/drawing/2014/main" id="{00000000-0008-0000-0F00-0000DE000000}"/>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224" name="n_2aveValue【福祉施設】&#10;一人当たり面積">
          <a:extLst>
            <a:ext uri="{FF2B5EF4-FFF2-40B4-BE49-F238E27FC236}">
              <a16:creationId xmlns:a16="http://schemas.microsoft.com/office/drawing/2014/main" id="{00000000-0008-0000-0F00-0000E0000000}"/>
            </a:ext>
          </a:extLst>
        </xdr:cNvPr>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53975</xdr:rowOff>
    </xdr:from>
    <xdr:to>
      <xdr:col>41</xdr:col>
      <xdr:colOff>101600</xdr:colOff>
      <xdr:row>84</xdr:row>
      <xdr:rowOff>155575</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652</xdr:rowOff>
    </xdr:from>
    <xdr:ext cx="469744" cy="259045"/>
    <xdr:sp macro="" textlink="">
      <xdr:nvSpPr>
        <xdr:cNvPr id="226" name="n_3aveValue【福祉施設】&#10;一人当たり面積">
          <a:extLst>
            <a:ext uri="{FF2B5EF4-FFF2-40B4-BE49-F238E27FC236}">
              <a16:creationId xmlns:a16="http://schemas.microsoft.com/office/drawing/2014/main" id="{00000000-0008-0000-0F00-0000E2000000}"/>
            </a:ext>
          </a:extLst>
        </xdr:cNvPr>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71120</xdr:rowOff>
    </xdr:from>
    <xdr:to>
      <xdr:col>55</xdr:col>
      <xdr:colOff>50800</xdr:colOff>
      <xdr:row>86</xdr:row>
      <xdr:rowOff>1270</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104267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49547</xdr:rowOff>
    </xdr:from>
    <xdr:ext cx="469744" cy="259045"/>
    <xdr:sp macro="" textlink="">
      <xdr:nvSpPr>
        <xdr:cNvPr id="233" name="【福祉施設】&#10;一人当たり面積該当値テキスト">
          <a:extLst>
            <a:ext uri="{FF2B5EF4-FFF2-40B4-BE49-F238E27FC236}">
              <a16:creationId xmlns:a16="http://schemas.microsoft.com/office/drawing/2014/main" id="{00000000-0008-0000-0F00-0000E9000000}"/>
            </a:ext>
          </a:extLst>
        </xdr:cNvPr>
        <xdr:cNvSpPr txBox="1"/>
      </xdr:nvSpPr>
      <xdr:spPr>
        <a:xfrm>
          <a:off x="10515600"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9588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121920</xdr:rowOff>
    </xdr:from>
    <xdr:to>
      <xdr:col>55</xdr:col>
      <xdr:colOff>0</xdr:colOff>
      <xdr:row>85</xdr:row>
      <xdr:rowOff>125730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9639300" y="14695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167657</xdr:rowOff>
    </xdr:from>
    <xdr:ext cx="469744" cy="259045"/>
    <xdr:sp macro="" textlink="">
      <xdr:nvSpPr>
        <xdr:cNvPr id="236" name="n_1mainValue【福祉施設】&#10;一人当たり面積">
          <a:extLst>
            <a:ext uri="{FF2B5EF4-FFF2-40B4-BE49-F238E27FC236}">
              <a16:creationId xmlns:a16="http://schemas.microsoft.com/office/drawing/2014/main" id="{00000000-0008-0000-0F00-0000EC000000}"/>
            </a:ext>
          </a:extLst>
        </xdr:cNvPr>
        <xdr:cNvSpPr txBox="1"/>
      </xdr:nvSpPr>
      <xdr:spPr>
        <a:xfrm>
          <a:off x="9391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09" name="【消防施設】&#10;有形固定資産減価償却率グラフ枠">
          <a:extLst>
            <a:ext uri="{FF2B5EF4-FFF2-40B4-BE49-F238E27FC236}">
              <a16:creationId xmlns:a16="http://schemas.microsoft.com/office/drawing/2014/main" id="{00000000-0008-0000-0F00-00003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311" name="【消防施設】&#10;有形固定資産減価償却率最小値テキスト">
          <a:extLst>
            <a:ext uri="{FF2B5EF4-FFF2-40B4-BE49-F238E27FC236}">
              <a16:creationId xmlns:a16="http://schemas.microsoft.com/office/drawing/2014/main" id="{00000000-0008-0000-0F00-00003701000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313" name="【消防施設】&#10;有形固定資産減価償却率最大値テキスト">
          <a:extLst>
            <a:ext uri="{FF2B5EF4-FFF2-40B4-BE49-F238E27FC236}">
              <a16:creationId xmlns:a16="http://schemas.microsoft.com/office/drawing/2014/main" id="{00000000-0008-0000-0F00-000039010000}"/>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315" name="【消防施設】&#10;有形固定資産減価償却率平均値テキスト">
          <a:extLst>
            <a:ext uri="{FF2B5EF4-FFF2-40B4-BE49-F238E27FC236}">
              <a16:creationId xmlns:a16="http://schemas.microsoft.com/office/drawing/2014/main" id="{00000000-0008-0000-0F00-00003B010000}"/>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318" name="n_1aveValue【消防施設】&#10;有形固定資産減価償却率">
          <a:extLst>
            <a:ext uri="{FF2B5EF4-FFF2-40B4-BE49-F238E27FC236}">
              <a16:creationId xmlns:a16="http://schemas.microsoft.com/office/drawing/2014/main" id="{00000000-0008-0000-0F00-00003E010000}"/>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164209</xdr:rowOff>
    </xdr:from>
    <xdr:ext cx="405111" cy="259045"/>
    <xdr:sp macro="" textlink="">
      <xdr:nvSpPr>
        <xdr:cNvPr id="320" name="n_2aveValue【消防施設】&#10;有形固定資産減価償却率">
          <a:extLst>
            <a:ext uri="{FF2B5EF4-FFF2-40B4-BE49-F238E27FC236}">
              <a16:creationId xmlns:a16="http://schemas.microsoft.com/office/drawing/2014/main" id="{00000000-0008-0000-0F00-000040010000}"/>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322" name="n_3aveValue【消防施設】&#10;有形固定資産減価償却率">
          <a:extLst>
            <a:ext uri="{FF2B5EF4-FFF2-40B4-BE49-F238E27FC236}">
              <a16:creationId xmlns:a16="http://schemas.microsoft.com/office/drawing/2014/main" id="{00000000-0008-0000-0F00-00004201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11793</xdr:rowOff>
    </xdr:from>
    <xdr:to>
      <xdr:col>85</xdr:col>
      <xdr:colOff>177800</xdr:colOff>
      <xdr:row>80</xdr:row>
      <xdr:rowOff>113393</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62687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34670</xdr:rowOff>
    </xdr:from>
    <xdr:ext cx="405111" cy="259045"/>
    <xdr:sp macro="" textlink="">
      <xdr:nvSpPr>
        <xdr:cNvPr id="329" name="【消防施設】&#10;有形固定資産減価償却率該当値テキスト">
          <a:extLst>
            <a:ext uri="{FF2B5EF4-FFF2-40B4-BE49-F238E27FC236}">
              <a16:creationId xmlns:a16="http://schemas.microsoft.com/office/drawing/2014/main" id="{00000000-0008-0000-0F00-000049010000}"/>
            </a:ext>
          </a:extLst>
        </xdr:cNvPr>
        <xdr:cNvSpPr txBox="1"/>
      </xdr:nvSpPr>
      <xdr:spPr>
        <a:xfrm>
          <a:off x="16357600" y="1357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39551</xdr:rowOff>
    </xdr:from>
    <xdr:to>
      <xdr:col>81</xdr:col>
      <xdr:colOff>101600</xdr:colOff>
      <xdr:row>80</xdr:row>
      <xdr:rowOff>141151</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5430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62593</xdr:rowOff>
    </xdr:from>
    <xdr:to>
      <xdr:col>85</xdr:col>
      <xdr:colOff>127000</xdr:colOff>
      <xdr:row>80</xdr:row>
      <xdr:rowOff>90351</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15481300" y="1377859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157678</xdr:rowOff>
    </xdr:from>
    <xdr:ext cx="405111" cy="259045"/>
    <xdr:sp macro="" textlink="">
      <xdr:nvSpPr>
        <xdr:cNvPr id="332" name="n_1mainValue【消防施設】&#10;有形固定資産減価償却率">
          <a:extLst>
            <a:ext uri="{FF2B5EF4-FFF2-40B4-BE49-F238E27FC236}">
              <a16:creationId xmlns:a16="http://schemas.microsoft.com/office/drawing/2014/main" id="{00000000-0008-0000-0F00-00004C010000}"/>
            </a:ext>
          </a:extLst>
        </xdr:cNvPr>
        <xdr:cNvSpPr txBox="1"/>
      </xdr:nvSpPr>
      <xdr:spPr>
        <a:xfrm>
          <a:off x="152660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55" name="【消防施設】&#10;一人当たり面積グラフ枠">
          <a:extLst>
            <a:ext uri="{FF2B5EF4-FFF2-40B4-BE49-F238E27FC236}">
              <a16:creationId xmlns:a16="http://schemas.microsoft.com/office/drawing/2014/main" id="{00000000-0008-0000-0F00-000063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357" name="【消防施設】&#10;一人当たり面積最小値テキスト">
          <a:extLst>
            <a:ext uri="{FF2B5EF4-FFF2-40B4-BE49-F238E27FC236}">
              <a16:creationId xmlns:a16="http://schemas.microsoft.com/office/drawing/2014/main" id="{00000000-0008-0000-0F00-00006501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359" name="【消防施設】&#10;一人当たり面積最大値テキスト">
          <a:extLst>
            <a:ext uri="{FF2B5EF4-FFF2-40B4-BE49-F238E27FC236}">
              <a16:creationId xmlns:a16="http://schemas.microsoft.com/office/drawing/2014/main" id="{00000000-0008-0000-0F00-000067010000}"/>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361" name="【消防施設】&#10;一人当たり面積平均値テキスト">
          <a:extLst>
            <a:ext uri="{FF2B5EF4-FFF2-40B4-BE49-F238E27FC236}">
              <a16:creationId xmlns:a16="http://schemas.microsoft.com/office/drawing/2014/main" id="{00000000-0008-0000-0F00-00006901000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364" name="n_1aveValue【消防施設】&#10;一人当たり面積">
          <a:extLst>
            <a:ext uri="{FF2B5EF4-FFF2-40B4-BE49-F238E27FC236}">
              <a16:creationId xmlns:a16="http://schemas.microsoft.com/office/drawing/2014/main" id="{00000000-0008-0000-0F00-00006C010000}"/>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366" name="n_2aveValue【消防施設】&#10;一人当たり面積">
          <a:extLst>
            <a:ext uri="{FF2B5EF4-FFF2-40B4-BE49-F238E27FC236}">
              <a16:creationId xmlns:a16="http://schemas.microsoft.com/office/drawing/2014/main" id="{00000000-0008-0000-0F00-00006E01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44466</xdr:rowOff>
    </xdr:from>
    <xdr:ext cx="469744" cy="259045"/>
    <xdr:sp macro="" textlink="">
      <xdr:nvSpPr>
        <xdr:cNvPr id="368" name="n_3aveValue【消防施設】&#10;一人当たり面積">
          <a:extLst>
            <a:ext uri="{FF2B5EF4-FFF2-40B4-BE49-F238E27FC236}">
              <a16:creationId xmlns:a16="http://schemas.microsoft.com/office/drawing/2014/main" id="{00000000-0008-0000-0F00-000070010000}"/>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90170</xdr:rowOff>
    </xdr:from>
    <xdr:to>
      <xdr:col>116</xdr:col>
      <xdr:colOff>114300</xdr:colOff>
      <xdr:row>85</xdr:row>
      <xdr:rowOff>20320</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22110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68597</xdr:rowOff>
    </xdr:from>
    <xdr:ext cx="469744" cy="259045"/>
    <xdr:sp macro="" textlink="">
      <xdr:nvSpPr>
        <xdr:cNvPr id="375" name="【消防施設】&#10;一人当たり面積該当値テキスト">
          <a:extLst>
            <a:ext uri="{FF2B5EF4-FFF2-40B4-BE49-F238E27FC236}">
              <a16:creationId xmlns:a16="http://schemas.microsoft.com/office/drawing/2014/main" id="{00000000-0008-0000-0F00-000077010000}"/>
            </a:ext>
          </a:extLst>
        </xdr:cNvPr>
        <xdr:cNvSpPr txBox="1"/>
      </xdr:nvSpPr>
      <xdr:spPr>
        <a:xfrm>
          <a:off x="221996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97789</xdr:rowOff>
    </xdr:from>
    <xdr:to>
      <xdr:col>112</xdr:col>
      <xdr:colOff>38100</xdr:colOff>
      <xdr:row>85</xdr:row>
      <xdr:rowOff>27939</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1272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140970</xdr:rowOff>
    </xdr:from>
    <xdr:to>
      <xdr:col>116</xdr:col>
      <xdr:colOff>63500</xdr:colOff>
      <xdr:row>84</xdr:row>
      <xdr:rowOff>148589</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flipV="1">
          <a:off x="21323300" y="145427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19066</xdr:rowOff>
    </xdr:from>
    <xdr:ext cx="469744" cy="259045"/>
    <xdr:sp macro="" textlink="">
      <xdr:nvSpPr>
        <xdr:cNvPr id="378" name="n_1mainValue【消防施設】&#10;一人当たり面積">
          <a:extLst>
            <a:ext uri="{FF2B5EF4-FFF2-40B4-BE49-F238E27FC236}">
              <a16:creationId xmlns:a16="http://schemas.microsoft.com/office/drawing/2014/main" id="{00000000-0008-0000-0F00-00007A010000}"/>
            </a:ext>
          </a:extLst>
        </xdr:cNvPr>
        <xdr:cNvSpPr txBox="1"/>
      </xdr:nvSpPr>
      <xdr:spPr>
        <a:xfrm>
          <a:off x="21075727"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03" name="【庁舎】&#10;有形固定資産減価償却率グラフ枠">
          <a:extLst>
            <a:ext uri="{FF2B5EF4-FFF2-40B4-BE49-F238E27FC236}">
              <a16:creationId xmlns:a16="http://schemas.microsoft.com/office/drawing/2014/main" id="{00000000-0008-0000-0F00-00009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405" name="【庁舎】&#10;有形固定資産減価償却率最小値テキスト">
          <a:extLst>
            <a:ext uri="{FF2B5EF4-FFF2-40B4-BE49-F238E27FC236}">
              <a16:creationId xmlns:a16="http://schemas.microsoft.com/office/drawing/2014/main" id="{00000000-0008-0000-0F00-00009501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407" name="【庁舎】&#10;有形固定資産減価償却率最大値テキスト">
          <a:extLst>
            <a:ext uri="{FF2B5EF4-FFF2-40B4-BE49-F238E27FC236}">
              <a16:creationId xmlns:a16="http://schemas.microsoft.com/office/drawing/2014/main" id="{00000000-0008-0000-0F00-00009701000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5822</xdr:rowOff>
    </xdr:from>
    <xdr:ext cx="405111" cy="259045"/>
    <xdr:sp macro="" textlink="">
      <xdr:nvSpPr>
        <xdr:cNvPr id="409" name="【庁舎】&#10;有形固定資産減価償却率平均値テキスト">
          <a:extLst>
            <a:ext uri="{FF2B5EF4-FFF2-40B4-BE49-F238E27FC236}">
              <a16:creationId xmlns:a16="http://schemas.microsoft.com/office/drawing/2014/main" id="{00000000-0008-0000-0F00-000099010000}"/>
            </a:ext>
          </a:extLst>
        </xdr:cNvPr>
        <xdr:cNvSpPr txBox="1"/>
      </xdr:nvSpPr>
      <xdr:spPr>
        <a:xfrm>
          <a:off x="16357600" y="1766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71682</xdr:rowOff>
    </xdr:from>
    <xdr:ext cx="405111" cy="259045"/>
    <xdr:sp macro="" textlink="">
      <xdr:nvSpPr>
        <xdr:cNvPr id="412" name="n_1aveValue【庁舎】&#10;有形固定資産減価償却率">
          <a:extLst>
            <a:ext uri="{FF2B5EF4-FFF2-40B4-BE49-F238E27FC236}">
              <a16:creationId xmlns:a16="http://schemas.microsoft.com/office/drawing/2014/main" id="{00000000-0008-0000-0F00-00009C010000}"/>
            </a:ext>
          </a:extLst>
        </xdr:cNvPr>
        <xdr:cNvSpPr txBox="1"/>
      </xdr:nvSpPr>
      <xdr:spPr>
        <a:xfrm>
          <a:off x="152660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120666</xdr:rowOff>
    </xdr:from>
    <xdr:ext cx="405111" cy="259045"/>
    <xdr:sp macro="" textlink="">
      <xdr:nvSpPr>
        <xdr:cNvPr id="414" name="n_2aveValue【庁舎】&#10;有形固定資産減価償却率">
          <a:extLst>
            <a:ext uri="{FF2B5EF4-FFF2-40B4-BE49-F238E27FC236}">
              <a16:creationId xmlns:a16="http://schemas.microsoft.com/office/drawing/2014/main" id="{00000000-0008-0000-0F00-00009E010000}"/>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74947</xdr:rowOff>
    </xdr:from>
    <xdr:ext cx="405111" cy="259045"/>
    <xdr:sp macro="" textlink="">
      <xdr:nvSpPr>
        <xdr:cNvPr id="416" name="n_3aveValue【庁舎】&#10;有形固定資産減価償却率">
          <a:extLst>
            <a:ext uri="{FF2B5EF4-FFF2-40B4-BE49-F238E27FC236}">
              <a16:creationId xmlns:a16="http://schemas.microsoft.com/office/drawing/2014/main" id="{00000000-0008-0000-0F00-0000A0010000}"/>
            </a:ext>
          </a:extLst>
        </xdr:cNvPr>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107043</xdr:rowOff>
    </xdr:from>
    <xdr:to>
      <xdr:col>85</xdr:col>
      <xdr:colOff>177800</xdr:colOff>
      <xdr:row>108</xdr:row>
      <xdr:rowOff>37193</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62687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21970</xdr:rowOff>
    </xdr:from>
    <xdr:ext cx="405111" cy="259045"/>
    <xdr:sp macro="" textlink="">
      <xdr:nvSpPr>
        <xdr:cNvPr id="423" name="【庁舎】&#10;有形固定資産減価償却率該当値テキスト">
          <a:extLst>
            <a:ext uri="{FF2B5EF4-FFF2-40B4-BE49-F238E27FC236}">
              <a16:creationId xmlns:a16="http://schemas.microsoft.com/office/drawing/2014/main" id="{00000000-0008-0000-0F00-0000A7010000}"/>
            </a:ext>
          </a:extLst>
        </xdr:cNvPr>
        <xdr:cNvSpPr txBox="1"/>
      </xdr:nvSpPr>
      <xdr:spPr>
        <a:xfrm>
          <a:off x="16357600" y="1836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157843</xdr:rowOff>
    </xdr:from>
    <xdr:to>
      <xdr:col>85</xdr:col>
      <xdr:colOff>127000</xdr:colOff>
      <xdr:row>108</xdr:row>
      <xdr:rowOff>30480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15481300" y="1850299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72407</xdr:rowOff>
    </xdr:from>
    <xdr:ext cx="405111" cy="259045"/>
    <xdr:sp macro="" textlink="">
      <xdr:nvSpPr>
        <xdr:cNvPr id="426" name="n_1mainValue【庁舎】&#10;有形固定資産減価償却率">
          <a:extLst>
            <a:ext uri="{FF2B5EF4-FFF2-40B4-BE49-F238E27FC236}">
              <a16:creationId xmlns:a16="http://schemas.microsoft.com/office/drawing/2014/main" id="{00000000-0008-0000-0F00-0000AA010000}"/>
            </a:ext>
          </a:extLst>
        </xdr:cNvPr>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51" name="【庁舎】&#10;一人当たり面積グラフ枠">
          <a:extLst>
            <a:ext uri="{FF2B5EF4-FFF2-40B4-BE49-F238E27FC236}">
              <a16:creationId xmlns:a16="http://schemas.microsoft.com/office/drawing/2014/main" id="{00000000-0008-0000-0F00-0000C3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453" name="【庁舎】&#10;一人当たり面積最小値テキスト">
          <a:extLst>
            <a:ext uri="{FF2B5EF4-FFF2-40B4-BE49-F238E27FC236}">
              <a16:creationId xmlns:a16="http://schemas.microsoft.com/office/drawing/2014/main" id="{00000000-0008-0000-0F00-0000C5010000}"/>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455" name="【庁舎】&#10;一人当たり面積最大値テキスト">
          <a:extLst>
            <a:ext uri="{FF2B5EF4-FFF2-40B4-BE49-F238E27FC236}">
              <a16:creationId xmlns:a16="http://schemas.microsoft.com/office/drawing/2014/main" id="{00000000-0008-0000-0F00-0000C701000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457" name="【庁舎】&#10;一人当たり面積平均値テキスト">
          <a:extLst>
            <a:ext uri="{FF2B5EF4-FFF2-40B4-BE49-F238E27FC236}">
              <a16:creationId xmlns:a16="http://schemas.microsoft.com/office/drawing/2014/main" id="{00000000-0008-0000-0F00-0000C901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460" name="n_1aveValue【庁舎】&#10;一人当たり面積">
          <a:extLst>
            <a:ext uri="{FF2B5EF4-FFF2-40B4-BE49-F238E27FC236}">
              <a16:creationId xmlns:a16="http://schemas.microsoft.com/office/drawing/2014/main" id="{00000000-0008-0000-0F00-0000CC01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462" name="n_2aveValue【庁舎】&#10;一人当たり面積">
          <a:extLst>
            <a:ext uri="{FF2B5EF4-FFF2-40B4-BE49-F238E27FC236}">
              <a16:creationId xmlns:a16="http://schemas.microsoft.com/office/drawing/2014/main" id="{00000000-0008-0000-0F00-0000CE010000}"/>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464" name="n_3aveValue【庁舎】&#10;一人当たり面積">
          <a:extLst>
            <a:ext uri="{FF2B5EF4-FFF2-40B4-BE49-F238E27FC236}">
              <a16:creationId xmlns:a16="http://schemas.microsoft.com/office/drawing/2014/main" id="{00000000-0008-0000-0F00-0000D001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5097</xdr:rowOff>
    </xdr:from>
    <xdr:ext cx="469744" cy="259045"/>
    <xdr:sp macro="" textlink="">
      <xdr:nvSpPr>
        <xdr:cNvPr id="471" name="【庁舎】&#10;一人当たり面積該当値テキスト">
          <a:extLst>
            <a:ext uri="{FF2B5EF4-FFF2-40B4-BE49-F238E27FC236}">
              <a16:creationId xmlns:a16="http://schemas.microsoft.com/office/drawing/2014/main" id="{00000000-0008-0000-0F00-0000D7010000}"/>
            </a:ext>
          </a:extLst>
        </xdr:cNvPr>
        <xdr:cNvSpPr txBox="1"/>
      </xdr:nvSpPr>
      <xdr:spPr>
        <a:xfrm>
          <a:off x="22199600" y="183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94524</xdr:rowOff>
    </xdr:from>
    <xdr:to>
      <xdr:col>112</xdr:col>
      <xdr:colOff>38100</xdr:colOff>
      <xdr:row>108</xdr:row>
      <xdr:rowOff>24674</xdr:rowOff>
    </xdr:to>
    <xdr:sp macro="" textlink="">
      <xdr:nvSpPr>
        <xdr:cNvPr id="472" name="楕円 471">
          <a:extLst>
            <a:ext uri="{FF2B5EF4-FFF2-40B4-BE49-F238E27FC236}">
              <a16:creationId xmlns:a16="http://schemas.microsoft.com/office/drawing/2014/main" id="{00000000-0008-0000-0F00-0000D8010000}"/>
            </a:ext>
          </a:extLst>
        </xdr:cNvPr>
        <xdr:cNvSpPr/>
      </xdr:nvSpPr>
      <xdr:spPr>
        <a:xfrm>
          <a:off x="212725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145324</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flipV="1">
          <a:off x="21323300" y="18486120"/>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15801</xdr:rowOff>
    </xdr:from>
    <xdr:ext cx="469744" cy="259045"/>
    <xdr:sp macro="" textlink="">
      <xdr:nvSpPr>
        <xdr:cNvPr id="474" name="n_1mainValue【庁舎】&#10;一人当たり面積">
          <a:extLst>
            <a:ext uri="{FF2B5EF4-FFF2-40B4-BE49-F238E27FC236}">
              <a16:creationId xmlns:a16="http://schemas.microsoft.com/office/drawing/2014/main" id="{00000000-0008-0000-0F00-0000DA010000}"/>
            </a:ext>
          </a:extLst>
        </xdr:cNvPr>
        <xdr:cNvSpPr txBox="1"/>
      </xdr:nvSpPr>
      <xdr:spPr>
        <a:xfrm>
          <a:off x="21075727" y="185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比較的新しく、数値も低いものとなっている。個別施設計画等による長寿命化に努める。福祉施設については、老朽化が進んでおり高い数値となっている。更新や集約・統廃合など事業の方向性を含めた検討が始まっており、近年中に改善される見込み。消防施設については比較的高い数値となっている。現在震災後の災害対策事業として順次更新をおこなっており、近年中に改善される見込み。庁舎については震災後に建て替えており、数値も低いものとなっている。個別施設計画等による長寿命化に努める。一人当たりの数値については概ね類似団体平均と同程度となっている。人口が年々減少しており、他の類似団体同様、今後全国・宮城県平均からは更に乖離していくものと思わ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14,172
14,123
53.56
10,558,323
9,275,414
549,383
3,879,421
5,661,294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ポイント増加となっているが、類似団体と比較して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ポイント下回っており、また、全国平均・宮城県平均よりも下回っている。</a:t>
          </a:r>
        </a:p>
        <a:p>
          <a:r>
            <a:rPr kumimoji="1" lang="ja-JP" altLang="en-US" sz="1300">
              <a:latin typeface="ＭＳ Ｐゴシック" panose="020B0600070205080204" pitchFamily="50" charset="-128"/>
              <a:ea typeface="ＭＳ Ｐゴシック" panose="020B0600070205080204" pitchFamily="50" charset="-128"/>
            </a:rPr>
            <a:t>　人口減少や高齢化率が進んでいることに加え、町税の減収などから類似団体平均を下回っており、今後もこの傾向は継続する見通しである。公共施設等の適切な管理・統廃合に加え、企業誘致・定住促進の推進、徴税の徴収強化を図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117324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067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117324</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140305</xdr:rowOff>
    </xdr:from>
    <xdr:to>
      <xdr:col>11</xdr:col>
      <xdr:colOff>31750</xdr:colOff>
      <xdr:row>42</xdr:row>
      <xdr:rowOff>140305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66524</xdr:rowOff>
    </xdr:from>
    <xdr:to>
      <xdr:col>19</xdr:col>
      <xdr:colOff>184150</xdr:colOff>
      <xdr:row>42</xdr:row>
      <xdr:rowOff>168124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164392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89505</xdr:rowOff>
    </xdr:from>
    <xdr:to>
      <xdr:col>11</xdr:col>
      <xdr:colOff>82550</xdr:colOff>
      <xdr:row>43</xdr:row>
      <xdr:rowOff>19655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4432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ポイント改善し、類似団体と比較して</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保育士不足による保育士派遣業務等に伴う物件費の増等支出は前年同様の傾向であるが、企業の財産処分による一時的な法人町民税の増、地方交付税の増が経常収支比率を引き下げたものと考えられる。よって、今後も厳しい状況は変わらず、引き続き事務事業の見直しを進めるとともに、事業の優先度を確認し計画的に廃止・縮小を進め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51308</xdr:rowOff>
    </xdr:from>
    <xdr:to>
      <xdr:col>23</xdr:col>
      <xdr:colOff>133350</xdr:colOff>
      <xdr:row>65</xdr:row>
      <xdr:rowOff>157480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9555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157480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42472"/>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169672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266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75692</xdr:rowOff>
    </xdr:from>
    <xdr:to>
      <xdr:col>11</xdr:col>
      <xdr:colOff>31750</xdr:colOff>
      <xdr:row>64</xdr:row>
      <xdr:rowOff>53848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7704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126238</xdr:rowOff>
    </xdr:from>
    <xdr:to>
      <xdr:col>7</xdr:col>
      <xdr:colOff>31750</xdr:colOff>
      <xdr:row>64</xdr:row>
      <xdr:rowOff>56388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41165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106680</xdr:rowOff>
    </xdr:from>
    <xdr:to>
      <xdr:col>19</xdr:col>
      <xdr:colOff>184150</xdr:colOff>
      <xdr:row>66</xdr:row>
      <xdr:rowOff>36830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人当たり人件費・物件費等決算額は類似団体平均と比べて低くなっているが、平成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年度から徐々に増加してきている傾向がある。</a:t>
          </a:r>
        </a:p>
        <a:p>
          <a:r>
            <a:rPr kumimoji="1" lang="ja-JP" altLang="en-US" sz="1300">
              <a:latin typeface="ＭＳ Ｐゴシック" panose="020B0600070205080204" pitchFamily="50" charset="-128"/>
              <a:ea typeface="ＭＳ Ｐゴシック" panose="020B0600070205080204" pitchFamily="50" charset="-128"/>
            </a:rPr>
            <a:t>　人口が減少していることが大きな要因であり、保育士不足による保育士派遣業務等に伴う物件費の増、公共施設の維持管理費の経費なども影響している。</a:t>
          </a:r>
        </a:p>
        <a:p>
          <a:r>
            <a:rPr kumimoji="1" lang="ja-JP" altLang="en-US" sz="1300">
              <a:latin typeface="ＭＳ Ｐゴシック" panose="020B0600070205080204" pitchFamily="50" charset="-128"/>
              <a:ea typeface="ＭＳ Ｐゴシック" panose="020B0600070205080204" pitchFamily="50" charset="-128"/>
            </a:rPr>
            <a:t>　全国・県平均共に上回っており、今後も事業経費の精査・削減に努めていくとともに、事業の効率化、機械化による適切な定員管理を行い人件費の抑制に努める。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168255</xdr:rowOff>
    </xdr:from>
    <xdr:to>
      <xdr:col>23</xdr:col>
      <xdr:colOff>133350</xdr:colOff>
      <xdr:row>82</xdr:row>
      <xdr:rowOff>5438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055705"/>
          <a:ext cx="8382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166236</xdr:rowOff>
    </xdr:from>
    <xdr:to>
      <xdr:col>19</xdr:col>
      <xdr:colOff>133350</xdr:colOff>
      <xdr:row>82</xdr:row>
      <xdr:rowOff>5438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53686"/>
          <a:ext cx="8890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139415</xdr:rowOff>
    </xdr:from>
    <xdr:to>
      <xdr:col>15</xdr:col>
      <xdr:colOff>82550</xdr:colOff>
      <xdr:row>81</xdr:row>
      <xdr:rowOff>166236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26865"/>
          <a:ext cx="889000" cy="2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105750</xdr:rowOff>
    </xdr:from>
    <xdr:to>
      <xdr:col>11</xdr:col>
      <xdr:colOff>31750</xdr:colOff>
      <xdr:row>81</xdr:row>
      <xdr:rowOff>139415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93200"/>
          <a:ext cx="889000" cy="3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50980</xdr:rowOff>
    </xdr:from>
    <xdr:to>
      <xdr:col>7</xdr:col>
      <xdr:colOff>31750</xdr:colOff>
      <xdr:row>81</xdr:row>
      <xdr:rowOff>152580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162757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117455</xdr:rowOff>
    </xdr:from>
    <xdr:to>
      <xdr:col>23</xdr:col>
      <xdr:colOff>184150</xdr:colOff>
      <xdr:row>82</xdr:row>
      <xdr:rowOff>47605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0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133982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4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126088</xdr:rowOff>
    </xdr:from>
    <xdr:to>
      <xdr:col>19</xdr:col>
      <xdr:colOff>184150</xdr:colOff>
      <xdr:row>82</xdr:row>
      <xdr:rowOff>56238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66415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78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115436</xdr:rowOff>
    </xdr:from>
    <xdr:to>
      <xdr:col>15</xdr:col>
      <xdr:colOff>133350</xdr:colOff>
      <xdr:row>82</xdr:row>
      <xdr:rowOff>45586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55763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7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88615</xdr:rowOff>
    </xdr:from>
    <xdr:to>
      <xdr:col>11</xdr:col>
      <xdr:colOff>82550</xdr:colOff>
      <xdr:row>82</xdr:row>
      <xdr:rowOff>18765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4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54950</xdr:rowOff>
    </xdr:from>
    <xdr:to>
      <xdr:col>7</xdr:col>
      <xdr:colOff>31750</xdr:colOff>
      <xdr:row>81</xdr:row>
      <xdr:rowOff>156550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9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141327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0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ポイント増加しているが、全国町村平均及び類似団体を下回っている状況であり、適正な水準内にあると考えられる。</a:t>
          </a:r>
        </a:p>
        <a:p>
          <a:r>
            <a:rPr kumimoji="1" lang="ja-JP" altLang="en-US" sz="1300">
              <a:latin typeface="ＭＳ Ｐゴシック" panose="020B0600070205080204" pitchFamily="50" charset="-128"/>
              <a:ea typeface="ＭＳ Ｐゴシック" panose="020B0600070205080204" pitchFamily="50" charset="-128"/>
            </a:rPr>
            <a:t>　今後も人事院勧告に準拠し、適正な給与水準の保持に努める。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121859</xdr:rowOff>
    </xdr:from>
    <xdr:to>
      <xdr:col>81</xdr:col>
      <xdr:colOff>44450</xdr:colOff>
      <xdr:row>83</xdr:row>
      <xdr:rowOff>144841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3522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121859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18445</xdr:rowOff>
    </xdr:from>
    <xdr:to>
      <xdr:col>72</xdr:col>
      <xdr:colOff>203200</xdr:colOff>
      <xdr:row>83</xdr:row>
      <xdr:rowOff>98879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2487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18445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2028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110568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71059</xdr:rowOff>
    </xdr:from>
    <xdr:to>
      <xdr:col>77</xdr:col>
      <xdr:colOff>95250</xdr:colOff>
      <xdr:row>84</xdr:row>
      <xdr:rowOff>1209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11386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139095</xdr:rowOff>
    </xdr:from>
    <xdr:to>
      <xdr:col>68</xdr:col>
      <xdr:colOff>203200</xdr:colOff>
      <xdr:row>83</xdr:row>
      <xdr:rowOff>69245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79422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ポイント増となっており、類似団体・全国平均と比較しても高い数値となっている。</a:t>
          </a:r>
        </a:p>
        <a:p>
          <a:r>
            <a:rPr kumimoji="1" lang="ja-JP" altLang="en-US" sz="1300">
              <a:latin typeface="ＭＳ Ｐゴシック" panose="020B0600070205080204" pitchFamily="50" charset="-128"/>
              <a:ea typeface="ＭＳ Ｐゴシック" panose="020B0600070205080204" pitchFamily="50" charset="-128"/>
            </a:rPr>
            <a:t>　指定管理者制度等を導入していく取組を推進し、適正な定員管理に努めてはいるものの、保育士・保健師等の専門職や東日本大震災からの復興事業に対応する職員が求められているため、今後も同水準で推移すると予想される。</a:t>
          </a:r>
        </a:p>
        <a:p>
          <a:r>
            <a:rPr kumimoji="1" lang="ja-JP" altLang="en-US" sz="1300">
              <a:latin typeface="ＭＳ Ｐゴシック" panose="020B0600070205080204" pitchFamily="50" charset="-128"/>
              <a:ea typeface="ＭＳ Ｐゴシック" panose="020B0600070205080204" pitchFamily="50" charset="-128"/>
            </a:rPr>
            <a:t>　事業内容等を精査し、まずは類似団体平均</a:t>
          </a:r>
          <a:r>
            <a:rPr kumimoji="1" lang="en-US" altLang="ja-JP" sz="1300">
              <a:latin typeface="ＭＳ Ｐゴシック" panose="020B0600070205080204" pitchFamily="50" charset="-128"/>
              <a:ea typeface="ＭＳ Ｐゴシック" panose="020B0600070205080204" pitchFamily="50" charset="-128"/>
            </a:rPr>
            <a:t>10.34</a:t>
          </a:r>
          <a:r>
            <a:rPr kumimoji="1" lang="ja-JP" altLang="en-US" sz="1300">
              <a:latin typeface="ＭＳ Ｐゴシック" panose="020B0600070205080204" pitchFamily="50" charset="-128"/>
              <a:ea typeface="ＭＳ Ｐゴシック" panose="020B0600070205080204" pitchFamily="50" charset="-128"/>
            </a:rPr>
            <a:t>を下回るよう適正な定員管理に努めていく。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113106</xdr:rowOff>
    </xdr:from>
    <xdr:to>
      <xdr:col>81</xdr:col>
      <xdr:colOff>44450</xdr:colOff>
      <xdr:row>61</xdr:row>
      <xdr:rowOff>123241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71556"/>
          <a:ext cx="8382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77385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64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99593</xdr:rowOff>
    </xdr:from>
    <xdr:to>
      <xdr:col>77</xdr:col>
      <xdr:colOff>44450</xdr:colOff>
      <xdr:row>61</xdr:row>
      <xdr:rowOff>113106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58043"/>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99593</xdr:rowOff>
    </xdr:from>
    <xdr:to>
      <xdr:col>72</xdr:col>
      <xdr:colOff>203200</xdr:colOff>
      <xdr:row>61</xdr:row>
      <xdr:rowOff>100076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558043"/>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100076</xdr:rowOff>
    </xdr:from>
    <xdr:to>
      <xdr:col>68</xdr:col>
      <xdr:colOff>152400</xdr:colOff>
      <xdr:row>61</xdr:row>
      <xdr:rowOff>103454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5852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158640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157023</xdr:rowOff>
    </xdr:from>
    <xdr:to>
      <xdr:col>64</xdr:col>
      <xdr:colOff>152400</xdr:colOff>
      <xdr:row>61</xdr:row>
      <xdr:rowOff>87173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4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97350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1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72441</xdr:rowOff>
    </xdr:from>
    <xdr:to>
      <xdr:col>81</xdr:col>
      <xdr:colOff>95250</xdr:colOff>
      <xdr:row>62</xdr:row>
      <xdr:rowOff>2591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44518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5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62306</xdr:rowOff>
    </xdr:from>
    <xdr:to>
      <xdr:col>77</xdr:col>
      <xdr:colOff>95250</xdr:colOff>
      <xdr:row>61</xdr:row>
      <xdr:rowOff>163906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2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148683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0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48793</xdr:rowOff>
    </xdr:from>
    <xdr:to>
      <xdr:col>73</xdr:col>
      <xdr:colOff>44450</xdr:colOff>
      <xdr:row>61</xdr:row>
      <xdr:rowOff>150393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135170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9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49276</xdr:rowOff>
    </xdr:from>
    <xdr:to>
      <xdr:col>68</xdr:col>
      <xdr:colOff>203200</xdr:colOff>
      <xdr:row>61</xdr:row>
      <xdr:rowOff>150876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135653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52654</xdr:rowOff>
    </xdr:from>
    <xdr:to>
      <xdr:col>64</xdr:col>
      <xdr:colOff>152400</xdr:colOff>
      <xdr:row>61</xdr:row>
      <xdr:rowOff>154254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139031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9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ポイント減となっており改善が見られるが、それでも類似団体と同等、県平均よりも</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ポイント悪い数値となっている。</a:t>
          </a:r>
        </a:p>
        <a:p>
          <a:r>
            <a:rPr kumimoji="1" lang="ja-JP" altLang="en-US" sz="1300">
              <a:latin typeface="ＭＳ Ｐゴシック" panose="020B0600070205080204" pitchFamily="50" charset="-128"/>
              <a:ea typeface="ＭＳ Ｐゴシック" panose="020B0600070205080204" pitchFamily="50" charset="-128"/>
            </a:rPr>
            <a:t>　下水道事業特別会計への元金償還に充てる繰出金が減少したことなどが要因だが、来年度には小学校屋根改修やフットボールセンター体育館改修に係る起債の償還開始があり、今回のように比率が大幅に減少することはないと思われる。起債に大きく頼ることのない財政運営に努め、比率の上昇を抑え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147683</xdr:rowOff>
    </xdr:from>
    <xdr:to>
      <xdr:col>81</xdr:col>
      <xdr:colOff>44450</xdr:colOff>
      <xdr:row>41</xdr:row>
      <xdr:rowOff>65859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05683"/>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65859</xdr:rowOff>
    </xdr:from>
    <xdr:to>
      <xdr:col>77</xdr:col>
      <xdr:colOff>44450</xdr:colOff>
      <xdr:row>41</xdr:row>
      <xdr:rowOff>86541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953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58965</xdr:rowOff>
    </xdr:from>
    <xdr:to>
      <xdr:col>72</xdr:col>
      <xdr:colOff>203200</xdr:colOff>
      <xdr:row>41</xdr:row>
      <xdr:rowOff>86541</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88415"/>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58965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8152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104684</xdr:rowOff>
    </xdr:from>
    <xdr:to>
      <xdr:col>64</xdr:col>
      <xdr:colOff>152400</xdr:colOff>
      <xdr:row>42</xdr:row>
      <xdr:rowOff>34834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19611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68960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2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15059</xdr:rowOff>
    </xdr:from>
    <xdr:to>
      <xdr:col>77</xdr:col>
      <xdr:colOff>95250</xdr:colOff>
      <xdr:row>41</xdr:row>
      <xdr:rowOff>116659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101436</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35741</xdr:rowOff>
    </xdr:from>
    <xdr:to>
      <xdr:col>73</xdr:col>
      <xdr:colOff>44450</xdr:colOff>
      <xdr:row>41</xdr:row>
      <xdr:rowOff>137341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122118</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8165</xdr:rowOff>
    </xdr:from>
    <xdr:to>
      <xdr:col>68</xdr:col>
      <xdr:colOff>203200</xdr:colOff>
      <xdr:row>41</xdr:row>
      <xdr:rowOff>109765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94542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ポイント減となっており、全国平均に近い数値となっているが、類似団体内では悪い数値となっている。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下水道事業特別会計への元金償還に充てる繰出金が減少したこと、地方債の現在高が平成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年度を下回ったことなどにより将来負担額が減少している。</a:t>
          </a:r>
        </a:p>
        <a:p>
          <a:r>
            <a:rPr kumimoji="1" lang="ja-JP" altLang="en-US" sz="1300">
              <a:latin typeface="ＭＳ Ｐゴシック" panose="020B0600070205080204" pitchFamily="50" charset="-128"/>
              <a:ea typeface="ＭＳ Ｐゴシック" panose="020B0600070205080204" pitchFamily="50" charset="-128"/>
            </a:rPr>
            <a:t>　今後も地方債において、新規発行に際しては借入抑制を実施し、将来負担比率の適正化に努める。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29760</xdr:rowOff>
    </xdr:from>
    <xdr:to>
      <xdr:col>81</xdr:col>
      <xdr:colOff>44450</xdr:colOff>
      <xdr:row>16</xdr:row>
      <xdr:rowOff>55372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01510"/>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55372</xdr:rowOff>
    </xdr:from>
    <xdr:to>
      <xdr:col>77</xdr:col>
      <xdr:colOff>44450</xdr:colOff>
      <xdr:row>17</xdr:row>
      <xdr:rowOff>28702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9857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28702</xdr:rowOff>
    </xdr:from>
    <xdr:to>
      <xdr:col>72</xdr:col>
      <xdr:colOff>203200</xdr:colOff>
      <xdr:row>17</xdr:row>
      <xdr:rowOff>57658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433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115697</xdr:rowOff>
    </xdr:from>
    <xdr:to>
      <xdr:col>68</xdr:col>
      <xdr:colOff>152400</xdr:colOff>
      <xdr:row>17</xdr:row>
      <xdr:rowOff>57658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858897"/>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139827</xdr:rowOff>
    </xdr:from>
    <xdr:to>
      <xdr:col>64</xdr:col>
      <xdr:colOff>152400</xdr:colOff>
      <xdr:row>16</xdr:row>
      <xdr:rowOff>69977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80154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150410</xdr:rowOff>
    </xdr:from>
    <xdr:to>
      <xdr:col>81</xdr:col>
      <xdr:colOff>95250</xdr:colOff>
      <xdr:row>15</xdr:row>
      <xdr:rowOff>80560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122487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2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4572</xdr:rowOff>
    </xdr:from>
    <xdr:to>
      <xdr:col>77</xdr:col>
      <xdr:colOff>95250</xdr:colOff>
      <xdr:row>16</xdr:row>
      <xdr:rowOff>106172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90949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3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149352</xdr:rowOff>
    </xdr:from>
    <xdr:to>
      <xdr:col>73</xdr:col>
      <xdr:colOff>44450</xdr:colOff>
      <xdr:row>17</xdr:row>
      <xdr:rowOff>79502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64279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6858</xdr:rowOff>
    </xdr:from>
    <xdr:to>
      <xdr:col>68</xdr:col>
      <xdr:colOff>203200</xdr:colOff>
      <xdr:row>17</xdr:row>
      <xdr:rowOff>108458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2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93235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0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64897</xdr:rowOff>
    </xdr:from>
    <xdr:to>
      <xdr:col>64</xdr:col>
      <xdr:colOff>152400</xdr:colOff>
      <xdr:row>16</xdr:row>
      <xdr:rowOff>166497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151274</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94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14,172
14,123
53.56
10,558,323
9,275,414
549,383
3,879,421
5,661,294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ポイント減となり、類似団体平均に近づいている。</a:t>
          </a:r>
        </a:p>
        <a:p>
          <a:r>
            <a:rPr kumimoji="1" lang="ja-JP" altLang="en-US" sz="1300">
              <a:latin typeface="ＭＳ Ｐゴシック" panose="020B0600070205080204" pitchFamily="50" charset="-128"/>
              <a:ea typeface="ＭＳ Ｐゴシック" panose="020B0600070205080204" pitchFamily="50" charset="-128"/>
            </a:rPr>
            <a:t>　内訳を類似団体平均と比較すると、職員給は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％以上低い値となったが、前年度に改定した影響で議員報酬が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％以上高い値となっている。今後も引き続き適正な定員管理を行い、人件費の抑制に努めていく。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04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31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ポイント減となっており、類似団体平均を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前年に引き続き保育士不足による臨時職員賃金により物件費が増となっている。また、教育費の委託料が類似団体より多いが、これは指定管理委託料によるもので、その分賃金は低くなっている。現在進行中の保育所再編事業により人員の適正配置が実現すれば数値は改善するものと考えら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149860</xdr:rowOff>
    </xdr:from>
    <xdr:to>
      <xdr:col>82</xdr:col>
      <xdr:colOff>107950</xdr:colOff>
      <xdr:row>19</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235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19</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911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16510</xdr:rowOff>
    </xdr:from>
    <xdr:to>
      <xdr:col>73</xdr:col>
      <xdr:colOff>180975</xdr:colOff>
      <xdr:row>18</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31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321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99060</xdr:rowOff>
    </xdr:from>
    <xdr:to>
      <xdr:col>82</xdr:col>
      <xdr:colOff>158750</xdr:colOff>
      <xdr:row>19</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137160</xdr:rowOff>
    </xdr:from>
    <xdr:to>
      <xdr:col>69</xdr:col>
      <xdr:colOff>142875</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ポイント増、類似団体を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少子化対策事業の推進や高齢化率の上昇などにより扶助費が増加傾向にあるが、類似団体平均と比較すると単独事業費が特に低く、人口一人当たりにかかる扶助費が全国でも低いことが分かる。今後も適正な運用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01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133350</xdr:rowOff>
    </xdr:from>
    <xdr:to>
      <xdr:col>19</xdr:col>
      <xdr:colOff>187325</xdr:colOff>
      <xdr:row>56</xdr:row>
      <xdr:rowOff>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56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82550</xdr:rowOff>
    </xdr:from>
    <xdr:to>
      <xdr:col>15</xdr:col>
      <xdr:colOff>98425</xdr:colOff>
      <xdr:row>55</xdr:row>
      <xdr:rowOff>133350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51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82550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7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82550</xdr:rowOff>
    </xdr:from>
    <xdr:to>
      <xdr:col>15</xdr:col>
      <xdr:colOff>149225</xdr:colOff>
      <xdr:row>56</xdr:row>
      <xdr:rowOff>12700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31750</xdr:rowOff>
    </xdr:from>
    <xdr:to>
      <xdr:col>11</xdr:col>
      <xdr:colOff>60325</xdr:colOff>
      <xdr:row>55</xdr:row>
      <xdr:rowOff>133350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143527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ポイント減だが、類似団体を</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後期高齢者医療・介護給付費に係る繰出金は依然として多く、今後も同様の傾向が予想される。更に、現在は</a:t>
          </a:r>
          <a:r>
            <a:rPr kumimoji="1" lang="en-US" altLang="ja-JP" sz="1300">
              <a:latin typeface="ＭＳ Ｐゴシック" panose="020B0600070205080204" pitchFamily="50" charset="-128"/>
              <a:ea typeface="ＭＳ Ｐゴシック" panose="020B0600070205080204" pitchFamily="50" charset="-128"/>
            </a:rPr>
            <a:t>24,000</a:t>
          </a:r>
          <a:r>
            <a:rPr kumimoji="1" lang="ja-JP" altLang="en-US" sz="1300">
              <a:latin typeface="ＭＳ Ｐゴシック" panose="020B0600070205080204" pitchFamily="50" charset="-128"/>
              <a:ea typeface="ＭＳ Ｐゴシック" panose="020B0600070205080204" pitchFamily="50" charset="-128"/>
            </a:rPr>
            <a:t>千円弱だが、町内施設の老朽化が進んでいることから、維持補修費の増加も見込まれる。町全体で事業精査を行い額を減らしていくよう努める。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33274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71000"/>
          <a:ext cx="0" cy="877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5351</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12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33274</xdr:rowOff>
    </xdr:from>
    <xdr:to>
      <xdr:col>82</xdr:col>
      <xdr:colOff>196850</xdr:colOff>
      <xdr:row>59</xdr:row>
      <xdr:rowOff>33274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14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163576</xdr:rowOff>
    </xdr:from>
    <xdr:to>
      <xdr:col>82</xdr:col>
      <xdr:colOff>107950</xdr:colOff>
      <xdr:row>59</xdr:row>
      <xdr:rowOff>92710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1076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147591</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577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131064</xdr:rowOff>
    </xdr:from>
    <xdr:to>
      <xdr:col>82</xdr:col>
      <xdr:colOff>158750</xdr:colOff>
      <xdr:row>57</xdr:row>
      <xdr:rowOff>61214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7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65278</xdr:rowOff>
    </xdr:from>
    <xdr:to>
      <xdr:col>78</xdr:col>
      <xdr:colOff>69850</xdr:colOff>
      <xdr:row>59</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1808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65278</xdr:rowOff>
    </xdr:from>
    <xdr:to>
      <xdr:col>73</xdr:col>
      <xdr:colOff>180975</xdr:colOff>
      <xdr:row>59</xdr:row>
      <xdr:rowOff>165862</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101808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78994</xdr:rowOff>
    </xdr:from>
    <xdr:to>
      <xdr:col>69</xdr:col>
      <xdr:colOff>92075</xdr:colOff>
      <xdr:row>59</xdr:row>
      <xdr:rowOff>165862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1945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117111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112776</xdr:rowOff>
    </xdr:from>
    <xdr:to>
      <xdr:col>82</xdr:col>
      <xdr:colOff>158750</xdr:colOff>
      <xdr:row>59</xdr:row>
      <xdr:rowOff>42926</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100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21353</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96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14478</xdr:rowOff>
    </xdr:from>
    <xdr:to>
      <xdr:col>74</xdr:col>
      <xdr:colOff>31750</xdr:colOff>
      <xdr:row>59</xdr:row>
      <xdr:rowOff>116078</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1013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100855</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21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115062</xdr:rowOff>
    </xdr:from>
    <xdr:to>
      <xdr:col>69</xdr:col>
      <xdr:colOff>142875</xdr:colOff>
      <xdr:row>60</xdr:row>
      <xdr:rowOff>45212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29989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3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28194</xdr:rowOff>
    </xdr:from>
    <xdr:to>
      <xdr:col>65</xdr:col>
      <xdr:colOff>53975</xdr:colOff>
      <xdr:row>59</xdr:row>
      <xdr:rowOff>129794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114571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23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ポイント増、類似団体を</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引き続き金額の精査に努め総額は減少しているものの、他との兼ね合いでポイント自体は増となった。特に、単独で行う事業は類似団体に比べ</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％低い値となっている。今後も事業の見直しを行い、補助金の交付について金額が適正か、事業の廃止が必要か等を検討し経費の縮減に努めていく。</a:t>
          </a: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2306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167149</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3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72136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21336</xdr:rowOff>
    </xdr:from>
    <xdr:to>
      <xdr:col>74</xdr:col>
      <xdr:colOff>31750</xdr:colOff>
      <xdr:row>36</xdr:row>
      <xdr:rowOff>122936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ポイントであり、類似団体を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前年度と大きく変わらず平均内を推移しており、今後も事業精査を行い、新規発行に際しては適切な処理に努める。</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76</xdr:row>
      <xdr:rowOff>159004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84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145287</xdr:rowOff>
    </xdr:from>
    <xdr:to>
      <xdr:col>19</xdr:col>
      <xdr:colOff>187325</xdr:colOff>
      <xdr:row>76</xdr:row>
      <xdr:rowOff>159004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1754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145287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1754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145287</xdr:rowOff>
    </xdr:from>
    <xdr:to>
      <xdr:col>11</xdr:col>
      <xdr:colOff>9525</xdr:colOff>
      <xdr:row>77</xdr:row>
      <xdr:rowOff>33274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1754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94487</xdr:rowOff>
    </xdr:from>
    <xdr:to>
      <xdr:col>11</xdr:col>
      <xdr:colOff>60325</xdr:colOff>
      <xdr:row>77</xdr:row>
      <xdr:rowOff>24637</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34815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ポイント減、類似団体を</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物件費については、保育士派遣業務委託や保育臨時職員賃金、扶助費においても少子化対策事業の推進や高齢化率の上昇などにより増加傾向にある。高齢者・介護への繰出金や維持補修費も今後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引き続き事業経費の精査・削減に努めていく。</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60706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5671800" y="135092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79</xdr:row>
      <xdr:rowOff>60706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4680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156718</xdr:rowOff>
    </xdr:from>
    <xdr:to>
      <xdr:col>73</xdr:col>
      <xdr:colOff>180975</xdr:colOff>
      <xdr:row>78</xdr:row>
      <xdr:rowOff>94996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3583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156718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15720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151026</xdr:rowOff>
    </xdr:from>
    <xdr:to>
      <xdr:col>29</xdr:col>
      <xdr:colOff>127000</xdr:colOff>
      <xdr:row>17</xdr:row>
      <xdr:rowOff>154226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13301"/>
          <a:ext cx="647700" cy="3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154226</xdr:rowOff>
    </xdr:from>
    <xdr:to>
      <xdr:col>26</xdr:col>
      <xdr:colOff>50800</xdr:colOff>
      <xdr:row>17</xdr:row>
      <xdr:rowOff>160886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16501"/>
          <a:ext cx="698500" cy="6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160886</xdr:rowOff>
    </xdr:from>
    <xdr:to>
      <xdr:col>22</xdr:col>
      <xdr:colOff>114300</xdr:colOff>
      <xdr:row>18</xdr:row>
      <xdr:rowOff>21631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23161"/>
          <a:ext cx="698500" cy="32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21631</xdr:rowOff>
    </xdr:from>
    <xdr:to>
      <xdr:col>18</xdr:col>
      <xdr:colOff>177800</xdr:colOff>
      <xdr:row>18</xdr:row>
      <xdr:rowOff>70901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5356"/>
          <a:ext cx="698500" cy="49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30091</xdr:rowOff>
    </xdr:from>
    <xdr:to>
      <xdr:col>15</xdr:col>
      <xdr:colOff>101600</xdr:colOff>
      <xdr:row>18</xdr:row>
      <xdr:rowOff>131691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100226</xdr:rowOff>
    </xdr:from>
    <xdr:to>
      <xdr:col>29</xdr:col>
      <xdr:colOff>177800</xdr:colOff>
      <xdr:row>18</xdr:row>
      <xdr:rowOff>30376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62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72303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3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103426</xdr:rowOff>
    </xdr:from>
    <xdr:to>
      <xdr:col>26</xdr:col>
      <xdr:colOff>101600</xdr:colOff>
      <xdr:row>18</xdr:row>
      <xdr:rowOff>33576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18353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2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110086</xdr:rowOff>
    </xdr:from>
    <xdr:to>
      <xdr:col>22</xdr:col>
      <xdr:colOff>165100</xdr:colOff>
      <xdr:row>18</xdr:row>
      <xdr:rowOff>40236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7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50413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4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142281</xdr:rowOff>
    </xdr:from>
    <xdr:to>
      <xdr:col>19</xdr:col>
      <xdr:colOff>38100</xdr:colOff>
      <xdr:row>18</xdr:row>
      <xdr:rowOff>72431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4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57207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20101</xdr:rowOff>
    </xdr:from>
    <xdr:to>
      <xdr:col>15</xdr:col>
      <xdr:colOff>101600</xdr:colOff>
      <xdr:row>18</xdr:row>
      <xdr:rowOff>121701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3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131878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2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188417</xdr:rowOff>
    </xdr:from>
    <xdr:to>
      <xdr:col>29</xdr:col>
      <xdr:colOff>127000</xdr:colOff>
      <xdr:row>35</xdr:row>
      <xdr:rowOff>321463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798767"/>
          <a:ext cx="647700" cy="133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298238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156756</xdr:rowOff>
    </xdr:from>
    <xdr:to>
      <xdr:col>26</xdr:col>
      <xdr:colOff>50800</xdr:colOff>
      <xdr:row>35</xdr:row>
      <xdr:rowOff>188417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67106"/>
          <a:ext cx="698500" cy="31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214990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82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156756</xdr:rowOff>
    </xdr:from>
    <xdr:to>
      <xdr:col>22</xdr:col>
      <xdr:colOff>114300</xdr:colOff>
      <xdr:row>35</xdr:row>
      <xdr:rowOff>170320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67106"/>
          <a:ext cx="698500" cy="1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161290</xdr:rowOff>
    </xdr:from>
    <xdr:to>
      <xdr:col>18</xdr:col>
      <xdr:colOff>177800</xdr:colOff>
      <xdr:row>35</xdr:row>
      <xdr:rowOff>170320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71640"/>
          <a:ext cx="698500" cy="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194359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270663</xdr:rowOff>
    </xdr:from>
    <xdr:to>
      <xdr:col>29</xdr:col>
      <xdr:colOff>177800</xdr:colOff>
      <xdr:row>36</xdr:row>
      <xdr:rowOff>29363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81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242740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5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137617</xdr:rowOff>
    </xdr:from>
    <xdr:to>
      <xdr:col>26</xdr:col>
      <xdr:colOff>101600</xdr:colOff>
      <xdr:row>35</xdr:row>
      <xdr:rowOff>239217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4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223994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105956</xdr:rowOff>
    </xdr:from>
    <xdr:to>
      <xdr:col>22</xdr:col>
      <xdr:colOff>165100</xdr:colOff>
      <xdr:row>35</xdr:row>
      <xdr:rowOff>207556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16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217733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8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119520</xdr:rowOff>
    </xdr:from>
    <xdr:to>
      <xdr:col>19</xdr:col>
      <xdr:colOff>38100</xdr:colOff>
      <xdr:row>35</xdr:row>
      <xdr:rowOff>221120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205897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110490</xdr:rowOff>
    </xdr:from>
    <xdr:to>
      <xdr:col>15</xdr:col>
      <xdr:colOff>101600</xdr:colOff>
      <xdr:row>35</xdr:row>
      <xdr:rowOff>212090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196867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14,172
14,123
53.56
10,558,323
9,275,414
549,383
3,879,421
5,661,294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169578</xdr:rowOff>
    </xdr:from>
    <xdr:to>
      <xdr:col>24</xdr:col>
      <xdr:colOff>63500</xdr:colOff>
      <xdr:row>38</xdr:row>
      <xdr:rowOff>8476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13228"/>
          <a:ext cx="838200" cy="1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5367</xdr:rowOff>
    </xdr:from>
    <xdr:to>
      <xdr:col>19</xdr:col>
      <xdr:colOff>177800</xdr:colOff>
      <xdr:row>38</xdr:row>
      <xdr:rowOff>8476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20467"/>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5367</xdr:rowOff>
    </xdr:from>
    <xdr:to>
      <xdr:col>15</xdr:col>
      <xdr:colOff>50800</xdr:colOff>
      <xdr:row>38</xdr:row>
      <xdr:rowOff>13337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0467"/>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13337</xdr:rowOff>
    </xdr:from>
    <xdr:to>
      <xdr:col>10</xdr:col>
      <xdr:colOff>114300</xdr:colOff>
      <xdr:row>38</xdr:row>
      <xdr:rowOff>60147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28437"/>
          <a:ext cx="889000" cy="4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124721</xdr:rowOff>
    </xdr:from>
    <xdr:to>
      <xdr:col>6</xdr:col>
      <xdr:colOff>38100</xdr:colOff>
      <xdr:row>38</xdr:row>
      <xdr:rowOff>54871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71398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118778</xdr:rowOff>
    </xdr:from>
    <xdr:to>
      <xdr:col>24</xdr:col>
      <xdr:colOff>114300</xdr:colOff>
      <xdr:row>38</xdr:row>
      <xdr:rowOff>48928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6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97205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129126</xdr:rowOff>
    </xdr:from>
    <xdr:to>
      <xdr:col>20</xdr:col>
      <xdr:colOff>38100</xdr:colOff>
      <xdr:row>38</xdr:row>
      <xdr:rowOff>59275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27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50403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126017</xdr:rowOff>
    </xdr:from>
    <xdr:to>
      <xdr:col>15</xdr:col>
      <xdr:colOff>101600</xdr:colOff>
      <xdr:row>38</xdr:row>
      <xdr:rowOff>56167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6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47294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133988</xdr:rowOff>
    </xdr:from>
    <xdr:to>
      <xdr:col>10</xdr:col>
      <xdr:colOff>165100</xdr:colOff>
      <xdr:row>38</xdr:row>
      <xdr:rowOff>64137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76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55264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9347</xdr:rowOff>
    </xdr:from>
    <xdr:to>
      <xdr:col>6</xdr:col>
      <xdr:colOff>38100</xdr:colOff>
      <xdr:row>38</xdr:row>
      <xdr:rowOff>110947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102074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47403</xdr:rowOff>
    </xdr:from>
    <xdr:to>
      <xdr:col>24</xdr:col>
      <xdr:colOff>63500</xdr:colOff>
      <xdr:row>57</xdr:row>
      <xdr:rowOff>56752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20053"/>
          <a:ext cx="838200" cy="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47403</xdr:rowOff>
    </xdr:from>
    <xdr:to>
      <xdr:col>19</xdr:col>
      <xdr:colOff>177800</xdr:colOff>
      <xdr:row>57</xdr:row>
      <xdr:rowOff>54132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20053"/>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54132</xdr:rowOff>
    </xdr:from>
    <xdr:to>
      <xdr:col>15</xdr:col>
      <xdr:colOff>50800</xdr:colOff>
      <xdr:row>57</xdr:row>
      <xdr:rowOff>77582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26782"/>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77582</xdr:rowOff>
    </xdr:from>
    <xdr:to>
      <xdr:col>10</xdr:col>
      <xdr:colOff>114300</xdr:colOff>
      <xdr:row>57</xdr:row>
      <xdr:rowOff>92700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50232"/>
          <a:ext cx="889000" cy="1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67210</xdr:rowOff>
    </xdr:from>
    <xdr:to>
      <xdr:col>6</xdr:col>
      <xdr:colOff>38100</xdr:colOff>
      <xdr:row>57</xdr:row>
      <xdr:rowOff>168810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159937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5952</xdr:rowOff>
    </xdr:from>
    <xdr:to>
      <xdr:col>24</xdr:col>
      <xdr:colOff>114300</xdr:colOff>
      <xdr:row>57</xdr:row>
      <xdr:rowOff>107552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7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155829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168053</xdr:rowOff>
    </xdr:from>
    <xdr:to>
      <xdr:col>20</xdr:col>
      <xdr:colOff>38100</xdr:colOff>
      <xdr:row>57</xdr:row>
      <xdr:rowOff>98203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114730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3332</xdr:rowOff>
    </xdr:from>
    <xdr:to>
      <xdr:col>15</xdr:col>
      <xdr:colOff>101600</xdr:colOff>
      <xdr:row>57</xdr:row>
      <xdr:rowOff>104932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121459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5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26782</xdr:rowOff>
    </xdr:from>
    <xdr:to>
      <xdr:col>10</xdr:col>
      <xdr:colOff>165100</xdr:colOff>
      <xdr:row>57</xdr:row>
      <xdr:rowOff>128382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144909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5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41900</xdr:rowOff>
    </xdr:from>
    <xdr:to>
      <xdr:col>6</xdr:col>
      <xdr:colOff>38100</xdr:colOff>
      <xdr:row>57</xdr:row>
      <xdr:rowOff>143500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160027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8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50271</xdr:rowOff>
    </xdr:from>
    <xdr:to>
      <xdr:col>24</xdr:col>
      <xdr:colOff>63500</xdr:colOff>
      <xdr:row>78</xdr:row>
      <xdr:rowOff>62295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23371"/>
          <a:ext cx="8382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50271</xdr:rowOff>
    </xdr:from>
    <xdr:to>
      <xdr:col>19</xdr:col>
      <xdr:colOff>177800</xdr:colOff>
      <xdr:row>78</xdr:row>
      <xdr:rowOff>68286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23371"/>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67005</xdr:rowOff>
    </xdr:from>
    <xdr:to>
      <xdr:col>15</xdr:col>
      <xdr:colOff>50800</xdr:colOff>
      <xdr:row>78</xdr:row>
      <xdr:rowOff>68286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440105"/>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67005</xdr:rowOff>
    </xdr:from>
    <xdr:to>
      <xdr:col>10</xdr:col>
      <xdr:colOff>114300</xdr:colOff>
      <xdr:row>78</xdr:row>
      <xdr:rowOff>81407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40105"/>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30835</xdr:rowOff>
    </xdr:from>
    <xdr:to>
      <xdr:col>6</xdr:col>
      <xdr:colOff>38100</xdr:colOff>
      <xdr:row>77</xdr:row>
      <xdr:rowOff>132435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148962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11495</xdr:rowOff>
    </xdr:from>
    <xdr:to>
      <xdr:col>24</xdr:col>
      <xdr:colOff>114300</xdr:colOff>
      <xdr:row>78</xdr:row>
      <xdr:rowOff>113095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97872</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170921</xdr:rowOff>
    </xdr:from>
    <xdr:to>
      <xdr:col>20</xdr:col>
      <xdr:colOff>38100</xdr:colOff>
      <xdr:row>78</xdr:row>
      <xdr:rowOff>101071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7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92198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6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17486</xdr:rowOff>
    </xdr:from>
    <xdr:to>
      <xdr:col>15</xdr:col>
      <xdr:colOff>101600</xdr:colOff>
      <xdr:row>78</xdr:row>
      <xdr:rowOff>119086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110213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8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16205</xdr:rowOff>
    </xdr:from>
    <xdr:to>
      <xdr:col>10</xdr:col>
      <xdr:colOff>165100</xdr:colOff>
      <xdr:row>78</xdr:row>
      <xdr:rowOff>117805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108932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8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30607</xdr:rowOff>
    </xdr:from>
    <xdr:to>
      <xdr:col>6</xdr:col>
      <xdr:colOff>38100</xdr:colOff>
      <xdr:row>78</xdr:row>
      <xdr:rowOff>132207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123334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9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117653</xdr:rowOff>
    </xdr:from>
    <xdr:to>
      <xdr:col>24</xdr:col>
      <xdr:colOff>63500</xdr:colOff>
      <xdr:row>98</xdr:row>
      <xdr:rowOff>119101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19753"/>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72313</xdr:rowOff>
    </xdr:from>
    <xdr:to>
      <xdr:col>19</xdr:col>
      <xdr:colOff>177800</xdr:colOff>
      <xdr:row>98</xdr:row>
      <xdr:rowOff>117653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874413"/>
          <a:ext cx="8890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72313</xdr:rowOff>
    </xdr:from>
    <xdr:to>
      <xdr:col>15</xdr:col>
      <xdr:colOff>50800</xdr:colOff>
      <xdr:row>98</xdr:row>
      <xdr:rowOff>160896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874413"/>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152870</xdr:rowOff>
    </xdr:from>
    <xdr:to>
      <xdr:col>10</xdr:col>
      <xdr:colOff>114300</xdr:colOff>
      <xdr:row>98</xdr:row>
      <xdr:rowOff>160896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54970"/>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124434</xdr:rowOff>
    </xdr:from>
    <xdr:to>
      <xdr:col>6</xdr:col>
      <xdr:colOff>38100</xdr:colOff>
      <xdr:row>97</xdr:row>
      <xdr:rowOff>54584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71111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68301</xdr:rowOff>
    </xdr:from>
    <xdr:to>
      <xdr:col>24</xdr:col>
      <xdr:colOff>114300</xdr:colOff>
      <xdr:row>98</xdr:row>
      <xdr:rowOff>169901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154678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78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66853</xdr:rowOff>
    </xdr:from>
    <xdr:to>
      <xdr:col>20</xdr:col>
      <xdr:colOff>38100</xdr:colOff>
      <xdr:row>98</xdr:row>
      <xdr:rowOff>168453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6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159580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21513</xdr:rowOff>
    </xdr:from>
    <xdr:to>
      <xdr:col>15</xdr:col>
      <xdr:colOff>101600</xdr:colOff>
      <xdr:row>98</xdr:row>
      <xdr:rowOff>123113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114240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1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110096</xdr:rowOff>
    </xdr:from>
    <xdr:to>
      <xdr:col>10</xdr:col>
      <xdr:colOff>165100</xdr:colOff>
      <xdr:row>99</xdr:row>
      <xdr:rowOff>40246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1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31373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102070</xdr:rowOff>
    </xdr:from>
    <xdr:to>
      <xdr:col>6</xdr:col>
      <xdr:colOff>38100</xdr:colOff>
      <xdr:row>99</xdr:row>
      <xdr:rowOff>32220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23347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9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101779</xdr:rowOff>
    </xdr:from>
    <xdr:to>
      <xdr:col>55</xdr:col>
      <xdr:colOff>0</xdr:colOff>
      <xdr:row>37</xdr:row>
      <xdr:rowOff>146179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45429"/>
          <a:ext cx="838200" cy="4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131072</xdr:rowOff>
    </xdr:from>
    <xdr:to>
      <xdr:col>50</xdr:col>
      <xdr:colOff>114300</xdr:colOff>
      <xdr:row>37</xdr:row>
      <xdr:rowOff>101779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03272"/>
          <a:ext cx="889000" cy="14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131072</xdr:rowOff>
    </xdr:from>
    <xdr:to>
      <xdr:col>45</xdr:col>
      <xdr:colOff>177800</xdr:colOff>
      <xdr:row>37</xdr:row>
      <xdr:rowOff>113679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03272"/>
          <a:ext cx="889000" cy="15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113679</xdr:rowOff>
    </xdr:from>
    <xdr:to>
      <xdr:col>41</xdr:col>
      <xdr:colOff>50800</xdr:colOff>
      <xdr:row>37</xdr:row>
      <xdr:rowOff>156375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7329"/>
          <a:ext cx="889000" cy="4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167754</xdr:rowOff>
    </xdr:from>
    <xdr:to>
      <xdr:col>36</xdr:col>
      <xdr:colOff>165100</xdr:colOff>
      <xdr:row>37</xdr:row>
      <xdr:rowOff>97904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114431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95379</xdr:rowOff>
    </xdr:from>
    <xdr:to>
      <xdr:col>55</xdr:col>
      <xdr:colOff>50800</xdr:colOff>
      <xdr:row>38</xdr:row>
      <xdr:rowOff>25529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10306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5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50979</xdr:rowOff>
    </xdr:from>
    <xdr:to>
      <xdr:col>50</xdr:col>
      <xdr:colOff>165100</xdr:colOff>
      <xdr:row>37</xdr:row>
      <xdr:rowOff>152579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9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143705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80272</xdr:rowOff>
    </xdr:from>
    <xdr:to>
      <xdr:col>46</xdr:col>
      <xdr:colOff>38100</xdr:colOff>
      <xdr:row>37</xdr:row>
      <xdr:rowOff>10422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1549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3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62879</xdr:rowOff>
    </xdr:from>
    <xdr:to>
      <xdr:col>41</xdr:col>
      <xdr:colOff>101600</xdr:colOff>
      <xdr:row>37</xdr:row>
      <xdr:rowOff>164478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6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155606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9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105575</xdr:rowOff>
    </xdr:from>
    <xdr:to>
      <xdr:col>36</xdr:col>
      <xdr:colOff>165100</xdr:colOff>
      <xdr:row>38</xdr:row>
      <xdr:rowOff>35725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26852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167181</xdr:rowOff>
    </xdr:from>
    <xdr:to>
      <xdr:col>55</xdr:col>
      <xdr:colOff>0</xdr:colOff>
      <xdr:row>56</xdr:row>
      <xdr:rowOff>40655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596931"/>
          <a:ext cx="838200" cy="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137147</xdr:rowOff>
    </xdr:from>
    <xdr:to>
      <xdr:col>50</xdr:col>
      <xdr:colOff>114300</xdr:colOff>
      <xdr:row>55</xdr:row>
      <xdr:rowOff>167181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223997"/>
          <a:ext cx="889000" cy="37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28589</xdr:rowOff>
    </xdr:from>
    <xdr:to>
      <xdr:col>45</xdr:col>
      <xdr:colOff>177800</xdr:colOff>
      <xdr:row>53</xdr:row>
      <xdr:rowOff>137147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8943989"/>
          <a:ext cx="889000" cy="28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107707</xdr:rowOff>
    </xdr:from>
    <xdr:to>
      <xdr:col>41</xdr:col>
      <xdr:colOff>50800</xdr:colOff>
      <xdr:row>52</xdr:row>
      <xdr:rowOff>28589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8851657"/>
          <a:ext cx="889000" cy="9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139823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91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11919</xdr:rowOff>
    </xdr:from>
    <xdr:to>
      <xdr:col>36</xdr:col>
      <xdr:colOff>165100</xdr:colOff>
      <xdr:row>57</xdr:row>
      <xdr:rowOff>113519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104646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161305</xdr:rowOff>
    </xdr:from>
    <xdr:to>
      <xdr:col>55</xdr:col>
      <xdr:colOff>50800</xdr:colOff>
      <xdr:row>56</xdr:row>
      <xdr:rowOff>91455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59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12732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4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116381</xdr:rowOff>
    </xdr:from>
    <xdr:to>
      <xdr:col>50</xdr:col>
      <xdr:colOff>165100</xdr:colOff>
      <xdr:row>56</xdr:row>
      <xdr:rowOff>46531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63058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32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86347</xdr:rowOff>
    </xdr:from>
    <xdr:to>
      <xdr:col>46</xdr:col>
      <xdr:colOff>38100</xdr:colOff>
      <xdr:row>54</xdr:row>
      <xdr:rowOff>16497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17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33024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9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149239</xdr:rowOff>
    </xdr:from>
    <xdr:to>
      <xdr:col>41</xdr:col>
      <xdr:colOff>101600</xdr:colOff>
      <xdr:row>52</xdr:row>
      <xdr:rowOff>79389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88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95916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866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56907</xdr:rowOff>
    </xdr:from>
    <xdr:to>
      <xdr:col>36</xdr:col>
      <xdr:colOff>165100</xdr:colOff>
      <xdr:row>51</xdr:row>
      <xdr:rowOff>158507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8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3584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857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39957</xdr:rowOff>
    </xdr:from>
    <xdr:to>
      <xdr:col>55</xdr:col>
      <xdr:colOff>0</xdr:colOff>
      <xdr:row>78</xdr:row>
      <xdr:rowOff>54752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241607"/>
          <a:ext cx="838200" cy="18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43899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16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136686</xdr:rowOff>
    </xdr:from>
    <xdr:to>
      <xdr:col>50</xdr:col>
      <xdr:colOff>114300</xdr:colOff>
      <xdr:row>78</xdr:row>
      <xdr:rowOff>54752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2823986"/>
          <a:ext cx="889000" cy="6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19346</xdr:rowOff>
    </xdr:from>
    <xdr:to>
      <xdr:col>45</xdr:col>
      <xdr:colOff>177800</xdr:colOff>
      <xdr:row>74</xdr:row>
      <xdr:rowOff>136686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706646"/>
          <a:ext cx="889000" cy="1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171001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4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3405</xdr:rowOff>
    </xdr:from>
    <xdr:to>
      <xdr:col>41</xdr:col>
      <xdr:colOff>50800</xdr:colOff>
      <xdr:row>74</xdr:row>
      <xdr:rowOff>19346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690705"/>
          <a:ext cx="889000" cy="1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11202</xdr:rowOff>
    </xdr:from>
    <xdr:to>
      <xdr:col>36</xdr:col>
      <xdr:colOff>165100</xdr:colOff>
      <xdr:row>78</xdr:row>
      <xdr:rowOff>112802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103929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160607</xdr:rowOff>
    </xdr:from>
    <xdr:to>
      <xdr:col>55</xdr:col>
      <xdr:colOff>50800</xdr:colOff>
      <xdr:row>77</xdr:row>
      <xdr:rowOff>90757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1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12034</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04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3952</xdr:rowOff>
    </xdr:from>
    <xdr:to>
      <xdr:col>50</xdr:col>
      <xdr:colOff>165100</xdr:colOff>
      <xdr:row>78</xdr:row>
      <xdr:rowOff>105552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122079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85886</xdr:rowOff>
    </xdr:from>
    <xdr:to>
      <xdr:col>46</xdr:col>
      <xdr:colOff>38100</xdr:colOff>
      <xdr:row>75</xdr:row>
      <xdr:rowOff>16036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27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32563</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54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139996</xdr:rowOff>
    </xdr:from>
    <xdr:to>
      <xdr:col>41</xdr:col>
      <xdr:colOff>101600</xdr:colOff>
      <xdr:row>74</xdr:row>
      <xdr:rowOff>70146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65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86673</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43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124055</xdr:rowOff>
    </xdr:from>
    <xdr:to>
      <xdr:col>36</xdr:col>
      <xdr:colOff>165100</xdr:colOff>
      <xdr:row>74</xdr:row>
      <xdr:rowOff>54205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63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70732</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241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1260</xdr:rowOff>
    </xdr:from>
    <xdr:to>
      <xdr:col>55</xdr:col>
      <xdr:colOff>0</xdr:colOff>
      <xdr:row>98</xdr:row>
      <xdr:rowOff>29690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460460"/>
          <a:ext cx="838200" cy="37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1260</xdr:rowOff>
    </xdr:from>
    <xdr:to>
      <xdr:col>50</xdr:col>
      <xdr:colOff>114300</xdr:colOff>
      <xdr:row>98</xdr:row>
      <xdr:rowOff>116222</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460460"/>
          <a:ext cx="889000" cy="457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41343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7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83655</xdr:rowOff>
    </xdr:from>
    <xdr:to>
      <xdr:col>45</xdr:col>
      <xdr:colOff>177800</xdr:colOff>
      <xdr:row>98</xdr:row>
      <xdr:rowOff>116222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85755"/>
          <a:ext cx="88900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83655</xdr:rowOff>
    </xdr:from>
    <xdr:to>
      <xdr:col>41</xdr:col>
      <xdr:colOff>50800</xdr:colOff>
      <xdr:row>98</xdr:row>
      <xdr:rowOff>122213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885755"/>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150340</xdr:rowOff>
    </xdr:from>
    <xdr:to>
      <xdr:col>55</xdr:col>
      <xdr:colOff>50800</xdr:colOff>
      <xdr:row>98</xdr:row>
      <xdr:rowOff>80490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128767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5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121910</xdr:rowOff>
    </xdr:from>
    <xdr:to>
      <xdr:col>50</xdr:col>
      <xdr:colOff>165100</xdr:colOff>
      <xdr:row>96</xdr:row>
      <xdr:rowOff>52060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0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68587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1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65422</xdr:rowOff>
    </xdr:from>
    <xdr:to>
      <xdr:col>46</xdr:col>
      <xdr:colOff>38100</xdr:colOff>
      <xdr:row>98</xdr:row>
      <xdr:rowOff>167022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6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158149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6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32855</xdr:rowOff>
    </xdr:from>
    <xdr:to>
      <xdr:col>41</xdr:col>
      <xdr:colOff>101600</xdr:colOff>
      <xdr:row>98</xdr:row>
      <xdr:rowOff>134455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125582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71413</xdr:rowOff>
    </xdr:from>
    <xdr:to>
      <xdr:col>36</xdr:col>
      <xdr:colOff>165100</xdr:colOff>
      <xdr:row>99</xdr:row>
      <xdr:rowOff>1563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164140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6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3506</xdr:rowOff>
    </xdr:from>
    <xdr:to>
      <xdr:col>85</xdr:col>
      <xdr:colOff>127000</xdr:colOff>
      <xdr:row>37</xdr:row>
      <xdr:rowOff>114040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175706"/>
          <a:ext cx="838200" cy="28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3506</xdr:rowOff>
    </xdr:from>
    <xdr:to>
      <xdr:col>81</xdr:col>
      <xdr:colOff>50800</xdr:colOff>
      <xdr:row>36</xdr:row>
      <xdr:rowOff>102381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175706"/>
          <a:ext cx="889000" cy="9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102381</xdr:rowOff>
    </xdr:from>
    <xdr:to>
      <xdr:col>76</xdr:col>
      <xdr:colOff>114300</xdr:colOff>
      <xdr:row>37</xdr:row>
      <xdr:rowOff>1797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274581"/>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1797</xdr:rowOff>
    </xdr:from>
    <xdr:to>
      <xdr:col>71</xdr:col>
      <xdr:colOff>177800</xdr:colOff>
      <xdr:row>37</xdr:row>
      <xdr:rowOff>18273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345447"/>
          <a:ext cx="88900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58017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57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47153</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5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63240</xdr:rowOff>
    </xdr:from>
    <xdr:to>
      <xdr:col>85</xdr:col>
      <xdr:colOff>177800</xdr:colOff>
      <xdr:row>37</xdr:row>
      <xdr:rowOff>164840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22617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9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124156</xdr:rowOff>
    </xdr:from>
    <xdr:to>
      <xdr:col>81</xdr:col>
      <xdr:colOff>101600</xdr:colOff>
      <xdr:row>36</xdr:row>
      <xdr:rowOff>54306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12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70833</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9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51581</xdr:rowOff>
    </xdr:from>
    <xdr:to>
      <xdr:col>76</xdr:col>
      <xdr:colOff>165100</xdr:colOff>
      <xdr:row>36</xdr:row>
      <xdr:rowOff>153181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2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169708</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59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122447</xdr:rowOff>
    </xdr:from>
    <xdr:to>
      <xdr:col>72</xdr:col>
      <xdr:colOff>38100</xdr:colOff>
      <xdr:row>37</xdr:row>
      <xdr:rowOff>52597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29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69124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0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138923</xdr:rowOff>
    </xdr:from>
    <xdr:to>
      <xdr:col>67</xdr:col>
      <xdr:colOff>101600</xdr:colOff>
      <xdr:row>37</xdr:row>
      <xdr:rowOff>69073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3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85600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08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97165</xdr:rowOff>
    </xdr:from>
    <xdr:to>
      <xdr:col>85</xdr:col>
      <xdr:colOff>127000</xdr:colOff>
      <xdr:row>77</xdr:row>
      <xdr:rowOff>105150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98815"/>
          <a:ext cx="8382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105150</xdr:rowOff>
    </xdr:from>
    <xdr:to>
      <xdr:col>81</xdr:col>
      <xdr:colOff>50800</xdr:colOff>
      <xdr:row>77</xdr:row>
      <xdr:rowOff>122289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06800"/>
          <a:ext cx="889000" cy="1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110858</xdr:rowOff>
    </xdr:from>
    <xdr:to>
      <xdr:col>76</xdr:col>
      <xdr:colOff>114300</xdr:colOff>
      <xdr:row>77</xdr:row>
      <xdr:rowOff>122289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1250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92472</xdr:rowOff>
    </xdr:from>
    <xdr:to>
      <xdr:col>71</xdr:col>
      <xdr:colOff>177800</xdr:colOff>
      <xdr:row>77</xdr:row>
      <xdr:rowOff>110858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94122"/>
          <a:ext cx="889000" cy="1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91446</xdr:rowOff>
    </xdr:from>
    <xdr:to>
      <xdr:col>67</xdr:col>
      <xdr:colOff>101600</xdr:colOff>
      <xdr:row>77</xdr:row>
      <xdr:rowOff>21596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38122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46365</xdr:rowOff>
    </xdr:from>
    <xdr:to>
      <xdr:col>85</xdr:col>
      <xdr:colOff>177800</xdr:colOff>
      <xdr:row>77</xdr:row>
      <xdr:rowOff>147965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24792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2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54350</xdr:rowOff>
    </xdr:from>
    <xdr:to>
      <xdr:col>81</xdr:col>
      <xdr:colOff>101600</xdr:colOff>
      <xdr:row>77</xdr:row>
      <xdr:rowOff>155950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5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147077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4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71489</xdr:rowOff>
    </xdr:from>
    <xdr:to>
      <xdr:col>76</xdr:col>
      <xdr:colOff>165100</xdr:colOff>
      <xdr:row>78</xdr:row>
      <xdr:rowOff>1639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164216</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6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60058</xdr:rowOff>
    </xdr:from>
    <xdr:to>
      <xdr:col>72</xdr:col>
      <xdr:colOff>38100</xdr:colOff>
      <xdr:row>77</xdr:row>
      <xdr:rowOff>161658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6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152785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41672</xdr:rowOff>
    </xdr:from>
    <xdr:to>
      <xdr:col>67</xdr:col>
      <xdr:colOff>101600</xdr:colOff>
      <xdr:row>77</xdr:row>
      <xdr:rowOff>143272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4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134399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143481</xdr:rowOff>
    </xdr:from>
    <xdr:to>
      <xdr:col>85</xdr:col>
      <xdr:colOff>126364</xdr:colOff>
      <xdr:row>98</xdr:row>
      <xdr:rowOff>138246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6259781"/>
          <a:ext cx="1269" cy="68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142073</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4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138246</xdr:rowOff>
    </xdr:from>
    <xdr:to>
      <xdr:col>86</xdr:col>
      <xdr:colOff>25400</xdr:colOff>
      <xdr:row>98</xdr:row>
      <xdr:rowOff>138246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90158</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603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143481</xdr:rowOff>
    </xdr:from>
    <xdr:to>
      <xdr:col>86</xdr:col>
      <xdr:colOff>25400</xdr:colOff>
      <xdr:row>94</xdr:row>
      <xdr:rowOff>143481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259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1448</xdr:rowOff>
    </xdr:from>
    <xdr:to>
      <xdr:col>85</xdr:col>
      <xdr:colOff>127000</xdr:colOff>
      <xdr:row>97</xdr:row>
      <xdr:rowOff>140523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5774848"/>
          <a:ext cx="838200" cy="99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122077</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52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143650</xdr:rowOff>
    </xdr:from>
    <xdr:to>
      <xdr:col>85</xdr:col>
      <xdr:colOff>177800</xdr:colOff>
      <xdr:row>98</xdr:row>
      <xdr:rowOff>73800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1448</xdr:rowOff>
    </xdr:from>
    <xdr:to>
      <xdr:col>81</xdr:col>
      <xdr:colOff>50800</xdr:colOff>
      <xdr:row>96</xdr:row>
      <xdr:rowOff>132952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5774848"/>
          <a:ext cx="889000" cy="8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152158</xdr:rowOff>
    </xdr:from>
    <xdr:to>
      <xdr:col>81</xdr:col>
      <xdr:colOff>101600</xdr:colOff>
      <xdr:row>98</xdr:row>
      <xdr:rowOff>82308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73435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164818</xdr:rowOff>
    </xdr:from>
    <xdr:to>
      <xdr:col>76</xdr:col>
      <xdr:colOff>114300</xdr:colOff>
      <xdr:row>96</xdr:row>
      <xdr:rowOff>132952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5595318"/>
          <a:ext cx="889000" cy="99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158212</xdr:rowOff>
    </xdr:from>
    <xdr:to>
      <xdr:col>76</xdr:col>
      <xdr:colOff>165100</xdr:colOff>
      <xdr:row>98</xdr:row>
      <xdr:rowOff>88362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79489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8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146576</xdr:rowOff>
    </xdr:from>
    <xdr:to>
      <xdr:col>71</xdr:col>
      <xdr:colOff>177800</xdr:colOff>
      <xdr:row>90</xdr:row>
      <xdr:rowOff>164818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5577076"/>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141570</xdr:rowOff>
    </xdr:from>
    <xdr:to>
      <xdr:col>72</xdr:col>
      <xdr:colOff>38100</xdr:colOff>
      <xdr:row>98</xdr:row>
      <xdr:rowOff>71720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62847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8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160675</xdr:rowOff>
    </xdr:from>
    <xdr:to>
      <xdr:col>67</xdr:col>
      <xdr:colOff>101600</xdr:colOff>
      <xdr:row>98</xdr:row>
      <xdr:rowOff>90825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9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81952</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8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89723</xdr:rowOff>
    </xdr:from>
    <xdr:to>
      <xdr:col>85</xdr:col>
      <xdr:colOff>177800</xdr:colOff>
      <xdr:row>98</xdr:row>
      <xdr:rowOff>19873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2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112600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7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122098</xdr:rowOff>
    </xdr:from>
    <xdr:to>
      <xdr:col>81</xdr:col>
      <xdr:colOff>101600</xdr:colOff>
      <xdr:row>92</xdr:row>
      <xdr:rowOff>52248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57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68775</xdr:rowOff>
    </xdr:from>
    <xdr:ext cx="59901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181795" y="1549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82152</xdr:rowOff>
    </xdr:from>
    <xdr:to>
      <xdr:col>76</xdr:col>
      <xdr:colOff>165100</xdr:colOff>
      <xdr:row>97</xdr:row>
      <xdr:rowOff>12302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54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28829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3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114018</xdr:rowOff>
    </xdr:from>
    <xdr:to>
      <xdr:col>72</xdr:col>
      <xdr:colOff>38100</xdr:colOff>
      <xdr:row>91</xdr:row>
      <xdr:rowOff>44168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55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60695</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5319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95776</xdr:rowOff>
    </xdr:from>
    <xdr:to>
      <xdr:col>67</xdr:col>
      <xdr:colOff>101600</xdr:colOff>
      <xdr:row>91</xdr:row>
      <xdr:rowOff>25926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5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42453</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14795" y="1530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146088</xdr:rowOff>
    </xdr:from>
    <xdr:to>
      <xdr:col>98</xdr:col>
      <xdr:colOff>38100</xdr:colOff>
      <xdr:row>39</xdr:row>
      <xdr:rowOff>76238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92765</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3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83693</xdr:rowOff>
    </xdr:from>
    <xdr:to>
      <xdr:col>116</xdr:col>
      <xdr:colOff>63500</xdr:colOff>
      <xdr:row>58</xdr:row>
      <xdr:rowOff>87383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027793"/>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127678</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07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87383</xdr:rowOff>
    </xdr:from>
    <xdr:to>
      <xdr:col>111</xdr:col>
      <xdr:colOff>177800</xdr:colOff>
      <xdr:row>58</xdr:row>
      <xdr:rowOff>89930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031483"/>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71931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18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86208</xdr:rowOff>
    </xdr:from>
    <xdr:to>
      <xdr:col>107</xdr:col>
      <xdr:colOff>50800</xdr:colOff>
      <xdr:row>58</xdr:row>
      <xdr:rowOff>89930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30308"/>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72879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76867</xdr:rowOff>
    </xdr:from>
    <xdr:to>
      <xdr:col>102</xdr:col>
      <xdr:colOff>114300</xdr:colOff>
      <xdr:row>58</xdr:row>
      <xdr:rowOff>86208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20967"/>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54656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161889</xdr:rowOff>
    </xdr:from>
    <xdr:to>
      <xdr:col>98</xdr:col>
      <xdr:colOff>38100</xdr:colOff>
      <xdr:row>59</xdr:row>
      <xdr:rowOff>92039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83166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19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32893</xdr:rowOff>
    </xdr:from>
    <xdr:to>
      <xdr:col>116</xdr:col>
      <xdr:colOff>114300</xdr:colOff>
      <xdr:row>58</xdr:row>
      <xdr:rowOff>134493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55770</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82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36583</xdr:rowOff>
    </xdr:from>
    <xdr:to>
      <xdr:col>112</xdr:col>
      <xdr:colOff>38100</xdr:colOff>
      <xdr:row>58</xdr:row>
      <xdr:rowOff>138183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39130</xdr:rowOff>
    </xdr:from>
    <xdr:to>
      <xdr:col>107</xdr:col>
      <xdr:colOff>101600</xdr:colOff>
      <xdr:row>58</xdr:row>
      <xdr:rowOff>140730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8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157257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75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35408</xdr:rowOff>
    </xdr:from>
    <xdr:to>
      <xdr:col>102</xdr:col>
      <xdr:colOff>165100</xdr:colOff>
      <xdr:row>58</xdr:row>
      <xdr:rowOff>137008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153535</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26067</xdr:rowOff>
    </xdr:from>
    <xdr:to>
      <xdr:col>98</xdr:col>
      <xdr:colOff>38100</xdr:colOff>
      <xdr:row>58</xdr:row>
      <xdr:rowOff>127667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144194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7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98079</xdr:rowOff>
    </xdr:from>
    <xdr:to>
      <xdr:col>116</xdr:col>
      <xdr:colOff>63500</xdr:colOff>
      <xdr:row>73</xdr:row>
      <xdr:rowOff>76820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271029"/>
          <a:ext cx="838200" cy="3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23007</xdr:rowOff>
    </xdr:from>
    <xdr:to>
      <xdr:col>111</xdr:col>
      <xdr:colOff>177800</xdr:colOff>
      <xdr:row>73</xdr:row>
      <xdr:rowOff>76820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195957"/>
          <a:ext cx="889000" cy="39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23007</xdr:rowOff>
    </xdr:from>
    <xdr:to>
      <xdr:col>107</xdr:col>
      <xdr:colOff>50800</xdr:colOff>
      <xdr:row>71</xdr:row>
      <xdr:rowOff>142032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195957"/>
          <a:ext cx="889000" cy="1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142032</xdr:rowOff>
    </xdr:from>
    <xdr:to>
      <xdr:col>102</xdr:col>
      <xdr:colOff>114300</xdr:colOff>
      <xdr:row>74</xdr:row>
      <xdr:rowOff>40503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314982"/>
          <a:ext cx="889000" cy="41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73577</xdr:rowOff>
    </xdr:from>
    <xdr:to>
      <xdr:col>98</xdr:col>
      <xdr:colOff>38100</xdr:colOff>
      <xdr:row>77</xdr:row>
      <xdr:rowOff>3727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166304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47279</xdr:rowOff>
    </xdr:from>
    <xdr:to>
      <xdr:col>116</xdr:col>
      <xdr:colOff>114300</xdr:colOff>
      <xdr:row>71</xdr:row>
      <xdr:rowOff>148879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2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306</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1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26020</xdr:rowOff>
    </xdr:from>
    <xdr:to>
      <xdr:col>112</xdr:col>
      <xdr:colOff>38100</xdr:colOff>
      <xdr:row>73</xdr:row>
      <xdr:rowOff>127620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144147</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31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143657</xdr:rowOff>
    </xdr:from>
    <xdr:to>
      <xdr:col>107</xdr:col>
      <xdr:colOff>101600</xdr:colOff>
      <xdr:row>71</xdr:row>
      <xdr:rowOff>73807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1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90334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1920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91232</xdr:rowOff>
    </xdr:from>
    <xdr:to>
      <xdr:col>102</xdr:col>
      <xdr:colOff>165100</xdr:colOff>
      <xdr:row>72</xdr:row>
      <xdr:rowOff>21382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2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37909</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03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161153</xdr:rowOff>
    </xdr:from>
    <xdr:to>
      <xdr:col>98</xdr:col>
      <xdr:colOff>38100</xdr:colOff>
      <xdr:row>74</xdr:row>
      <xdr:rowOff>91303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67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107830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245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人件費は住民１人当たり</a:t>
          </a:r>
          <a:r>
            <a:rPr kumimoji="1" lang="en-US" altLang="ja-JP" sz="1300">
              <a:latin typeface="ＭＳ Ｐゴシック" panose="020B0600070205080204" pitchFamily="50" charset="-128"/>
              <a:ea typeface="ＭＳ Ｐゴシック" panose="020B0600070205080204" pitchFamily="50" charset="-128"/>
            </a:rPr>
            <a:t>78,579</a:t>
          </a:r>
          <a:r>
            <a:rPr kumimoji="1" lang="ja-JP" altLang="en-US" sz="1300">
              <a:latin typeface="ＭＳ Ｐゴシック" panose="020B0600070205080204" pitchFamily="50" charset="-128"/>
              <a:ea typeface="ＭＳ Ｐゴシック" panose="020B0600070205080204" pitchFamily="50" charset="-128"/>
            </a:rPr>
            <a:t>円となっており県平均や類似団体平均と比べても低い水準となっている。ラスパイレス指数が</a:t>
          </a:r>
          <a:r>
            <a:rPr kumimoji="1" lang="en-US" altLang="ja-JP" sz="1300">
              <a:latin typeface="ＭＳ Ｐゴシック" panose="020B0600070205080204" pitchFamily="50" charset="-128"/>
              <a:ea typeface="ＭＳ Ｐゴシック" panose="020B0600070205080204" pitchFamily="50" charset="-128"/>
            </a:rPr>
            <a:t>92.5%</a:t>
          </a:r>
          <a:r>
            <a:rPr kumimoji="1" lang="ja-JP" altLang="en-US" sz="1300">
              <a:latin typeface="ＭＳ Ｐゴシック" panose="020B0600070205080204" pitchFamily="50" charset="-128"/>
              <a:ea typeface="ＭＳ Ｐゴシック" panose="020B0600070205080204" pitchFamily="50" charset="-128"/>
            </a:rPr>
            <a:t>で類似団体平均と比べて低いことが要因である。</a:t>
          </a:r>
        </a:p>
        <a:p>
          <a:r>
            <a:rPr kumimoji="1" lang="ja-JP" altLang="en-US" sz="1300">
              <a:latin typeface="ＭＳ Ｐゴシック" panose="020B0600070205080204" pitchFamily="50" charset="-128"/>
              <a:ea typeface="ＭＳ Ｐゴシック" panose="020B0600070205080204" pitchFamily="50" charset="-128"/>
            </a:rPr>
            <a:t>普通建設事業費は住民１人当たり</a:t>
          </a:r>
          <a:r>
            <a:rPr kumimoji="1" lang="en-US" altLang="ja-JP" sz="1300">
              <a:latin typeface="ＭＳ Ｐゴシック" panose="020B0600070205080204" pitchFamily="50" charset="-128"/>
              <a:ea typeface="ＭＳ Ｐゴシック" panose="020B0600070205080204" pitchFamily="50" charset="-128"/>
            </a:rPr>
            <a:t>135,996</a:t>
          </a:r>
          <a:r>
            <a:rPr kumimoji="1" lang="ja-JP" altLang="en-US" sz="1300">
              <a:latin typeface="ＭＳ Ｐゴシック" panose="020B0600070205080204" pitchFamily="50" charset="-128"/>
              <a:ea typeface="ＭＳ Ｐゴシック" panose="020B0600070205080204" pitchFamily="50" charset="-128"/>
            </a:rPr>
            <a:t>円と昨年度から減少しているが、類似団体平均と比べれば高水準となっている。また繰出金は住民１人当たり</a:t>
          </a:r>
          <a:r>
            <a:rPr kumimoji="1" lang="en-US" altLang="ja-JP" sz="1300">
              <a:latin typeface="ＭＳ Ｐゴシック" panose="020B0600070205080204" pitchFamily="50" charset="-128"/>
              <a:ea typeface="ＭＳ Ｐゴシック" panose="020B0600070205080204" pitchFamily="50" charset="-128"/>
            </a:rPr>
            <a:t>172,962</a:t>
          </a:r>
          <a:r>
            <a:rPr kumimoji="1" lang="ja-JP" altLang="en-US" sz="1300">
              <a:latin typeface="ＭＳ Ｐゴシック" panose="020B0600070205080204" pitchFamily="50" charset="-128"/>
              <a:ea typeface="ＭＳ Ｐゴシック" panose="020B0600070205080204" pitchFamily="50" charset="-128"/>
            </a:rPr>
            <a:t>円と類似団体最大値となっている。これらについては、東日本大震災復興交付金事業である避難道路整備事業や下水道整備事業に伴うものであり復興期間中は高水準で推移するものである。なお、普通建設事業費のうち更新整備に関しては類似団体平均を下回り、新規整備とは逆に低い水準で推移している。</a:t>
          </a:r>
        </a:p>
        <a:p>
          <a:r>
            <a:rPr kumimoji="1" lang="ja-JP" altLang="en-US" sz="1300">
              <a:latin typeface="ＭＳ Ｐゴシック" panose="020B0600070205080204" pitchFamily="50" charset="-128"/>
              <a:ea typeface="ＭＳ Ｐゴシック" panose="020B0600070205080204" pitchFamily="50" charset="-128"/>
            </a:rPr>
            <a:t>災害復旧事業費は住民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14,490</a:t>
          </a:r>
          <a:r>
            <a:rPr kumimoji="1" lang="ja-JP" altLang="en-US" sz="1300">
              <a:latin typeface="ＭＳ Ｐゴシック" panose="020B0600070205080204" pitchFamily="50" charset="-128"/>
              <a:ea typeface="ＭＳ Ｐゴシック" panose="020B0600070205080204" pitchFamily="50" charset="-128"/>
            </a:rPr>
            <a:t>円と昨年度から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弱の減少となっているが、依然として類似団体平均と比べ高水準である。震災による橋梁災害復旧事業が大きな要因であり事業完了までは高水準が続くものである。</a:t>
          </a:r>
        </a:p>
        <a:p>
          <a:r>
            <a:rPr kumimoji="1" lang="ja-JP" altLang="en-US" sz="1300">
              <a:latin typeface="ＭＳ Ｐゴシック" panose="020B0600070205080204" pitchFamily="50" charset="-128"/>
              <a:ea typeface="ＭＳ Ｐゴシック" panose="020B0600070205080204" pitchFamily="50" charset="-128"/>
            </a:rPr>
            <a:t>積立金は住民１人当たり</a:t>
          </a:r>
          <a:r>
            <a:rPr kumimoji="1" lang="en-US" altLang="ja-JP" sz="1300">
              <a:latin typeface="ＭＳ Ｐゴシック" panose="020B0600070205080204" pitchFamily="50" charset="-128"/>
              <a:ea typeface="ＭＳ Ｐゴシック" panose="020B0600070205080204" pitchFamily="50" charset="-128"/>
            </a:rPr>
            <a:t>37,320</a:t>
          </a:r>
          <a:r>
            <a:rPr kumimoji="1" lang="ja-JP" altLang="en-US" sz="1300">
              <a:latin typeface="ＭＳ Ｐゴシック" panose="020B0600070205080204" pitchFamily="50" charset="-128"/>
              <a:ea typeface="ＭＳ Ｐゴシック" panose="020B0600070205080204" pitchFamily="50" charset="-128"/>
            </a:rPr>
            <a:t>円と昨年度から</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の減少となっているが、東日本大震災復興交付金の積立によるものであり、事業が完了するまでは高水準となる。</a:t>
          </a:r>
        </a:p>
        <a:p>
          <a:r>
            <a:rPr kumimoji="1" lang="ja-JP" altLang="en-US" sz="1300">
              <a:latin typeface="ＭＳ Ｐゴシック" panose="020B0600070205080204" pitchFamily="50" charset="-128"/>
              <a:ea typeface="ＭＳ Ｐゴシック" panose="020B0600070205080204" pitchFamily="50" charset="-128"/>
            </a:rPr>
            <a:t>復興事業により住民１人当たりのコストが高水準となっているが、その後の維持費等も考慮し事業の選択・精査を徹底し事業費の削減に努めていく。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宮城県松島町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14,172
14,123
53.56
10,558,323
9,275,414
549,383
3,879,421
5,661,294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110744</xdr:rowOff>
    </xdr:from>
    <xdr:to>
      <xdr:col>24</xdr:col>
      <xdr:colOff>63500</xdr:colOff>
      <xdr:row>35</xdr:row>
      <xdr:rowOff>46165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0044"/>
          <a:ext cx="838200" cy="10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94568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5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46165</xdr:rowOff>
    </xdr:from>
    <xdr:to>
      <xdr:col>19</xdr:col>
      <xdr:colOff>177800</xdr:colOff>
      <xdr:row>36</xdr:row>
      <xdr:rowOff>32258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46915"/>
          <a:ext cx="889000" cy="15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74947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88074</xdr:rowOff>
    </xdr:from>
    <xdr:to>
      <xdr:col>15</xdr:col>
      <xdr:colOff>50800</xdr:colOff>
      <xdr:row>36</xdr:row>
      <xdr:rowOff>32258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8824"/>
          <a:ext cx="889000" cy="11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88074</xdr:rowOff>
    </xdr:from>
    <xdr:to>
      <xdr:col>10</xdr:col>
      <xdr:colOff>114300</xdr:colOff>
      <xdr:row>35</xdr:row>
      <xdr:rowOff>107505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88824"/>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137812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132715</xdr:rowOff>
    </xdr:from>
    <xdr:to>
      <xdr:col>6</xdr:col>
      <xdr:colOff>38100</xdr:colOff>
      <xdr:row>37</xdr:row>
      <xdr:rowOff>62865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0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53992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3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59944</xdr:rowOff>
    </xdr:from>
    <xdr:to>
      <xdr:col>24</xdr:col>
      <xdr:colOff>114300</xdr:colOff>
      <xdr:row>34</xdr:row>
      <xdr:rowOff>161544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82821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166815</xdr:rowOff>
    </xdr:from>
    <xdr:to>
      <xdr:col>20</xdr:col>
      <xdr:colOff>38100</xdr:colOff>
      <xdr:row>35</xdr:row>
      <xdr:rowOff>96965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113492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7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152908</xdr:rowOff>
    </xdr:from>
    <xdr:to>
      <xdr:col>15</xdr:col>
      <xdr:colOff>101600</xdr:colOff>
      <xdr:row>36</xdr:row>
      <xdr:rowOff>83058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99585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37274</xdr:rowOff>
    </xdr:from>
    <xdr:to>
      <xdr:col>10</xdr:col>
      <xdr:colOff>165100</xdr:colOff>
      <xdr:row>35</xdr:row>
      <xdr:rowOff>138874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155401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13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56705</xdr:rowOff>
    </xdr:from>
    <xdr:to>
      <xdr:col>6</xdr:col>
      <xdr:colOff>38100</xdr:colOff>
      <xdr:row>35</xdr:row>
      <xdr:rowOff>158305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3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89616</xdr:rowOff>
    </xdr:from>
    <xdr:to>
      <xdr:col>24</xdr:col>
      <xdr:colOff>63500</xdr:colOff>
      <xdr:row>58</xdr:row>
      <xdr:rowOff>47011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347916"/>
          <a:ext cx="838200" cy="64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89616</xdr:rowOff>
    </xdr:from>
    <xdr:to>
      <xdr:col>19</xdr:col>
      <xdr:colOff>177800</xdr:colOff>
      <xdr:row>55</xdr:row>
      <xdr:rowOff>148433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347916"/>
          <a:ext cx="889000" cy="2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9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41411</xdr:rowOff>
    </xdr:from>
    <xdr:to>
      <xdr:col>15</xdr:col>
      <xdr:colOff>50800</xdr:colOff>
      <xdr:row>55</xdr:row>
      <xdr:rowOff>148433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8785361"/>
          <a:ext cx="889000" cy="79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76162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41411</xdr:rowOff>
    </xdr:from>
    <xdr:to>
      <xdr:col>10</xdr:col>
      <xdr:colOff>114300</xdr:colOff>
      <xdr:row>51</xdr:row>
      <xdr:rowOff>128693</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8785361"/>
          <a:ext cx="889000" cy="8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80215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2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34407</xdr:rowOff>
    </xdr:from>
    <xdr:to>
      <xdr:col>6</xdr:col>
      <xdr:colOff>38100</xdr:colOff>
      <xdr:row>58</xdr:row>
      <xdr:rowOff>136007</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7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127134</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167661</xdr:rowOff>
    </xdr:from>
    <xdr:to>
      <xdr:col>24</xdr:col>
      <xdr:colOff>114300</xdr:colOff>
      <xdr:row>58</xdr:row>
      <xdr:rowOff>97811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146088</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1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38816</xdr:rowOff>
    </xdr:from>
    <xdr:to>
      <xdr:col>20</xdr:col>
      <xdr:colOff>38100</xdr:colOff>
      <xdr:row>54</xdr:row>
      <xdr:rowOff>140416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2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156943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07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97633</xdr:rowOff>
    </xdr:from>
    <xdr:to>
      <xdr:col>15</xdr:col>
      <xdr:colOff>101600</xdr:colOff>
      <xdr:row>56</xdr:row>
      <xdr:rowOff>27783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5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44310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30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162061</xdr:rowOff>
    </xdr:from>
    <xdr:to>
      <xdr:col>10</xdr:col>
      <xdr:colOff>165100</xdr:colOff>
      <xdr:row>51</xdr:row>
      <xdr:rowOff>92211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87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108738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850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77893</xdr:rowOff>
    </xdr:from>
    <xdr:to>
      <xdr:col>6</xdr:col>
      <xdr:colOff>38100</xdr:colOff>
      <xdr:row>52</xdr:row>
      <xdr:rowOff>8043</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88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24570</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859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164013</xdr:rowOff>
    </xdr:from>
    <xdr:to>
      <xdr:col>24</xdr:col>
      <xdr:colOff>63500</xdr:colOff>
      <xdr:row>78</xdr:row>
      <xdr:rowOff>15067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65663"/>
          <a:ext cx="8382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15067</xdr:rowOff>
    </xdr:from>
    <xdr:to>
      <xdr:col>19</xdr:col>
      <xdr:colOff>177800</xdr:colOff>
      <xdr:row>78</xdr:row>
      <xdr:rowOff>36326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88167"/>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36326</xdr:rowOff>
    </xdr:from>
    <xdr:to>
      <xdr:col>15</xdr:col>
      <xdr:colOff>50800</xdr:colOff>
      <xdr:row>78</xdr:row>
      <xdr:rowOff>106938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09426"/>
          <a:ext cx="889000" cy="7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45554</xdr:rowOff>
    </xdr:from>
    <xdr:to>
      <xdr:col>10</xdr:col>
      <xdr:colOff>114300</xdr:colOff>
      <xdr:row>78</xdr:row>
      <xdr:rowOff>106938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18654"/>
          <a:ext cx="889000" cy="6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104015</xdr:rowOff>
    </xdr:from>
    <xdr:to>
      <xdr:col>6</xdr:col>
      <xdr:colOff>38100</xdr:colOff>
      <xdr:row>77</xdr:row>
      <xdr:rowOff>34165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50692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113213</xdr:rowOff>
    </xdr:from>
    <xdr:to>
      <xdr:col>24</xdr:col>
      <xdr:colOff>114300</xdr:colOff>
      <xdr:row>78</xdr:row>
      <xdr:rowOff>43363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28140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9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135717</xdr:rowOff>
    </xdr:from>
    <xdr:to>
      <xdr:col>20</xdr:col>
      <xdr:colOff>38100</xdr:colOff>
      <xdr:row>78</xdr:row>
      <xdr:rowOff>65867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56994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3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156976</xdr:rowOff>
    </xdr:from>
    <xdr:to>
      <xdr:col>15</xdr:col>
      <xdr:colOff>101600</xdr:colOff>
      <xdr:row>78</xdr:row>
      <xdr:rowOff>87126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5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78253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51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56138</xdr:rowOff>
    </xdr:from>
    <xdr:to>
      <xdr:col>10</xdr:col>
      <xdr:colOff>165100</xdr:colOff>
      <xdr:row>78</xdr:row>
      <xdr:rowOff>157738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148865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2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166204</xdr:rowOff>
    </xdr:from>
    <xdr:to>
      <xdr:col>6</xdr:col>
      <xdr:colOff>38100</xdr:colOff>
      <xdr:row>78</xdr:row>
      <xdr:rowOff>96354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87481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0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123392</xdr:rowOff>
    </xdr:from>
    <xdr:to>
      <xdr:col>24</xdr:col>
      <xdr:colOff>63500</xdr:colOff>
      <xdr:row>97</xdr:row>
      <xdr:rowOff>125504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54042"/>
          <a:ext cx="838200" cy="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123392</xdr:rowOff>
    </xdr:from>
    <xdr:to>
      <xdr:col>19</xdr:col>
      <xdr:colOff>177800</xdr:colOff>
      <xdr:row>97</xdr:row>
      <xdr:rowOff>149957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4042"/>
          <a:ext cx="889000" cy="2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149805</xdr:rowOff>
    </xdr:from>
    <xdr:to>
      <xdr:col>15</xdr:col>
      <xdr:colOff>50800</xdr:colOff>
      <xdr:row>97</xdr:row>
      <xdr:rowOff>149957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8045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149805</xdr:rowOff>
    </xdr:from>
    <xdr:to>
      <xdr:col>10</xdr:col>
      <xdr:colOff>114300</xdr:colOff>
      <xdr:row>97</xdr:row>
      <xdr:rowOff>170021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80455"/>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20107</xdr:rowOff>
    </xdr:from>
    <xdr:to>
      <xdr:col>6</xdr:col>
      <xdr:colOff>38100</xdr:colOff>
      <xdr:row>97</xdr:row>
      <xdr:rowOff>121707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138234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74704</xdr:rowOff>
    </xdr:from>
    <xdr:to>
      <xdr:col>24</xdr:col>
      <xdr:colOff>114300</xdr:colOff>
      <xdr:row>98</xdr:row>
      <xdr:rowOff>4854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53131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8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72592</xdr:rowOff>
    </xdr:from>
    <xdr:to>
      <xdr:col>20</xdr:col>
      <xdr:colOff>38100</xdr:colOff>
      <xdr:row>98</xdr:row>
      <xdr:rowOff>2742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165319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9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99157</xdr:rowOff>
    </xdr:from>
    <xdr:to>
      <xdr:col>15</xdr:col>
      <xdr:colOff>101600</xdr:colOff>
      <xdr:row>98</xdr:row>
      <xdr:rowOff>29307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20434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99005</xdr:rowOff>
    </xdr:from>
    <xdr:to>
      <xdr:col>10</xdr:col>
      <xdr:colOff>165100</xdr:colOff>
      <xdr:row>98</xdr:row>
      <xdr:rowOff>29155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20282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119221</xdr:rowOff>
    </xdr:from>
    <xdr:to>
      <xdr:col>6</xdr:col>
      <xdr:colOff>38100</xdr:colOff>
      <xdr:row>98</xdr:row>
      <xdr:rowOff>49371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40498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14199</xdr:rowOff>
    </xdr:from>
    <xdr:to>
      <xdr:col>55</xdr:col>
      <xdr:colOff>0</xdr:colOff>
      <xdr:row>34</xdr:row>
      <xdr:rowOff>20371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5843499"/>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20371</xdr:rowOff>
    </xdr:from>
    <xdr:to>
      <xdr:col>50</xdr:col>
      <xdr:colOff>114300</xdr:colOff>
      <xdr:row>34</xdr:row>
      <xdr:rowOff>50546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5849671"/>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118440</xdr:rowOff>
    </xdr:from>
    <xdr:to>
      <xdr:col>45</xdr:col>
      <xdr:colOff>177800</xdr:colOff>
      <xdr:row>34</xdr:row>
      <xdr:rowOff>50546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5604840"/>
          <a:ext cx="889000" cy="27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25036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118440</xdr:rowOff>
    </xdr:from>
    <xdr:to>
      <xdr:col>41</xdr:col>
      <xdr:colOff>50800</xdr:colOff>
      <xdr:row>33</xdr:row>
      <xdr:rowOff>15113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5604840"/>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11092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35323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134849</xdr:rowOff>
    </xdr:from>
    <xdr:to>
      <xdr:col>55</xdr:col>
      <xdr:colOff>50800</xdr:colOff>
      <xdr:row>34</xdr:row>
      <xdr:rowOff>64999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579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157726</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64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141021</xdr:rowOff>
    </xdr:from>
    <xdr:to>
      <xdr:col>50</xdr:col>
      <xdr:colOff>165100</xdr:colOff>
      <xdr:row>34</xdr:row>
      <xdr:rowOff>71171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579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87698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557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171196</xdr:rowOff>
    </xdr:from>
    <xdr:to>
      <xdr:col>46</xdr:col>
      <xdr:colOff>38100</xdr:colOff>
      <xdr:row>34</xdr:row>
      <xdr:rowOff>101346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582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117873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60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67640</xdr:rowOff>
    </xdr:from>
    <xdr:to>
      <xdr:col>41</xdr:col>
      <xdr:colOff>101600</xdr:colOff>
      <xdr:row>32</xdr:row>
      <xdr:rowOff>169240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55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14317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3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135763</xdr:rowOff>
    </xdr:from>
    <xdr:to>
      <xdr:col>36</xdr:col>
      <xdr:colOff>165100</xdr:colOff>
      <xdr:row>33</xdr:row>
      <xdr:rowOff>65913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56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82440</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39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91999</xdr:rowOff>
    </xdr:from>
    <xdr:to>
      <xdr:col>55</xdr:col>
      <xdr:colOff>0</xdr:colOff>
      <xdr:row>55</xdr:row>
      <xdr:rowOff>139840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521749"/>
          <a:ext cx="838200" cy="4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123194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2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72149</xdr:rowOff>
    </xdr:from>
    <xdr:to>
      <xdr:col>50</xdr:col>
      <xdr:colOff>114300</xdr:colOff>
      <xdr:row>55</xdr:row>
      <xdr:rowOff>91999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501899"/>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40924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72149</xdr:rowOff>
    </xdr:from>
    <xdr:to>
      <xdr:col>45</xdr:col>
      <xdr:colOff>177800</xdr:colOff>
      <xdr:row>58</xdr:row>
      <xdr:rowOff>16307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501899"/>
          <a:ext cx="889000" cy="45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75519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16307</xdr:rowOff>
    </xdr:from>
    <xdr:to>
      <xdr:col>41</xdr:col>
      <xdr:colOff>50800</xdr:colOff>
      <xdr:row>58</xdr:row>
      <xdr:rowOff>72022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60407"/>
          <a:ext cx="889000" cy="5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43383</xdr:rowOff>
    </xdr:from>
    <xdr:to>
      <xdr:col>36</xdr:col>
      <xdr:colOff>165100</xdr:colOff>
      <xdr:row>57</xdr:row>
      <xdr:rowOff>144983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161510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89040</xdr:rowOff>
    </xdr:from>
    <xdr:to>
      <xdr:col>55</xdr:col>
      <xdr:colOff>50800</xdr:colOff>
      <xdr:row>56</xdr:row>
      <xdr:rowOff>19190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111917</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7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41199</xdr:rowOff>
    </xdr:from>
    <xdr:to>
      <xdr:col>50</xdr:col>
      <xdr:colOff>165100</xdr:colOff>
      <xdr:row>55</xdr:row>
      <xdr:rowOff>142799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159326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24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21349</xdr:rowOff>
    </xdr:from>
    <xdr:to>
      <xdr:col>46</xdr:col>
      <xdr:colOff>38100</xdr:colOff>
      <xdr:row>55</xdr:row>
      <xdr:rowOff>122949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139476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22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136957</xdr:rowOff>
    </xdr:from>
    <xdr:to>
      <xdr:col>41</xdr:col>
      <xdr:colOff>101600</xdr:colOff>
      <xdr:row>58</xdr:row>
      <xdr:rowOff>67107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58234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21222</xdr:rowOff>
    </xdr:from>
    <xdr:to>
      <xdr:col>36</xdr:col>
      <xdr:colOff>165100</xdr:colOff>
      <xdr:row>58</xdr:row>
      <xdr:rowOff>122822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113949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24698</xdr:rowOff>
    </xdr:from>
    <xdr:to>
      <xdr:col>55</xdr:col>
      <xdr:colOff>0</xdr:colOff>
      <xdr:row>78</xdr:row>
      <xdr:rowOff>87319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397798"/>
          <a:ext cx="838200" cy="6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145741</xdr:rowOff>
    </xdr:from>
    <xdr:to>
      <xdr:col>50</xdr:col>
      <xdr:colOff>114300</xdr:colOff>
      <xdr:row>78</xdr:row>
      <xdr:rowOff>24698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47391"/>
          <a:ext cx="889000" cy="5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145741</xdr:rowOff>
    </xdr:from>
    <xdr:to>
      <xdr:col>45</xdr:col>
      <xdr:colOff>177800</xdr:colOff>
      <xdr:row>77</xdr:row>
      <xdr:rowOff>165548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47391"/>
          <a:ext cx="889000" cy="1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93828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165548</xdr:rowOff>
    </xdr:from>
    <xdr:to>
      <xdr:col>41</xdr:col>
      <xdr:colOff>50800</xdr:colOff>
      <xdr:row>78</xdr:row>
      <xdr:rowOff>29727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67198"/>
          <a:ext cx="889000" cy="3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84162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68391</xdr:rowOff>
    </xdr:from>
    <xdr:to>
      <xdr:col>36</xdr:col>
      <xdr:colOff>165100</xdr:colOff>
      <xdr:row>78</xdr:row>
      <xdr:rowOff>169991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4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161118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5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36519</xdr:rowOff>
    </xdr:from>
    <xdr:to>
      <xdr:col>55</xdr:col>
      <xdr:colOff>50800</xdr:colOff>
      <xdr:row>78</xdr:row>
      <xdr:rowOff>138119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14946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145348</xdr:rowOff>
    </xdr:from>
    <xdr:to>
      <xdr:col>50</xdr:col>
      <xdr:colOff>165100</xdr:colOff>
      <xdr:row>78</xdr:row>
      <xdr:rowOff>75498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4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66625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3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94941</xdr:rowOff>
    </xdr:from>
    <xdr:to>
      <xdr:col>46</xdr:col>
      <xdr:colOff>38100</xdr:colOff>
      <xdr:row>78</xdr:row>
      <xdr:rowOff>25091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9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41618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7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114748</xdr:rowOff>
    </xdr:from>
    <xdr:to>
      <xdr:col>41</xdr:col>
      <xdr:colOff>101600</xdr:colOff>
      <xdr:row>78</xdr:row>
      <xdr:rowOff>44898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61425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09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150377</xdr:rowOff>
    </xdr:from>
    <xdr:to>
      <xdr:col>36</xdr:col>
      <xdr:colOff>165100</xdr:colOff>
      <xdr:row>78</xdr:row>
      <xdr:rowOff>80527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97054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1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145557</xdr:rowOff>
    </xdr:from>
    <xdr:to>
      <xdr:col>54</xdr:col>
      <xdr:colOff>189865</xdr:colOff>
      <xdr:row>98</xdr:row>
      <xdr:rowOff>85325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918957"/>
          <a:ext cx="1270" cy="968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89152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85325</xdr:rowOff>
    </xdr:from>
    <xdr:to>
      <xdr:col>55</xdr:col>
      <xdr:colOff>88900</xdr:colOff>
      <xdr:row>98</xdr:row>
      <xdr:rowOff>85325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8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92234</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694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145557</xdr:rowOff>
    </xdr:from>
    <xdr:to>
      <xdr:col>55</xdr:col>
      <xdr:colOff>88900</xdr:colOff>
      <xdr:row>92</xdr:row>
      <xdr:rowOff>145557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91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145858</xdr:rowOff>
    </xdr:from>
    <xdr:to>
      <xdr:col>55</xdr:col>
      <xdr:colOff>0</xdr:colOff>
      <xdr:row>93</xdr:row>
      <xdr:rowOff>163722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5919258"/>
          <a:ext cx="838200" cy="1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139555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9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161128</xdr:rowOff>
    </xdr:from>
    <xdr:to>
      <xdr:col>55</xdr:col>
      <xdr:colOff>50800</xdr:colOff>
      <xdr:row>97</xdr:row>
      <xdr:rowOff>91278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95352</xdr:rowOff>
    </xdr:from>
    <xdr:to>
      <xdr:col>50</xdr:col>
      <xdr:colOff>114300</xdr:colOff>
      <xdr:row>93</xdr:row>
      <xdr:rowOff>163722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5697302"/>
          <a:ext cx="889000" cy="41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1191</xdr:rowOff>
    </xdr:from>
    <xdr:to>
      <xdr:col>50</xdr:col>
      <xdr:colOff>165100</xdr:colOff>
      <xdr:row>97</xdr:row>
      <xdr:rowOff>102791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93918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76780</xdr:rowOff>
    </xdr:from>
    <xdr:to>
      <xdr:col>45</xdr:col>
      <xdr:colOff>177800</xdr:colOff>
      <xdr:row>91</xdr:row>
      <xdr:rowOff>95352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5678730"/>
          <a:ext cx="889000" cy="1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19048</xdr:rowOff>
    </xdr:from>
    <xdr:to>
      <xdr:col>46</xdr:col>
      <xdr:colOff>38100</xdr:colOff>
      <xdr:row>97</xdr:row>
      <xdr:rowOff>120648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111775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76780</xdr:rowOff>
    </xdr:from>
    <xdr:to>
      <xdr:col>41</xdr:col>
      <xdr:colOff>50800</xdr:colOff>
      <xdr:row>92</xdr:row>
      <xdr:rowOff>81361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5678730"/>
          <a:ext cx="889000" cy="17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7062</xdr:rowOff>
    </xdr:from>
    <xdr:to>
      <xdr:col>41</xdr:col>
      <xdr:colOff>101600</xdr:colOff>
      <xdr:row>97</xdr:row>
      <xdr:rowOff>108662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99789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73815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0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95058</xdr:rowOff>
    </xdr:from>
    <xdr:to>
      <xdr:col>55</xdr:col>
      <xdr:colOff>50800</xdr:colOff>
      <xdr:row>93</xdr:row>
      <xdr:rowOff>25208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586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47783</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582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112922</xdr:rowOff>
    </xdr:from>
    <xdr:to>
      <xdr:col>50</xdr:col>
      <xdr:colOff>165100</xdr:colOff>
      <xdr:row>94</xdr:row>
      <xdr:rowOff>43072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0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59599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583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44552</xdr:rowOff>
    </xdr:from>
    <xdr:to>
      <xdr:col>46</xdr:col>
      <xdr:colOff>38100</xdr:colOff>
      <xdr:row>91</xdr:row>
      <xdr:rowOff>146152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162679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50795" y="1542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25980</xdr:rowOff>
    </xdr:from>
    <xdr:to>
      <xdr:col>41</xdr:col>
      <xdr:colOff>101600</xdr:colOff>
      <xdr:row>91</xdr:row>
      <xdr:rowOff>127580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562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144107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61795" y="1540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30561</xdr:rowOff>
    </xdr:from>
    <xdr:to>
      <xdr:col>36</xdr:col>
      <xdr:colOff>165100</xdr:colOff>
      <xdr:row>92</xdr:row>
      <xdr:rowOff>132161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80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148688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672795" y="1557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13088</xdr:rowOff>
    </xdr:from>
    <xdr:to>
      <xdr:col>85</xdr:col>
      <xdr:colOff>127000</xdr:colOff>
      <xdr:row>37</xdr:row>
      <xdr:rowOff>99597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56738"/>
          <a:ext cx="8382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13088</xdr:rowOff>
    </xdr:from>
    <xdr:to>
      <xdr:col>81</xdr:col>
      <xdr:colOff>50800</xdr:colOff>
      <xdr:row>37</xdr:row>
      <xdr:rowOff>158184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56738"/>
          <a:ext cx="889000" cy="14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158184</xdr:rowOff>
    </xdr:from>
    <xdr:to>
      <xdr:col>76</xdr:col>
      <xdr:colOff>114300</xdr:colOff>
      <xdr:row>37</xdr:row>
      <xdr:rowOff>166153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501834"/>
          <a:ext cx="8890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166153</xdr:rowOff>
    </xdr:from>
    <xdr:to>
      <xdr:col>71</xdr:col>
      <xdr:colOff>177800</xdr:colOff>
      <xdr:row>38</xdr:row>
      <xdr:rowOff>24910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09803"/>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2571</xdr:rowOff>
    </xdr:from>
    <xdr:to>
      <xdr:col>67</xdr:col>
      <xdr:colOff>101600</xdr:colOff>
      <xdr:row>37</xdr:row>
      <xdr:rowOff>104171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120698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48797</xdr:rowOff>
    </xdr:from>
    <xdr:to>
      <xdr:col>85</xdr:col>
      <xdr:colOff>177800</xdr:colOff>
      <xdr:row>37</xdr:row>
      <xdr:rowOff>150397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27224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7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133738</xdr:rowOff>
    </xdr:from>
    <xdr:to>
      <xdr:col>81</xdr:col>
      <xdr:colOff>101600</xdr:colOff>
      <xdr:row>37</xdr:row>
      <xdr:rowOff>63888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80415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0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107384</xdr:rowOff>
    </xdr:from>
    <xdr:to>
      <xdr:col>76</xdr:col>
      <xdr:colOff>165100</xdr:colOff>
      <xdr:row>38</xdr:row>
      <xdr:rowOff>37534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28661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4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115352</xdr:rowOff>
    </xdr:from>
    <xdr:to>
      <xdr:col>72</xdr:col>
      <xdr:colOff>38100</xdr:colOff>
      <xdr:row>38</xdr:row>
      <xdr:rowOff>45503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59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36630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145560</xdr:rowOff>
    </xdr:from>
    <xdr:to>
      <xdr:col>67</xdr:col>
      <xdr:colOff>101600</xdr:colOff>
      <xdr:row>38</xdr:row>
      <xdr:rowOff>75710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66837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8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96879</xdr:rowOff>
    </xdr:from>
    <xdr:to>
      <xdr:col>85</xdr:col>
      <xdr:colOff>127000</xdr:colOff>
      <xdr:row>57</xdr:row>
      <xdr:rowOff>105328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869529"/>
          <a:ext cx="838200" cy="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96879</xdr:rowOff>
    </xdr:from>
    <xdr:to>
      <xdr:col>81</xdr:col>
      <xdr:colOff>50800</xdr:colOff>
      <xdr:row>57</xdr:row>
      <xdr:rowOff>113704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869529"/>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111587</xdr:rowOff>
    </xdr:from>
    <xdr:to>
      <xdr:col>76</xdr:col>
      <xdr:colOff>114300</xdr:colOff>
      <xdr:row>57</xdr:row>
      <xdr:rowOff>113704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84237"/>
          <a:ext cx="8890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137602</xdr:rowOff>
    </xdr:from>
    <xdr:to>
      <xdr:col>71</xdr:col>
      <xdr:colOff>177800</xdr:colOff>
      <xdr:row>57</xdr:row>
      <xdr:rowOff>111587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38802"/>
          <a:ext cx="889000" cy="1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80330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54528</xdr:rowOff>
    </xdr:from>
    <xdr:to>
      <xdr:col>85</xdr:col>
      <xdr:colOff>177800</xdr:colOff>
      <xdr:row>57</xdr:row>
      <xdr:rowOff>156128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2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140905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7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46079</xdr:rowOff>
    </xdr:from>
    <xdr:to>
      <xdr:col>81</xdr:col>
      <xdr:colOff>101600</xdr:colOff>
      <xdr:row>57</xdr:row>
      <xdr:rowOff>147679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81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138806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9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62904</xdr:rowOff>
    </xdr:from>
    <xdr:to>
      <xdr:col>76</xdr:col>
      <xdr:colOff>165100</xdr:colOff>
      <xdr:row>57</xdr:row>
      <xdr:rowOff>164504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3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155631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60787</xdr:rowOff>
    </xdr:from>
    <xdr:to>
      <xdr:col>72</xdr:col>
      <xdr:colOff>38100</xdr:colOff>
      <xdr:row>57</xdr:row>
      <xdr:rowOff>162387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3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153514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86802</xdr:rowOff>
    </xdr:from>
    <xdr:to>
      <xdr:col>67</xdr:col>
      <xdr:colOff>101600</xdr:colOff>
      <xdr:row>57</xdr:row>
      <xdr:rowOff>16952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8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33479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46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3505</xdr:rowOff>
    </xdr:from>
    <xdr:to>
      <xdr:col>85</xdr:col>
      <xdr:colOff>127000</xdr:colOff>
      <xdr:row>77</xdr:row>
      <xdr:rowOff>114040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033705"/>
          <a:ext cx="838200" cy="28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3505</xdr:rowOff>
    </xdr:from>
    <xdr:to>
      <xdr:col>81</xdr:col>
      <xdr:colOff>50800</xdr:colOff>
      <xdr:row>76</xdr:row>
      <xdr:rowOff>102381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033705"/>
          <a:ext cx="889000" cy="9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102381</xdr:rowOff>
    </xdr:from>
    <xdr:to>
      <xdr:col>76</xdr:col>
      <xdr:colOff>114300</xdr:colOff>
      <xdr:row>77</xdr:row>
      <xdr:rowOff>1797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132581"/>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1797</xdr:rowOff>
    </xdr:from>
    <xdr:to>
      <xdr:col>71</xdr:col>
      <xdr:colOff>177800</xdr:colOff>
      <xdr:row>77</xdr:row>
      <xdr:rowOff>18273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203447"/>
          <a:ext cx="88900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58017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43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47153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42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63240</xdr:rowOff>
    </xdr:from>
    <xdr:to>
      <xdr:col>85</xdr:col>
      <xdr:colOff>177800</xdr:colOff>
      <xdr:row>77</xdr:row>
      <xdr:rowOff>164840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2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22617</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05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124156</xdr:rowOff>
    </xdr:from>
    <xdr:to>
      <xdr:col>81</xdr:col>
      <xdr:colOff>101600</xdr:colOff>
      <xdr:row>76</xdr:row>
      <xdr:rowOff>54307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29829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70833</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27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51581</xdr:rowOff>
    </xdr:from>
    <xdr:to>
      <xdr:col>76</xdr:col>
      <xdr:colOff>165100</xdr:colOff>
      <xdr:row>76</xdr:row>
      <xdr:rowOff>153181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0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169708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285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122447</xdr:rowOff>
    </xdr:from>
    <xdr:to>
      <xdr:col>72</xdr:col>
      <xdr:colOff>38100</xdr:colOff>
      <xdr:row>77</xdr:row>
      <xdr:rowOff>52597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1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69124</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292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138923</xdr:rowOff>
    </xdr:from>
    <xdr:to>
      <xdr:col>67</xdr:col>
      <xdr:colOff>101600</xdr:colOff>
      <xdr:row>77</xdr:row>
      <xdr:rowOff>69073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16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85600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2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97165</xdr:rowOff>
    </xdr:from>
    <xdr:to>
      <xdr:col>85</xdr:col>
      <xdr:colOff>127000</xdr:colOff>
      <xdr:row>97</xdr:row>
      <xdr:rowOff>105150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27815"/>
          <a:ext cx="8382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105150</xdr:rowOff>
    </xdr:from>
    <xdr:to>
      <xdr:col>81</xdr:col>
      <xdr:colOff>50800</xdr:colOff>
      <xdr:row>97</xdr:row>
      <xdr:rowOff>122289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35800"/>
          <a:ext cx="889000" cy="1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110858</xdr:rowOff>
    </xdr:from>
    <xdr:to>
      <xdr:col>76</xdr:col>
      <xdr:colOff>114300</xdr:colOff>
      <xdr:row>97</xdr:row>
      <xdr:rowOff>122289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74150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92464</xdr:rowOff>
    </xdr:from>
    <xdr:to>
      <xdr:col>71</xdr:col>
      <xdr:colOff>177800</xdr:colOff>
      <xdr:row>97</xdr:row>
      <xdr:rowOff>110858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723114"/>
          <a:ext cx="889000" cy="1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91156</xdr:rowOff>
    </xdr:from>
    <xdr:to>
      <xdr:col>67</xdr:col>
      <xdr:colOff>101600</xdr:colOff>
      <xdr:row>97</xdr:row>
      <xdr:rowOff>21306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37833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46365</xdr:rowOff>
    </xdr:from>
    <xdr:to>
      <xdr:col>85</xdr:col>
      <xdr:colOff>177800</xdr:colOff>
      <xdr:row>97</xdr:row>
      <xdr:rowOff>147965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7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24792</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5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54350</xdr:rowOff>
    </xdr:from>
    <xdr:to>
      <xdr:col>81</xdr:col>
      <xdr:colOff>101600</xdr:colOff>
      <xdr:row>97</xdr:row>
      <xdr:rowOff>155950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147077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77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71489</xdr:rowOff>
    </xdr:from>
    <xdr:to>
      <xdr:col>76</xdr:col>
      <xdr:colOff>165100</xdr:colOff>
      <xdr:row>98</xdr:row>
      <xdr:rowOff>1639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164216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60058</xdr:rowOff>
    </xdr:from>
    <xdr:to>
      <xdr:col>72</xdr:col>
      <xdr:colOff>38100</xdr:colOff>
      <xdr:row>97</xdr:row>
      <xdr:rowOff>161658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152785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41664</xdr:rowOff>
    </xdr:from>
    <xdr:to>
      <xdr:col>67</xdr:col>
      <xdr:colOff>101600</xdr:colOff>
      <xdr:row>97</xdr:row>
      <xdr:rowOff>143264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134391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21463</xdr:rowOff>
    </xdr:from>
    <xdr:to>
      <xdr:col>98</xdr:col>
      <xdr:colOff>38100</xdr:colOff>
      <xdr:row>37</xdr:row>
      <xdr:rowOff>123063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3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139590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総務費は住民１人当たり</a:t>
          </a:r>
          <a:r>
            <a:rPr kumimoji="1" lang="en-US" altLang="ja-JP" sz="1300">
              <a:latin typeface="ＭＳ Ｐゴシック" panose="020B0600070205080204" pitchFamily="50" charset="-128"/>
              <a:ea typeface="ＭＳ Ｐゴシック" panose="020B0600070205080204" pitchFamily="50" charset="-128"/>
            </a:rPr>
            <a:t>92,437</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％減少しているが復興事業に係る東日本復興交付金の積立金が事業進捗によって大きく変動するため、事業が完了するまでは増減がある。</a:t>
          </a:r>
        </a:p>
        <a:p>
          <a:r>
            <a:rPr kumimoji="1" lang="ja-JP" altLang="en-US" sz="1300">
              <a:latin typeface="ＭＳ Ｐゴシック" panose="020B0600070205080204" pitchFamily="50" charset="-128"/>
              <a:ea typeface="ＭＳ Ｐゴシック" panose="020B0600070205080204" pitchFamily="50" charset="-128"/>
            </a:rPr>
            <a:t>土木費は住民１人当たり</a:t>
          </a:r>
          <a:r>
            <a:rPr kumimoji="1" lang="en-US" altLang="ja-JP" sz="1300">
              <a:latin typeface="ＭＳ Ｐゴシック" panose="020B0600070205080204" pitchFamily="50" charset="-128"/>
              <a:ea typeface="ＭＳ Ｐゴシック" panose="020B0600070205080204" pitchFamily="50" charset="-128"/>
            </a:rPr>
            <a:t>223,653</a:t>
          </a:r>
          <a:r>
            <a:rPr kumimoji="1" lang="ja-JP" altLang="en-US" sz="1300">
              <a:latin typeface="ＭＳ Ｐゴシック" panose="020B0600070205080204" pitchFamily="50" charset="-128"/>
              <a:ea typeface="ＭＳ Ｐゴシック" panose="020B0600070205080204" pitchFamily="50" charset="-128"/>
            </a:rPr>
            <a:t>円、災害復旧費は１人当たり</a:t>
          </a:r>
          <a:r>
            <a:rPr kumimoji="1" lang="en-US" altLang="ja-JP" sz="1300">
              <a:latin typeface="ＭＳ Ｐゴシック" panose="020B0600070205080204" pitchFamily="50" charset="-128"/>
              <a:ea typeface="ＭＳ Ｐゴシック" panose="020B0600070205080204" pitchFamily="50" charset="-128"/>
            </a:rPr>
            <a:t>14,490</a:t>
          </a:r>
          <a:r>
            <a:rPr kumimoji="1" lang="ja-JP" altLang="en-US" sz="1300">
              <a:latin typeface="ＭＳ Ｐゴシック" panose="020B0600070205080204" pitchFamily="50" charset="-128"/>
              <a:ea typeface="ＭＳ Ｐゴシック" panose="020B0600070205080204" pitchFamily="50" charset="-128"/>
            </a:rPr>
            <a:t>円となっており類似団体平均より高い状況となっている。東日本大震災による復興・復旧事業により高水準となっている。</a:t>
          </a:r>
        </a:p>
        <a:p>
          <a:r>
            <a:rPr kumimoji="1" lang="ja-JP" altLang="en-US" sz="1300">
              <a:latin typeface="ＭＳ Ｐゴシック" panose="020B0600070205080204" pitchFamily="50" charset="-128"/>
              <a:ea typeface="ＭＳ Ｐゴシック" panose="020B0600070205080204" pitchFamily="50" charset="-128"/>
            </a:rPr>
            <a:t>農林水産業費は住民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46,489</a:t>
          </a:r>
          <a:r>
            <a:rPr kumimoji="1" lang="ja-JP" altLang="en-US" sz="1300">
              <a:latin typeface="ＭＳ Ｐゴシック" panose="020B0600070205080204" pitchFamily="50" charset="-128"/>
              <a:ea typeface="ＭＳ Ｐゴシック" panose="020B0600070205080204" pitchFamily="50" charset="-128"/>
            </a:rPr>
            <a:t>円となっており復興事業である農山漁村地域振興基盤総合整備事業により高い水準となっている。</a:t>
          </a:r>
        </a:p>
        <a:p>
          <a:r>
            <a:rPr kumimoji="1" lang="ja-JP" altLang="en-US" sz="1300">
              <a:latin typeface="ＭＳ Ｐゴシック" panose="020B0600070205080204" pitchFamily="50" charset="-128"/>
              <a:ea typeface="ＭＳ Ｐゴシック" panose="020B0600070205080204" pitchFamily="50" charset="-128"/>
            </a:rPr>
            <a:t>東日本大震災による復興事業完了までは住民１人当たりのコストは類似団体より高水準で推移すると予想されるが、その後の維持費等も考慮し事業の選択・精査を徹底し事業費の削減に努めていく。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財政調整基金については、事業の精査等により最低水準の取り崩しに努めているが、松島海岸駅整備事業及び保育所整備事業並びに施設老朽化対策事業等により財源不足が見込まれ、基金取崩で減少していくと考えられる。</a:t>
          </a:r>
        </a:p>
        <a:p>
          <a:r>
            <a:rPr kumimoji="1" lang="ja-JP" altLang="en-US" sz="1200">
              <a:latin typeface="ＭＳ Ｐゴシック" panose="020B0600070205080204" pitchFamily="50" charset="-128"/>
              <a:ea typeface="ＭＳ Ｐゴシック" panose="020B0600070205080204" pitchFamily="50" charset="-128"/>
            </a:rPr>
            <a:t>　実質収支額については、引き続き黒字となっている。財政調整基金の標準財政規模比が大幅に下がったが、復興事業の進捗により震災復興特別交付税分が財政調整基金に出入りしているため、復興の進捗と共に下がりながら震災前の水準に近づいていく。今後は復興事業も完了に向かうため、事務事業の見直しを推進し、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宮城県松島町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連結実質赤字比率については、本町においては全会計で黒字を維持している。</a:t>
          </a:r>
        </a:p>
        <a:p>
          <a:r>
            <a:rPr kumimoji="1" lang="ja-JP" altLang="en-US" sz="1400">
              <a:latin typeface="ＭＳ ゴシック" pitchFamily="49" charset="-128"/>
              <a:ea typeface="ＭＳ ゴシック" pitchFamily="49" charset="-128"/>
            </a:rPr>
            <a:t>　一般会計及び下水道事業特別会計においては復旧事業の影響により数値が変動する可能性が高いが、今後も各会計において適切な財源確保に努める。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10558323</v>
      </c>
      <c r="BO4" s="430"/>
      <c r="BP4" s="430"/>
      <c r="BQ4" s="430"/>
      <c r="BR4" s="430"/>
      <c r="BS4" s="430"/>
      <c r="BT4" s="430"/>
      <c r="BU4" s="431"/>
      <c r="BV4" s="429">
        <v>14446698</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14.2</v>
      </c>
      <c r="CU4" s="436"/>
      <c r="CV4" s="436"/>
      <c r="CW4" s="436"/>
      <c r="CX4" s="436"/>
      <c r="CY4" s="436"/>
      <c r="CZ4" s="436"/>
      <c r="DA4" s="437"/>
      <c r="DB4" s="435">
        <v>11.3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9275414</v>
      </c>
      <c r="BO5" s="467"/>
      <c r="BP5" s="467"/>
      <c r="BQ5" s="467"/>
      <c r="BR5" s="467"/>
      <c r="BS5" s="467"/>
      <c r="BT5" s="467"/>
      <c r="BU5" s="468"/>
      <c r="BV5" s="466">
        <v>12990546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93.3</v>
      </c>
      <c r="CU5" s="464"/>
      <c r="CV5" s="464"/>
      <c r="CW5" s="464"/>
      <c r="CX5" s="464"/>
      <c r="CY5" s="464"/>
      <c r="CZ5" s="464"/>
      <c r="DA5" s="465"/>
      <c r="DB5" s="463">
        <v>95.5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1282909</v>
      </c>
      <c r="BO6" s="467"/>
      <c r="BP6" s="467"/>
      <c r="BQ6" s="467"/>
      <c r="BR6" s="467"/>
      <c r="BS6" s="467"/>
      <c r="BT6" s="467"/>
      <c r="BU6" s="468"/>
      <c r="BV6" s="466">
        <v>1456152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98.5</v>
      </c>
      <c r="CU6" s="504"/>
      <c r="CV6" s="504"/>
      <c r="CW6" s="504"/>
      <c r="CX6" s="504"/>
      <c r="CY6" s="504"/>
      <c r="CZ6" s="504"/>
      <c r="DA6" s="505"/>
      <c r="DB6" s="503">
        <v>100.8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733526</v>
      </c>
      <c r="BO7" s="467"/>
      <c r="BP7" s="467"/>
      <c r="BQ7" s="467"/>
      <c r="BR7" s="467"/>
      <c r="BS7" s="467"/>
      <c r="BT7" s="467"/>
      <c r="BU7" s="468"/>
      <c r="BV7" s="466">
        <v>1019571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3879421</v>
      </c>
      <c r="CU7" s="467"/>
      <c r="CV7" s="467"/>
      <c r="CW7" s="467"/>
      <c r="CX7" s="467"/>
      <c r="CY7" s="467"/>
      <c r="CZ7" s="467"/>
      <c r="DA7" s="468"/>
      <c r="DB7" s="466">
        <v>3874198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94</v>
      </c>
      <c r="AV8" s="499"/>
      <c r="AW8" s="499"/>
      <c r="AX8" s="499"/>
      <c r="AY8" s="500" t="s">
        <v>108</v>
      </c>
      <c r="AZ8" s="501"/>
      <c r="BA8" s="501"/>
      <c r="BB8" s="501"/>
      <c r="BC8" s="501"/>
      <c r="BD8" s="501"/>
      <c r="BE8" s="501"/>
      <c r="BF8" s="501"/>
      <c r="BG8" s="501"/>
      <c r="BH8" s="501"/>
      <c r="BI8" s="501"/>
      <c r="BJ8" s="501"/>
      <c r="BK8" s="501"/>
      <c r="BL8" s="501"/>
      <c r="BM8" s="502"/>
      <c r="BN8" s="466">
        <v>549383</v>
      </c>
      <c r="BO8" s="467"/>
      <c r="BP8" s="467"/>
      <c r="BQ8" s="467"/>
      <c r="BR8" s="467"/>
      <c r="BS8" s="467"/>
      <c r="BT8" s="467"/>
      <c r="BU8" s="468"/>
      <c r="BV8" s="466">
        <v>436581</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0.47</v>
      </c>
      <c r="CU8" s="507"/>
      <c r="CV8" s="507"/>
      <c r="CW8" s="507"/>
      <c r="CX8" s="507"/>
      <c r="CY8" s="507"/>
      <c r="CZ8" s="507"/>
      <c r="DA8" s="508"/>
      <c r="DB8" s="506">
        <v>0.46</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14421</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94</v>
      </c>
      <c r="AV9" s="499"/>
      <c r="AW9" s="499"/>
      <c r="AX9" s="499"/>
      <c r="AY9" s="500" t="s">
        <v>114</v>
      </c>
      <c r="AZ9" s="501"/>
      <c r="BA9" s="501"/>
      <c r="BB9" s="501"/>
      <c r="BC9" s="501"/>
      <c r="BD9" s="501"/>
      <c r="BE9" s="501"/>
      <c r="BF9" s="501"/>
      <c r="BG9" s="501"/>
      <c r="BH9" s="501"/>
      <c r="BI9" s="501"/>
      <c r="BJ9" s="501"/>
      <c r="BK9" s="501"/>
      <c r="BL9" s="501"/>
      <c r="BM9" s="502"/>
      <c r="BN9" s="466">
        <v>112802</v>
      </c>
      <c r="BO9" s="467"/>
      <c r="BP9" s="467"/>
      <c r="BQ9" s="467"/>
      <c r="BR9" s="467"/>
      <c r="BS9" s="467"/>
      <c r="BT9" s="467"/>
      <c r="BU9" s="468"/>
      <c r="BV9" s="466">
        <v>-2628915</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7.9</v>
      </c>
      <c r="CU9" s="464"/>
      <c r="CV9" s="464"/>
      <c r="CW9" s="464"/>
      <c r="CX9" s="464"/>
      <c r="CY9" s="464"/>
      <c r="CZ9" s="464"/>
      <c r="DA9" s="465"/>
      <c r="DB9" s="463">
        <v>5.5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15085</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94</v>
      </c>
      <c r="AV10" s="499"/>
      <c r="AW10" s="499"/>
      <c r="AX10" s="499"/>
      <c r="AY10" s="500" t="s">
        <v>118</v>
      </c>
      <c r="AZ10" s="501"/>
      <c r="BA10" s="501"/>
      <c r="BB10" s="501"/>
      <c r="BC10" s="501"/>
      <c r="BD10" s="501"/>
      <c r="BE10" s="501"/>
      <c r="BF10" s="501"/>
      <c r="BG10" s="501"/>
      <c r="BH10" s="501"/>
      <c r="BI10" s="501"/>
      <c r="BJ10" s="501"/>
      <c r="BK10" s="501"/>
      <c r="BL10" s="501"/>
      <c r="BM10" s="502"/>
      <c r="BN10" s="466">
        <v>708</v>
      </c>
      <c r="BO10" s="467"/>
      <c r="BP10" s="467"/>
      <c r="BQ10" s="467"/>
      <c r="BR10" s="467"/>
      <c r="BS10" s="467"/>
      <c r="BT10" s="467"/>
      <c r="BU10" s="468"/>
      <c r="BV10" s="466">
        <v>863</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123</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x14ac:dyDescent="0.15">
      <c r="A12" s="186"/>
      <c r="B12" s="526" t="s">
        <v>128</v>
      </c>
      <c r="C12" s="527"/>
      <c r="D12" s="527"/>
      <c r="E12" s="527"/>
      <c r="F12" s="527"/>
      <c r="G12" s="527"/>
      <c r="H12" s="527"/>
      <c r="I12" s="527"/>
      <c r="J12" s="527"/>
      <c r="K12" s="528"/>
      <c r="L12" s="535" t="s">
        <v>129</v>
      </c>
      <c r="M12" s="536"/>
      <c r="N12" s="536"/>
      <c r="O12" s="536"/>
      <c r="P12" s="536"/>
      <c r="Q12" s="537"/>
      <c r="R12" s="538">
        <v>14172</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94</v>
      </c>
      <c r="AV12" s="499"/>
      <c r="AW12" s="499"/>
      <c r="AX12" s="499"/>
      <c r="AY12" s="500" t="s">
        <v>133</v>
      </c>
      <c r="AZ12" s="501"/>
      <c r="BA12" s="501"/>
      <c r="BB12" s="501"/>
      <c r="BC12" s="501"/>
      <c r="BD12" s="501"/>
      <c r="BE12" s="501"/>
      <c r="BF12" s="501"/>
      <c r="BG12" s="501"/>
      <c r="BH12" s="501"/>
      <c r="BI12" s="501"/>
      <c r="BJ12" s="501"/>
      <c r="BK12" s="501"/>
      <c r="BL12" s="501"/>
      <c r="BM12" s="502"/>
      <c r="BN12" s="466">
        <v>489445</v>
      </c>
      <c r="BO12" s="467"/>
      <c r="BP12" s="467"/>
      <c r="BQ12" s="467"/>
      <c r="BR12" s="467"/>
      <c r="BS12" s="467"/>
      <c r="BT12" s="467"/>
      <c r="BU12" s="468"/>
      <c r="BV12" s="466">
        <v>1607770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14123</v>
      </c>
      <c r="S13" s="548"/>
      <c r="T13" s="548"/>
      <c r="U13" s="548"/>
      <c r="V13" s="549"/>
      <c r="W13" s="482" t="s">
        <v>137</v>
      </c>
      <c r="X13" s="483"/>
      <c r="Y13" s="483"/>
      <c r="Z13" s="483"/>
      <c r="AA13" s="483"/>
      <c r="AB13" s="473"/>
      <c r="AC13" s="517">
        <v>352</v>
      </c>
      <c r="AD13" s="518"/>
      <c r="AE13" s="518"/>
      <c r="AF13" s="518"/>
      <c r="AG13" s="557"/>
      <c r="AH13" s="517">
        <v>385</v>
      </c>
      <c r="AI13" s="518"/>
      <c r="AJ13" s="518"/>
      <c r="AK13" s="518"/>
      <c r="AL13" s="519"/>
      <c r="AM13" s="495" t="s">
        <v>138</v>
      </c>
      <c r="AN13" s="496"/>
      <c r="AO13" s="496"/>
      <c r="AP13" s="496"/>
      <c r="AQ13" s="496"/>
      <c r="AR13" s="496"/>
      <c r="AS13" s="496"/>
      <c r="AT13" s="497"/>
      <c r="AU13" s="498" t="s">
        <v>94</v>
      </c>
      <c r="AV13" s="499"/>
      <c r="AW13" s="499"/>
      <c r="AX13" s="499"/>
      <c r="AY13" s="500" t="s">
        <v>139</v>
      </c>
      <c r="AZ13" s="501"/>
      <c r="BA13" s="501"/>
      <c r="BB13" s="501"/>
      <c r="BC13" s="501"/>
      <c r="BD13" s="501"/>
      <c r="BE13" s="501"/>
      <c r="BF13" s="501"/>
      <c r="BG13" s="501"/>
      <c r="BH13" s="501"/>
      <c r="BI13" s="501"/>
      <c r="BJ13" s="501"/>
      <c r="BK13" s="501"/>
      <c r="BL13" s="501"/>
      <c r="BM13" s="502"/>
      <c r="BN13" s="466">
        <v>-375935</v>
      </c>
      <c r="BO13" s="467"/>
      <c r="BP13" s="467"/>
      <c r="BQ13" s="467"/>
      <c r="BR13" s="467"/>
      <c r="BS13" s="467"/>
      <c r="BT13" s="467"/>
      <c r="BU13" s="468"/>
      <c r="BV13" s="466">
        <v>-4235822</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7.8</v>
      </c>
      <c r="CU13" s="464"/>
      <c r="CV13" s="464"/>
      <c r="CW13" s="464"/>
      <c r="CX13" s="464"/>
      <c r="CY13" s="464"/>
      <c r="CZ13" s="464"/>
      <c r="DA13" s="465"/>
      <c r="DB13" s="463">
        <v>9.1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14459</v>
      </c>
      <c r="S14" s="548"/>
      <c r="T14" s="548"/>
      <c r="U14" s="548"/>
      <c r="V14" s="549"/>
      <c r="W14" s="456"/>
      <c r="X14" s="457"/>
      <c r="Y14" s="457"/>
      <c r="Z14" s="457"/>
      <c r="AA14" s="457"/>
      <c r="AB14" s="446"/>
      <c r="AC14" s="550">
        <v>5.2</v>
      </c>
      <c r="AD14" s="551"/>
      <c r="AE14" s="551"/>
      <c r="AF14" s="551"/>
      <c r="AG14" s="552"/>
      <c r="AH14" s="550">
        <v>5.6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28.7</v>
      </c>
      <c r="CU14" s="562"/>
      <c r="CV14" s="562"/>
      <c r="CW14" s="562"/>
      <c r="CX14" s="562"/>
      <c r="CY14" s="562"/>
      <c r="CZ14" s="562"/>
      <c r="DA14" s="563"/>
      <c r="DB14" s="561">
        <v>53.2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14410</v>
      </c>
      <c r="S15" s="548"/>
      <c r="T15" s="548"/>
      <c r="U15" s="548"/>
      <c r="V15" s="549"/>
      <c r="W15" s="482" t="s">
        <v>144</v>
      </c>
      <c r="X15" s="483"/>
      <c r="Y15" s="483"/>
      <c r="Z15" s="483"/>
      <c r="AA15" s="483"/>
      <c r="AB15" s="473"/>
      <c r="AC15" s="517">
        <v>1451</v>
      </c>
      <c r="AD15" s="518"/>
      <c r="AE15" s="518"/>
      <c r="AF15" s="518"/>
      <c r="AG15" s="557"/>
      <c r="AH15" s="517">
        <v>1364</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1500085</v>
      </c>
      <c r="BO15" s="430"/>
      <c r="BP15" s="430"/>
      <c r="BQ15" s="430"/>
      <c r="BR15" s="430"/>
      <c r="BS15" s="430"/>
      <c r="BT15" s="430"/>
      <c r="BU15" s="431"/>
      <c r="BV15" s="429">
        <v>1520259</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21.6</v>
      </c>
      <c r="AD16" s="551"/>
      <c r="AE16" s="551"/>
      <c r="AF16" s="551"/>
      <c r="AG16" s="552"/>
      <c r="AH16" s="550">
        <v>19.899999999999999</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3265987</v>
      </c>
      <c r="BO16" s="467"/>
      <c r="BP16" s="467"/>
      <c r="BQ16" s="467"/>
      <c r="BR16" s="467"/>
      <c r="BS16" s="467"/>
      <c r="BT16" s="467"/>
      <c r="BU16" s="468"/>
      <c r="BV16" s="466">
        <v>3260513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4919</v>
      </c>
      <c r="AD17" s="518"/>
      <c r="AE17" s="518"/>
      <c r="AF17" s="518"/>
      <c r="AG17" s="557"/>
      <c r="AH17" s="517">
        <v>5093</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1900851</v>
      </c>
      <c r="BO17" s="467"/>
      <c r="BP17" s="467"/>
      <c r="BQ17" s="467"/>
      <c r="BR17" s="467"/>
      <c r="BS17" s="467"/>
      <c r="BT17" s="467"/>
      <c r="BU17" s="468"/>
      <c r="BV17" s="466">
        <v>1930230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53.56</v>
      </c>
      <c r="M18" s="579"/>
      <c r="N18" s="579"/>
      <c r="O18" s="579"/>
      <c r="P18" s="579"/>
      <c r="Q18" s="579"/>
      <c r="R18" s="580"/>
      <c r="S18" s="580"/>
      <c r="T18" s="580"/>
      <c r="U18" s="580"/>
      <c r="V18" s="581"/>
      <c r="W18" s="484"/>
      <c r="X18" s="485"/>
      <c r="Y18" s="485"/>
      <c r="Z18" s="485"/>
      <c r="AA18" s="485"/>
      <c r="AB18" s="476"/>
      <c r="AC18" s="582">
        <v>73.2</v>
      </c>
      <c r="AD18" s="583"/>
      <c r="AE18" s="583"/>
      <c r="AF18" s="583"/>
      <c r="AG18" s="584"/>
      <c r="AH18" s="582">
        <v>74.400000000000006</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3762401</v>
      </c>
      <c r="BO18" s="467"/>
      <c r="BP18" s="467"/>
      <c r="BQ18" s="467"/>
      <c r="BR18" s="467"/>
      <c r="BS18" s="467"/>
      <c r="BT18" s="467"/>
      <c r="BU18" s="468"/>
      <c r="BV18" s="466">
        <v>3795141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269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6693536</v>
      </c>
      <c r="BO19" s="467"/>
      <c r="BP19" s="467"/>
      <c r="BQ19" s="467"/>
      <c r="BR19" s="467"/>
      <c r="BS19" s="467"/>
      <c r="BT19" s="467"/>
      <c r="BU19" s="468"/>
      <c r="BV19" s="466">
        <v>9542165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5112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5661294</v>
      </c>
      <c r="BO23" s="467"/>
      <c r="BP23" s="467"/>
      <c r="BQ23" s="467"/>
      <c r="BR23" s="467"/>
      <c r="BS23" s="467"/>
      <c r="BT23" s="467"/>
      <c r="BU23" s="468"/>
      <c r="BV23" s="466">
        <v>5870187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8430</v>
      </c>
      <c r="R24" s="518"/>
      <c r="S24" s="518"/>
      <c r="T24" s="518"/>
      <c r="U24" s="518"/>
      <c r="V24" s="557"/>
      <c r="W24" s="616"/>
      <c r="X24" s="604"/>
      <c r="Y24" s="605"/>
      <c r="Z24" s="516" t="s">
        <v>168</v>
      </c>
      <c r="AA24" s="496"/>
      <c r="AB24" s="496"/>
      <c r="AC24" s="496"/>
      <c r="AD24" s="496"/>
      <c r="AE24" s="496"/>
      <c r="AF24" s="496"/>
      <c r="AG24" s="497"/>
      <c r="AH24" s="517">
        <v>137</v>
      </c>
      <c r="AI24" s="518"/>
      <c r="AJ24" s="518"/>
      <c r="AK24" s="518"/>
      <c r="AL24" s="557"/>
      <c r="AM24" s="517">
        <v>389080</v>
      </c>
      <c r="AN24" s="518"/>
      <c r="AO24" s="518"/>
      <c r="AP24" s="518"/>
      <c r="AQ24" s="518"/>
      <c r="AR24" s="557"/>
      <c r="AS24" s="517">
        <v>2840</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1361744</v>
      </c>
      <c r="BO24" s="467"/>
      <c r="BP24" s="467"/>
      <c r="BQ24" s="467"/>
      <c r="BR24" s="467"/>
      <c r="BS24" s="467"/>
      <c r="BT24" s="467"/>
      <c r="BU24" s="468"/>
      <c r="BV24" s="466">
        <v>1582861</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6450</v>
      </c>
      <c r="R25" s="518"/>
      <c r="S25" s="518"/>
      <c r="T25" s="518"/>
      <c r="U25" s="518"/>
      <c r="V25" s="557"/>
      <c r="W25" s="616"/>
      <c r="X25" s="604"/>
      <c r="Y25" s="605"/>
      <c r="Z25" s="516" t="s">
        <v>171</v>
      </c>
      <c r="AA25" s="496"/>
      <c r="AB25" s="496"/>
      <c r="AC25" s="496"/>
      <c r="AD25" s="496"/>
      <c r="AE25" s="496"/>
      <c r="AF25" s="496"/>
      <c r="AG25" s="497"/>
      <c r="AH25" s="517" t="s">
        <v>135</v>
      </c>
      <c r="AI25" s="518"/>
      <c r="AJ25" s="518"/>
      <c r="AK25" s="518"/>
      <c r="AL25" s="557"/>
      <c r="AM25" s="517" t="s">
        <v>135</v>
      </c>
      <c r="AN25" s="518"/>
      <c r="AO25" s="518"/>
      <c r="AP25" s="518"/>
      <c r="AQ25" s="518"/>
      <c r="AR25" s="557"/>
      <c r="AS25" s="517" t="s">
        <v>127</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2696931</v>
      </c>
      <c r="BO25" s="430"/>
      <c r="BP25" s="430"/>
      <c r="BQ25" s="430"/>
      <c r="BR25" s="430"/>
      <c r="BS25" s="430"/>
      <c r="BT25" s="430"/>
      <c r="BU25" s="431"/>
      <c r="BV25" s="429">
        <v>3420036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5440</v>
      </c>
      <c r="R26" s="518"/>
      <c r="S26" s="518"/>
      <c r="T26" s="518"/>
      <c r="U26" s="518"/>
      <c r="V26" s="557"/>
      <c r="W26" s="616"/>
      <c r="X26" s="604"/>
      <c r="Y26" s="605"/>
      <c r="Z26" s="516" t="s">
        <v>174</v>
      </c>
      <c r="AA26" s="626"/>
      <c r="AB26" s="626"/>
      <c r="AC26" s="626"/>
      <c r="AD26" s="626"/>
      <c r="AE26" s="626"/>
      <c r="AF26" s="626"/>
      <c r="AG26" s="627"/>
      <c r="AH26" s="517">
        <v>4</v>
      </c>
      <c r="AI26" s="518"/>
      <c r="AJ26" s="518"/>
      <c r="AK26" s="518"/>
      <c r="AL26" s="557"/>
      <c r="AM26" s="517">
        <v>11928</v>
      </c>
      <c r="AN26" s="518"/>
      <c r="AO26" s="518"/>
      <c r="AP26" s="518"/>
      <c r="AQ26" s="518"/>
      <c r="AR26" s="557"/>
      <c r="AS26" s="517">
        <v>2982</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135</v>
      </c>
      <c r="BO26" s="467"/>
      <c r="BP26" s="467"/>
      <c r="BQ26" s="467"/>
      <c r="BR26" s="467"/>
      <c r="BS26" s="467"/>
      <c r="BT26" s="467"/>
      <c r="BU26" s="468"/>
      <c r="BV26" s="466" t="s">
        <v>135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3210</v>
      </c>
      <c r="R27" s="518"/>
      <c r="S27" s="518"/>
      <c r="T27" s="518"/>
      <c r="U27" s="518"/>
      <c r="V27" s="557"/>
      <c r="W27" s="616"/>
      <c r="X27" s="604"/>
      <c r="Y27" s="605"/>
      <c r="Z27" s="516" t="s">
        <v>177</v>
      </c>
      <c r="AA27" s="496"/>
      <c r="AB27" s="496"/>
      <c r="AC27" s="496"/>
      <c r="AD27" s="496"/>
      <c r="AE27" s="496"/>
      <c r="AF27" s="496"/>
      <c r="AG27" s="497"/>
      <c r="AH27" s="517">
        <v>13</v>
      </c>
      <c r="AI27" s="518"/>
      <c r="AJ27" s="518"/>
      <c r="AK27" s="518"/>
      <c r="AL27" s="557"/>
      <c r="AM27" s="517">
        <v>36226</v>
      </c>
      <c r="AN27" s="518"/>
      <c r="AO27" s="518"/>
      <c r="AP27" s="518"/>
      <c r="AQ27" s="518"/>
      <c r="AR27" s="557"/>
      <c r="AS27" s="517">
        <v>2787</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253666</v>
      </c>
      <c r="BO27" s="640"/>
      <c r="BP27" s="640"/>
      <c r="BQ27" s="640"/>
      <c r="BR27" s="640"/>
      <c r="BS27" s="640"/>
      <c r="BT27" s="640"/>
      <c r="BU27" s="641"/>
      <c r="BV27" s="639">
        <v>253631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2750</v>
      </c>
      <c r="R28" s="518"/>
      <c r="S28" s="518"/>
      <c r="T28" s="518"/>
      <c r="U28" s="518"/>
      <c r="V28" s="557"/>
      <c r="W28" s="616"/>
      <c r="X28" s="604"/>
      <c r="Y28" s="605"/>
      <c r="Z28" s="516" t="s">
        <v>180</v>
      </c>
      <c r="AA28" s="496"/>
      <c r="AB28" s="496"/>
      <c r="AC28" s="496"/>
      <c r="AD28" s="496"/>
      <c r="AE28" s="496"/>
      <c r="AF28" s="496"/>
      <c r="AG28" s="497"/>
      <c r="AH28" s="517" t="s">
        <v>135</v>
      </c>
      <c r="AI28" s="518"/>
      <c r="AJ28" s="518"/>
      <c r="AK28" s="518"/>
      <c r="AL28" s="557"/>
      <c r="AM28" s="517" t="s">
        <v>135</v>
      </c>
      <c r="AN28" s="518"/>
      <c r="AO28" s="518"/>
      <c r="AP28" s="518"/>
      <c r="AQ28" s="518"/>
      <c r="AR28" s="557"/>
      <c r="AS28" s="517" t="s">
        <v>127</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1456987</v>
      </c>
      <c r="BO28" s="430"/>
      <c r="BP28" s="430"/>
      <c r="BQ28" s="430"/>
      <c r="BR28" s="430"/>
      <c r="BS28" s="430"/>
      <c r="BT28" s="430"/>
      <c r="BU28" s="431"/>
      <c r="BV28" s="429">
        <v>1725724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12</v>
      </c>
      <c r="M29" s="518"/>
      <c r="N29" s="518"/>
      <c r="O29" s="518"/>
      <c r="P29" s="557"/>
      <c r="Q29" s="517">
        <v>2540</v>
      </c>
      <c r="R29" s="518"/>
      <c r="S29" s="518"/>
      <c r="T29" s="518"/>
      <c r="U29" s="518"/>
      <c r="V29" s="557"/>
      <c r="W29" s="617"/>
      <c r="X29" s="618"/>
      <c r="Y29" s="619"/>
      <c r="Z29" s="516" t="s">
        <v>183</v>
      </c>
      <c r="AA29" s="496"/>
      <c r="AB29" s="496"/>
      <c r="AC29" s="496"/>
      <c r="AD29" s="496"/>
      <c r="AE29" s="496"/>
      <c r="AF29" s="496"/>
      <c r="AG29" s="497"/>
      <c r="AH29" s="517">
        <v>150</v>
      </c>
      <c r="AI29" s="518"/>
      <c r="AJ29" s="518"/>
      <c r="AK29" s="518"/>
      <c r="AL29" s="557"/>
      <c r="AM29" s="517">
        <v>425306</v>
      </c>
      <c r="AN29" s="518"/>
      <c r="AO29" s="518"/>
      <c r="AP29" s="518"/>
      <c r="AQ29" s="518"/>
      <c r="AR29" s="557"/>
      <c r="AS29" s="517">
        <v>2835</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300764</v>
      </c>
      <c r="BO29" s="467"/>
      <c r="BP29" s="467"/>
      <c r="BQ29" s="467"/>
      <c r="BR29" s="467"/>
      <c r="BS29" s="467"/>
      <c r="BT29" s="467"/>
      <c r="BU29" s="468"/>
      <c r="BV29" s="466">
        <v>300691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92.5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3584294</v>
      </c>
      <c r="BO30" s="640"/>
      <c r="BP30" s="640"/>
      <c r="BQ30" s="640"/>
      <c r="BR30" s="640"/>
      <c r="BS30" s="640"/>
      <c r="BT30" s="640"/>
      <c r="BU30" s="641"/>
      <c r="BV30" s="639">
        <v>4957860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192</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192</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松島町国民健康保険特別会計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松島町水道事業会計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松島町観瀾亭等特別会計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塩釜地区消防事務組合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品井沼ステーション</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松島町松島区外区有財産特別会計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松島町介護保険特別会計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松島町下水道事業特別会計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宮城東部衛生処理組合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松島町後期高齢者医療特別会計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宮城県後期高齢者医療広域連合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松島町介護サービス事業特別会計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吉田川流域溜池大和町外３市３ヶ町村組合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宮城県市町村職員退職手当組合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宮城県市町村非常勤消防団員補償報償組合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宮城県市町村自治振興センター</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5izlq86PciiCIElT6cOMIjK8lcUoW/qJKqwBBBQNhjbqf6R7hafm3Exhe9rQ+FtaFzYuRpvGLi3jeK4asX5WwQ==" saltValue="UAQgww21BAMU4uLTlRyo5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6" t="s">
        <v>571</v>
      </c>
      <c r="D34" s="1246"/>
      <c r="E34" s="1247"/>
      <c r="F34" s="32">
        <v>29.58</v>
      </c>
      <c r="G34" s="33">
        <v>32.93</v>
      </c>
      <c r="H34" s="33">
        <v>36.56</v>
      </c>
      <c r="I34" s="33">
        <v>37.18</v>
      </c>
      <c r="J34" s="34">
        <v>39.92</v>
      </c>
      <c r="K34" s="22"/>
      <c r="L34" s="22"/>
      <c r="M34" s="22"/>
      <c r="N34" s="22"/>
      <c r="O34" s="22"/>
      <c r="P34" s="22"/>
    </row>
    <row r="35" spans="1:16" ht="39" customHeight="1" x14ac:dyDescent="0.15">
      <c r="A35" s="22"/>
      <c r="B35" s="35"/>
      <c r="C35" s="1240" t="s">
        <v>572</v>
      </c>
      <c r="D35" s="1241"/>
      <c r="E35" s="1242"/>
      <c r="F35" s="36">
        <v>110.46</v>
      </c>
      <c r="G35" s="37">
        <v>27.54</v>
      </c>
      <c r="H35" s="37">
        <v>79.959999999999994</v>
      </c>
      <c r="I35" s="37">
        <v>11.26</v>
      </c>
      <c r="J35" s="38">
        <v>14.15</v>
      </c>
      <c r="K35" s="22"/>
      <c r="L35" s="22"/>
      <c r="M35" s="22"/>
      <c r="N35" s="22"/>
      <c r="O35" s="22"/>
      <c r="P35" s="22"/>
    </row>
    <row r="36" spans="1:16" ht="39" customHeight="1" x14ac:dyDescent="0.15">
      <c r="A36" s="22"/>
      <c r="B36" s="35"/>
      <c r="C36" s="1240" t="s">
        <v>573</v>
      </c>
      <c r="D36" s="1241"/>
      <c r="E36" s="1242"/>
      <c r="F36" s="36">
        <v>18.3</v>
      </c>
      <c r="G36" s="37">
        <v>36.03</v>
      </c>
      <c r="H36" s="37">
        <v>53.68</v>
      </c>
      <c r="I36" s="37">
        <v>6.67</v>
      </c>
      <c r="J36" s="38">
        <v>3.58</v>
      </c>
      <c r="K36" s="22"/>
      <c r="L36" s="22"/>
      <c r="M36" s="22"/>
      <c r="N36" s="22"/>
      <c r="O36" s="22"/>
      <c r="P36" s="22"/>
    </row>
    <row r="37" spans="1:16" ht="39" customHeight="1" x14ac:dyDescent="0.15">
      <c r="A37" s="22"/>
      <c r="B37" s="35"/>
      <c r="C37" s="1240" t="s">
        <v>574</v>
      </c>
      <c r="D37" s="1241"/>
      <c r="E37" s="1242"/>
      <c r="F37" s="36">
        <v>1.29</v>
      </c>
      <c r="G37" s="37">
        <v>1.33</v>
      </c>
      <c r="H37" s="37">
        <v>1.33</v>
      </c>
      <c r="I37" s="37">
        <v>1.27</v>
      </c>
      <c r="J37" s="38">
        <v>1.37</v>
      </c>
      <c r="K37" s="22"/>
      <c r="L37" s="22"/>
      <c r="M37" s="22"/>
      <c r="N37" s="22"/>
      <c r="O37" s="22"/>
      <c r="P37" s="22"/>
    </row>
    <row r="38" spans="1:16" ht="39" customHeight="1" x14ac:dyDescent="0.15">
      <c r="A38" s="22"/>
      <c r="B38" s="35"/>
      <c r="C38" s="1240" t="s">
        <v>575</v>
      </c>
      <c r="D38" s="1241"/>
      <c r="E38" s="1242"/>
      <c r="F38" s="36">
        <v>5.88</v>
      </c>
      <c r="G38" s="37">
        <v>3.51</v>
      </c>
      <c r="H38" s="37">
        <v>4.91</v>
      </c>
      <c r="I38" s="37">
        <v>4.8</v>
      </c>
      <c r="J38" s="38">
        <v>1.08</v>
      </c>
      <c r="K38" s="22"/>
      <c r="L38" s="22"/>
      <c r="M38" s="22"/>
      <c r="N38" s="22"/>
      <c r="O38" s="22"/>
      <c r="P38" s="22"/>
    </row>
    <row r="39" spans="1:16" ht="39" customHeight="1" x14ac:dyDescent="0.15">
      <c r="A39" s="22"/>
      <c r="B39" s="35"/>
      <c r="C39" s="1240" t="s">
        <v>576</v>
      </c>
      <c r="D39" s="1241"/>
      <c r="E39" s="1242"/>
      <c r="F39" s="36">
        <v>0.27</v>
      </c>
      <c r="G39" s="37">
        <v>0.22</v>
      </c>
      <c r="H39" s="37">
        <v>0.11</v>
      </c>
      <c r="I39" s="37">
        <v>0.8</v>
      </c>
      <c r="J39" s="38">
        <v>0.54</v>
      </c>
      <c r="K39" s="22"/>
      <c r="L39" s="22"/>
      <c r="M39" s="22"/>
      <c r="N39" s="22"/>
      <c r="O39" s="22"/>
      <c r="P39" s="22"/>
    </row>
    <row r="40" spans="1:16" ht="39" customHeight="1" x14ac:dyDescent="0.15">
      <c r="A40" s="22"/>
      <c r="B40" s="35"/>
      <c r="C40" s="1240" t="s">
        <v>577</v>
      </c>
      <c r="D40" s="1241"/>
      <c r="E40" s="1242"/>
      <c r="F40" s="36">
        <v>0.03</v>
      </c>
      <c r="G40" s="37">
        <v>0.02</v>
      </c>
      <c r="H40" s="37">
        <v>0</v>
      </c>
      <c r="I40" s="37">
        <v>0.02</v>
      </c>
      <c r="J40" s="38">
        <v>0.03</v>
      </c>
      <c r="K40" s="22"/>
      <c r="L40" s="22"/>
      <c r="M40" s="22"/>
      <c r="N40" s="22"/>
      <c r="O40" s="22"/>
      <c r="P40" s="22"/>
    </row>
    <row r="41" spans="1:16" ht="39" customHeight="1" x14ac:dyDescent="0.15">
      <c r="A41" s="22"/>
      <c r="B41" s="35"/>
      <c r="C41" s="1240" t="s">
        <v>578</v>
      </c>
      <c r="D41" s="1241"/>
      <c r="E41" s="1242"/>
      <c r="F41" s="36">
        <v>0.01</v>
      </c>
      <c r="G41" s="37">
        <v>0</v>
      </c>
      <c r="H41" s="37">
        <v>0.02</v>
      </c>
      <c r="I41" s="37">
        <v>0</v>
      </c>
      <c r="J41" s="38">
        <v>0</v>
      </c>
      <c r="K41" s="22"/>
      <c r="L41" s="22"/>
      <c r="M41" s="22"/>
      <c r="N41" s="22"/>
      <c r="O41" s="22"/>
      <c r="P41" s="22"/>
    </row>
    <row r="42" spans="1:16" ht="39" customHeight="1" x14ac:dyDescent="0.15">
      <c r="A42" s="22"/>
      <c r="B42" s="39"/>
      <c r="C42" s="1240" t="s">
        <v>579</v>
      </c>
      <c r="D42" s="1241"/>
      <c r="E42" s="1242"/>
      <c r="F42" s="36" t="s">
        <v>521</v>
      </c>
      <c r="G42" s="37" t="s">
        <v>521</v>
      </c>
      <c r="H42" s="37" t="s">
        <v>521</v>
      </c>
      <c r="I42" s="37" t="s">
        <v>521</v>
      </c>
      <c r="J42" s="38" t="s">
        <v>521</v>
      </c>
      <c r="K42" s="22"/>
      <c r="L42" s="22"/>
      <c r="M42" s="22"/>
      <c r="N42" s="22"/>
      <c r="O42" s="22"/>
      <c r="P42" s="22"/>
    </row>
    <row r="43" spans="1:16" ht="39" customHeight="1" thickBot="1" x14ac:dyDescent="0.2">
      <c r="A43" s="22"/>
      <c r="B43" s="40"/>
      <c r="C43" s="1243" t="s">
        <v>580</v>
      </c>
      <c r="D43" s="1244"/>
      <c r="E43" s="1245"/>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b+KD4uA1dHptYgu7QUMfldBUhnz+Wj68OHHS6pKlnemMJ0toHmZzvwHF+vw8x9uy+nANz90tlODE7XvsnmiGQ==" saltValue="c2NsvDNFRQ28I8hbYtYo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48" t="s">
        <v>11</v>
      </c>
      <c r="C45" s="1249"/>
      <c r="D45" s="58"/>
      <c r="E45" s="1254" t="s">
        <v>12</v>
      </c>
      <c r="F45" s="1254"/>
      <c r="G45" s="1254"/>
      <c r="H45" s="1254"/>
      <c r="I45" s="1254"/>
      <c r="J45" s="1255"/>
      <c r="K45" s="59">
        <v>578</v>
      </c>
      <c r="L45" s="60">
        <v>539</v>
      </c>
      <c r="M45" s="60">
        <v>510</v>
      </c>
      <c r="N45" s="60">
        <v>535</v>
      </c>
      <c r="O45" s="61">
        <v>540</v>
      </c>
      <c r="P45" s="48"/>
      <c r="Q45" s="48"/>
      <c r="R45" s="48"/>
      <c r="S45" s="48"/>
      <c r="T45" s="48"/>
      <c r="U45" s="48"/>
    </row>
    <row r="46" spans="1:21" ht="30.75" customHeight="1" x14ac:dyDescent="0.15">
      <c r="A46" s="48"/>
      <c r="B46" s="1250"/>
      <c r="C46" s="1251"/>
      <c r="D46" s="62"/>
      <c r="E46" s="1256" t="s">
        <v>13</v>
      </c>
      <c r="F46" s="1256"/>
      <c r="G46" s="1256"/>
      <c r="H46" s="1256"/>
      <c r="I46" s="1256"/>
      <c r="J46" s="1257"/>
      <c r="K46" s="63" t="s">
        <v>521</v>
      </c>
      <c r="L46" s="64" t="s">
        <v>521</v>
      </c>
      <c r="M46" s="64" t="s">
        <v>521</v>
      </c>
      <c r="N46" s="64" t="s">
        <v>521</v>
      </c>
      <c r="O46" s="65" t="s">
        <v>521</v>
      </c>
      <c r="P46" s="48"/>
      <c r="Q46" s="48"/>
      <c r="R46" s="48"/>
      <c r="S46" s="48"/>
      <c r="T46" s="48"/>
      <c r="U46" s="48"/>
    </row>
    <row r="47" spans="1:21" ht="30.75" customHeight="1" x14ac:dyDescent="0.15">
      <c r="A47" s="48"/>
      <c r="B47" s="1250"/>
      <c r="C47" s="1251"/>
      <c r="D47" s="62"/>
      <c r="E47" s="1256" t="s">
        <v>14</v>
      </c>
      <c r="F47" s="1256"/>
      <c r="G47" s="1256"/>
      <c r="H47" s="1256"/>
      <c r="I47" s="1256"/>
      <c r="J47" s="1257"/>
      <c r="K47" s="63" t="s">
        <v>521</v>
      </c>
      <c r="L47" s="64" t="s">
        <v>521</v>
      </c>
      <c r="M47" s="64" t="s">
        <v>521</v>
      </c>
      <c r="N47" s="64" t="s">
        <v>521</v>
      </c>
      <c r="O47" s="65" t="s">
        <v>521</v>
      </c>
      <c r="P47" s="48"/>
      <c r="Q47" s="48"/>
      <c r="R47" s="48"/>
      <c r="S47" s="48"/>
      <c r="T47" s="48"/>
      <c r="U47" s="48"/>
    </row>
    <row r="48" spans="1:21" ht="30.75" customHeight="1" x14ac:dyDescent="0.15">
      <c r="A48" s="48"/>
      <c r="B48" s="1250"/>
      <c r="C48" s="1251"/>
      <c r="D48" s="62"/>
      <c r="E48" s="1256" t="s">
        <v>15</v>
      </c>
      <c r="F48" s="1256"/>
      <c r="G48" s="1256"/>
      <c r="H48" s="1256"/>
      <c r="I48" s="1256"/>
      <c r="J48" s="1257"/>
      <c r="K48" s="63">
        <v>385</v>
      </c>
      <c r="L48" s="64">
        <v>373</v>
      </c>
      <c r="M48" s="64">
        <v>360</v>
      </c>
      <c r="N48" s="64">
        <v>316</v>
      </c>
      <c r="O48" s="65">
        <v>178</v>
      </c>
      <c r="P48" s="48"/>
      <c r="Q48" s="48"/>
      <c r="R48" s="48"/>
      <c r="S48" s="48"/>
      <c r="T48" s="48"/>
      <c r="U48" s="48"/>
    </row>
    <row r="49" spans="1:21" ht="30.75" customHeight="1" x14ac:dyDescent="0.15">
      <c r="A49" s="48"/>
      <c r="B49" s="1250"/>
      <c r="C49" s="1251"/>
      <c r="D49" s="62"/>
      <c r="E49" s="1256" t="s">
        <v>16</v>
      </c>
      <c r="F49" s="1256"/>
      <c r="G49" s="1256"/>
      <c r="H49" s="1256"/>
      <c r="I49" s="1256"/>
      <c r="J49" s="1257"/>
      <c r="K49" s="63">
        <v>12</v>
      </c>
      <c r="L49" s="64">
        <v>12</v>
      </c>
      <c r="M49" s="64">
        <v>12</v>
      </c>
      <c r="N49" s="64">
        <v>6</v>
      </c>
      <c r="O49" s="65">
        <v>4</v>
      </c>
      <c r="P49" s="48"/>
      <c r="Q49" s="48"/>
      <c r="R49" s="48"/>
      <c r="S49" s="48"/>
      <c r="T49" s="48"/>
      <c r="U49" s="48"/>
    </row>
    <row r="50" spans="1:21" ht="30.75" customHeight="1" x14ac:dyDescent="0.15">
      <c r="A50" s="48"/>
      <c r="B50" s="1250"/>
      <c r="C50" s="1251"/>
      <c r="D50" s="62"/>
      <c r="E50" s="1256" t="s">
        <v>17</v>
      </c>
      <c r="F50" s="1256"/>
      <c r="G50" s="1256"/>
      <c r="H50" s="1256"/>
      <c r="I50" s="1256"/>
      <c r="J50" s="1257"/>
      <c r="K50" s="63">
        <v>0</v>
      </c>
      <c r="L50" s="64">
        <v>0</v>
      </c>
      <c r="M50" s="64">
        <v>0</v>
      </c>
      <c r="N50" s="64">
        <v>0</v>
      </c>
      <c r="O50" s="65">
        <v>0</v>
      </c>
      <c r="P50" s="48"/>
      <c r="Q50" s="48"/>
      <c r="R50" s="48"/>
      <c r="S50" s="48"/>
      <c r="T50" s="48"/>
      <c r="U50" s="48"/>
    </row>
    <row r="51" spans="1:21" ht="30.75" customHeight="1" x14ac:dyDescent="0.15">
      <c r="A51" s="48"/>
      <c r="B51" s="1252"/>
      <c r="C51" s="1253"/>
      <c r="D51" s="66"/>
      <c r="E51" s="1256" t="s">
        <v>18</v>
      </c>
      <c r="F51" s="1256"/>
      <c r="G51" s="1256"/>
      <c r="H51" s="1256"/>
      <c r="I51" s="1256"/>
      <c r="J51" s="1257"/>
      <c r="K51" s="63" t="s">
        <v>521</v>
      </c>
      <c r="L51" s="64" t="s">
        <v>521</v>
      </c>
      <c r="M51" s="64" t="s">
        <v>521</v>
      </c>
      <c r="N51" s="64" t="s">
        <v>521</v>
      </c>
      <c r="O51" s="65" t="s">
        <v>521</v>
      </c>
      <c r="P51" s="48"/>
      <c r="Q51" s="48"/>
      <c r="R51" s="48"/>
      <c r="S51" s="48"/>
      <c r="T51" s="48"/>
      <c r="U51" s="48"/>
    </row>
    <row r="52" spans="1:21" ht="30.75" customHeight="1" x14ac:dyDescent="0.15">
      <c r="A52" s="48"/>
      <c r="B52" s="1258" t="s">
        <v>19</v>
      </c>
      <c r="C52" s="1259"/>
      <c r="D52" s="66"/>
      <c r="E52" s="1256" t="s">
        <v>20</v>
      </c>
      <c r="F52" s="1256"/>
      <c r="G52" s="1256"/>
      <c r="H52" s="1256"/>
      <c r="I52" s="1256"/>
      <c r="J52" s="1257"/>
      <c r="K52" s="63">
        <v>660</v>
      </c>
      <c r="L52" s="64">
        <v>616</v>
      </c>
      <c r="M52" s="64">
        <v>568</v>
      </c>
      <c r="N52" s="64">
        <v>571</v>
      </c>
      <c r="O52" s="65">
        <v>541</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315</v>
      </c>
      <c r="L53" s="69">
        <v>308</v>
      </c>
      <c r="M53" s="69">
        <v>314</v>
      </c>
      <c r="N53" s="69">
        <v>286</v>
      </c>
      <c r="O53" s="70">
        <v>181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64" t="s">
        <v>25</v>
      </c>
      <c r="C57" s="1265"/>
      <c r="D57" s="1268" t="s">
        <v>26</v>
      </c>
      <c r="E57" s="1269"/>
      <c r="F57" s="1269"/>
      <c r="G57" s="1269"/>
      <c r="H57" s="1269"/>
      <c r="I57" s="1269"/>
      <c r="J57" s="1270"/>
      <c r="K57" s="82" t="s">
        <v>600</v>
      </c>
      <c r="L57" s="83" t="s">
        <v>600</v>
      </c>
      <c r="M57" s="83" t="s">
        <v>600</v>
      </c>
      <c r="N57" s="83" t="s">
        <v>600</v>
      </c>
      <c r="O57" s="84" t="s">
        <v>600</v>
      </c>
    </row>
    <row r="58" spans="1:21" ht="31.5" customHeight="1" thickBot="1" x14ac:dyDescent="0.2">
      <c r="B58" s="1266"/>
      <c r="C58" s="1267"/>
      <c r="D58" s="1271" t="s">
        <v>27</v>
      </c>
      <c r="E58" s="1272"/>
      <c r="F58" s="1272"/>
      <c r="G58" s="1272"/>
      <c r="H58" s="1272"/>
      <c r="I58" s="1272"/>
      <c r="J58" s="1273"/>
      <c r="K58" s="85" t="s">
        <v>600</v>
      </c>
      <c r="L58" s="86" t="s">
        <v>600</v>
      </c>
      <c r="M58" s="86" t="s">
        <v>600</v>
      </c>
      <c r="N58" s="86" t="s">
        <v>600</v>
      </c>
      <c r="O58" s="87" t="s">
        <v>600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qUQ2wSkVkhg8ao09tDqUenXGiWioCuefGpJXpAaihnvGfnsfWQ1z8D2d1PxL2E64nzyr0L5aM6w/A2TCn9Ag==" saltValue="N8TWZFIxPZZEAu+iB4c/O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74" t="s">
        <v>30</v>
      </c>
      <c r="C41" s="1275"/>
      <c r="D41" s="101"/>
      <c r="E41" s="1280" t="s">
        <v>31</v>
      </c>
      <c r="F41" s="1280"/>
      <c r="G41" s="1280"/>
      <c r="H41" s="1281"/>
      <c r="I41" s="102">
        <v>6323</v>
      </c>
      <c r="J41" s="103">
        <v>6238</v>
      </c>
      <c r="K41" s="103">
        <v>6023</v>
      </c>
      <c r="L41" s="103">
        <v>5870</v>
      </c>
      <c r="M41" s="104">
        <v>5661</v>
      </c>
    </row>
    <row r="42" spans="2:13" ht="27.75" customHeight="1" x14ac:dyDescent="0.15">
      <c r="B42" s="1276"/>
      <c r="C42" s="1277"/>
      <c r="D42" s="105"/>
      <c r="E42" s="1282" t="s">
        <v>32</v>
      </c>
      <c r="F42" s="1282"/>
      <c r="G42" s="1282"/>
      <c r="H42" s="1283"/>
      <c r="I42" s="106">
        <v>57</v>
      </c>
      <c r="J42" s="107">
        <v>45</v>
      </c>
      <c r="K42" s="107">
        <v>35</v>
      </c>
      <c r="L42" s="107">
        <v>25</v>
      </c>
      <c r="M42" s="108">
        <v>16</v>
      </c>
    </row>
    <row r="43" spans="2:13" ht="27.75" customHeight="1" x14ac:dyDescent="0.15">
      <c r="B43" s="1276"/>
      <c r="C43" s="1277"/>
      <c r="D43" s="105"/>
      <c r="E43" s="1282" t="s">
        <v>33</v>
      </c>
      <c r="F43" s="1282"/>
      <c r="G43" s="1282"/>
      <c r="H43" s="1283"/>
      <c r="I43" s="106">
        <v>4410</v>
      </c>
      <c r="J43" s="107">
        <v>4642</v>
      </c>
      <c r="K43" s="107">
        <v>4773</v>
      </c>
      <c r="L43" s="107">
        <v>4257</v>
      </c>
      <c r="M43" s="108">
        <v>3418</v>
      </c>
    </row>
    <row r="44" spans="2:13" ht="27.75" customHeight="1" x14ac:dyDescent="0.15">
      <c r="B44" s="1276"/>
      <c r="C44" s="1277"/>
      <c r="D44" s="105"/>
      <c r="E44" s="1282" t="s">
        <v>34</v>
      </c>
      <c r="F44" s="1282"/>
      <c r="G44" s="1282"/>
      <c r="H44" s="1283"/>
      <c r="I44" s="106">
        <v>42</v>
      </c>
      <c r="J44" s="107">
        <v>33</v>
      </c>
      <c r="K44" s="107">
        <v>21</v>
      </c>
      <c r="L44" s="107">
        <v>31</v>
      </c>
      <c r="M44" s="108">
        <v>33</v>
      </c>
    </row>
    <row r="45" spans="2:13" ht="27.75" customHeight="1" x14ac:dyDescent="0.15">
      <c r="B45" s="1276"/>
      <c r="C45" s="1277"/>
      <c r="D45" s="105"/>
      <c r="E45" s="1282" t="s">
        <v>35</v>
      </c>
      <c r="F45" s="1282"/>
      <c r="G45" s="1282"/>
      <c r="H45" s="1283"/>
      <c r="I45" s="106">
        <v>1156</v>
      </c>
      <c r="J45" s="107">
        <v>1088</v>
      </c>
      <c r="K45" s="107">
        <v>1017</v>
      </c>
      <c r="L45" s="107">
        <v>941</v>
      </c>
      <c r="M45" s="108">
        <v>897</v>
      </c>
    </row>
    <row r="46" spans="2:13" ht="27.75" customHeight="1" x14ac:dyDescent="0.15">
      <c r="B46" s="1276"/>
      <c r="C46" s="1277"/>
      <c r="D46" s="109"/>
      <c r="E46" s="1282" t="s">
        <v>36</v>
      </c>
      <c r="F46" s="1282"/>
      <c r="G46" s="1282"/>
      <c r="H46" s="1283"/>
      <c r="I46" s="106" t="s">
        <v>521</v>
      </c>
      <c r="J46" s="107" t="s">
        <v>521</v>
      </c>
      <c r="K46" s="107" t="s">
        <v>521</v>
      </c>
      <c r="L46" s="107">
        <v>4</v>
      </c>
      <c r="M46" s="108" t="s">
        <v>521</v>
      </c>
    </row>
    <row r="47" spans="2:13" ht="27.75" customHeight="1" x14ac:dyDescent="0.15">
      <c r="B47" s="1276"/>
      <c r="C47" s="1277"/>
      <c r="D47" s="110"/>
      <c r="E47" s="1284" t="s">
        <v>37</v>
      </c>
      <c r="F47" s="1285"/>
      <c r="G47" s="1285"/>
      <c r="H47" s="1286"/>
      <c r="I47" s="106" t="s">
        <v>521</v>
      </c>
      <c r="J47" s="107" t="s">
        <v>521</v>
      </c>
      <c r="K47" s="107" t="s">
        <v>521</v>
      </c>
      <c r="L47" s="107" t="s">
        <v>521</v>
      </c>
      <c r="M47" s="108" t="s">
        <v>521</v>
      </c>
    </row>
    <row r="48" spans="2:13" ht="27.75" customHeight="1" x14ac:dyDescent="0.15">
      <c r="B48" s="1276"/>
      <c r="C48" s="1277"/>
      <c r="D48" s="105"/>
      <c r="E48" s="1282" t="s">
        <v>38</v>
      </c>
      <c r="F48" s="1282"/>
      <c r="G48" s="1282"/>
      <c r="H48" s="1283"/>
      <c r="I48" s="106" t="s">
        <v>521</v>
      </c>
      <c r="J48" s="107" t="s">
        <v>521</v>
      </c>
      <c r="K48" s="107" t="s">
        <v>521</v>
      </c>
      <c r="L48" s="107" t="s">
        <v>521</v>
      </c>
      <c r="M48" s="108" t="s">
        <v>521</v>
      </c>
    </row>
    <row r="49" spans="2:13" ht="27.75" customHeight="1" x14ac:dyDescent="0.15">
      <c r="B49" s="1278"/>
      <c r="C49" s="1279"/>
      <c r="D49" s="105"/>
      <c r="E49" s="1282" t="s">
        <v>39</v>
      </c>
      <c r="F49" s="1282"/>
      <c r="G49" s="1282"/>
      <c r="H49" s="1283"/>
      <c r="I49" s="106" t="s">
        <v>521</v>
      </c>
      <c r="J49" s="107" t="s">
        <v>521</v>
      </c>
      <c r="K49" s="107" t="s">
        <v>521</v>
      </c>
      <c r="L49" s="107" t="s">
        <v>521</v>
      </c>
      <c r="M49" s="108" t="s">
        <v>521</v>
      </c>
    </row>
    <row r="50" spans="2:13" ht="27.75" customHeight="1" x14ac:dyDescent="0.15">
      <c r="B50" s="1287" t="s">
        <v>40</v>
      </c>
      <c r="C50" s="1288"/>
      <c r="D50" s="111"/>
      <c r="E50" s="1282" t="s">
        <v>41</v>
      </c>
      <c r="F50" s="1282"/>
      <c r="G50" s="1282"/>
      <c r="H50" s="1283"/>
      <c r="I50" s="106">
        <v>2941</v>
      </c>
      <c r="J50" s="107">
        <v>2578</v>
      </c>
      <c r="K50" s="107">
        <v>3021</v>
      </c>
      <c r="L50" s="107">
        <v>3113</v>
      </c>
      <c r="M50" s="108">
        <v>3048</v>
      </c>
    </row>
    <row r="51" spans="2:13" ht="27.75" customHeight="1" x14ac:dyDescent="0.15">
      <c r="B51" s="1276"/>
      <c r="C51" s="1277"/>
      <c r="D51" s="105"/>
      <c r="E51" s="1282" t="s">
        <v>42</v>
      </c>
      <c r="F51" s="1282"/>
      <c r="G51" s="1282"/>
      <c r="H51" s="1283"/>
      <c r="I51" s="106">
        <v>648</v>
      </c>
      <c r="J51" s="107">
        <v>564</v>
      </c>
      <c r="K51" s="107">
        <v>439</v>
      </c>
      <c r="L51" s="107">
        <v>392</v>
      </c>
      <c r="M51" s="108">
        <v>347</v>
      </c>
    </row>
    <row r="52" spans="2:13" ht="27.75" customHeight="1" x14ac:dyDescent="0.15">
      <c r="B52" s="1278"/>
      <c r="C52" s="1279"/>
      <c r="D52" s="105"/>
      <c r="E52" s="1282" t="s">
        <v>43</v>
      </c>
      <c r="F52" s="1282"/>
      <c r="G52" s="1282"/>
      <c r="H52" s="1283"/>
      <c r="I52" s="106">
        <v>6406</v>
      </c>
      <c r="J52" s="107">
        <v>6400</v>
      </c>
      <c r="K52" s="107">
        <v>6073</v>
      </c>
      <c r="L52" s="107">
        <v>5847</v>
      </c>
      <c r="M52" s="108">
        <v>5667</v>
      </c>
    </row>
    <row r="53" spans="2:13" ht="27.75" customHeight="1" thickBot="1" x14ac:dyDescent="0.2">
      <c r="B53" s="1289" t="s">
        <v>44</v>
      </c>
      <c r="C53" s="1290"/>
      <c r="D53" s="112"/>
      <c r="E53" s="1291" t="s">
        <v>45</v>
      </c>
      <c r="F53" s="1291"/>
      <c r="G53" s="1291"/>
      <c r="H53" s="1292"/>
      <c r="I53" s="113">
        <v>1994</v>
      </c>
      <c r="J53" s="114">
        <v>2505</v>
      </c>
      <c r="K53" s="114">
        <v>2338</v>
      </c>
      <c r="L53" s="114">
        <v>1775</v>
      </c>
      <c r="M53" s="115">
        <v>964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9sncNQnt3Ziybl6kvlxwQydKfuLqgPCc2S4z9XyRWSicQT6yPtD3Sj58s6pSMWrgEDq4xdqkOFy7ti6uNVknQ==" saltValue="G94RyIiJCzCP0bjQywz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301" t="s">
        <v>48</v>
      </c>
      <c r="D55" s="1301"/>
      <c r="E55" s="1302"/>
      <c r="F55" s="127">
        <v>1800</v>
      </c>
      <c r="G55" s="127">
        <v>1726</v>
      </c>
      <c r="H55" s="128">
        <v>1457</v>
      </c>
    </row>
    <row r="56" spans="2:8" ht="52.5" customHeight="1" x14ac:dyDescent="0.15">
      <c r="B56" s="129"/>
      <c r="C56" s="1303" t="s">
        <v>49</v>
      </c>
      <c r="D56" s="1303"/>
      <c r="E56" s="1304"/>
      <c r="F56" s="130">
        <v>301</v>
      </c>
      <c r="G56" s="130">
        <v>301</v>
      </c>
      <c r="H56" s="131">
        <v>301</v>
      </c>
    </row>
    <row r="57" spans="2:8" ht="53.25" customHeight="1" x14ac:dyDescent="0.15">
      <c r="B57" s="129"/>
      <c r="C57" s="1305" t="s">
        <v>50</v>
      </c>
      <c r="D57" s="1305"/>
      <c r="E57" s="1306"/>
      <c r="F57" s="132">
        <v>2613</v>
      </c>
      <c r="G57" s="132">
        <v>4958</v>
      </c>
      <c r="H57" s="133">
        <v>3584</v>
      </c>
    </row>
    <row r="58" spans="2:8" ht="45.75" customHeight="1" x14ac:dyDescent="0.15">
      <c r="B58" s="134"/>
      <c r="C58" s="1293" t="s">
        <v>595</v>
      </c>
      <c r="D58" s="1294"/>
      <c r="E58" s="1295"/>
      <c r="F58" s="135">
        <v>2068</v>
      </c>
      <c r="G58" s="135">
        <v>4378</v>
      </c>
      <c r="H58" s="136">
        <v>2935</v>
      </c>
    </row>
    <row r="59" spans="2:8" ht="45.75" customHeight="1" x14ac:dyDescent="0.15">
      <c r="B59" s="134"/>
      <c r="C59" s="1293" t="s">
        <v>596</v>
      </c>
      <c r="D59" s="1294"/>
      <c r="E59" s="1295"/>
      <c r="F59" s="135">
        <v>282</v>
      </c>
      <c r="G59" s="135">
        <v>332</v>
      </c>
      <c r="H59" s="136">
        <v>382</v>
      </c>
    </row>
    <row r="60" spans="2:8" ht="45.75" customHeight="1" x14ac:dyDescent="0.15">
      <c r="B60" s="134"/>
      <c r="C60" s="1293" t="s">
        <v>597</v>
      </c>
      <c r="D60" s="1294"/>
      <c r="E60" s="1295"/>
      <c r="F60" s="135">
        <v>215</v>
      </c>
      <c r="G60" s="135">
        <v>178</v>
      </c>
      <c r="H60" s="136">
        <v>150</v>
      </c>
    </row>
    <row r="61" spans="2:8" ht="45.75" customHeight="1" x14ac:dyDescent="0.15">
      <c r="B61" s="134"/>
      <c r="C61" s="1293" t="s">
        <v>599</v>
      </c>
      <c r="D61" s="1294"/>
      <c r="E61" s="1295"/>
      <c r="F61" s="135">
        <v>4</v>
      </c>
      <c r="G61" s="135">
        <v>19</v>
      </c>
      <c r="H61" s="136">
        <v>55</v>
      </c>
    </row>
    <row r="62" spans="2:8" ht="45.75" customHeight="1" thickBot="1" x14ac:dyDescent="0.2">
      <c r="B62" s="137"/>
      <c r="C62" s="1296" t="s">
        <v>598</v>
      </c>
      <c r="D62" s="1297"/>
      <c r="E62" s="1298"/>
      <c r="F62" s="138">
        <v>20</v>
      </c>
      <c r="G62" s="138">
        <v>26</v>
      </c>
      <c r="H62" s="139">
        <v>36</v>
      </c>
    </row>
    <row r="63" spans="2:8" ht="52.5" customHeight="1" thickBot="1" x14ac:dyDescent="0.2">
      <c r="B63" s="140"/>
      <c r="C63" s="1299" t="s">
        <v>51</v>
      </c>
      <c r="D63" s="1299"/>
      <c r="E63" s="1300"/>
      <c r="F63" s="141">
        <v>4713</v>
      </c>
      <c r="G63" s="141">
        <v>6984</v>
      </c>
      <c r="H63" s="142">
        <v>5342</v>
      </c>
    </row>
    <row r="64" spans="2:8" ht="15" customHeight="1" x14ac:dyDescent="0.15"/>
    <row r="65" ht="0" hidden="1" customHeight="1" x14ac:dyDescent="0.15"/>
    <row r="66" ht="0" hidden="1" customHeight="1" x14ac:dyDescent="0.15"/>
  </sheetData>
  <sheetProtection algorithmName="SHA-512" hashValue="vQQu3iTbDpZlIVN4mHPYaHDDsMNPUSbRWvTVOiGYn7Wzh6UcbXe4IVUp2me+XKVbFkZK+jAb2hMF5T6Gvkq2sQ==" saltValue="Tub8TV2qZAiT1q4NE4ou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5" t="s">
        <v>615</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07"/>
      <c r="H50" s="1307"/>
      <c r="I50" s="1307"/>
      <c r="J50" s="1307"/>
      <c r="K50" s="404"/>
      <c r="L50" s="404"/>
      <c r="M50" s="405"/>
      <c r="N50" s="40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3" t="s">
        <v>563</v>
      </c>
      <c r="BQ50" s="1313"/>
      <c r="BR50" s="1313"/>
      <c r="BS50" s="1313"/>
      <c r="BT50" s="1313"/>
      <c r="BU50" s="1313"/>
      <c r="BV50" s="1313"/>
      <c r="BW50" s="1313"/>
      <c r="BX50" s="1313" t="s">
        <v>564</v>
      </c>
      <c r="BY50" s="1313"/>
      <c r="BZ50" s="1313"/>
      <c r="CA50" s="1313"/>
      <c r="CB50" s="1313"/>
      <c r="CC50" s="1313"/>
      <c r="CD50" s="1313"/>
      <c r="CE50" s="1313"/>
      <c r="CF50" s="1313" t="s">
        <v>565</v>
      </c>
      <c r="CG50" s="1313"/>
      <c r="CH50" s="1313"/>
      <c r="CI50" s="1313"/>
      <c r="CJ50" s="1313"/>
      <c r="CK50" s="1313"/>
      <c r="CL50" s="1313"/>
      <c r="CM50" s="1313"/>
      <c r="CN50" s="1313" t="s">
        <v>566</v>
      </c>
      <c r="CO50" s="1313"/>
      <c r="CP50" s="1313"/>
      <c r="CQ50" s="1313"/>
      <c r="CR50" s="1313"/>
      <c r="CS50" s="1313"/>
      <c r="CT50" s="1313"/>
      <c r="CU50" s="1313"/>
      <c r="CV50" s="1313" t="s">
        <v>567</v>
      </c>
      <c r="CW50" s="1313"/>
      <c r="CX50" s="1313"/>
      <c r="CY50" s="1313"/>
      <c r="CZ50" s="1313"/>
      <c r="DA50" s="1313"/>
      <c r="DB50" s="1313"/>
      <c r="DC50" s="1313"/>
    </row>
    <row r="51" spans="1:109" ht="13.5" customHeight="1" x14ac:dyDescent="0.15">
      <c r="B51" s="394"/>
      <c r="G51" s="1325"/>
      <c r="H51" s="1325"/>
      <c r="I51" s="1329"/>
      <c r="J51" s="1329"/>
      <c r="K51" s="1314"/>
      <c r="L51" s="1314"/>
      <c r="M51" s="1314"/>
      <c r="N51" s="1314"/>
      <c r="AM51" s="403"/>
      <c r="AN51" s="1312" t="s">
        <v>609</v>
      </c>
      <c r="AO51" s="1312"/>
      <c r="AP51" s="1312"/>
      <c r="AQ51" s="1312"/>
      <c r="AR51" s="1312"/>
      <c r="AS51" s="1312"/>
      <c r="AT51" s="1312"/>
      <c r="AU51" s="1312"/>
      <c r="AV51" s="1312"/>
      <c r="AW51" s="1312"/>
      <c r="AX51" s="1312"/>
      <c r="AY51" s="1312"/>
      <c r="AZ51" s="1312"/>
      <c r="BA51" s="1312"/>
      <c r="BB51" s="1312" t="s">
        <v>610</v>
      </c>
      <c r="BC51" s="1312"/>
      <c r="BD51" s="1312"/>
      <c r="BE51" s="1312"/>
      <c r="BF51" s="1312"/>
      <c r="BG51" s="1312"/>
      <c r="BH51" s="1312"/>
      <c r="BI51" s="1312"/>
      <c r="BJ51" s="1312"/>
      <c r="BK51" s="1312"/>
      <c r="BL51" s="1312"/>
      <c r="BM51" s="1312"/>
      <c r="BN51" s="1312"/>
      <c r="BO51" s="1312"/>
      <c r="BP51" s="1324"/>
      <c r="BQ51" s="1309"/>
      <c r="BR51" s="1309"/>
      <c r="BS51" s="1309"/>
      <c r="BT51" s="1309"/>
      <c r="BU51" s="1309"/>
      <c r="BV51" s="1309"/>
      <c r="BW51" s="1309"/>
      <c r="BX51" s="1324"/>
      <c r="BY51" s="1309"/>
      <c r="BZ51" s="1309"/>
      <c r="CA51" s="1309"/>
      <c r="CB51" s="1309"/>
      <c r="CC51" s="1309"/>
      <c r="CD51" s="1309"/>
      <c r="CE51" s="1309"/>
      <c r="CF51" s="1324"/>
      <c r="CG51" s="1309"/>
      <c r="CH51" s="1309"/>
      <c r="CI51" s="1309"/>
      <c r="CJ51" s="1309"/>
      <c r="CK51" s="1309"/>
      <c r="CL51" s="1309"/>
      <c r="CM51" s="1309"/>
      <c r="CN51" s="1309">
        <v>53.2</v>
      </c>
      <c r="CO51" s="1309"/>
      <c r="CP51" s="1309"/>
      <c r="CQ51" s="1309"/>
      <c r="CR51" s="1309"/>
      <c r="CS51" s="1309"/>
      <c r="CT51" s="1309"/>
      <c r="CU51" s="1309"/>
      <c r="CV51" s="1309">
        <v>28.7</v>
      </c>
      <c r="CW51" s="1309"/>
      <c r="CX51" s="1309"/>
      <c r="CY51" s="1309"/>
      <c r="CZ51" s="1309"/>
      <c r="DA51" s="1309"/>
      <c r="DB51" s="1309"/>
      <c r="DC51" s="1309"/>
    </row>
    <row r="52" spans="1:109" x14ac:dyDescent="0.15">
      <c r="B52" s="394"/>
      <c r="G52" s="1325"/>
      <c r="H52" s="1325"/>
      <c r="I52" s="1329"/>
      <c r="J52" s="1329"/>
      <c r="K52" s="1314"/>
      <c r="L52" s="1314"/>
      <c r="M52" s="1314"/>
      <c r="N52" s="1314"/>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2"/>
      <c r="B53" s="394"/>
      <c r="G53" s="1325"/>
      <c r="H53" s="1325"/>
      <c r="I53" s="1307"/>
      <c r="J53" s="1307"/>
      <c r="K53" s="1314"/>
      <c r="L53" s="1314"/>
      <c r="M53" s="1314"/>
      <c r="N53" s="1314"/>
      <c r="AM53" s="403"/>
      <c r="AN53" s="1312"/>
      <c r="AO53" s="1312"/>
      <c r="AP53" s="1312"/>
      <c r="AQ53" s="1312"/>
      <c r="AR53" s="1312"/>
      <c r="AS53" s="1312"/>
      <c r="AT53" s="1312"/>
      <c r="AU53" s="1312"/>
      <c r="AV53" s="1312"/>
      <c r="AW53" s="1312"/>
      <c r="AX53" s="1312"/>
      <c r="AY53" s="1312"/>
      <c r="AZ53" s="1312"/>
      <c r="BA53" s="1312"/>
      <c r="BB53" s="1312" t="s">
        <v>611</v>
      </c>
      <c r="BC53" s="1312"/>
      <c r="BD53" s="1312"/>
      <c r="BE53" s="1312"/>
      <c r="BF53" s="1312"/>
      <c r="BG53" s="1312"/>
      <c r="BH53" s="1312"/>
      <c r="BI53" s="1312"/>
      <c r="BJ53" s="1312"/>
      <c r="BK53" s="1312"/>
      <c r="BL53" s="1312"/>
      <c r="BM53" s="1312"/>
      <c r="BN53" s="1312"/>
      <c r="BO53" s="1312"/>
      <c r="BP53" s="1324"/>
      <c r="BQ53" s="1309"/>
      <c r="BR53" s="1309"/>
      <c r="BS53" s="1309"/>
      <c r="BT53" s="1309"/>
      <c r="BU53" s="1309"/>
      <c r="BV53" s="1309"/>
      <c r="BW53" s="1309"/>
      <c r="BX53" s="1324"/>
      <c r="BY53" s="1309"/>
      <c r="BZ53" s="1309"/>
      <c r="CA53" s="1309"/>
      <c r="CB53" s="1309"/>
      <c r="CC53" s="1309"/>
      <c r="CD53" s="1309"/>
      <c r="CE53" s="1309"/>
      <c r="CF53" s="1324"/>
      <c r="CG53" s="1309"/>
      <c r="CH53" s="1309"/>
      <c r="CI53" s="1309"/>
      <c r="CJ53" s="1309"/>
      <c r="CK53" s="1309"/>
      <c r="CL53" s="1309"/>
      <c r="CM53" s="1309"/>
      <c r="CN53" s="1309">
        <v>58.8</v>
      </c>
      <c r="CO53" s="1309"/>
      <c r="CP53" s="1309"/>
      <c r="CQ53" s="1309"/>
      <c r="CR53" s="1309"/>
      <c r="CS53" s="1309"/>
      <c r="CT53" s="1309"/>
      <c r="CU53" s="1309"/>
      <c r="CV53" s="1309">
        <v>59.9</v>
      </c>
      <c r="CW53" s="1309"/>
      <c r="CX53" s="1309"/>
      <c r="CY53" s="1309"/>
      <c r="CZ53" s="1309"/>
      <c r="DA53" s="1309"/>
      <c r="DB53" s="1309"/>
      <c r="DC53" s="1309"/>
    </row>
    <row r="54" spans="1:109" x14ac:dyDescent="0.15">
      <c r="A54" s="402"/>
      <c r="B54" s="394"/>
      <c r="G54" s="1325"/>
      <c r="H54" s="1325"/>
      <c r="I54" s="1307"/>
      <c r="J54" s="1307"/>
      <c r="K54" s="1314"/>
      <c r="L54" s="1314"/>
      <c r="M54" s="1314"/>
      <c r="N54" s="1314"/>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2"/>
      <c r="B55" s="394"/>
      <c r="G55" s="1307"/>
      <c r="H55" s="1307"/>
      <c r="I55" s="1307"/>
      <c r="J55" s="1307"/>
      <c r="K55" s="1314"/>
      <c r="L55" s="1314"/>
      <c r="M55" s="1314"/>
      <c r="N55" s="1314"/>
      <c r="AN55" s="1313" t="s">
        <v>612</v>
      </c>
      <c r="AO55" s="1313"/>
      <c r="AP55" s="1313"/>
      <c r="AQ55" s="1313"/>
      <c r="AR55" s="1313"/>
      <c r="AS55" s="1313"/>
      <c r="AT55" s="1313"/>
      <c r="AU55" s="1313"/>
      <c r="AV55" s="1313"/>
      <c r="AW55" s="1313"/>
      <c r="AX55" s="1313"/>
      <c r="AY55" s="1313"/>
      <c r="AZ55" s="1313"/>
      <c r="BA55" s="1313"/>
      <c r="BB55" s="1312" t="s">
        <v>610</v>
      </c>
      <c r="BC55" s="1312"/>
      <c r="BD55" s="1312"/>
      <c r="BE55" s="1312"/>
      <c r="BF55" s="1312"/>
      <c r="BG55" s="1312"/>
      <c r="BH55" s="1312"/>
      <c r="BI55" s="1312"/>
      <c r="BJ55" s="1312"/>
      <c r="BK55" s="1312"/>
      <c r="BL55" s="1312"/>
      <c r="BM55" s="1312"/>
      <c r="BN55" s="1312"/>
      <c r="BO55" s="1312"/>
      <c r="BP55" s="1324"/>
      <c r="BQ55" s="1309"/>
      <c r="BR55" s="1309"/>
      <c r="BS55" s="1309"/>
      <c r="BT55" s="1309"/>
      <c r="BU55" s="1309"/>
      <c r="BV55" s="1309"/>
      <c r="BW55" s="1309"/>
      <c r="BX55" s="1324"/>
      <c r="BY55" s="1309"/>
      <c r="BZ55" s="1309"/>
      <c r="CA55" s="1309"/>
      <c r="CB55" s="1309"/>
      <c r="CC55" s="1309"/>
      <c r="CD55" s="1309"/>
      <c r="CE55" s="1309"/>
      <c r="CF55" s="1324"/>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2"/>
      <c r="B56" s="394"/>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x14ac:dyDescent="0.15">
      <c r="B57" s="406"/>
      <c r="G57" s="1307"/>
      <c r="H57" s="1307"/>
      <c r="I57" s="1310"/>
      <c r="J57" s="1310"/>
      <c r="K57" s="1314"/>
      <c r="L57" s="1314"/>
      <c r="M57" s="1314"/>
      <c r="N57" s="1314"/>
      <c r="AM57" s="387"/>
      <c r="AN57" s="1313"/>
      <c r="AO57" s="1313"/>
      <c r="AP57" s="1313"/>
      <c r="AQ57" s="1313"/>
      <c r="AR57" s="1313"/>
      <c r="AS57" s="1313"/>
      <c r="AT57" s="1313"/>
      <c r="AU57" s="1313"/>
      <c r="AV57" s="1313"/>
      <c r="AW57" s="1313"/>
      <c r="AX57" s="1313"/>
      <c r="AY57" s="1313"/>
      <c r="AZ57" s="1313"/>
      <c r="BA57" s="1313"/>
      <c r="BB57" s="1312" t="s">
        <v>611</v>
      </c>
      <c r="BC57" s="1312"/>
      <c r="BD57" s="1312"/>
      <c r="BE57" s="1312"/>
      <c r="BF57" s="1312"/>
      <c r="BG57" s="1312"/>
      <c r="BH57" s="1312"/>
      <c r="BI57" s="1312"/>
      <c r="BJ57" s="1312"/>
      <c r="BK57" s="1312"/>
      <c r="BL57" s="1312"/>
      <c r="BM57" s="1312"/>
      <c r="BN57" s="1312"/>
      <c r="BO57" s="1312"/>
      <c r="BP57" s="1324"/>
      <c r="BQ57" s="1309"/>
      <c r="BR57" s="1309"/>
      <c r="BS57" s="1309"/>
      <c r="BT57" s="1309"/>
      <c r="BU57" s="1309"/>
      <c r="BV57" s="1309"/>
      <c r="BW57" s="1309"/>
      <c r="BX57" s="1324"/>
      <c r="BY57" s="1309"/>
      <c r="BZ57" s="1309"/>
      <c r="CA57" s="1309"/>
      <c r="CB57" s="1309"/>
      <c r="CC57" s="1309"/>
      <c r="CD57" s="1309"/>
      <c r="CE57" s="1309"/>
      <c r="CF57" s="1324"/>
      <c r="CG57" s="1309"/>
      <c r="CH57" s="1309"/>
      <c r="CI57" s="1309"/>
      <c r="CJ57" s="1309"/>
      <c r="CK57" s="1309"/>
      <c r="CL57" s="1309"/>
      <c r="CM57" s="1309"/>
      <c r="CN57" s="1309">
        <v>59.1</v>
      </c>
      <c r="CO57" s="1309"/>
      <c r="CP57" s="1309"/>
      <c r="CQ57" s="1309"/>
      <c r="CR57" s="1309"/>
      <c r="CS57" s="1309"/>
      <c r="CT57" s="1309"/>
      <c r="CU57" s="1309"/>
      <c r="CV57" s="1309">
        <v>58.6</v>
      </c>
      <c r="CW57" s="1309"/>
      <c r="CX57" s="1309"/>
      <c r="CY57" s="1309"/>
      <c r="CZ57" s="1309"/>
      <c r="DA57" s="1309"/>
      <c r="DB57" s="1309"/>
      <c r="DC57" s="1309"/>
      <c r="DD57" s="407"/>
      <c r="DE57" s="406"/>
    </row>
    <row r="58" spans="1:109" s="402" customFormat="1" x14ac:dyDescent="0.15">
      <c r="A58" s="387"/>
      <c r="B58" s="406"/>
      <c r="G58" s="1307"/>
      <c r="H58" s="1307"/>
      <c r="I58" s="1310"/>
      <c r="J58" s="1310"/>
      <c r="K58" s="1314"/>
      <c r="L58" s="1314"/>
      <c r="M58" s="1314"/>
      <c r="N58" s="1314"/>
      <c r="AM58" s="387"/>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5" t="s">
        <v>616</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07"/>
      <c r="H72" s="1307"/>
      <c r="I72" s="1307"/>
      <c r="J72" s="1307"/>
      <c r="K72" s="404"/>
      <c r="L72" s="404"/>
      <c r="M72" s="405"/>
      <c r="N72" s="40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3" t="s">
        <v>563</v>
      </c>
      <c r="BQ72" s="1313"/>
      <c r="BR72" s="1313"/>
      <c r="BS72" s="1313"/>
      <c r="BT72" s="1313"/>
      <c r="BU72" s="1313"/>
      <c r="BV72" s="1313"/>
      <c r="BW72" s="1313"/>
      <c r="BX72" s="1313" t="s">
        <v>564</v>
      </c>
      <c r="BY72" s="1313"/>
      <c r="BZ72" s="1313"/>
      <c r="CA72" s="1313"/>
      <c r="CB72" s="1313"/>
      <c r="CC72" s="1313"/>
      <c r="CD72" s="1313"/>
      <c r="CE72" s="1313"/>
      <c r="CF72" s="1313" t="s">
        <v>565</v>
      </c>
      <c r="CG72" s="1313"/>
      <c r="CH72" s="1313"/>
      <c r="CI72" s="1313"/>
      <c r="CJ72" s="1313"/>
      <c r="CK72" s="1313"/>
      <c r="CL72" s="1313"/>
      <c r="CM72" s="1313"/>
      <c r="CN72" s="1313" t="s">
        <v>566</v>
      </c>
      <c r="CO72" s="1313"/>
      <c r="CP72" s="1313"/>
      <c r="CQ72" s="1313"/>
      <c r="CR72" s="1313"/>
      <c r="CS72" s="1313"/>
      <c r="CT72" s="1313"/>
      <c r="CU72" s="1313"/>
      <c r="CV72" s="1313" t="s">
        <v>567</v>
      </c>
      <c r="CW72" s="1313"/>
      <c r="CX72" s="1313"/>
      <c r="CY72" s="1313"/>
      <c r="CZ72" s="1313"/>
      <c r="DA72" s="1313"/>
      <c r="DB72" s="1313"/>
      <c r="DC72" s="1313"/>
    </row>
    <row r="73" spans="2:107" x14ac:dyDescent="0.15">
      <c r="B73" s="394"/>
      <c r="G73" s="1325"/>
      <c r="H73" s="1325"/>
      <c r="I73" s="1325"/>
      <c r="J73" s="1325"/>
      <c r="K73" s="1308"/>
      <c r="L73" s="1308"/>
      <c r="M73" s="1308"/>
      <c r="N73" s="1308"/>
      <c r="AM73" s="403"/>
      <c r="AN73" s="1312" t="s">
        <v>609</v>
      </c>
      <c r="AO73" s="1312"/>
      <c r="AP73" s="1312"/>
      <c r="AQ73" s="1312"/>
      <c r="AR73" s="1312"/>
      <c r="AS73" s="1312"/>
      <c r="AT73" s="1312"/>
      <c r="AU73" s="1312"/>
      <c r="AV73" s="1312"/>
      <c r="AW73" s="1312"/>
      <c r="AX73" s="1312"/>
      <c r="AY73" s="1312"/>
      <c r="AZ73" s="1312"/>
      <c r="BA73" s="1312"/>
      <c r="BB73" s="1312" t="s">
        <v>610</v>
      </c>
      <c r="BC73" s="1312"/>
      <c r="BD73" s="1312"/>
      <c r="BE73" s="1312"/>
      <c r="BF73" s="1312"/>
      <c r="BG73" s="1312"/>
      <c r="BH73" s="1312"/>
      <c r="BI73" s="1312"/>
      <c r="BJ73" s="1312"/>
      <c r="BK73" s="1312"/>
      <c r="BL73" s="1312"/>
      <c r="BM73" s="1312"/>
      <c r="BN73" s="1312"/>
      <c r="BO73" s="1312"/>
      <c r="BP73" s="1309">
        <v>60.7</v>
      </c>
      <c r="BQ73" s="1309"/>
      <c r="BR73" s="1309"/>
      <c r="BS73" s="1309"/>
      <c r="BT73" s="1309"/>
      <c r="BU73" s="1309"/>
      <c r="BV73" s="1309"/>
      <c r="BW73" s="1309"/>
      <c r="BX73" s="1309">
        <v>74.8</v>
      </c>
      <c r="BY73" s="1309"/>
      <c r="BZ73" s="1309"/>
      <c r="CA73" s="1309"/>
      <c r="CB73" s="1309"/>
      <c r="CC73" s="1309"/>
      <c r="CD73" s="1309"/>
      <c r="CE73" s="1309"/>
      <c r="CF73" s="1309">
        <v>71.2</v>
      </c>
      <c r="CG73" s="1309"/>
      <c r="CH73" s="1309"/>
      <c r="CI73" s="1309"/>
      <c r="CJ73" s="1309"/>
      <c r="CK73" s="1309"/>
      <c r="CL73" s="1309"/>
      <c r="CM73" s="1309"/>
      <c r="CN73" s="1309">
        <v>53.2</v>
      </c>
      <c r="CO73" s="1309"/>
      <c r="CP73" s="1309"/>
      <c r="CQ73" s="1309"/>
      <c r="CR73" s="1309"/>
      <c r="CS73" s="1309"/>
      <c r="CT73" s="1309"/>
      <c r="CU73" s="1309"/>
      <c r="CV73" s="1309">
        <v>28.7</v>
      </c>
      <c r="CW73" s="1309"/>
      <c r="CX73" s="1309"/>
      <c r="CY73" s="1309"/>
      <c r="CZ73" s="1309"/>
      <c r="DA73" s="1309"/>
      <c r="DB73" s="1309"/>
      <c r="DC73" s="1309"/>
    </row>
    <row r="74" spans="2:107" x14ac:dyDescent="0.15">
      <c r="B74" s="394"/>
      <c r="G74" s="1325"/>
      <c r="H74" s="1325"/>
      <c r="I74" s="1325"/>
      <c r="J74" s="1325"/>
      <c r="K74" s="1308"/>
      <c r="L74" s="1308"/>
      <c r="M74" s="1308"/>
      <c r="N74" s="1308"/>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4"/>
      <c r="G75" s="1325"/>
      <c r="H75" s="1325"/>
      <c r="I75" s="1307"/>
      <c r="J75" s="1307"/>
      <c r="K75" s="1314"/>
      <c r="L75" s="1314"/>
      <c r="M75" s="1314"/>
      <c r="N75" s="1314"/>
      <c r="AM75" s="403"/>
      <c r="AN75" s="1312"/>
      <c r="AO75" s="1312"/>
      <c r="AP75" s="1312"/>
      <c r="AQ75" s="1312"/>
      <c r="AR75" s="1312"/>
      <c r="AS75" s="1312"/>
      <c r="AT75" s="1312"/>
      <c r="AU75" s="1312"/>
      <c r="AV75" s="1312"/>
      <c r="AW75" s="1312"/>
      <c r="AX75" s="1312"/>
      <c r="AY75" s="1312"/>
      <c r="AZ75" s="1312"/>
      <c r="BA75" s="1312"/>
      <c r="BB75" s="1312" t="s">
        <v>614</v>
      </c>
      <c r="BC75" s="1312"/>
      <c r="BD75" s="1312"/>
      <c r="BE75" s="1312"/>
      <c r="BF75" s="1312"/>
      <c r="BG75" s="1312"/>
      <c r="BH75" s="1312"/>
      <c r="BI75" s="1312"/>
      <c r="BJ75" s="1312"/>
      <c r="BK75" s="1312"/>
      <c r="BL75" s="1312"/>
      <c r="BM75" s="1312"/>
      <c r="BN75" s="1312"/>
      <c r="BO75" s="1312"/>
      <c r="BP75" s="1309">
        <v>8.9</v>
      </c>
      <c r="BQ75" s="1309"/>
      <c r="BR75" s="1309"/>
      <c r="BS75" s="1309"/>
      <c r="BT75" s="1309"/>
      <c r="BU75" s="1309"/>
      <c r="BV75" s="1309"/>
      <c r="BW75" s="1309"/>
      <c r="BX75" s="1309">
        <v>9</v>
      </c>
      <c r="BY75" s="1309"/>
      <c r="BZ75" s="1309"/>
      <c r="CA75" s="1309"/>
      <c r="CB75" s="1309"/>
      <c r="CC75" s="1309"/>
      <c r="CD75" s="1309"/>
      <c r="CE75" s="1309"/>
      <c r="CF75" s="1309">
        <v>9.4</v>
      </c>
      <c r="CG75" s="1309"/>
      <c r="CH75" s="1309"/>
      <c r="CI75" s="1309"/>
      <c r="CJ75" s="1309"/>
      <c r="CK75" s="1309"/>
      <c r="CL75" s="1309"/>
      <c r="CM75" s="1309"/>
      <c r="CN75" s="1309">
        <v>9.1</v>
      </c>
      <c r="CO75" s="1309"/>
      <c r="CP75" s="1309"/>
      <c r="CQ75" s="1309"/>
      <c r="CR75" s="1309"/>
      <c r="CS75" s="1309"/>
      <c r="CT75" s="1309"/>
      <c r="CU75" s="1309"/>
      <c r="CV75" s="1309">
        <v>7.8</v>
      </c>
      <c r="CW75" s="1309"/>
      <c r="CX75" s="1309"/>
      <c r="CY75" s="1309"/>
      <c r="CZ75" s="1309"/>
      <c r="DA75" s="1309"/>
      <c r="DB75" s="1309"/>
      <c r="DC75" s="1309"/>
    </row>
    <row r="76" spans="2:107" x14ac:dyDescent="0.15">
      <c r="B76" s="394"/>
      <c r="G76" s="1325"/>
      <c r="H76" s="1325"/>
      <c r="I76" s="1307"/>
      <c r="J76" s="1307"/>
      <c r="K76" s="1314"/>
      <c r="L76" s="1314"/>
      <c r="M76" s="1314"/>
      <c r="N76" s="1314"/>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4"/>
      <c r="G77" s="1307"/>
      <c r="H77" s="1307"/>
      <c r="I77" s="1307"/>
      <c r="J77" s="1307"/>
      <c r="K77" s="1308"/>
      <c r="L77" s="1308"/>
      <c r="M77" s="1308"/>
      <c r="N77" s="1308"/>
      <c r="AN77" s="1313" t="s">
        <v>612</v>
      </c>
      <c r="AO77" s="1313"/>
      <c r="AP77" s="1313"/>
      <c r="AQ77" s="1313"/>
      <c r="AR77" s="1313"/>
      <c r="AS77" s="1313"/>
      <c r="AT77" s="1313"/>
      <c r="AU77" s="1313"/>
      <c r="AV77" s="1313"/>
      <c r="AW77" s="1313"/>
      <c r="AX77" s="1313"/>
      <c r="AY77" s="1313"/>
      <c r="AZ77" s="1313"/>
      <c r="BA77" s="1313"/>
      <c r="BB77" s="1312" t="s">
        <v>610</v>
      </c>
      <c r="BC77" s="1312"/>
      <c r="BD77" s="1312"/>
      <c r="BE77" s="1312"/>
      <c r="BF77" s="1312"/>
      <c r="BG77" s="1312"/>
      <c r="BH77" s="1312"/>
      <c r="BI77" s="1312"/>
      <c r="BJ77" s="1312"/>
      <c r="BK77" s="1312"/>
      <c r="BL77" s="1312"/>
      <c r="BM77" s="1312"/>
      <c r="BN77" s="1312"/>
      <c r="BO77" s="1312"/>
      <c r="BP77" s="1309">
        <v>48.7</v>
      </c>
      <c r="BQ77" s="1309"/>
      <c r="BR77" s="1309"/>
      <c r="BS77" s="1309"/>
      <c r="BT77" s="1309"/>
      <c r="BU77" s="1309"/>
      <c r="BV77" s="1309"/>
      <c r="BW77" s="1309"/>
      <c r="BX77" s="1309">
        <v>13.1</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4"/>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4"/>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614</v>
      </c>
      <c r="BC79" s="1312"/>
      <c r="BD79" s="1312"/>
      <c r="BE79" s="1312"/>
      <c r="BF79" s="1312"/>
      <c r="BG79" s="1312"/>
      <c r="BH79" s="1312"/>
      <c r="BI79" s="1312"/>
      <c r="BJ79" s="1312"/>
      <c r="BK79" s="1312"/>
      <c r="BL79" s="1312"/>
      <c r="BM79" s="1312"/>
      <c r="BN79" s="1312"/>
      <c r="BO79" s="1312"/>
      <c r="BP79" s="1309">
        <v>10.4</v>
      </c>
      <c r="BQ79" s="1309"/>
      <c r="BR79" s="1309"/>
      <c r="BS79" s="1309"/>
      <c r="BT79" s="1309"/>
      <c r="BU79" s="1309"/>
      <c r="BV79" s="1309"/>
      <c r="BW79" s="1309"/>
      <c r="BX79" s="1309">
        <v>8.9</v>
      </c>
      <c r="BY79" s="1309"/>
      <c r="BZ79" s="1309"/>
      <c r="CA79" s="1309"/>
      <c r="CB79" s="1309"/>
      <c r="CC79" s="1309"/>
      <c r="CD79" s="1309"/>
      <c r="CE79" s="1309"/>
      <c r="CF79" s="1309">
        <v>7.9</v>
      </c>
      <c r="CG79" s="1309"/>
      <c r="CH79" s="1309"/>
      <c r="CI79" s="1309"/>
      <c r="CJ79" s="1309"/>
      <c r="CK79" s="1309"/>
      <c r="CL79" s="1309"/>
      <c r="CM79" s="1309"/>
      <c r="CN79" s="1309">
        <v>7.9</v>
      </c>
      <c r="CO79" s="1309"/>
      <c r="CP79" s="1309"/>
      <c r="CQ79" s="1309"/>
      <c r="CR79" s="1309"/>
      <c r="CS79" s="1309"/>
      <c r="CT79" s="1309"/>
      <c r="CU79" s="1309"/>
      <c r="CV79" s="1309">
        <v>7.8</v>
      </c>
      <c r="CW79" s="1309"/>
      <c r="CX79" s="1309"/>
      <c r="CY79" s="1309"/>
      <c r="CZ79" s="1309"/>
      <c r="DA79" s="1309"/>
      <c r="DB79" s="1309"/>
      <c r="DC79" s="1309"/>
    </row>
    <row r="80" spans="2:107" x14ac:dyDescent="0.15">
      <c r="B80" s="394"/>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tghRHk1VEofwp1l96nz383XOnR7zcmIZndrrdg8zg+bDl8Q0z1uRe0ru1d1W1R+0r5KDaPgqC45n8AmNUFXiw==" saltValue="7M4X4/yti8adpwbzhHLL3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dEdSyAdYU0EpBc8yf3RPnN1i/a/+JHwgf4Ok8FI7gIR7Hi2BBPPTd6lH8mQWy8HXYR6+EItm4cHi7ffmDSKLw==" saltValue="f7+tihO6RKRt+F25hN05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t36Jd2Cr013gzlEo0f38D4kHgPChvp+R2gDxSCXmujcGGBCnSpIUth70Mh7wpVdBhtCM4C7543ViQnsaUDafQ==" saltValue="oIkMHpKknfjsoVBLPqNy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343397</v>
      </c>
      <c r="E3" s="161"/>
      <c r="F3" s="162">
        <v>85205</v>
      </c>
      <c r="G3" s="163"/>
      <c r="H3" s="164"/>
    </row>
    <row r="4" spans="1:8" x14ac:dyDescent="0.15">
      <c r="A4" s="165"/>
      <c r="B4" s="166"/>
      <c r="C4" s="167"/>
      <c r="D4" s="168">
        <v>34244</v>
      </c>
      <c r="E4" s="169"/>
      <c r="F4" s="170">
        <v>38847</v>
      </c>
      <c r="G4" s="171"/>
      <c r="H4" s="172"/>
    </row>
    <row r="5" spans="1:8" x14ac:dyDescent="0.15">
      <c r="A5" s="153" t="s">
        <v>555</v>
      </c>
      <c r="B5" s="158"/>
      <c r="C5" s="159"/>
      <c r="D5" s="160">
        <v>319163</v>
      </c>
      <c r="E5" s="161"/>
      <c r="F5" s="162">
        <v>75972</v>
      </c>
      <c r="G5" s="163"/>
      <c r="H5" s="164"/>
    </row>
    <row r="6" spans="1:8" x14ac:dyDescent="0.15">
      <c r="A6" s="165"/>
      <c r="B6" s="166"/>
      <c r="C6" s="167"/>
      <c r="D6" s="168">
        <v>24036</v>
      </c>
      <c r="E6" s="169"/>
      <c r="F6" s="170">
        <v>40712</v>
      </c>
      <c r="G6" s="171"/>
      <c r="H6" s="172"/>
    </row>
    <row r="7" spans="1:8" x14ac:dyDescent="0.15">
      <c r="A7" s="153" t="s">
        <v>556</v>
      </c>
      <c r="B7" s="158"/>
      <c r="C7" s="159"/>
      <c r="D7" s="160">
        <v>245670</v>
      </c>
      <c r="E7" s="161"/>
      <c r="F7" s="162">
        <v>79466</v>
      </c>
      <c r="G7" s="163"/>
      <c r="H7" s="164"/>
    </row>
    <row r="8" spans="1:8" x14ac:dyDescent="0.15">
      <c r="A8" s="165"/>
      <c r="B8" s="166"/>
      <c r="C8" s="167"/>
      <c r="D8" s="168">
        <v>15964</v>
      </c>
      <c r="E8" s="169"/>
      <c r="F8" s="170">
        <v>44645</v>
      </c>
      <c r="G8" s="171"/>
      <c r="H8" s="172"/>
    </row>
    <row r="9" spans="1:8" x14ac:dyDescent="0.15">
      <c r="A9" s="153" t="s">
        <v>557</v>
      </c>
      <c r="B9" s="158"/>
      <c r="C9" s="159"/>
      <c r="D9" s="160">
        <v>147787</v>
      </c>
      <c r="E9" s="161"/>
      <c r="F9" s="162">
        <v>90072</v>
      </c>
      <c r="G9" s="163"/>
      <c r="H9" s="164"/>
    </row>
    <row r="10" spans="1:8" x14ac:dyDescent="0.15">
      <c r="A10" s="165"/>
      <c r="B10" s="166"/>
      <c r="C10" s="167"/>
      <c r="D10" s="168">
        <v>17753</v>
      </c>
      <c r="E10" s="169"/>
      <c r="F10" s="170">
        <v>46083</v>
      </c>
      <c r="G10" s="171"/>
      <c r="H10" s="172"/>
    </row>
    <row r="11" spans="1:8" x14ac:dyDescent="0.15">
      <c r="A11" s="153" t="s">
        <v>558</v>
      </c>
      <c r="B11" s="158"/>
      <c r="C11" s="159"/>
      <c r="D11" s="160">
        <v>135996</v>
      </c>
      <c r="E11" s="161"/>
      <c r="F11" s="162">
        <v>88328</v>
      </c>
      <c r="G11" s="163"/>
      <c r="H11" s="164"/>
    </row>
    <row r="12" spans="1:8" x14ac:dyDescent="0.15">
      <c r="A12" s="165"/>
      <c r="B12" s="166"/>
      <c r="C12" s="173"/>
      <c r="D12" s="168">
        <v>11784</v>
      </c>
      <c r="E12" s="169"/>
      <c r="F12" s="170">
        <v>49013</v>
      </c>
      <c r="G12" s="171"/>
      <c r="H12" s="172"/>
    </row>
    <row r="13" spans="1:8" x14ac:dyDescent="0.15">
      <c r="A13" s="153"/>
      <c r="B13" s="158"/>
      <c r="C13" s="174"/>
      <c r="D13" s="175">
        <v>238403</v>
      </c>
      <c r="E13" s="176"/>
      <c r="F13" s="177">
        <v>83809</v>
      </c>
      <c r="G13" s="178"/>
      <c r="H13" s="164"/>
    </row>
    <row r="14" spans="1:8" x14ac:dyDescent="0.15">
      <c r="A14" s="165"/>
      <c r="B14" s="166"/>
      <c r="C14" s="167"/>
      <c r="D14" s="168">
        <v>20756</v>
      </c>
      <c r="E14" s="169"/>
      <c r="F14" s="170">
        <v>43860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110.47</v>
      </c>
      <c r="C19" s="179">
        <f>ROUND(VALUE(SUBSTITUTE(実質収支比率等に係る経年分析!G$48,"▲","-")),2)</f>
        <v>27.55</v>
      </c>
      <c r="D19" s="179">
        <f>ROUND(VALUE(SUBSTITUTE(実質収支比率等に係る経年分析!H$48,"▲","-")),2)</f>
        <v>79.989999999999995</v>
      </c>
      <c r="E19" s="179">
        <f>ROUND(VALUE(SUBSTITUTE(実質収支比率等に係る経年分析!I$48,"▲","-")),2)</f>
        <v>11.27</v>
      </c>
      <c r="F19" s="179">
        <f>ROUND(VALUE(SUBSTITUTE(実質収支比率等に係る経年分析!J$48,"▲","-")),2)</f>
        <v>14.16</v>
      </c>
    </row>
    <row r="20" spans="1:11" x14ac:dyDescent="0.15">
      <c r="A20" s="179" t="s">
        <v>55</v>
      </c>
      <c r="B20" s="179">
        <f>ROUND(VALUE(SUBSTITUTE(実質収支比率等に係る経年分析!F$47,"▲","-")),2)</f>
        <v>52.12</v>
      </c>
      <c r="C20" s="179">
        <f>ROUND(VALUE(SUBSTITUTE(実質収支比率等に係る経年分析!G$47,"▲","-")),2)</f>
        <v>52.43</v>
      </c>
      <c r="D20" s="179">
        <f>ROUND(VALUE(SUBSTITUTE(実質収支比率等に係る経年分析!H$47,"▲","-")),2)</f>
        <v>46.96</v>
      </c>
      <c r="E20" s="179">
        <f>ROUND(VALUE(SUBSTITUTE(実質収支比率等に係る経年分析!I$47,"▲","-")),2)</f>
        <v>44.54</v>
      </c>
      <c r="F20" s="179">
        <f>ROUND(VALUE(SUBSTITUTE(実質収支比率等に係る経年分析!J$47,"▲","-")),2)</f>
        <v>37.56</v>
      </c>
    </row>
    <row r="21" spans="1:11" x14ac:dyDescent="0.15">
      <c r="A21" s="179" t="s">
        <v>56</v>
      </c>
      <c r="B21" s="179">
        <f>IF(ISNUMBER(VALUE(SUBSTITUTE(実質収支比率等に係る経年分析!F$49,"▲","-"))),ROUND(VALUE(SUBSTITUTE(実質収支比率等に係る経年分析!F$49,"▲","-")),2),NA())</f>
        <v>136.41</v>
      </c>
      <c r="C21" s="179">
        <f>IF(ISNUMBER(VALUE(SUBSTITUTE(実質収支比率等に係る経年分析!G$49,"▲","-"))),ROUND(VALUE(SUBSTITUTE(実質収支比率等に係る経年分析!G$49,"▲","-")),2),NA())</f>
        <v>-187.33</v>
      </c>
      <c r="D21" s="179">
        <f>IF(ISNUMBER(VALUE(SUBSTITUTE(実質収支比率等に係る経年分析!H$49,"▲","-"))),ROUND(VALUE(SUBSTITUTE(実質収支比率等に係る経年分析!H$49,"▲","-")),2),NA())</f>
        <v>30.64</v>
      </c>
      <c r="E21" s="179">
        <f>IF(ISNUMBER(VALUE(SUBSTITUTE(実質収支比率等に係る経年分析!I$49,"▲","-"))),ROUND(VALUE(SUBSTITUTE(実質収支比率等に係る経年分析!I$49,"▲","-")),2),NA())</f>
        <v>-109.33</v>
      </c>
      <c r="F21" s="179">
        <f>IF(ISNUMBER(VALUE(SUBSTITUTE(実質収支比率等に係る経年分析!J$49,"▲","-"))),ROUND(VALUE(SUBSTITUTE(実質収支比率等に係る経年分析!J$49,"▲","-")),2),NA())</f>
        <v>-9.69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松島町松島区外区有財産特別会計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松島町後期高齢者医療特別会計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松島町観瀾亭等特別会計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0.54</v>
      </c>
    </row>
    <row r="32" spans="1:11" x14ac:dyDescent="0.15">
      <c r="A32" s="180" t="str">
        <f>IF(連結実質赤字比率に係る赤字・黒字の構成分析!C$38="",NA(),連結実質赤字比率に係る赤字・黒字の構成分析!C$38)</f>
        <v>松島町国民健康保険特別会計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5.88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3.51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4.91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4.8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1.08</v>
      </c>
    </row>
    <row r="33" spans="1:16" x14ac:dyDescent="0.15">
      <c r="A33" s="180" t="str">
        <f>IF(連結実質赤字比率に係る赤字・黒字の構成分析!C$37="",NA(),連結実質赤字比率に係る赤字・黒字の構成分析!C$37)</f>
        <v>松島町介護保険特別会計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1.37</v>
      </c>
    </row>
    <row r="34" spans="1:16" x14ac:dyDescent="0.15">
      <c r="A34" s="180" t="str">
        <f>IF(連結実質赤字比率に係る赤字・黒字の構成分析!C$36="",NA(),連結実質赤字比率に係る赤字・黒字の構成分析!C$36)</f>
        <v>松島町下水道事業特別会計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36.03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53.68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110.46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27.54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79.959999999999994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11.26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14.15</v>
      </c>
    </row>
    <row r="36" spans="1:16" x14ac:dyDescent="0.15">
      <c r="A36" s="180" t="str">
        <f>IF(連結実質赤字比率に係る赤字・黒字の構成分析!C$34="",NA(),連結実質赤字比率に係る赤字・黒字の構成分析!C$34)</f>
        <v>松島町水道事業会計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32.93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36.56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37.18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39.92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660</v>
      </c>
      <c r="E42" s="181"/>
      <c r="F42" s="181"/>
      <c r="G42" s="181">
        <f>'実質公債費比率（分子）の構造'!L$52</f>
        <v>616</v>
      </c>
      <c r="H42" s="181"/>
      <c r="I42" s="181"/>
      <c r="J42" s="181">
        <f>'実質公債費比率（分子）の構造'!M$52</f>
        <v>568</v>
      </c>
      <c r="K42" s="181"/>
      <c r="L42" s="181"/>
      <c r="M42" s="181">
        <f>'実質公債費比率（分子）の構造'!N$52</f>
        <v>571</v>
      </c>
      <c r="N42" s="181"/>
      <c r="O42" s="181"/>
      <c r="P42" s="181">
        <f>'実質公債費比率（分子）の構造'!O$52</f>
        <v>541</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12</v>
      </c>
      <c r="C45" s="181"/>
      <c r="D45" s="181"/>
      <c r="E45" s="181">
        <f>'実質公債費比率（分子）の構造'!L$49</f>
        <v>12</v>
      </c>
      <c r="F45" s="181"/>
      <c r="G45" s="181"/>
      <c r="H45" s="181">
        <f>'実質公債費比率（分子）の構造'!M$49</f>
        <v>12</v>
      </c>
      <c r="I45" s="181"/>
      <c r="J45" s="181"/>
      <c r="K45" s="181">
        <f>'実質公債費比率（分子）の構造'!N$49</f>
        <v>6</v>
      </c>
      <c r="L45" s="181"/>
      <c r="M45" s="181"/>
      <c r="N45" s="181">
        <f>'実質公債費比率（分子）の構造'!O$49</f>
        <v>4</v>
      </c>
      <c r="O45" s="181"/>
      <c r="P45" s="181"/>
    </row>
    <row r="46" spans="1:16" x14ac:dyDescent="0.15">
      <c r="A46" s="181" t="s">
        <v>67</v>
      </c>
      <c r="B46" s="181">
        <f>'実質公債費比率（分子）の構造'!K$48</f>
        <v>385</v>
      </c>
      <c r="C46" s="181"/>
      <c r="D46" s="181"/>
      <c r="E46" s="181">
        <f>'実質公債費比率（分子）の構造'!L$48</f>
        <v>373</v>
      </c>
      <c r="F46" s="181"/>
      <c r="G46" s="181"/>
      <c r="H46" s="181">
        <f>'実質公債費比率（分子）の構造'!M$48</f>
        <v>360</v>
      </c>
      <c r="I46" s="181"/>
      <c r="J46" s="181"/>
      <c r="K46" s="181">
        <f>'実質公債費比率（分子）の構造'!N$48</f>
        <v>316</v>
      </c>
      <c r="L46" s="181"/>
      <c r="M46" s="181"/>
      <c r="N46" s="181">
        <f>'実質公債費比率（分子）の構造'!O$48</f>
        <v>178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578</v>
      </c>
      <c r="C49" s="181"/>
      <c r="D49" s="181"/>
      <c r="E49" s="181">
        <f>'実質公債費比率（分子）の構造'!L$45</f>
        <v>539</v>
      </c>
      <c r="F49" s="181"/>
      <c r="G49" s="181"/>
      <c r="H49" s="181">
        <f>'実質公債費比率（分子）の構造'!M$45</f>
        <v>510</v>
      </c>
      <c r="I49" s="181"/>
      <c r="J49" s="181"/>
      <c r="K49" s="181">
        <f>'実質公債費比率（分子）の構造'!N$45</f>
        <v>535</v>
      </c>
      <c r="L49" s="181"/>
      <c r="M49" s="181"/>
      <c r="N49" s="181">
        <f>'実質公債費比率（分子）の構造'!O$45</f>
        <v>540</v>
      </c>
      <c r="O49" s="181"/>
      <c r="P49" s="181"/>
    </row>
    <row r="50" spans="1:16" x14ac:dyDescent="0.15">
      <c r="A50" s="181" t="s">
        <v>71</v>
      </c>
      <c r="B50" s="181" t="e">
        <f>NA()</f>
        <v>#N/A</v>
      </c>
      <c r="C50" s="181">
        <f>IF(ISNUMBER('実質公債費比率（分子）の構造'!K$53),'実質公債費比率（分子）の構造'!K$53,NA())</f>
        <v>315</v>
      </c>
      <c r="D50" s="181" t="e">
        <f>NA()</f>
        <v>#N/A</v>
      </c>
      <c r="E50" s="181" t="e">
        <f>NA()</f>
        <v>#N/A</v>
      </c>
      <c r="F50" s="181">
        <f>IF(ISNUMBER('実質公債費比率（分子）の構造'!L$53),'実質公債費比率（分子）の構造'!L$53,NA())</f>
        <v>308</v>
      </c>
      <c r="G50" s="181" t="e">
        <f>NA()</f>
        <v>#N/A</v>
      </c>
      <c r="H50" s="181" t="e">
        <f>NA()</f>
        <v>#N/A</v>
      </c>
      <c r="I50" s="181">
        <f>IF(ISNUMBER('実質公債費比率（分子）の構造'!M$53),'実質公債費比率（分子）の構造'!M$53,NA())</f>
        <v>314</v>
      </c>
      <c r="J50" s="181" t="e">
        <f>NA()</f>
        <v>#N/A</v>
      </c>
      <c r="K50" s="181" t="e">
        <f>NA()</f>
        <v>#N/A</v>
      </c>
      <c r="L50" s="181">
        <f>IF(ISNUMBER('実質公債費比率（分子）の構造'!N$53),'実質公債費比率（分子）の構造'!N$53,NA())</f>
        <v>286</v>
      </c>
      <c r="M50" s="181" t="e">
        <f>NA()</f>
        <v>#N/A</v>
      </c>
      <c r="N50" s="181" t="e">
        <f>NA()</f>
        <v>#N/A</v>
      </c>
      <c r="O50" s="181">
        <f>IF(ISNUMBER('実質公債費比率（分子）の構造'!O$53),'実質公債費比率（分子）の構造'!O$53,NA())</f>
        <v>181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6406</v>
      </c>
      <c r="E56" s="180"/>
      <c r="F56" s="180"/>
      <c r="G56" s="180">
        <f>'将来負担比率（分子）の構造'!J$52</f>
        <v>6400</v>
      </c>
      <c r="H56" s="180"/>
      <c r="I56" s="180"/>
      <c r="J56" s="180">
        <f>'将来負担比率（分子）の構造'!K$52</f>
        <v>6073</v>
      </c>
      <c r="K56" s="180"/>
      <c r="L56" s="180"/>
      <c r="M56" s="180">
        <f>'将来負担比率（分子）の構造'!L$52</f>
        <v>5847</v>
      </c>
      <c r="N56" s="180"/>
      <c r="O56" s="180"/>
      <c r="P56" s="180">
        <f>'将来負担比率（分子）の構造'!M$52</f>
        <v>5667</v>
      </c>
    </row>
    <row r="57" spans="1:16" x14ac:dyDescent="0.15">
      <c r="A57" s="180" t="s">
        <v>42</v>
      </c>
      <c r="B57" s="180"/>
      <c r="C57" s="180"/>
      <c r="D57" s="180">
        <f>'将来負担比率（分子）の構造'!I$51</f>
        <v>648</v>
      </c>
      <c r="E57" s="180"/>
      <c r="F57" s="180"/>
      <c r="G57" s="180">
        <f>'将来負担比率（分子）の構造'!J$51</f>
        <v>564</v>
      </c>
      <c r="H57" s="180"/>
      <c r="I57" s="180"/>
      <c r="J57" s="180">
        <f>'将来負担比率（分子）の構造'!K$51</f>
        <v>439</v>
      </c>
      <c r="K57" s="180"/>
      <c r="L57" s="180"/>
      <c r="M57" s="180">
        <f>'将来負担比率（分子）の構造'!L$51</f>
        <v>392</v>
      </c>
      <c r="N57" s="180"/>
      <c r="O57" s="180"/>
      <c r="P57" s="180">
        <f>'将来負担比率（分子）の構造'!M$51</f>
        <v>347</v>
      </c>
    </row>
    <row r="58" spans="1:16" x14ac:dyDescent="0.15">
      <c r="A58" s="180" t="s">
        <v>41</v>
      </c>
      <c r="B58" s="180"/>
      <c r="C58" s="180"/>
      <c r="D58" s="180">
        <f>'将来負担比率（分子）の構造'!I$50</f>
        <v>2941</v>
      </c>
      <c r="E58" s="180"/>
      <c r="F58" s="180"/>
      <c r="G58" s="180">
        <f>'将来負担比率（分子）の構造'!J$50</f>
        <v>2578</v>
      </c>
      <c r="H58" s="180"/>
      <c r="I58" s="180"/>
      <c r="J58" s="180">
        <f>'将来負担比率（分子）の構造'!K$50</f>
        <v>3021</v>
      </c>
      <c r="K58" s="180"/>
      <c r="L58" s="180"/>
      <c r="M58" s="180">
        <f>'将来負担比率（分子）の構造'!L$50</f>
        <v>3113</v>
      </c>
      <c r="N58" s="180"/>
      <c r="O58" s="180"/>
      <c r="P58" s="180">
        <f>'将来負担比率（分子）の構造'!M$50</f>
        <v>3048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f>'将来負担比率（分子）の構造'!L$46</f>
        <v>4</v>
      </c>
      <c r="L61" s="180"/>
      <c r="M61" s="180"/>
      <c r="N61" s="180" t="str">
        <f>'将来負担比率（分子）の構造'!M$46</f>
        <v>-</v>
      </c>
      <c r="O61" s="180"/>
      <c r="P61" s="180"/>
    </row>
    <row r="62" spans="1:16" x14ac:dyDescent="0.15">
      <c r="A62" s="180" t="s">
        <v>35</v>
      </c>
      <c r="B62" s="180">
        <f>'将来負担比率（分子）の構造'!I$45</f>
        <v>1156</v>
      </c>
      <c r="C62" s="180"/>
      <c r="D62" s="180"/>
      <c r="E62" s="180">
        <f>'将来負担比率（分子）の構造'!J$45</f>
        <v>1088</v>
      </c>
      <c r="F62" s="180"/>
      <c r="G62" s="180"/>
      <c r="H62" s="180">
        <f>'将来負担比率（分子）の構造'!K$45</f>
        <v>1017</v>
      </c>
      <c r="I62" s="180"/>
      <c r="J62" s="180"/>
      <c r="K62" s="180">
        <f>'将来負担比率（分子）の構造'!L$45</f>
        <v>941</v>
      </c>
      <c r="L62" s="180"/>
      <c r="M62" s="180"/>
      <c r="N62" s="180">
        <f>'将来負担比率（分子）の構造'!M$45</f>
        <v>897</v>
      </c>
      <c r="O62" s="180"/>
      <c r="P62" s="180"/>
    </row>
    <row r="63" spans="1:16" x14ac:dyDescent="0.15">
      <c r="A63" s="180" t="s">
        <v>34</v>
      </c>
      <c r="B63" s="180">
        <f>'将来負担比率（分子）の構造'!I$44</f>
        <v>42</v>
      </c>
      <c r="C63" s="180"/>
      <c r="D63" s="180"/>
      <c r="E63" s="180">
        <f>'将来負担比率（分子）の構造'!J$44</f>
        <v>33</v>
      </c>
      <c r="F63" s="180"/>
      <c r="G63" s="180"/>
      <c r="H63" s="180">
        <f>'将来負担比率（分子）の構造'!K$44</f>
        <v>21</v>
      </c>
      <c r="I63" s="180"/>
      <c r="J63" s="180"/>
      <c r="K63" s="180">
        <f>'将来負担比率（分子）の構造'!L$44</f>
        <v>31</v>
      </c>
      <c r="L63" s="180"/>
      <c r="M63" s="180"/>
      <c r="N63" s="180">
        <f>'将来負担比率（分子）の構造'!M$44</f>
        <v>33</v>
      </c>
      <c r="O63" s="180"/>
      <c r="P63" s="180"/>
    </row>
    <row r="64" spans="1:16" x14ac:dyDescent="0.15">
      <c r="A64" s="180" t="s">
        <v>33</v>
      </c>
      <c r="B64" s="180">
        <f>'将来負担比率（分子）の構造'!I$43</f>
        <v>4410</v>
      </c>
      <c r="C64" s="180"/>
      <c r="D64" s="180"/>
      <c r="E64" s="180">
        <f>'将来負担比率（分子）の構造'!J$43</f>
        <v>4642</v>
      </c>
      <c r="F64" s="180"/>
      <c r="G64" s="180"/>
      <c r="H64" s="180">
        <f>'将来負担比率（分子）の構造'!K$43</f>
        <v>4773</v>
      </c>
      <c r="I64" s="180"/>
      <c r="J64" s="180"/>
      <c r="K64" s="180">
        <f>'将来負担比率（分子）の構造'!L$43</f>
        <v>4257</v>
      </c>
      <c r="L64" s="180"/>
      <c r="M64" s="180"/>
      <c r="N64" s="180">
        <f>'将来負担比率（分子）の構造'!M$43</f>
        <v>3418</v>
      </c>
      <c r="O64" s="180"/>
      <c r="P64" s="180"/>
    </row>
    <row r="65" spans="1:16" x14ac:dyDescent="0.15">
      <c r="A65" s="180" t="s">
        <v>32</v>
      </c>
      <c r="B65" s="180">
        <f>'将来負担比率（分子）の構造'!I$42</f>
        <v>57</v>
      </c>
      <c r="C65" s="180"/>
      <c r="D65" s="180"/>
      <c r="E65" s="180">
        <f>'将来負担比率（分子）の構造'!J$42</f>
        <v>45</v>
      </c>
      <c r="F65" s="180"/>
      <c r="G65" s="180"/>
      <c r="H65" s="180">
        <f>'将来負担比率（分子）の構造'!K$42</f>
        <v>35</v>
      </c>
      <c r="I65" s="180"/>
      <c r="J65" s="180"/>
      <c r="K65" s="180">
        <f>'将来負担比率（分子）の構造'!L$42</f>
        <v>25</v>
      </c>
      <c r="L65" s="180"/>
      <c r="M65" s="180"/>
      <c r="N65" s="180">
        <f>'将来負担比率（分子）の構造'!M$42</f>
        <v>16</v>
      </c>
      <c r="O65" s="180"/>
      <c r="P65" s="180"/>
    </row>
    <row r="66" spans="1:16" x14ac:dyDescent="0.15">
      <c r="A66" s="180" t="s">
        <v>31</v>
      </c>
      <c r="B66" s="180">
        <f>'将来負担比率（分子）の構造'!I$41</f>
        <v>6323</v>
      </c>
      <c r="C66" s="180"/>
      <c r="D66" s="180"/>
      <c r="E66" s="180">
        <f>'将来負担比率（分子）の構造'!J$41</f>
        <v>6238</v>
      </c>
      <c r="F66" s="180"/>
      <c r="G66" s="180"/>
      <c r="H66" s="180">
        <f>'将来負担比率（分子）の構造'!K$41</f>
        <v>6023</v>
      </c>
      <c r="I66" s="180"/>
      <c r="J66" s="180"/>
      <c r="K66" s="180">
        <f>'将来負担比率（分子）の構造'!L$41</f>
        <v>5870</v>
      </c>
      <c r="L66" s="180"/>
      <c r="M66" s="180"/>
      <c r="N66" s="180">
        <f>'将来負担比率（分子）の構造'!M$41</f>
        <v>5661</v>
      </c>
      <c r="O66" s="180"/>
      <c r="P66" s="180"/>
    </row>
    <row r="67" spans="1:16" x14ac:dyDescent="0.15">
      <c r="A67" s="180" t="s">
        <v>75</v>
      </c>
      <c r="B67" s="180" t="e">
        <f>NA()</f>
        <v>#N/A</v>
      </c>
      <c r="C67" s="180">
        <f>IF(ISNUMBER('将来負担比率（分子）の構造'!I$53), IF('将来負担比率（分子）の構造'!I$53 &lt; 0, 0, '将来負担比率（分子）の構造'!I$53), NA())</f>
        <v>1994</v>
      </c>
      <c r="D67" s="180" t="e">
        <f>NA()</f>
        <v>#N/A</v>
      </c>
      <c r="E67" s="180" t="e">
        <f>NA()</f>
        <v>#N/A</v>
      </c>
      <c r="F67" s="180">
        <f>IF(ISNUMBER('将来負担比率（分子）の構造'!J$53), IF('将来負担比率（分子）の構造'!J$53 &lt; 0, 0, '将来負担比率（分子）の構造'!J$53), NA())</f>
        <v>2505</v>
      </c>
      <c r="G67" s="180" t="e">
        <f>NA()</f>
        <v>#N/A</v>
      </c>
      <c r="H67" s="180" t="e">
        <f>NA()</f>
        <v>#N/A</v>
      </c>
      <c r="I67" s="180">
        <f>IF(ISNUMBER('将来負担比率（分子）の構造'!K$53), IF('将来負担比率（分子）の構造'!K$53 &lt; 0, 0, '将来負担比率（分子）の構造'!K$53), NA())</f>
        <v>2338</v>
      </c>
      <c r="J67" s="180" t="e">
        <f>NA()</f>
        <v>#N/A</v>
      </c>
      <c r="K67" s="180" t="e">
        <f>NA()</f>
        <v>#N/A</v>
      </c>
      <c r="L67" s="180">
        <f>IF(ISNUMBER('将来負担比率（分子）の構造'!L$53), IF('将来負担比率（分子）の構造'!L$53 &lt; 0, 0, '将来負担比率（分子）の構造'!L$53), NA())</f>
        <v>1775</v>
      </c>
      <c r="M67" s="180" t="e">
        <f>NA()</f>
        <v>#N/A</v>
      </c>
      <c r="N67" s="180" t="e">
        <f>NA()</f>
        <v>#N/A</v>
      </c>
      <c r="O67" s="180">
        <f>IF(ISNUMBER('将来負担比率（分子）の構造'!M$53), IF('将来負担比率（分子）の構造'!M$53 &lt; 0, 0, '将来負担比率（分子）の構造'!M$53), NA())</f>
        <v>964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1800</v>
      </c>
      <c r="C72" s="184">
        <f>基金残高に係る経年分析!G55</f>
        <v>1726</v>
      </c>
      <c r="D72" s="184">
        <f>基金残高に係る経年分析!H55</f>
        <v>1457</v>
      </c>
    </row>
    <row r="73" spans="1:16" x14ac:dyDescent="0.15">
      <c r="A73" s="183" t="s">
        <v>78</v>
      </c>
      <c r="B73" s="184">
        <f>基金残高に係る経年分析!F56</f>
        <v>301</v>
      </c>
      <c r="C73" s="184">
        <f>基金残高に係る経年分析!G56</f>
        <v>301</v>
      </c>
      <c r="D73" s="184">
        <f>基金残高に係る経年分析!H56</f>
        <v>301</v>
      </c>
    </row>
    <row r="74" spans="1:16" x14ac:dyDescent="0.15">
      <c r="A74" s="183" t="s">
        <v>79</v>
      </c>
      <c r="B74" s="184">
        <f>基金残高に係る経年分析!F57</f>
        <v>2613</v>
      </c>
      <c r="C74" s="184">
        <f>基金残高に係る経年分析!G57</f>
        <v>4958</v>
      </c>
      <c r="D74" s="184">
        <f>基金残高に係る経年分析!H57</f>
        <v>3584</v>
      </c>
    </row>
  </sheetData>
  <sheetProtection algorithmName="SHA-512" hashValue="HtTvdNlCJHkXD37ZpAsMm58L743HtcgjH17u6oGViM78Jg9YCyaw1wJJf40UvFE2/TebxBBTgzorQbpRX+Vv8g==" saltValue="l0niPb4r3p9hJ0q1zstiW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1722989</v>
      </c>
      <c r="S5" s="669"/>
      <c r="T5" s="669"/>
      <c r="U5" s="669"/>
      <c r="V5" s="669"/>
      <c r="W5" s="669"/>
      <c r="X5" s="669"/>
      <c r="Y5" s="670"/>
      <c r="Z5" s="671">
        <v>16.3</v>
      </c>
      <c r="AA5" s="671"/>
      <c r="AB5" s="671"/>
      <c r="AC5" s="671"/>
      <c r="AD5" s="672">
        <v>1654777</v>
      </c>
      <c r="AE5" s="672"/>
      <c r="AF5" s="672"/>
      <c r="AG5" s="672"/>
      <c r="AH5" s="672"/>
      <c r="AI5" s="672"/>
      <c r="AJ5" s="672"/>
      <c r="AK5" s="672"/>
      <c r="AL5" s="673">
        <v>43.3</v>
      </c>
      <c r="AM5" s="674"/>
      <c r="AN5" s="674"/>
      <c r="AO5" s="675"/>
      <c r="AP5" s="665" t="s">
        <v>224</v>
      </c>
      <c r="AQ5" s="666"/>
      <c r="AR5" s="666"/>
      <c r="AS5" s="666"/>
      <c r="AT5" s="666"/>
      <c r="AU5" s="666"/>
      <c r="AV5" s="666"/>
      <c r="AW5" s="666"/>
      <c r="AX5" s="666"/>
      <c r="AY5" s="666"/>
      <c r="AZ5" s="666"/>
      <c r="BA5" s="666"/>
      <c r="BB5" s="666"/>
      <c r="BC5" s="666"/>
      <c r="BD5" s="666"/>
      <c r="BE5" s="666"/>
      <c r="BF5" s="667"/>
      <c r="BG5" s="679">
        <v>1609177</v>
      </c>
      <c r="BH5" s="680"/>
      <c r="BI5" s="680"/>
      <c r="BJ5" s="680"/>
      <c r="BK5" s="680"/>
      <c r="BL5" s="680"/>
      <c r="BM5" s="680"/>
      <c r="BN5" s="681"/>
      <c r="BO5" s="682">
        <v>93.4</v>
      </c>
      <c r="BP5" s="682"/>
      <c r="BQ5" s="682"/>
      <c r="BR5" s="682"/>
      <c r="BS5" s="683" t="s">
        <v>127</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50505</v>
      </c>
      <c r="S6" s="680"/>
      <c r="T6" s="680"/>
      <c r="U6" s="680"/>
      <c r="V6" s="680"/>
      <c r="W6" s="680"/>
      <c r="X6" s="680"/>
      <c r="Y6" s="681"/>
      <c r="Z6" s="682">
        <v>0.5</v>
      </c>
      <c r="AA6" s="682"/>
      <c r="AB6" s="682"/>
      <c r="AC6" s="682"/>
      <c r="AD6" s="683">
        <v>50505</v>
      </c>
      <c r="AE6" s="683"/>
      <c r="AF6" s="683"/>
      <c r="AG6" s="683"/>
      <c r="AH6" s="683"/>
      <c r="AI6" s="683"/>
      <c r="AJ6" s="683"/>
      <c r="AK6" s="683"/>
      <c r="AL6" s="684">
        <v>1.3</v>
      </c>
      <c r="AM6" s="685"/>
      <c r="AN6" s="685"/>
      <c r="AO6" s="686"/>
      <c r="AP6" s="676" t="s">
        <v>229</v>
      </c>
      <c r="AQ6" s="677"/>
      <c r="AR6" s="677"/>
      <c r="AS6" s="677"/>
      <c r="AT6" s="677"/>
      <c r="AU6" s="677"/>
      <c r="AV6" s="677"/>
      <c r="AW6" s="677"/>
      <c r="AX6" s="677"/>
      <c r="AY6" s="677"/>
      <c r="AZ6" s="677"/>
      <c r="BA6" s="677"/>
      <c r="BB6" s="677"/>
      <c r="BC6" s="677"/>
      <c r="BD6" s="677"/>
      <c r="BE6" s="677"/>
      <c r="BF6" s="678"/>
      <c r="BG6" s="679">
        <v>1609177</v>
      </c>
      <c r="BH6" s="680"/>
      <c r="BI6" s="680"/>
      <c r="BJ6" s="680"/>
      <c r="BK6" s="680"/>
      <c r="BL6" s="680"/>
      <c r="BM6" s="680"/>
      <c r="BN6" s="681"/>
      <c r="BO6" s="682">
        <v>93.4</v>
      </c>
      <c r="BP6" s="682"/>
      <c r="BQ6" s="682"/>
      <c r="BR6" s="682"/>
      <c r="BS6" s="683" t="s">
        <v>127</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115535</v>
      </c>
      <c r="CS6" s="680"/>
      <c r="CT6" s="680"/>
      <c r="CU6" s="680"/>
      <c r="CV6" s="680"/>
      <c r="CW6" s="680"/>
      <c r="CX6" s="680"/>
      <c r="CY6" s="681"/>
      <c r="CZ6" s="673">
        <v>1.2</v>
      </c>
      <c r="DA6" s="674"/>
      <c r="DB6" s="674"/>
      <c r="DC6" s="693"/>
      <c r="DD6" s="688" t="s">
        <v>127</v>
      </c>
      <c r="DE6" s="680"/>
      <c r="DF6" s="680"/>
      <c r="DG6" s="680"/>
      <c r="DH6" s="680"/>
      <c r="DI6" s="680"/>
      <c r="DJ6" s="680"/>
      <c r="DK6" s="680"/>
      <c r="DL6" s="680"/>
      <c r="DM6" s="680"/>
      <c r="DN6" s="680"/>
      <c r="DO6" s="680"/>
      <c r="DP6" s="681"/>
      <c r="DQ6" s="688">
        <v>114712</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1604</v>
      </c>
      <c r="S7" s="680"/>
      <c r="T7" s="680"/>
      <c r="U7" s="680"/>
      <c r="V7" s="680"/>
      <c r="W7" s="680"/>
      <c r="X7" s="680"/>
      <c r="Y7" s="681"/>
      <c r="Z7" s="682">
        <v>0</v>
      </c>
      <c r="AA7" s="682"/>
      <c r="AB7" s="682"/>
      <c r="AC7" s="682"/>
      <c r="AD7" s="683">
        <v>1604</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672333</v>
      </c>
      <c r="BH7" s="680"/>
      <c r="BI7" s="680"/>
      <c r="BJ7" s="680"/>
      <c r="BK7" s="680"/>
      <c r="BL7" s="680"/>
      <c r="BM7" s="680"/>
      <c r="BN7" s="681"/>
      <c r="BO7" s="682">
        <v>39</v>
      </c>
      <c r="BP7" s="682"/>
      <c r="BQ7" s="682"/>
      <c r="BR7" s="682"/>
      <c r="BS7" s="683" t="s">
        <v>233</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1310013</v>
      </c>
      <c r="CS7" s="680"/>
      <c r="CT7" s="680"/>
      <c r="CU7" s="680"/>
      <c r="CV7" s="680"/>
      <c r="CW7" s="680"/>
      <c r="CX7" s="680"/>
      <c r="CY7" s="681"/>
      <c r="CZ7" s="682">
        <v>14.1</v>
      </c>
      <c r="DA7" s="682"/>
      <c r="DB7" s="682"/>
      <c r="DC7" s="682"/>
      <c r="DD7" s="688">
        <v>13449</v>
      </c>
      <c r="DE7" s="680"/>
      <c r="DF7" s="680"/>
      <c r="DG7" s="680"/>
      <c r="DH7" s="680"/>
      <c r="DI7" s="680"/>
      <c r="DJ7" s="680"/>
      <c r="DK7" s="680"/>
      <c r="DL7" s="680"/>
      <c r="DM7" s="680"/>
      <c r="DN7" s="680"/>
      <c r="DO7" s="680"/>
      <c r="DP7" s="681"/>
      <c r="DQ7" s="688">
        <v>1042294</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3345</v>
      </c>
      <c r="S8" s="680"/>
      <c r="T8" s="680"/>
      <c r="U8" s="680"/>
      <c r="V8" s="680"/>
      <c r="W8" s="680"/>
      <c r="X8" s="680"/>
      <c r="Y8" s="681"/>
      <c r="Z8" s="682">
        <v>0</v>
      </c>
      <c r="AA8" s="682"/>
      <c r="AB8" s="682"/>
      <c r="AC8" s="682"/>
      <c r="AD8" s="683">
        <v>3345</v>
      </c>
      <c r="AE8" s="683"/>
      <c r="AF8" s="683"/>
      <c r="AG8" s="683"/>
      <c r="AH8" s="683"/>
      <c r="AI8" s="683"/>
      <c r="AJ8" s="683"/>
      <c r="AK8" s="683"/>
      <c r="AL8" s="684">
        <v>0.1</v>
      </c>
      <c r="AM8" s="685"/>
      <c r="AN8" s="685"/>
      <c r="AO8" s="686"/>
      <c r="AP8" s="676" t="s">
        <v>236</v>
      </c>
      <c r="AQ8" s="677"/>
      <c r="AR8" s="677"/>
      <c r="AS8" s="677"/>
      <c r="AT8" s="677"/>
      <c r="AU8" s="677"/>
      <c r="AV8" s="677"/>
      <c r="AW8" s="677"/>
      <c r="AX8" s="677"/>
      <c r="AY8" s="677"/>
      <c r="AZ8" s="677"/>
      <c r="BA8" s="677"/>
      <c r="BB8" s="677"/>
      <c r="BC8" s="677"/>
      <c r="BD8" s="677"/>
      <c r="BE8" s="677"/>
      <c r="BF8" s="678"/>
      <c r="BG8" s="679">
        <v>19683</v>
      </c>
      <c r="BH8" s="680"/>
      <c r="BI8" s="680"/>
      <c r="BJ8" s="680"/>
      <c r="BK8" s="680"/>
      <c r="BL8" s="680"/>
      <c r="BM8" s="680"/>
      <c r="BN8" s="681"/>
      <c r="BO8" s="682">
        <v>1.1000000000000001</v>
      </c>
      <c r="BP8" s="682"/>
      <c r="BQ8" s="682"/>
      <c r="BR8" s="682"/>
      <c r="BS8" s="688" t="s">
        <v>233</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1645237</v>
      </c>
      <c r="CS8" s="680"/>
      <c r="CT8" s="680"/>
      <c r="CU8" s="680"/>
      <c r="CV8" s="680"/>
      <c r="CW8" s="680"/>
      <c r="CX8" s="680"/>
      <c r="CY8" s="681"/>
      <c r="CZ8" s="682">
        <v>17.7</v>
      </c>
      <c r="DA8" s="682"/>
      <c r="DB8" s="682"/>
      <c r="DC8" s="682"/>
      <c r="DD8" s="688">
        <v>9487</v>
      </c>
      <c r="DE8" s="680"/>
      <c r="DF8" s="680"/>
      <c r="DG8" s="680"/>
      <c r="DH8" s="680"/>
      <c r="DI8" s="680"/>
      <c r="DJ8" s="680"/>
      <c r="DK8" s="680"/>
      <c r="DL8" s="680"/>
      <c r="DM8" s="680"/>
      <c r="DN8" s="680"/>
      <c r="DO8" s="680"/>
      <c r="DP8" s="681"/>
      <c r="DQ8" s="688">
        <v>1098163</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2852</v>
      </c>
      <c r="S9" s="680"/>
      <c r="T9" s="680"/>
      <c r="U9" s="680"/>
      <c r="V9" s="680"/>
      <c r="W9" s="680"/>
      <c r="X9" s="680"/>
      <c r="Y9" s="681"/>
      <c r="Z9" s="682">
        <v>0</v>
      </c>
      <c r="AA9" s="682"/>
      <c r="AB9" s="682"/>
      <c r="AC9" s="682"/>
      <c r="AD9" s="683">
        <v>2852</v>
      </c>
      <c r="AE9" s="683"/>
      <c r="AF9" s="683"/>
      <c r="AG9" s="683"/>
      <c r="AH9" s="683"/>
      <c r="AI9" s="683"/>
      <c r="AJ9" s="683"/>
      <c r="AK9" s="683"/>
      <c r="AL9" s="684">
        <v>0.1</v>
      </c>
      <c r="AM9" s="685"/>
      <c r="AN9" s="685"/>
      <c r="AO9" s="686"/>
      <c r="AP9" s="676" t="s">
        <v>239</v>
      </c>
      <c r="AQ9" s="677"/>
      <c r="AR9" s="677"/>
      <c r="AS9" s="677"/>
      <c r="AT9" s="677"/>
      <c r="AU9" s="677"/>
      <c r="AV9" s="677"/>
      <c r="AW9" s="677"/>
      <c r="AX9" s="677"/>
      <c r="AY9" s="677"/>
      <c r="AZ9" s="677"/>
      <c r="BA9" s="677"/>
      <c r="BB9" s="677"/>
      <c r="BC9" s="677"/>
      <c r="BD9" s="677"/>
      <c r="BE9" s="677"/>
      <c r="BF9" s="678"/>
      <c r="BG9" s="679">
        <v>527093</v>
      </c>
      <c r="BH9" s="680"/>
      <c r="BI9" s="680"/>
      <c r="BJ9" s="680"/>
      <c r="BK9" s="680"/>
      <c r="BL9" s="680"/>
      <c r="BM9" s="680"/>
      <c r="BN9" s="681"/>
      <c r="BO9" s="682">
        <v>30.6</v>
      </c>
      <c r="BP9" s="682"/>
      <c r="BQ9" s="682"/>
      <c r="BR9" s="682"/>
      <c r="BS9" s="688" t="s">
        <v>127</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486996</v>
      </c>
      <c r="CS9" s="680"/>
      <c r="CT9" s="680"/>
      <c r="CU9" s="680"/>
      <c r="CV9" s="680"/>
      <c r="CW9" s="680"/>
      <c r="CX9" s="680"/>
      <c r="CY9" s="681"/>
      <c r="CZ9" s="682">
        <v>5.3</v>
      </c>
      <c r="DA9" s="682"/>
      <c r="DB9" s="682"/>
      <c r="DC9" s="682"/>
      <c r="DD9" s="688">
        <v>30178</v>
      </c>
      <c r="DE9" s="680"/>
      <c r="DF9" s="680"/>
      <c r="DG9" s="680"/>
      <c r="DH9" s="680"/>
      <c r="DI9" s="680"/>
      <c r="DJ9" s="680"/>
      <c r="DK9" s="680"/>
      <c r="DL9" s="680"/>
      <c r="DM9" s="680"/>
      <c r="DN9" s="680"/>
      <c r="DO9" s="680"/>
      <c r="DP9" s="681"/>
      <c r="DQ9" s="688">
        <v>426730</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127</v>
      </c>
      <c r="AA10" s="682"/>
      <c r="AB10" s="682"/>
      <c r="AC10" s="682"/>
      <c r="AD10" s="683" t="s">
        <v>233</v>
      </c>
      <c r="AE10" s="683"/>
      <c r="AF10" s="683"/>
      <c r="AG10" s="683"/>
      <c r="AH10" s="683"/>
      <c r="AI10" s="683"/>
      <c r="AJ10" s="683"/>
      <c r="AK10" s="683"/>
      <c r="AL10" s="684" t="s">
        <v>233</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34133</v>
      </c>
      <c r="BH10" s="680"/>
      <c r="BI10" s="680"/>
      <c r="BJ10" s="680"/>
      <c r="BK10" s="680"/>
      <c r="BL10" s="680"/>
      <c r="BM10" s="680"/>
      <c r="BN10" s="681"/>
      <c r="BO10" s="682">
        <v>2</v>
      </c>
      <c r="BP10" s="682"/>
      <c r="BQ10" s="682"/>
      <c r="BR10" s="682"/>
      <c r="BS10" s="688" t="s">
        <v>233</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50294</v>
      </c>
      <c r="CS10" s="680"/>
      <c r="CT10" s="680"/>
      <c r="CU10" s="680"/>
      <c r="CV10" s="680"/>
      <c r="CW10" s="680"/>
      <c r="CX10" s="680"/>
      <c r="CY10" s="681"/>
      <c r="CZ10" s="682">
        <v>0.5</v>
      </c>
      <c r="DA10" s="682"/>
      <c r="DB10" s="682"/>
      <c r="DC10" s="682"/>
      <c r="DD10" s="688" t="s">
        <v>233</v>
      </c>
      <c r="DE10" s="680"/>
      <c r="DF10" s="680"/>
      <c r="DG10" s="680"/>
      <c r="DH10" s="680"/>
      <c r="DI10" s="680"/>
      <c r="DJ10" s="680"/>
      <c r="DK10" s="680"/>
      <c r="DL10" s="680"/>
      <c r="DM10" s="680"/>
      <c r="DN10" s="680"/>
      <c r="DO10" s="680"/>
      <c r="DP10" s="681"/>
      <c r="DQ10" s="688">
        <v>16727</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233</v>
      </c>
      <c r="S11" s="680"/>
      <c r="T11" s="680"/>
      <c r="U11" s="680"/>
      <c r="V11" s="680"/>
      <c r="W11" s="680"/>
      <c r="X11" s="680"/>
      <c r="Y11" s="681"/>
      <c r="Z11" s="682" t="s">
        <v>233</v>
      </c>
      <c r="AA11" s="682"/>
      <c r="AB11" s="682"/>
      <c r="AC11" s="682"/>
      <c r="AD11" s="683" t="s">
        <v>127</v>
      </c>
      <c r="AE11" s="683"/>
      <c r="AF11" s="683"/>
      <c r="AG11" s="683"/>
      <c r="AH11" s="683"/>
      <c r="AI11" s="683"/>
      <c r="AJ11" s="683"/>
      <c r="AK11" s="683"/>
      <c r="AL11" s="684" t="s">
        <v>233</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91424</v>
      </c>
      <c r="BH11" s="680"/>
      <c r="BI11" s="680"/>
      <c r="BJ11" s="680"/>
      <c r="BK11" s="680"/>
      <c r="BL11" s="680"/>
      <c r="BM11" s="680"/>
      <c r="BN11" s="681"/>
      <c r="BO11" s="682">
        <v>5.3</v>
      </c>
      <c r="BP11" s="682"/>
      <c r="BQ11" s="682"/>
      <c r="BR11" s="682"/>
      <c r="BS11" s="688" t="s">
        <v>233</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658842</v>
      </c>
      <c r="CS11" s="680"/>
      <c r="CT11" s="680"/>
      <c r="CU11" s="680"/>
      <c r="CV11" s="680"/>
      <c r="CW11" s="680"/>
      <c r="CX11" s="680"/>
      <c r="CY11" s="681"/>
      <c r="CZ11" s="682">
        <v>7.1</v>
      </c>
      <c r="DA11" s="682"/>
      <c r="DB11" s="682"/>
      <c r="DC11" s="682"/>
      <c r="DD11" s="688">
        <v>523143</v>
      </c>
      <c r="DE11" s="680"/>
      <c r="DF11" s="680"/>
      <c r="DG11" s="680"/>
      <c r="DH11" s="680"/>
      <c r="DI11" s="680"/>
      <c r="DJ11" s="680"/>
      <c r="DK11" s="680"/>
      <c r="DL11" s="680"/>
      <c r="DM11" s="680"/>
      <c r="DN11" s="680"/>
      <c r="DO11" s="680"/>
      <c r="DP11" s="681"/>
      <c r="DQ11" s="688">
        <v>281105</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253846</v>
      </c>
      <c r="S12" s="680"/>
      <c r="T12" s="680"/>
      <c r="U12" s="680"/>
      <c r="V12" s="680"/>
      <c r="W12" s="680"/>
      <c r="X12" s="680"/>
      <c r="Y12" s="681"/>
      <c r="Z12" s="682">
        <v>2.4</v>
      </c>
      <c r="AA12" s="682"/>
      <c r="AB12" s="682"/>
      <c r="AC12" s="682"/>
      <c r="AD12" s="683">
        <v>253846</v>
      </c>
      <c r="AE12" s="683"/>
      <c r="AF12" s="683"/>
      <c r="AG12" s="683"/>
      <c r="AH12" s="683"/>
      <c r="AI12" s="683"/>
      <c r="AJ12" s="683"/>
      <c r="AK12" s="683"/>
      <c r="AL12" s="684">
        <v>6.6</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820387</v>
      </c>
      <c r="BH12" s="680"/>
      <c r="BI12" s="680"/>
      <c r="BJ12" s="680"/>
      <c r="BK12" s="680"/>
      <c r="BL12" s="680"/>
      <c r="BM12" s="680"/>
      <c r="BN12" s="681"/>
      <c r="BO12" s="682">
        <v>47.6</v>
      </c>
      <c r="BP12" s="682"/>
      <c r="BQ12" s="682"/>
      <c r="BR12" s="682"/>
      <c r="BS12" s="688" t="s">
        <v>233</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158837</v>
      </c>
      <c r="CS12" s="680"/>
      <c r="CT12" s="680"/>
      <c r="CU12" s="680"/>
      <c r="CV12" s="680"/>
      <c r="CW12" s="680"/>
      <c r="CX12" s="680"/>
      <c r="CY12" s="681"/>
      <c r="CZ12" s="682">
        <v>1.7</v>
      </c>
      <c r="DA12" s="682"/>
      <c r="DB12" s="682"/>
      <c r="DC12" s="682"/>
      <c r="DD12" s="688" t="s">
        <v>127</v>
      </c>
      <c r="DE12" s="680"/>
      <c r="DF12" s="680"/>
      <c r="DG12" s="680"/>
      <c r="DH12" s="680"/>
      <c r="DI12" s="680"/>
      <c r="DJ12" s="680"/>
      <c r="DK12" s="680"/>
      <c r="DL12" s="680"/>
      <c r="DM12" s="680"/>
      <c r="DN12" s="680"/>
      <c r="DO12" s="680"/>
      <c r="DP12" s="681"/>
      <c r="DQ12" s="688">
        <v>109527</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20513</v>
      </c>
      <c r="S13" s="680"/>
      <c r="T13" s="680"/>
      <c r="U13" s="680"/>
      <c r="V13" s="680"/>
      <c r="W13" s="680"/>
      <c r="X13" s="680"/>
      <c r="Y13" s="681"/>
      <c r="Z13" s="682">
        <v>0.2</v>
      </c>
      <c r="AA13" s="682"/>
      <c r="AB13" s="682"/>
      <c r="AC13" s="682"/>
      <c r="AD13" s="683">
        <v>20513</v>
      </c>
      <c r="AE13" s="683"/>
      <c r="AF13" s="683"/>
      <c r="AG13" s="683"/>
      <c r="AH13" s="683"/>
      <c r="AI13" s="683"/>
      <c r="AJ13" s="683"/>
      <c r="AK13" s="683"/>
      <c r="AL13" s="684">
        <v>0.5</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818037</v>
      </c>
      <c r="BH13" s="680"/>
      <c r="BI13" s="680"/>
      <c r="BJ13" s="680"/>
      <c r="BK13" s="680"/>
      <c r="BL13" s="680"/>
      <c r="BM13" s="680"/>
      <c r="BN13" s="681"/>
      <c r="BO13" s="682">
        <v>47.5</v>
      </c>
      <c r="BP13" s="682"/>
      <c r="BQ13" s="682"/>
      <c r="BR13" s="682"/>
      <c r="BS13" s="688" t="s">
        <v>233</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3169614</v>
      </c>
      <c r="CS13" s="680"/>
      <c r="CT13" s="680"/>
      <c r="CU13" s="680"/>
      <c r="CV13" s="680"/>
      <c r="CW13" s="680"/>
      <c r="CX13" s="680"/>
      <c r="CY13" s="681"/>
      <c r="CZ13" s="682">
        <v>34.200000000000003</v>
      </c>
      <c r="DA13" s="682"/>
      <c r="DB13" s="682"/>
      <c r="DC13" s="682"/>
      <c r="DD13" s="688">
        <v>1284318</v>
      </c>
      <c r="DE13" s="680"/>
      <c r="DF13" s="680"/>
      <c r="DG13" s="680"/>
      <c r="DH13" s="680"/>
      <c r="DI13" s="680"/>
      <c r="DJ13" s="680"/>
      <c r="DK13" s="680"/>
      <c r="DL13" s="680"/>
      <c r="DM13" s="680"/>
      <c r="DN13" s="680"/>
      <c r="DO13" s="680"/>
      <c r="DP13" s="681"/>
      <c r="DQ13" s="688">
        <v>961218</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33599</v>
      </c>
      <c r="BH14" s="680"/>
      <c r="BI14" s="680"/>
      <c r="BJ14" s="680"/>
      <c r="BK14" s="680"/>
      <c r="BL14" s="680"/>
      <c r="BM14" s="680"/>
      <c r="BN14" s="681"/>
      <c r="BO14" s="682">
        <v>2</v>
      </c>
      <c r="BP14" s="682"/>
      <c r="BQ14" s="682"/>
      <c r="BR14" s="682"/>
      <c r="BS14" s="688" t="s">
        <v>127</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296992</v>
      </c>
      <c r="CS14" s="680"/>
      <c r="CT14" s="680"/>
      <c r="CU14" s="680"/>
      <c r="CV14" s="680"/>
      <c r="CW14" s="680"/>
      <c r="CX14" s="680"/>
      <c r="CY14" s="681"/>
      <c r="CZ14" s="682">
        <v>3.2</v>
      </c>
      <c r="DA14" s="682"/>
      <c r="DB14" s="682"/>
      <c r="DC14" s="682"/>
      <c r="DD14" s="688">
        <v>33575</v>
      </c>
      <c r="DE14" s="680"/>
      <c r="DF14" s="680"/>
      <c r="DG14" s="680"/>
      <c r="DH14" s="680"/>
      <c r="DI14" s="680"/>
      <c r="DJ14" s="680"/>
      <c r="DK14" s="680"/>
      <c r="DL14" s="680"/>
      <c r="DM14" s="680"/>
      <c r="DN14" s="680"/>
      <c r="DO14" s="680"/>
      <c r="DP14" s="681"/>
      <c r="DQ14" s="688">
        <v>252329</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15000</v>
      </c>
      <c r="S15" s="680"/>
      <c r="T15" s="680"/>
      <c r="U15" s="680"/>
      <c r="V15" s="680"/>
      <c r="W15" s="680"/>
      <c r="X15" s="680"/>
      <c r="Y15" s="681"/>
      <c r="Z15" s="682">
        <v>0.1</v>
      </c>
      <c r="AA15" s="682"/>
      <c r="AB15" s="682"/>
      <c r="AC15" s="682"/>
      <c r="AD15" s="683">
        <v>15000</v>
      </c>
      <c r="AE15" s="683"/>
      <c r="AF15" s="683"/>
      <c r="AG15" s="683"/>
      <c r="AH15" s="683"/>
      <c r="AI15" s="683"/>
      <c r="AJ15" s="683"/>
      <c r="AK15" s="683"/>
      <c r="AL15" s="684">
        <v>0.4</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82858</v>
      </c>
      <c r="BH15" s="680"/>
      <c r="BI15" s="680"/>
      <c r="BJ15" s="680"/>
      <c r="BK15" s="680"/>
      <c r="BL15" s="680"/>
      <c r="BM15" s="680"/>
      <c r="BN15" s="681"/>
      <c r="BO15" s="682">
        <v>4.8</v>
      </c>
      <c r="BP15" s="682"/>
      <c r="BQ15" s="682"/>
      <c r="BR15" s="682"/>
      <c r="BS15" s="688" t="s">
        <v>233</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638001</v>
      </c>
      <c r="CS15" s="680"/>
      <c r="CT15" s="680"/>
      <c r="CU15" s="680"/>
      <c r="CV15" s="680"/>
      <c r="CW15" s="680"/>
      <c r="CX15" s="680"/>
      <c r="CY15" s="681"/>
      <c r="CZ15" s="682">
        <v>6.9</v>
      </c>
      <c r="DA15" s="682"/>
      <c r="DB15" s="682"/>
      <c r="DC15" s="682"/>
      <c r="DD15" s="688">
        <v>33180</v>
      </c>
      <c r="DE15" s="680"/>
      <c r="DF15" s="680"/>
      <c r="DG15" s="680"/>
      <c r="DH15" s="680"/>
      <c r="DI15" s="680"/>
      <c r="DJ15" s="680"/>
      <c r="DK15" s="680"/>
      <c r="DL15" s="680"/>
      <c r="DM15" s="680"/>
      <c r="DN15" s="680"/>
      <c r="DO15" s="680"/>
      <c r="DP15" s="681"/>
      <c r="DQ15" s="688">
        <v>554917</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233</v>
      </c>
      <c r="AA16" s="682"/>
      <c r="AB16" s="682"/>
      <c r="AC16" s="682"/>
      <c r="AD16" s="683" t="s">
        <v>127</v>
      </c>
      <c r="AE16" s="683"/>
      <c r="AF16" s="683"/>
      <c r="AG16" s="683"/>
      <c r="AH16" s="683"/>
      <c r="AI16" s="683"/>
      <c r="AJ16" s="683"/>
      <c r="AK16" s="683"/>
      <c r="AL16" s="684" t="s">
        <v>233</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233</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205359</v>
      </c>
      <c r="CS16" s="680"/>
      <c r="CT16" s="680"/>
      <c r="CU16" s="680"/>
      <c r="CV16" s="680"/>
      <c r="CW16" s="680"/>
      <c r="CX16" s="680"/>
      <c r="CY16" s="681"/>
      <c r="CZ16" s="682">
        <v>2.2000000000000002</v>
      </c>
      <c r="DA16" s="682"/>
      <c r="DB16" s="682"/>
      <c r="DC16" s="682"/>
      <c r="DD16" s="688" t="s">
        <v>127</v>
      </c>
      <c r="DE16" s="680"/>
      <c r="DF16" s="680"/>
      <c r="DG16" s="680"/>
      <c r="DH16" s="680"/>
      <c r="DI16" s="680"/>
      <c r="DJ16" s="680"/>
      <c r="DK16" s="680"/>
      <c r="DL16" s="680"/>
      <c r="DM16" s="680"/>
      <c r="DN16" s="680"/>
      <c r="DO16" s="680"/>
      <c r="DP16" s="681"/>
      <c r="DQ16" s="688">
        <v>23299</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9647</v>
      </c>
      <c r="S17" s="680"/>
      <c r="T17" s="680"/>
      <c r="U17" s="680"/>
      <c r="V17" s="680"/>
      <c r="W17" s="680"/>
      <c r="X17" s="680"/>
      <c r="Y17" s="681"/>
      <c r="Z17" s="682">
        <v>0.1</v>
      </c>
      <c r="AA17" s="682"/>
      <c r="AB17" s="682"/>
      <c r="AC17" s="682"/>
      <c r="AD17" s="683">
        <v>9647</v>
      </c>
      <c r="AE17" s="683"/>
      <c r="AF17" s="683"/>
      <c r="AG17" s="683"/>
      <c r="AH17" s="683"/>
      <c r="AI17" s="683"/>
      <c r="AJ17" s="683"/>
      <c r="AK17" s="683"/>
      <c r="AL17" s="684">
        <v>0.3</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539694</v>
      </c>
      <c r="CS17" s="680"/>
      <c r="CT17" s="680"/>
      <c r="CU17" s="680"/>
      <c r="CV17" s="680"/>
      <c r="CW17" s="680"/>
      <c r="CX17" s="680"/>
      <c r="CY17" s="681"/>
      <c r="CZ17" s="682">
        <v>5.8</v>
      </c>
      <c r="DA17" s="682"/>
      <c r="DB17" s="682"/>
      <c r="DC17" s="682"/>
      <c r="DD17" s="688" t="s">
        <v>127</v>
      </c>
      <c r="DE17" s="680"/>
      <c r="DF17" s="680"/>
      <c r="DG17" s="680"/>
      <c r="DH17" s="680"/>
      <c r="DI17" s="680"/>
      <c r="DJ17" s="680"/>
      <c r="DK17" s="680"/>
      <c r="DL17" s="680"/>
      <c r="DM17" s="680"/>
      <c r="DN17" s="680"/>
      <c r="DO17" s="680"/>
      <c r="DP17" s="681"/>
      <c r="DQ17" s="688">
        <v>529606</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2672317</v>
      </c>
      <c r="S18" s="680"/>
      <c r="T18" s="680"/>
      <c r="U18" s="680"/>
      <c r="V18" s="680"/>
      <c r="W18" s="680"/>
      <c r="X18" s="680"/>
      <c r="Y18" s="681"/>
      <c r="Z18" s="682">
        <v>25.3</v>
      </c>
      <c r="AA18" s="682"/>
      <c r="AB18" s="682"/>
      <c r="AC18" s="682"/>
      <c r="AD18" s="683">
        <v>1765902</v>
      </c>
      <c r="AE18" s="683"/>
      <c r="AF18" s="683"/>
      <c r="AG18" s="683"/>
      <c r="AH18" s="683"/>
      <c r="AI18" s="683"/>
      <c r="AJ18" s="683"/>
      <c r="AK18" s="683"/>
      <c r="AL18" s="684">
        <v>46.2</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1765902</v>
      </c>
      <c r="S19" s="680"/>
      <c r="T19" s="680"/>
      <c r="U19" s="680"/>
      <c r="V19" s="680"/>
      <c r="W19" s="680"/>
      <c r="X19" s="680"/>
      <c r="Y19" s="681"/>
      <c r="Z19" s="682">
        <v>16.7</v>
      </c>
      <c r="AA19" s="682"/>
      <c r="AB19" s="682"/>
      <c r="AC19" s="682"/>
      <c r="AD19" s="683">
        <v>1765902</v>
      </c>
      <c r="AE19" s="683"/>
      <c r="AF19" s="683"/>
      <c r="AG19" s="683"/>
      <c r="AH19" s="683"/>
      <c r="AI19" s="683"/>
      <c r="AJ19" s="683"/>
      <c r="AK19" s="683"/>
      <c r="AL19" s="684">
        <v>46.2</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113812</v>
      </c>
      <c r="BH19" s="680"/>
      <c r="BI19" s="680"/>
      <c r="BJ19" s="680"/>
      <c r="BK19" s="680"/>
      <c r="BL19" s="680"/>
      <c r="BM19" s="680"/>
      <c r="BN19" s="681"/>
      <c r="BO19" s="682">
        <v>6.6</v>
      </c>
      <c r="BP19" s="682"/>
      <c r="BQ19" s="682"/>
      <c r="BR19" s="682"/>
      <c r="BS19" s="688" t="s">
        <v>233</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153836</v>
      </c>
      <c r="S20" s="680"/>
      <c r="T20" s="680"/>
      <c r="U20" s="680"/>
      <c r="V20" s="680"/>
      <c r="W20" s="680"/>
      <c r="X20" s="680"/>
      <c r="Y20" s="681"/>
      <c r="Z20" s="682">
        <v>1.5</v>
      </c>
      <c r="AA20" s="682"/>
      <c r="AB20" s="682"/>
      <c r="AC20" s="682"/>
      <c r="AD20" s="683" t="s">
        <v>127</v>
      </c>
      <c r="AE20" s="683"/>
      <c r="AF20" s="683"/>
      <c r="AG20" s="683"/>
      <c r="AH20" s="683"/>
      <c r="AI20" s="683"/>
      <c r="AJ20" s="683"/>
      <c r="AK20" s="683"/>
      <c r="AL20" s="684" t="s">
        <v>233</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113812</v>
      </c>
      <c r="BH20" s="680"/>
      <c r="BI20" s="680"/>
      <c r="BJ20" s="680"/>
      <c r="BK20" s="680"/>
      <c r="BL20" s="680"/>
      <c r="BM20" s="680"/>
      <c r="BN20" s="681"/>
      <c r="BO20" s="682">
        <v>6.6</v>
      </c>
      <c r="BP20" s="682"/>
      <c r="BQ20" s="682"/>
      <c r="BR20" s="682"/>
      <c r="BS20" s="688" t="s">
        <v>127</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9275414</v>
      </c>
      <c r="CS20" s="680"/>
      <c r="CT20" s="680"/>
      <c r="CU20" s="680"/>
      <c r="CV20" s="680"/>
      <c r="CW20" s="680"/>
      <c r="CX20" s="680"/>
      <c r="CY20" s="681"/>
      <c r="CZ20" s="682">
        <v>100</v>
      </c>
      <c r="DA20" s="682"/>
      <c r="DB20" s="682"/>
      <c r="DC20" s="682"/>
      <c r="DD20" s="688">
        <v>1927330</v>
      </c>
      <c r="DE20" s="680"/>
      <c r="DF20" s="680"/>
      <c r="DG20" s="680"/>
      <c r="DH20" s="680"/>
      <c r="DI20" s="680"/>
      <c r="DJ20" s="680"/>
      <c r="DK20" s="680"/>
      <c r="DL20" s="680"/>
      <c r="DM20" s="680"/>
      <c r="DN20" s="680"/>
      <c r="DO20" s="680"/>
      <c r="DP20" s="681"/>
      <c r="DQ20" s="688">
        <v>5410627</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v>752579</v>
      </c>
      <c r="S21" s="680"/>
      <c r="T21" s="680"/>
      <c r="U21" s="680"/>
      <c r="V21" s="680"/>
      <c r="W21" s="680"/>
      <c r="X21" s="680"/>
      <c r="Y21" s="681"/>
      <c r="Z21" s="682">
        <v>7.1</v>
      </c>
      <c r="AA21" s="682"/>
      <c r="AB21" s="682"/>
      <c r="AC21" s="682"/>
      <c r="AD21" s="683" t="s">
        <v>233</v>
      </c>
      <c r="AE21" s="683"/>
      <c r="AF21" s="683"/>
      <c r="AG21" s="683"/>
      <c r="AH21" s="683"/>
      <c r="AI21" s="683"/>
      <c r="AJ21" s="683"/>
      <c r="AK21" s="683"/>
      <c r="AL21" s="684" t="s">
        <v>233</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45600</v>
      </c>
      <c r="BH21" s="680"/>
      <c r="BI21" s="680"/>
      <c r="BJ21" s="680"/>
      <c r="BK21" s="680"/>
      <c r="BL21" s="680"/>
      <c r="BM21" s="680"/>
      <c r="BN21" s="681"/>
      <c r="BO21" s="682">
        <v>2.6</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4752618</v>
      </c>
      <c r="S22" s="680"/>
      <c r="T22" s="680"/>
      <c r="U22" s="680"/>
      <c r="V22" s="680"/>
      <c r="W22" s="680"/>
      <c r="X22" s="680"/>
      <c r="Y22" s="681"/>
      <c r="Z22" s="682">
        <v>45</v>
      </c>
      <c r="AA22" s="682"/>
      <c r="AB22" s="682"/>
      <c r="AC22" s="682"/>
      <c r="AD22" s="683">
        <v>3777991</v>
      </c>
      <c r="AE22" s="683"/>
      <c r="AF22" s="683"/>
      <c r="AG22" s="683"/>
      <c r="AH22" s="683"/>
      <c r="AI22" s="683"/>
      <c r="AJ22" s="683"/>
      <c r="AK22" s="683"/>
      <c r="AL22" s="684">
        <v>98.9</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233</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1996</v>
      </c>
      <c r="S23" s="680"/>
      <c r="T23" s="680"/>
      <c r="U23" s="680"/>
      <c r="V23" s="680"/>
      <c r="W23" s="680"/>
      <c r="X23" s="680"/>
      <c r="Y23" s="681"/>
      <c r="Z23" s="682">
        <v>0</v>
      </c>
      <c r="AA23" s="682"/>
      <c r="AB23" s="682"/>
      <c r="AC23" s="682"/>
      <c r="AD23" s="683">
        <v>1996</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68212</v>
      </c>
      <c r="BH23" s="680"/>
      <c r="BI23" s="680"/>
      <c r="BJ23" s="680"/>
      <c r="BK23" s="680"/>
      <c r="BL23" s="680"/>
      <c r="BM23" s="680"/>
      <c r="BN23" s="681"/>
      <c r="BO23" s="682">
        <v>4</v>
      </c>
      <c r="BP23" s="682"/>
      <c r="BQ23" s="682"/>
      <c r="BR23" s="682"/>
      <c r="BS23" s="688" t="s">
        <v>127</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1655</v>
      </c>
      <c r="S24" s="680"/>
      <c r="T24" s="680"/>
      <c r="U24" s="680"/>
      <c r="V24" s="680"/>
      <c r="W24" s="680"/>
      <c r="X24" s="680"/>
      <c r="Y24" s="681"/>
      <c r="Z24" s="682">
        <v>0</v>
      </c>
      <c r="AA24" s="682"/>
      <c r="AB24" s="682"/>
      <c r="AC24" s="682"/>
      <c r="AD24" s="683" t="s">
        <v>233</v>
      </c>
      <c r="AE24" s="683"/>
      <c r="AF24" s="683"/>
      <c r="AG24" s="683"/>
      <c r="AH24" s="683"/>
      <c r="AI24" s="683"/>
      <c r="AJ24" s="683"/>
      <c r="AK24" s="683"/>
      <c r="AL24" s="684" t="s">
        <v>233</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233</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2186493</v>
      </c>
      <c r="CS24" s="669"/>
      <c r="CT24" s="669"/>
      <c r="CU24" s="669"/>
      <c r="CV24" s="669"/>
      <c r="CW24" s="669"/>
      <c r="CX24" s="669"/>
      <c r="CY24" s="670"/>
      <c r="CZ24" s="673">
        <v>23.6</v>
      </c>
      <c r="DA24" s="674"/>
      <c r="DB24" s="674"/>
      <c r="DC24" s="693"/>
      <c r="DD24" s="712">
        <v>1716856</v>
      </c>
      <c r="DE24" s="669"/>
      <c r="DF24" s="669"/>
      <c r="DG24" s="669"/>
      <c r="DH24" s="669"/>
      <c r="DI24" s="669"/>
      <c r="DJ24" s="669"/>
      <c r="DK24" s="670"/>
      <c r="DL24" s="712">
        <v>1716856</v>
      </c>
      <c r="DM24" s="669"/>
      <c r="DN24" s="669"/>
      <c r="DO24" s="669"/>
      <c r="DP24" s="669"/>
      <c r="DQ24" s="669"/>
      <c r="DR24" s="669"/>
      <c r="DS24" s="669"/>
      <c r="DT24" s="669"/>
      <c r="DU24" s="669"/>
      <c r="DV24" s="670"/>
      <c r="DW24" s="673">
        <v>42.6</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103467</v>
      </c>
      <c r="S25" s="680"/>
      <c r="T25" s="680"/>
      <c r="U25" s="680"/>
      <c r="V25" s="680"/>
      <c r="W25" s="680"/>
      <c r="X25" s="680"/>
      <c r="Y25" s="681"/>
      <c r="Z25" s="682">
        <v>1</v>
      </c>
      <c r="AA25" s="682"/>
      <c r="AB25" s="682"/>
      <c r="AC25" s="682"/>
      <c r="AD25" s="683">
        <v>6275</v>
      </c>
      <c r="AE25" s="683"/>
      <c r="AF25" s="683"/>
      <c r="AG25" s="683"/>
      <c r="AH25" s="683"/>
      <c r="AI25" s="683"/>
      <c r="AJ25" s="683"/>
      <c r="AK25" s="683"/>
      <c r="AL25" s="684">
        <v>0.2</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233</v>
      </c>
      <c r="BP25" s="682"/>
      <c r="BQ25" s="682"/>
      <c r="BR25" s="682"/>
      <c r="BS25" s="688" t="s">
        <v>127</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1113626</v>
      </c>
      <c r="CS25" s="715"/>
      <c r="CT25" s="715"/>
      <c r="CU25" s="715"/>
      <c r="CV25" s="715"/>
      <c r="CW25" s="715"/>
      <c r="CX25" s="715"/>
      <c r="CY25" s="716"/>
      <c r="CZ25" s="684">
        <v>12</v>
      </c>
      <c r="DA25" s="713"/>
      <c r="DB25" s="713"/>
      <c r="DC25" s="717"/>
      <c r="DD25" s="688">
        <v>1001423</v>
      </c>
      <c r="DE25" s="715"/>
      <c r="DF25" s="715"/>
      <c r="DG25" s="715"/>
      <c r="DH25" s="715"/>
      <c r="DI25" s="715"/>
      <c r="DJ25" s="715"/>
      <c r="DK25" s="716"/>
      <c r="DL25" s="688">
        <v>1001423</v>
      </c>
      <c r="DM25" s="715"/>
      <c r="DN25" s="715"/>
      <c r="DO25" s="715"/>
      <c r="DP25" s="715"/>
      <c r="DQ25" s="715"/>
      <c r="DR25" s="715"/>
      <c r="DS25" s="715"/>
      <c r="DT25" s="715"/>
      <c r="DU25" s="715"/>
      <c r="DV25" s="716"/>
      <c r="DW25" s="684">
        <v>24.8</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31066</v>
      </c>
      <c r="S26" s="680"/>
      <c r="T26" s="680"/>
      <c r="U26" s="680"/>
      <c r="V26" s="680"/>
      <c r="W26" s="680"/>
      <c r="X26" s="680"/>
      <c r="Y26" s="681"/>
      <c r="Z26" s="682">
        <v>0.3</v>
      </c>
      <c r="AA26" s="682"/>
      <c r="AB26" s="682"/>
      <c r="AC26" s="682"/>
      <c r="AD26" s="683" t="s">
        <v>233</v>
      </c>
      <c r="AE26" s="683"/>
      <c r="AF26" s="683"/>
      <c r="AG26" s="683"/>
      <c r="AH26" s="683"/>
      <c r="AI26" s="683"/>
      <c r="AJ26" s="683"/>
      <c r="AK26" s="683"/>
      <c r="AL26" s="684" t="s">
        <v>127</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233</v>
      </c>
      <c r="BP26" s="682"/>
      <c r="BQ26" s="682"/>
      <c r="BR26" s="682"/>
      <c r="BS26" s="688" t="s">
        <v>127</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706880</v>
      </c>
      <c r="CS26" s="680"/>
      <c r="CT26" s="680"/>
      <c r="CU26" s="680"/>
      <c r="CV26" s="680"/>
      <c r="CW26" s="680"/>
      <c r="CX26" s="680"/>
      <c r="CY26" s="681"/>
      <c r="CZ26" s="684">
        <v>7.6</v>
      </c>
      <c r="DA26" s="713"/>
      <c r="DB26" s="713"/>
      <c r="DC26" s="717"/>
      <c r="DD26" s="688">
        <v>597587</v>
      </c>
      <c r="DE26" s="680"/>
      <c r="DF26" s="680"/>
      <c r="DG26" s="680"/>
      <c r="DH26" s="680"/>
      <c r="DI26" s="680"/>
      <c r="DJ26" s="680"/>
      <c r="DK26" s="681"/>
      <c r="DL26" s="688" t="s">
        <v>233</v>
      </c>
      <c r="DM26" s="680"/>
      <c r="DN26" s="680"/>
      <c r="DO26" s="680"/>
      <c r="DP26" s="680"/>
      <c r="DQ26" s="680"/>
      <c r="DR26" s="680"/>
      <c r="DS26" s="680"/>
      <c r="DT26" s="680"/>
      <c r="DU26" s="680"/>
      <c r="DV26" s="681"/>
      <c r="DW26" s="684" t="s">
        <v>127</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1045682</v>
      </c>
      <c r="S27" s="680"/>
      <c r="T27" s="680"/>
      <c r="U27" s="680"/>
      <c r="V27" s="680"/>
      <c r="W27" s="680"/>
      <c r="X27" s="680"/>
      <c r="Y27" s="681"/>
      <c r="Z27" s="682">
        <v>9.9</v>
      </c>
      <c r="AA27" s="682"/>
      <c r="AB27" s="682"/>
      <c r="AC27" s="682"/>
      <c r="AD27" s="683" t="s">
        <v>233</v>
      </c>
      <c r="AE27" s="683"/>
      <c r="AF27" s="683"/>
      <c r="AG27" s="683"/>
      <c r="AH27" s="683"/>
      <c r="AI27" s="683"/>
      <c r="AJ27" s="683"/>
      <c r="AK27" s="683"/>
      <c r="AL27" s="684" t="s">
        <v>127</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1722989</v>
      </c>
      <c r="BH27" s="680"/>
      <c r="BI27" s="680"/>
      <c r="BJ27" s="680"/>
      <c r="BK27" s="680"/>
      <c r="BL27" s="680"/>
      <c r="BM27" s="680"/>
      <c r="BN27" s="681"/>
      <c r="BO27" s="682">
        <v>100</v>
      </c>
      <c r="BP27" s="682"/>
      <c r="BQ27" s="682"/>
      <c r="BR27" s="682"/>
      <c r="BS27" s="688" t="s">
        <v>233</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533173</v>
      </c>
      <c r="CS27" s="715"/>
      <c r="CT27" s="715"/>
      <c r="CU27" s="715"/>
      <c r="CV27" s="715"/>
      <c r="CW27" s="715"/>
      <c r="CX27" s="715"/>
      <c r="CY27" s="716"/>
      <c r="CZ27" s="684">
        <v>5.7</v>
      </c>
      <c r="DA27" s="713"/>
      <c r="DB27" s="713"/>
      <c r="DC27" s="717"/>
      <c r="DD27" s="688">
        <v>185827</v>
      </c>
      <c r="DE27" s="715"/>
      <c r="DF27" s="715"/>
      <c r="DG27" s="715"/>
      <c r="DH27" s="715"/>
      <c r="DI27" s="715"/>
      <c r="DJ27" s="715"/>
      <c r="DK27" s="716"/>
      <c r="DL27" s="688">
        <v>185827</v>
      </c>
      <c r="DM27" s="715"/>
      <c r="DN27" s="715"/>
      <c r="DO27" s="715"/>
      <c r="DP27" s="715"/>
      <c r="DQ27" s="715"/>
      <c r="DR27" s="715"/>
      <c r="DS27" s="715"/>
      <c r="DT27" s="715"/>
      <c r="DU27" s="715"/>
      <c r="DV27" s="716"/>
      <c r="DW27" s="684">
        <v>4.5999999999999996</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v>17682</v>
      </c>
      <c r="S28" s="680"/>
      <c r="T28" s="680"/>
      <c r="U28" s="680"/>
      <c r="V28" s="680"/>
      <c r="W28" s="680"/>
      <c r="X28" s="680"/>
      <c r="Y28" s="681"/>
      <c r="Z28" s="682">
        <v>0.2</v>
      </c>
      <c r="AA28" s="682"/>
      <c r="AB28" s="682"/>
      <c r="AC28" s="682"/>
      <c r="AD28" s="683">
        <v>17682</v>
      </c>
      <c r="AE28" s="683"/>
      <c r="AF28" s="683"/>
      <c r="AG28" s="683"/>
      <c r="AH28" s="683"/>
      <c r="AI28" s="683"/>
      <c r="AJ28" s="683"/>
      <c r="AK28" s="683"/>
      <c r="AL28" s="684">
        <v>0.5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539694</v>
      </c>
      <c r="CS28" s="680"/>
      <c r="CT28" s="680"/>
      <c r="CU28" s="680"/>
      <c r="CV28" s="680"/>
      <c r="CW28" s="680"/>
      <c r="CX28" s="680"/>
      <c r="CY28" s="681"/>
      <c r="CZ28" s="684">
        <v>5.8</v>
      </c>
      <c r="DA28" s="713"/>
      <c r="DB28" s="713"/>
      <c r="DC28" s="717"/>
      <c r="DD28" s="688">
        <v>529606</v>
      </c>
      <c r="DE28" s="680"/>
      <c r="DF28" s="680"/>
      <c r="DG28" s="680"/>
      <c r="DH28" s="680"/>
      <c r="DI28" s="680"/>
      <c r="DJ28" s="680"/>
      <c r="DK28" s="681"/>
      <c r="DL28" s="688">
        <v>529606</v>
      </c>
      <c r="DM28" s="680"/>
      <c r="DN28" s="680"/>
      <c r="DO28" s="680"/>
      <c r="DP28" s="680"/>
      <c r="DQ28" s="680"/>
      <c r="DR28" s="680"/>
      <c r="DS28" s="680"/>
      <c r="DT28" s="680"/>
      <c r="DU28" s="680"/>
      <c r="DV28" s="681"/>
      <c r="DW28" s="684">
        <v>13.1</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318733</v>
      </c>
      <c r="S29" s="680"/>
      <c r="T29" s="680"/>
      <c r="U29" s="680"/>
      <c r="V29" s="680"/>
      <c r="W29" s="680"/>
      <c r="X29" s="680"/>
      <c r="Y29" s="681"/>
      <c r="Z29" s="682">
        <v>3</v>
      </c>
      <c r="AA29" s="682"/>
      <c r="AB29" s="682"/>
      <c r="AC29" s="682"/>
      <c r="AD29" s="683" t="s">
        <v>127</v>
      </c>
      <c r="AE29" s="683"/>
      <c r="AF29" s="683"/>
      <c r="AG29" s="683"/>
      <c r="AH29" s="683"/>
      <c r="AI29" s="683"/>
      <c r="AJ29" s="683"/>
      <c r="AK29" s="683"/>
      <c r="AL29" s="684" t="s">
        <v>127</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539694</v>
      </c>
      <c r="CS29" s="715"/>
      <c r="CT29" s="715"/>
      <c r="CU29" s="715"/>
      <c r="CV29" s="715"/>
      <c r="CW29" s="715"/>
      <c r="CX29" s="715"/>
      <c r="CY29" s="716"/>
      <c r="CZ29" s="684">
        <v>5.8</v>
      </c>
      <c r="DA29" s="713"/>
      <c r="DB29" s="713"/>
      <c r="DC29" s="717"/>
      <c r="DD29" s="688">
        <v>529606</v>
      </c>
      <c r="DE29" s="715"/>
      <c r="DF29" s="715"/>
      <c r="DG29" s="715"/>
      <c r="DH29" s="715"/>
      <c r="DI29" s="715"/>
      <c r="DJ29" s="715"/>
      <c r="DK29" s="716"/>
      <c r="DL29" s="688">
        <v>529606</v>
      </c>
      <c r="DM29" s="715"/>
      <c r="DN29" s="715"/>
      <c r="DO29" s="715"/>
      <c r="DP29" s="715"/>
      <c r="DQ29" s="715"/>
      <c r="DR29" s="715"/>
      <c r="DS29" s="715"/>
      <c r="DT29" s="715"/>
      <c r="DU29" s="715"/>
      <c r="DV29" s="716"/>
      <c r="DW29" s="684">
        <v>13.1</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8096</v>
      </c>
      <c r="S30" s="680"/>
      <c r="T30" s="680"/>
      <c r="U30" s="680"/>
      <c r="V30" s="680"/>
      <c r="W30" s="680"/>
      <c r="X30" s="680"/>
      <c r="Y30" s="681"/>
      <c r="Z30" s="682">
        <v>0.1</v>
      </c>
      <c r="AA30" s="682"/>
      <c r="AB30" s="682"/>
      <c r="AC30" s="682"/>
      <c r="AD30" s="683">
        <v>5370</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183</v>
      </c>
      <c r="AY30" s="666"/>
      <c r="AZ30" s="666"/>
      <c r="BA30" s="666"/>
      <c r="BB30" s="666"/>
      <c r="BC30" s="666"/>
      <c r="BD30" s="666"/>
      <c r="BE30" s="666"/>
      <c r="BF30" s="667"/>
      <c r="BG30" s="739">
        <v>99.4</v>
      </c>
      <c r="BH30" s="740"/>
      <c r="BI30" s="740"/>
      <c r="BJ30" s="740"/>
      <c r="BK30" s="740"/>
      <c r="BL30" s="740"/>
      <c r="BM30" s="674">
        <v>96.4</v>
      </c>
      <c r="BN30" s="740"/>
      <c r="BO30" s="740"/>
      <c r="BP30" s="740"/>
      <c r="BQ30" s="741"/>
      <c r="BR30" s="739">
        <v>99.4</v>
      </c>
      <c r="BS30" s="740"/>
      <c r="BT30" s="740"/>
      <c r="BU30" s="740"/>
      <c r="BV30" s="740"/>
      <c r="BW30" s="740"/>
      <c r="BX30" s="674">
        <v>96</v>
      </c>
      <c r="BY30" s="740"/>
      <c r="BZ30" s="740"/>
      <c r="CA30" s="740"/>
      <c r="CB30" s="741"/>
      <c r="CD30" s="744"/>
      <c r="CE30" s="745"/>
      <c r="CF30" s="694" t="s">
        <v>307</v>
      </c>
      <c r="CG30" s="695"/>
      <c r="CH30" s="695"/>
      <c r="CI30" s="695"/>
      <c r="CJ30" s="695"/>
      <c r="CK30" s="695"/>
      <c r="CL30" s="695"/>
      <c r="CM30" s="695"/>
      <c r="CN30" s="695"/>
      <c r="CO30" s="695"/>
      <c r="CP30" s="695"/>
      <c r="CQ30" s="696"/>
      <c r="CR30" s="679">
        <v>494161</v>
      </c>
      <c r="CS30" s="680"/>
      <c r="CT30" s="680"/>
      <c r="CU30" s="680"/>
      <c r="CV30" s="680"/>
      <c r="CW30" s="680"/>
      <c r="CX30" s="680"/>
      <c r="CY30" s="681"/>
      <c r="CZ30" s="684">
        <v>5.3</v>
      </c>
      <c r="DA30" s="713"/>
      <c r="DB30" s="713"/>
      <c r="DC30" s="717"/>
      <c r="DD30" s="688">
        <v>485201</v>
      </c>
      <c r="DE30" s="680"/>
      <c r="DF30" s="680"/>
      <c r="DG30" s="680"/>
      <c r="DH30" s="680"/>
      <c r="DI30" s="680"/>
      <c r="DJ30" s="680"/>
      <c r="DK30" s="681"/>
      <c r="DL30" s="688">
        <v>485201</v>
      </c>
      <c r="DM30" s="680"/>
      <c r="DN30" s="680"/>
      <c r="DO30" s="680"/>
      <c r="DP30" s="680"/>
      <c r="DQ30" s="680"/>
      <c r="DR30" s="680"/>
      <c r="DS30" s="680"/>
      <c r="DT30" s="680"/>
      <c r="DU30" s="680"/>
      <c r="DV30" s="681"/>
      <c r="DW30" s="684">
        <v>12</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43738</v>
      </c>
      <c r="S31" s="680"/>
      <c r="T31" s="680"/>
      <c r="U31" s="680"/>
      <c r="V31" s="680"/>
      <c r="W31" s="680"/>
      <c r="X31" s="680"/>
      <c r="Y31" s="681"/>
      <c r="Z31" s="682">
        <v>0.4</v>
      </c>
      <c r="AA31" s="682"/>
      <c r="AB31" s="682"/>
      <c r="AC31" s="682"/>
      <c r="AD31" s="683" t="s">
        <v>233</v>
      </c>
      <c r="AE31" s="683"/>
      <c r="AF31" s="683"/>
      <c r="AG31" s="683"/>
      <c r="AH31" s="683"/>
      <c r="AI31" s="683"/>
      <c r="AJ31" s="683"/>
      <c r="AK31" s="683"/>
      <c r="AL31" s="684" t="s">
        <v>127</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99.2</v>
      </c>
      <c r="BH31" s="715"/>
      <c r="BI31" s="715"/>
      <c r="BJ31" s="715"/>
      <c r="BK31" s="715"/>
      <c r="BL31" s="715"/>
      <c r="BM31" s="685">
        <v>96.2</v>
      </c>
      <c r="BN31" s="737"/>
      <c r="BO31" s="737"/>
      <c r="BP31" s="737"/>
      <c r="BQ31" s="738"/>
      <c r="BR31" s="736">
        <v>99.4</v>
      </c>
      <c r="BS31" s="715"/>
      <c r="BT31" s="715"/>
      <c r="BU31" s="715"/>
      <c r="BV31" s="715"/>
      <c r="BW31" s="715"/>
      <c r="BX31" s="685">
        <v>95.9</v>
      </c>
      <c r="BY31" s="737"/>
      <c r="BZ31" s="737"/>
      <c r="CA31" s="737"/>
      <c r="CB31" s="738"/>
      <c r="CD31" s="744"/>
      <c r="CE31" s="745"/>
      <c r="CF31" s="694" t="s">
        <v>311</v>
      </c>
      <c r="CG31" s="695"/>
      <c r="CH31" s="695"/>
      <c r="CI31" s="695"/>
      <c r="CJ31" s="695"/>
      <c r="CK31" s="695"/>
      <c r="CL31" s="695"/>
      <c r="CM31" s="695"/>
      <c r="CN31" s="695"/>
      <c r="CO31" s="695"/>
      <c r="CP31" s="695"/>
      <c r="CQ31" s="696"/>
      <c r="CR31" s="679">
        <v>45533</v>
      </c>
      <c r="CS31" s="715"/>
      <c r="CT31" s="715"/>
      <c r="CU31" s="715"/>
      <c r="CV31" s="715"/>
      <c r="CW31" s="715"/>
      <c r="CX31" s="715"/>
      <c r="CY31" s="716"/>
      <c r="CZ31" s="684">
        <v>0.5</v>
      </c>
      <c r="DA31" s="713"/>
      <c r="DB31" s="713"/>
      <c r="DC31" s="717"/>
      <c r="DD31" s="688">
        <v>44405</v>
      </c>
      <c r="DE31" s="715"/>
      <c r="DF31" s="715"/>
      <c r="DG31" s="715"/>
      <c r="DH31" s="715"/>
      <c r="DI31" s="715"/>
      <c r="DJ31" s="715"/>
      <c r="DK31" s="716"/>
      <c r="DL31" s="688">
        <v>44405</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2518215</v>
      </c>
      <c r="S32" s="680"/>
      <c r="T32" s="680"/>
      <c r="U32" s="680"/>
      <c r="V32" s="680"/>
      <c r="W32" s="680"/>
      <c r="X32" s="680"/>
      <c r="Y32" s="681"/>
      <c r="Z32" s="682">
        <v>23.9</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99.4</v>
      </c>
      <c r="BH32" s="749"/>
      <c r="BI32" s="749"/>
      <c r="BJ32" s="749"/>
      <c r="BK32" s="749"/>
      <c r="BL32" s="749"/>
      <c r="BM32" s="750">
        <v>96.1</v>
      </c>
      <c r="BN32" s="749"/>
      <c r="BO32" s="749"/>
      <c r="BP32" s="749"/>
      <c r="BQ32" s="751"/>
      <c r="BR32" s="748">
        <v>99.4</v>
      </c>
      <c r="BS32" s="749"/>
      <c r="BT32" s="749"/>
      <c r="BU32" s="749"/>
      <c r="BV32" s="749"/>
      <c r="BW32" s="749"/>
      <c r="BX32" s="750">
        <v>95.4</v>
      </c>
      <c r="BY32" s="749"/>
      <c r="BZ32" s="749"/>
      <c r="CA32" s="749"/>
      <c r="CB32" s="751"/>
      <c r="CD32" s="746"/>
      <c r="CE32" s="747"/>
      <c r="CF32" s="694" t="s">
        <v>314</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233</v>
      </c>
      <c r="DE32" s="680"/>
      <c r="DF32" s="680"/>
      <c r="DG32" s="680"/>
      <c r="DH32" s="680"/>
      <c r="DI32" s="680"/>
      <c r="DJ32" s="680"/>
      <c r="DK32" s="681"/>
      <c r="DL32" s="688" t="s">
        <v>233</v>
      </c>
      <c r="DM32" s="680"/>
      <c r="DN32" s="680"/>
      <c r="DO32" s="680"/>
      <c r="DP32" s="680"/>
      <c r="DQ32" s="680"/>
      <c r="DR32" s="680"/>
      <c r="DS32" s="680"/>
      <c r="DT32" s="680"/>
      <c r="DU32" s="680"/>
      <c r="DV32" s="681"/>
      <c r="DW32" s="684" t="s">
        <v>127</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1236152</v>
      </c>
      <c r="S33" s="680"/>
      <c r="T33" s="680"/>
      <c r="U33" s="680"/>
      <c r="V33" s="680"/>
      <c r="W33" s="680"/>
      <c r="X33" s="680"/>
      <c r="Y33" s="681"/>
      <c r="Z33" s="682">
        <v>11.7</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4956232</v>
      </c>
      <c r="CS33" s="715"/>
      <c r="CT33" s="715"/>
      <c r="CU33" s="715"/>
      <c r="CV33" s="715"/>
      <c r="CW33" s="715"/>
      <c r="CX33" s="715"/>
      <c r="CY33" s="716"/>
      <c r="CZ33" s="684">
        <v>53.4</v>
      </c>
      <c r="DA33" s="713"/>
      <c r="DB33" s="713"/>
      <c r="DC33" s="717"/>
      <c r="DD33" s="688">
        <v>3254810</v>
      </c>
      <c r="DE33" s="715"/>
      <c r="DF33" s="715"/>
      <c r="DG33" s="715"/>
      <c r="DH33" s="715"/>
      <c r="DI33" s="715"/>
      <c r="DJ33" s="715"/>
      <c r="DK33" s="716"/>
      <c r="DL33" s="688">
        <v>2045545</v>
      </c>
      <c r="DM33" s="715"/>
      <c r="DN33" s="715"/>
      <c r="DO33" s="715"/>
      <c r="DP33" s="715"/>
      <c r="DQ33" s="715"/>
      <c r="DR33" s="715"/>
      <c r="DS33" s="715"/>
      <c r="DT33" s="715"/>
      <c r="DU33" s="715"/>
      <c r="DV33" s="716"/>
      <c r="DW33" s="684">
        <v>50.7</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193955</v>
      </c>
      <c r="S34" s="680"/>
      <c r="T34" s="680"/>
      <c r="U34" s="680"/>
      <c r="V34" s="680"/>
      <c r="W34" s="680"/>
      <c r="X34" s="680"/>
      <c r="Y34" s="681"/>
      <c r="Z34" s="682">
        <v>1.8</v>
      </c>
      <c r="AA34" s="682"/>
      <c r="AB34" s="682"/>
      <c r="AC34" s="682"/>
      <c r="AD34" s="683">
        <v>9717</v>
      </c>
      <c r="AE34" s="683"/>
      <c r="AF34" s="683"/>
      <c r="AG34" s="683"/>
      <c r="AH34" s="683"/>
      <c r="AI34" s="683"/>
      <c r="AJ34" s="683"/>
      <c r="AK34" s="683"/>
      <c r="AL34" s="684">
        <v>0.3</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1229725</v>
      </c>
      <c r="CS34" s="680"/>
      <c r="CT34" s="680"/>
      <c r="CU34" s="680"/>
      <c r="CV34" s="680"/>
      <c r="CW34" s="680"/>
      <c r="CX34" s="680"/>
      <c r="CY34" s="681"/>
      <c r="CZ34" s="684">
        <v>13.3</v>
      </c>
      <c r="DA34" s="713"/>
      <c r="DB34" s="713"/>
      <c r="DC34" s="717"/>
      <c r="DD34" s="688">
        <v>1029321</v>
      </c>
      <c r="DE34" s="680"/>
      <c r="DF34" s="680"/>
      <c r="DG34" s="680"/>
      <c r="DH34" s="680"/>
      <c r="DI34" s="680"/>
      <c r="DJ34" s="680"/>
      <c r="DK34" s="681"/>
      <c r="DL34" s="688">
        <v>739244</v>
      </c>
      <c r="DM34" s="680"/>
      <c r="DN34" s="680"/>
      <c r="DO34" s="680"/>
      <c r="DP34" s="680"/>
      <c r="DQ34" s="680"/>
      <c r="DR34" s="680"/>
      <c r="DS34" s="680"/>
      <c r="DT34" s="680"/>
      <c r="DU34" s="680"/>
      <c r="DV34" s="681"/>
      <c r="DW34" s="684">
        <v>18.3</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285268</v>
      </c>
      <c r="S35" s="680"/>
      <c r="T35" s="680"/>
      <c r="U35" s="680"/>
      <c r="V35" s="680"/>
      <c r="W35" s="680"/>
      <c r="X35" s="680"/>
      <c r="Y35" s="681"/>
      <c r="Z35" s="682">
        <v>2.7</v>
      </c>
      <c r="AA35" s="682"/>
      <c r="AB35" s="682"/>
      <c r="AC35" s="682"/>
      <c r="AD35" s="683" t="s">
        <v>127</v>
      </c>
      <c r="AE35" s="683"/>
      <c r="AF35" s="683"/>
      <c r="AG35" s="683"/>
      <c r="AH35" s="683"/>
      <c r="AI35" s="683"/>
      <c r="AJ35" s="683"/>
      <c r="AK35" s="683"/>
      <c r="AL35" s="684" t="s">
        <v>127</v>
      </c>
      <c r="AM35" s="685"/>
      <c r="AN35" s="685"/>
      <c r="AO35" s="686"/>
      <c r="AP35" s="234"/>
      <c r="AQ35" s="752" t="s">
        <v>322</v>
      </c>
      <c r="AR35" s="753"/>
      <c r="AS35" s="753"/>
      <c r="AT35" s="753"/>
      <c r="AU35" s="753"/>
      <c r="AV35" s="753"/>
      <c r="AW35" s="753"/>
      <c r="AX35" s="753"/>
      <c r="AY35" s="754"/>
      <c r="AZ35" s="668">
        <v>2451220</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42226</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23988</v>
      </c>
      <c r="CS35" s="715"/>
      <c r="CT35" s="715"/>
      <c r="CU35" s="715"/>
      <c r="CV35" s="715"/>
      <c r="CW35" s="715"/>
      <c r="CX35" s="715"/>
      <c r="CY35" s="716"/>
      <c r="CZ35" s="684">
        <v>0.3</v>
      </c>
      <c r="DA35" s="713"/>
      <c r="DB35" s="713"/>
      <c r="DC35" s="717"/>
      <c r="DD35" s="688">
        <v>20990</v>
      </c>
      <c r="DE35" s="715"/>
      <c r="DF35" s="715"/>
      <c r="DG35" s="715"/>
      <c r="DH35" s="715"/>
      <c r="DI35" s="715"/>
      <c r="DJ35" s="715"/>
      <c r="DK35" s="716"/>
      <c r="DL35" s="688">
        <v>20990</v>
      </c>
      <c r="DM35" s="715"/>
      <c r="DN35" s="715"/>
      <c r="DO35" s="715"/>
      <c r="DP35" s="715"/>
      <c r="DQ35" s="715"/>
      <c r="DR35" s="715"/>
      <c r="DS35" s="715"/>
      <c r="DT35" s="715"/>
      <c r="DU35" s="715"/>
      <c r="DV35" s="716"/>
      <c r="DW35" s="684">
        <v>0.5</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233</v>
      </c>
      <c r="AA36" s="682"/>
      <c r="AB36" s="682"/>
      <c r="AC36" s="682"/>
      <c r="AD36" s="683" t="s">
        <v>127</v>
      </c>
      <c r="AE36" s="683"/>
      <c r="AF36" s="683"/>
      <c r="AG36" s="683"/>
      <c r="AH36" s="683"/>
      <c r="AI36" s="683"/>
      <c r="AJ36" s="683"/>
      <c r="AK36" s="683"/>
      <c r="AL36" s="684" t="s">
        <v>233</v>
      </c>
      <c r="AM36" s="685"/>
      <c r="AN36" s="685"/>
      <c r="AO36" s="686"/>
      <c r="AQ36" s="756" t="s">
        <v>326</v>
      </c>
      <c r="AR36" s="757"/>
      <c r="AS36" s="757"/>
      <c r="AT36" s="757"/>
      <c r="AU36" s="757"/>
      <c r="AV36" s="757"/>
      <c r="AW36" s="757"/>
      <c r="AX36" s="757"/>
      <c r="AY36" s="758"/>
      <c r="AZ36" s="679">
        <v>1759959</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26605</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641403</v>
      </c>
      <c r="CS36" s="680"/>
      <c r="CT36" s="680"/>
      <c r="CU36" s="680"/>
      <c r="CV36" s="680"/>
      <c r="CW36" s="680"/>
      <c r="CX36" s="680"/>
      <c r="CY36" s="681"/>
      <c r="CZ36" s="684">
        <v>6.9</v>
      </c>
      <c r="DA36" s="713"/>
      <c r="DB36" s="713"/>
      <c r="DC36" s="717"/>
      <c r="DD36" s="688">
        <v>575619</v>
      </c>
      <c r="DE36" s="680"/>
      <c r="DF36" s="680"/>
      <c r="DG36" s="680"/>
      <c r="DH36" s="680"/>
      <c r="DI36" s="680"/>
      <c r="DJ36" s="680"/>
      <c r="DK36" s="681"/>
      <c r="DL36" s="688">
        <v>473047</v>
      </c>
      <c r="DM36" s="680"/>
      <c r="DN36" s="680"/>
      <c r="DO36" s="680"/>
      <c r="DP36" s="680"/>
      <c r="DQ36" s="680"/>
      <c r="DR36" s="680"/>
      <c r="DS36" s="680"/>
      <c r="DT36" s="680"/>
      <c r="DU36" s="680"/>
      <c r="DV36" s="681"/>
      <c r="DW36" s="684">
        <v>11.7</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212668</v>
      </c>
      <c r="S37" s="680"/>
      <c r="T37" s="680"/>
      <c r="U37" s="680"/>
      <c r="V37" s="680"/>
      <c r="W37" s="680"/>
      <c r="X37" s="680"/>
      <c r="Y37" s="681"/>
      <c r="Z37" s="682">
        <v>2</v>
      </c>
      <c r="AA37" s="682"/>
      <c r="AB37" s="682"/>
      <c r="AC37" s="682"/>
      <c r="AD37" s="683" t="s">
        <v>127</v>
      </c>
      <c r="AE37" s="683"/>
      <c r="AF37" s="683"/>
      <c r="AG37" s="683"/>
      <c r="AH37" s="683"/>
      <c r="AI37" s="683"/>
      <c r="AJ37" s="683"/>
      <c r="AK37" s="683"/>
      <c r="AL37" s="684" t="s">
        <v>127</v>
      </c>
      <c r="AM37" s="685"/>
      <c r="AN37" s="685"/>
      <c r="AO37" s="686"/>
      <c r="AQ37" s="756" t="s">
        <v>330</v>
      </c>
      <c r="AR37" s="757"/>
      <c r="AS37" s="757"/>
      <c r="AT37" s="757"/>
      <c r="AU37" s="757"/>
      <c r="AV37" s="757"/>
      <c r="AW37" s="757"/>
      <c r="AX37" s="757"/>
      <c r="AY37" s="758"/>
      <c r="AZ37" s="679">
        <v>1626</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2014</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386557</v>
      </c>
      <c r="CS37" s="715"/>
      <c r="CT37" s="715"/>
      <c r="CU37" s="715"/>
      <c r="CV37" s="715"/>
      <c r="CW37" s="715"/>
      <c r="CX37" s="715"/>
      <c r="CY37" s="716"/>
      <c r="CZ37" s="684">
        <v>4.2</v>
      </c>
      <c r="DA37" s="713"/>
      <c r="DB37" s="713"/>
      <c r="DC37" s="717"/>
      <c r="DD37" s="688">
        <v>361921</v>
      </c>
      <c r="DE37" s="715"/>
      <c r="DF37" s="715"/>
      <c r="DG37" s="715"/>
      <c r="DH37" s="715"/>
      <c r="DI37" s="715"/>
      <c r="DJ37" s="715"/>
      <c r="DK37" s="716"/>
      <c r="DL37" s="688">
        <v>329837</v>
      </c>
      <c r="DM37" s="715"/>
      <c r="DN37" s="715"/>
      <c r="DO37" s="715"/>
      <c r="DP37" s="715"/>
      <c r="DQ37" s="715"/>
      <c r="DR37" s="715"/>
      <c r="DS37" s="715"/>
      <c r="DT37" s="715"/>
      <c r="DU37" s="715"/>
      <c r="DV37" s="716"/>
      <c r="DW37" s="684">
        <v>8.1999999999999993</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10558323</v>
      </c>
      <c r="S38" s="760"/>
      <c r="T38" s="760"/>
      <c r="U38" s="760"/>
      <c r="V38" s="760"/>
      <c r="W38" s="760"/>
      <c r="X38" s="760"/>
      <c r="Y38" s="761"/>
      <c r="Z38" s="762">
        <v>100</v>
      </c>
      <c r="AA38" s="762"/>
      <c r="AB38" s="762"/>
      <c r="AC38" s="762"/>
      <c r="AD38" s="763">
        <v>3819031</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127</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3182</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2451220</v>
      </c>
      <c r="CS38" s="680"/>
      <c r="CT38" s="680"/>
      <c r="CU38" s="680"/>
      <c r="CV38" s="680"/>
      <c r="CW38" s="680"/>
      <c r="CX38" s="680"/>
      <c r="CY38" s="681"/>
      <c r="CZ38" s="684">
        <v>26.4</v>
      </c>
      <c r="DA38" s="713"/>
      <c r="DB38" s="713"/>
      <c r="DC38" s="717"/>
      <c r="DD38" s="688">
        <v>1298274</v>
      </c>
      <c r="DE38" s="680"/>
      <c r="DF38" s="680"/>
      <c r="DG38" s="680"/>
      <c r="DH38" s="680"/>
      <c r="DI38" s="680"/>
      <c r="DJ38" s="680"/>
      <c r="DK38" s="681"/>
      <c r="DL38" s="688">
        <v>812264</v>
      </c>
      <c r="DM38" s="680"/>
      <c r="DN38" s="680"/>
      <c r="DO38" s="680"/>
      <c r="DP38" s="680"/>
      <c r="DQ38" s="680"/>
      <c r="DR38" s="680"/>
      <c r="DS38" s="680"/>
      <c r="DT38" s="680"/>
      <c r="DU38" s="680"/>
      <c r="DV38" s="681"/>
      <c r="DW38" s="684">
        <v>20.100000000000001</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233</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88</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528896</v>
      </c>
      <c r="CS39" s="715"/>
      <c r="CT39" s="715"/>
      <c r="CU39" s="715"/>
      <c r="CV39" s="715"/>
      <c r="CW39" s="715"/>
      <c r="CX39" s="715"/>
      <c r="CY39" s="716"/>
      <c r="CZ39" s="684">
        <v>5.7</v>
      </c>
      <c r="DA39" s="713"/>
      <c r="DB39" s="713"/>
      <c r="DC39" s="717"/>
      <c r="DD39" s="688">
        <v>330606</v>
      </c>
      <c r="DE39" s="715"/>
      <c r="DF39" s="715"/>
      <c r="DG39" s="715"/>
      <c r="DH39" s="715"/>
      <c r="DI39" s="715"/>
      <c r="DJ39" s="715"/>
      <c r="DK39" s="716"/>
      <c r="DL39" s="688" t="s">
        <v>233</v>
      </c>
      <c r="DM39" s="715"/>
      <c r="DN39" s="715"/>
      <c r="DO39" s="715"/>
      <c r="DP39" s="715"/>
      <c r="DQ39" s="715"/>
      <c r="DR39" s="715"/>
      <c r="DS39" s="715"/>
      <c r="DT39" s="715"/>
      <c r="DU39" s="715"/>
      <c r="DV39" s="716"/>
      <c r="DW39" s="684" t="s">
        <v>127</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141967</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233</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81000</v>
      </c>
      <c r="CS40" s="680"/>
      <c r="CT40" s="680"/>
      <c r="CU40" s="680"/>
      <c r="CV40" s="680"/>
      <c r="CW40" s="680"/>
      <c r="CX40" s="680"/>
      <c r="CY40" s="681"/>
      <c r="CZ40" s="684">
        <v>0.9</v>
      </c>
      <c r="DA40" s="713"/>
      <c r="DB40" s="713"/>
      <c r="DC40" s="717"/>
      <c r="DD40" s="688" t="s">
        <v>127</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547668</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368</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127</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2132689</v>
      </c>
      <c r="CS42" s="680"/>
      <c r="CT42" s="680"/>
      <c r="CU42" s="680"/>
      <c r="CV42" s="680"/>
      <c r="CW42" s="680"/>
      <c r="CX42" s="680"/>
      <c r="CY42" s="681"/>
      <c r="CZ42" s="684">
        <v>23</v>
      </c>
      <c r="DA42" s="685"/>
      <c r="DB42" s="685"/>
      <c r="DC42" s="780"/>
      <c r="DD42" s="688">
        <v>438961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55572</v>
      </c>
      <c r="CS43" s="715"/>
      <c r="CT43" s="715"/>
      <c r="CU43" s="715"/>
      <c r="CV43" s="715"/>
      <c r="CW43" s="715"/>
      <c r="CX43" s="715"/>
      <c r="CY43" s="716"/>
      <c r="CZ43" s="684">
        <v>0.6</v>
      </c>
      <c r="DA43" s="713"/>
      <c r="DB43" s="713"/>
      <c r="DC43" s="717"/>
      <c r="DD43" s="688">
        <v>55572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1927330</v>
      </c>
      <c r="CS44" s="680"/>
      <c r="CT44" s="680"/>
      <c r="CU44" s="680"/>
      <c r="CV44" s="680"/>
      <c r="CW44" s="680"/>
      <c r="CX44" s="680"/>
      <c r="CY44" s="681"/>
      <c r="CZ44" s="684">
        <v>20.8</v>
      </c>
      <c r="DA44" s="685"/>
      <c r="DB44" s="685"/>
      <c r="DC44" s="780"/>
      <c r="DD44" s="688">
        <v>415662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1606356</v>
      </c>
      <c r="CS45" s="715"/>
      <c r="CT45" s="715"/>
      <c r="CU45" s="715"/>
      <c r="CV45" s="715"/>
      <c r="CW45" s="715"/>
      <c r="CX45" s="715"/>
      <c r="CY45" s="716"/>
      <c r="CZ45" s="684">
        <v>17.3</v>
      </c>
      <c r="DA45" s="713"/>
      <c r="DB45" s="713"/>
      <c r="DC45" s="717"/>
      <c r="DD45" s="688">
        <v>163341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166999</v>
      </c>
      <c r="CS46" s="680"/>
      <c r="CT46" s="680"/>
      <c r="CU46" s="680"/>
      <c r="CV46" s="680"/>
      <c r="CW46" s="680"/>
      <c r="CX46" s="680"/>
      <c r="CY46" s="681"/>
      <c r="CZ46" s="684">
        <v>1.8</v>
      </c>
      <c r="DA46" s="685"/>
      <c r="DB46" s="685"/>
      <c r="DC46" s="780"/>
      <c r="DD46" s="688">
        <v>104746</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205359</v>
      </c>
      <c r="CS47" s="715"/>
      <c r="CT47" s="715"/>
      <c r="CU47" s="715"/>
      <c r="CV47" s="715"/>
      <c r="CW47" s="715"/>
      <c r="CX47" s="715"/>
      <c r="CY47" s="716"/>
      <c r="CZ47" s="684">
        <v>2.2000000000000002</v>
      </c>
      <c r="DA47" s="713"/>
      <c r="DB47" s="713"/>
      <c r="DC47" s="717"/>
      <c r="DD47" s="688">
        <v>23299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9275414</v>
      </c>
      <c r="CS49" s="749"/>
      <c r="CT49" s="749"/>
      <c r="CU49" s="749"/>
      <c r="CV49" s="749"/>
      <c r="CW49" s="749"/>
      <c r="CX49" s="749"/>
      <c r="CY49" s="781"/>
      <c r="CZ49" s="764">
        <v>100</v>
      </c>
      <c r="DA49" s="782"/>
      <c r="DB49" s="782"/>
      <c r="DC49" s="783"/>
      <c r="DD49" s="784">
        <v>5410627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ajPsobROYBTm2RGJxkbNekit9mpGUm3OLEo4rlb/h8lLUGmlWiTrT/YIHOsRDhiPIJiZjeotoM5UFvE509g1Ng==" saltValue="tLSMT1aWSTaPTYIZTXYZ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10555.681</v>
      </c>
      <c r="R7" s="815"/>
      <c r="S7" s="815"/>
      <c r="T7" s="815"/>
      <c r="U7" s="815"/>
      <c r="V7" s="815">
        <v>9273.0190000000002</v>
      </c>
      <c r="W7" s="815"/>
      <c r="X7" s="815"/>
      <c r="Y7" s="815"/>
      <c r="Z7" s="815"/>
      <c r="AA7" s="815">
        <v>1282.662</v>
      </c>
      <c r="AB7" s="815"/>
      <c r="AC7" s="815"/>
      <c r="AD7" s="815"/>
      <c r="AE7" s="816"/>
      <c r="AF7" s="817">
        <v>549</v>
      </c>
      <c r="AG7" s="818"/>
      <c r="AH7" s="818"/>
      <c r="AI7" s="818"/>
      <c r="AJ7" s="819"/>
      <c r="AK7" s="854">
        <v>2546.6419999999998</v>
      </c>
      <c r="AL7" s="855"/>
      <c r="AM7" s="855"/>
      <c r="AN7" s="855"/>
      <c r="AO7" s="855"/>
      <c r="AP7" s="855">
        <v>5661.2939999999999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586</v>
      </c>
      <c r="BT7" s="859"/>
      <c r="BU7" s="859"/>
      <c r="BV7" s="859"/>
      <c r="BW7" s="859"/>
      <c r="BX7" s="859"/>
      <c r="BY7" s="859"/>
      <c r="BZ7" s="859"/>
      <c r="CA7" s="859"/>
      <c r="CB7" s="859"/>
      <c r="CC7" s="859"/>
      <c r="CD7" s="859"/>
      <c r="CE7" s="859"/>
      <c r="CF7" s="859"/>
      <c r="CG7" s="860"/>
      <c r="CH7" s="851">
        <v>-0.22600000000000001</v>
      </c>
      <c r="CI7" s="852"/>
      <c r="CJ7" s="852"/>
      <c r="CK7" s="852"/>
      <c r="CL7" s="853"/>
      <c r="CM7" s="851">
        <v>1.8480000000000001</v>
      </c>
      <c r="CN7" s="852"/>
      <c r="CO7" s="852"/>
      <c r="CP7" s="852"/>
      <c r="CQ7" s="853"/>
      <c r="CR7" s="851" t="s">
        <v>601</v>
      </c>
      <c r="CS7" s="852"/>
      <c r="CT7" s="852"/>
      <c r="CU7" s="852"/>
      <c r="CV7" s="853"/>
      <c r="CW7" s="851">
        <v>0.9</v>
      </c>
      <c r="CX7" s="852"/>
      <c r="CY7" s="852"/>
      <c r="CZ7" s="852"/>
      <c r="DA7" s="853"/>
      <c r="DB7" s="851" t="s">
        <v>602</v>
      </c>
      <c r="DC7" s="852"/>
      <c r="DD7" s="852"/>
      <c r="DE7" s="852"/>
      <c r="DF7" s="853"/>
      <c r="DG7" s="851" t="s">
        <v>602</v>
      </c>
      <c r="DH7" s="852"/>
      <c r="DI7" s="852"/>
      <c r="DJ7" s="852"/>
      <c r="DK7" s="853"/>
      <c r="DL7" s="851" t="s">
        <v>602</v>
      </c>
      <c r="DM7" s="852"/>
      <c r="DN7" s="852"/>
      <c r="DO7" s="852"/>
      <c r="DP7" s="853"/>
      <c r="DQ7" s="851" t="s">
        <v>602</v>
      </c>
      <c r="DR7" s="852"/>
      <c r="DS7" s="852"/>
      <c r="DT7" s="852"/>
      <c r="DU7" s="853"/>
      <c r="DV7" s="832"/>
      <c r="DW7" s="833"/>
      <c r="DX7" s="833"/>
      <c r="DY7" s="833"/>
      <c r="DZ7" s="834"/>
      <c r="EA7" s="254"/>
    </row>
    <row r="8" spans="1:131" s="255" customFormat="1" ht="26.25" customHeight="1" x14ac:dyDescent="0.15">
      <c r="A8" s="261">
        <v>2</v>
      </c>
      <c r="B8" s="835" t="s">
        <v>381</v>
      </c>
      <c r="C8" s="836"/>
      <c r="D8" s="836"/>
      <c r="E8" s="836"/>
      <c r="F8" s="836"/>
      <c r="G8" s="836"/>
      <c r="H8" s="836"/>
      <c r="I8" s="836"/>
      <c r="J8" s="836"/>
      <c r="K8" s="836"/>
      <c r="L8" s="836"/>
      <c r="M8" s="836"/>
      <c r="N8" s="836"/>
      <c r="O8" s="836"/>
      <c r="P8" s="837"/>
      <c r="Q8" s="838">
        <v>2.6419999999999999</v>
      </c>
      <c r="R8" s="839"/>
      <c r="S8" s="839"/>
      <c r="T8" s="839"/>
      <c r="U8" s="839"/>
      <c r="V8" s="839">
        <v>2.395</v>
      </c>
      <c r="W8" s="839"/>
      <c r="X8" s="839"/>
      <c r="Y8" s="839"/>
      <c r="Z8" s="839"/>
      <c r="AA8" s="839">
        <v>0.247</v>
      </c>
      <c r="AB8" s="839"/>
      <c r="AC8" s="839"/>
      <c r="AD8" s="839"/>
      <c r="AE8" s="840"/>
      <c r="AF8" s="841">
        <v>0</v>
      </c>
      <c r="AG8" s="842"/>
      <c r="AH8" s="842"/>
      <c r="AI8" s="842"/>
      <c r="AJ8" s="843"/>
      <c r="AK8" s="844" t="s">
        <v>521</v>
      </c>
      <c r="AL8" s="845"/>
      <c r="AM8" s="845"/>
      <c r="AN8" s="845"/>
      <c r="AO8" s="845"/>
      <c r="AP8" s="845" t="s">
        <v>521</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5"/>
      <c r="AL22" s="886"/>
      <c r="AM22" s="886"/>
      <c r="AN22" s="886"/>
      <c r="AO22" s="886"/>
      <c r="AP22" s="886"/>
      <c r="AQ22" s="886"/>
      <c r="AR22" s="886"/>
      <c r="AS22" s="886"/>
      <c r="AT22" s="886"/>
      <c r="AU22" s="887"/>
      <c r="AV22" s="887"/>
      <c r="AW22" s="887"/>
      <c r="AX22" s="887"/>
      <c r="AY22" s="888"/>
      <c r="AZ22" s="889" t="s">
        <v>382</v>
      </c>
      <c r="BA22" s="889"/>
      <c r="BB22" s="889"/>
      <c r="BC22" s="889"/>
      <c r="BD22" s="890"/>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f>+SUM(Q7:U22)</f>
        <v>10558.323</v>
      </c>
      <c r="R23" s="874"/>
      <c r="S23" s="874"/>
      <c r="T23" s="874"/>
      <c r="U23" s="874"/>
      <c r="V23" s="875">
        <f>+SUM(V7:Z22)</f>
        <v>9275.4140000000007</v>
      </c>
      <c r="W23" s="876"/>
      <c r="X23" s="876"/>
      <c r="Y23" s="876"/>
      <c r="Z23" s="877"/>
      <c r="AA23" s="874">
        <f>+SUM(AA7:AE22)</f>
        <v>1282.9090000000001</v>
      </c>
      <c r="AB23" s="874"/>
      <c r="AC23" s="874"/>
      <c r="AD23" s="874"/>
      <c r="AE23" s="875"/>
      <c r="AF23" s="878">
        <v>549</v>
      </c>
      <c r="AG23" s="874"/>
      <c r="AH23" s="874"/>
      <c r="AI23" s="874"/>
      <c r="AJ23" s="879"/>
      <c r="AK23" s="880"/>
      <c r="AL23" s="881"/>
      <c r="AM23" s="881"/>
      <c r="AN23" s="881"/>
      <c r="AO23" s="881"/>
      <c r="AP23" s="874">
        <f>+SUM(AP7:AT22)</f>
        <v>5661.2939999999999</v>
      </c>
      <c r="AQ23" s="874"/>
      <c r="AR23" s="874"/>
      <c r="AS23" s="874"/>
      <c r="AT23" s="874"/>
      <c r="AU23" s="882">
        <f>+SUM(AU7:AY22)</f>
        <v>0</v>
      </c>
      <c r="AV23" s="883"/>
      <c r="AW23" s="883"/>
      <c r="AX23" s="883"/>
      <c r="AY23" s="884"/>
      <c r="AZ23" s="892" t="s">
        <v>385</v>
      </c>
      <c r="BA23" s="876"/>
      <c r="BB23" s="876"/>
      <c r="BC23" s="876"/>
      <c r="BD23" s="893"/>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91" t="s">
        <v>386</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4" t="s">
        <v>391</v>
      </c>
      <c r="AG26" s="895"/>
      <c r="AH26" s="895"/>
      <c r="AI26" s="895"/>
      <c r="AJ26" s="896"/>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7"/>
      <c r="AG27" s="898"/>
      <c r="AH27" s="898"/>
      <c r="AI27" s="898"/>
      <c r="AJ27" s="899"/>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396</v>
      </c>
      <c r="C28" s="812"/>
      <c r="D28" s="812"/>
      <c r="E28" s="812"/>
      <c r="F28" s="812"/>
      <c r="G28" s="812"/>
      <c r="H28" s="812"/>
      <c r="I28" s="812"/>
      <c r="J28" s="812"/>
      <c r="K28" s="812"/>
      <c r="L28" s="812"/>
      <c r="M28" s="812"/>
      <c r="N28" s="812"/>
      <c r="O28" s="812"/>
      <c r="P28" s="813"/>
      <c r="Q28" s="904">
        <v>1731.915</v>
      </c>
      <c r="R28" s="905"/>
      <c r="S28" s="905"/>
      <c r="T28" s="905"/>
      <c r="U28" s="905"/>
      <c r="V28" s="905">
        <v>1689.6890000000001</v>
      </c>
      <c r="W28" s="905"/>
      <c r="X28" s="905"/>
      <c r="Y28" s="905"/>
      <c r="Z28" s="905"/>
      <c r="AA28" s="905">
        <v>42.225999999999999</v>
      </c>
      <c r="AB28" s="905"/>
      <c r="AC28" s="905"/>
      <c r="AD28" s="905"/>
      <c r="AE28" s="906"/>
      <c r="AF28" s="907">
        <v>42</v>
      </c>
      <c r="AG28" s="905"/>
      <c r="AH28" s="905"/>
      <c r="AI28" s="905"/>
      <c r="AJ28" s="908"/>
      <c r="AK28" s="909">
        <v>141.96700000000001</v>
      </c>
      <c r="AL28" s="900"/>
      <c r="AM28" s="900"/>
      <c r="AN28" s="900"/>
      <c r="AO28" s="900"/>
      <c r="AP28" s="900" t="s">
        <v>521</v>
      </c>
      <c r="AQ28" s="900"/>
      <c r="AR28" s="900"/>
      <c r="AS28" s="900"/>
      <c r="AT28" s="900"/>
      <c r="AU28" s="900" t="s">
        <v>521</v>
      </c>
      <c r="AV28" s="900"/>
      <c r="AW28" s="900"/>
      <c r="AX28" s="900"/>
      <c r="AY28" s="900"/>
      <c r="AZ28" s="901" t="s">
        <v>521</v>
      </c>
      <c r="BA28" s="901"/>
      <c r="BB28" s="901"/>
      <c r="BC28" s="901"/>
      <c r="BD28" s="901"/>
      <c r="BE28" s="902"/>
      <c r="BF28" s="902"/>
      <c r="BG28" s="902"/>
      <c r="BH28" s="902"/>
      <c r="BI28" s="903"/>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397</v>
      </c>
      <c r="C29" s="836"/>
      <c r="D29" s="836"/>
      <c r="E29" s="836"/>
      <c r="F29" s="836"/>
      <c r="G29" s="836"/>
      <c r="H29" s="836"/>
      <c r="I29" s="836"/>
      <c r="J29" s="836"/>
      <c r="K29" s="836"/>
      <c r="L29" s="836"/>
      <c r="M29" s="836"/>
      <c r="N29" s="836"/>
      <c r="O29" s="836"/>
      <c r="P29" s="837"/>
      <c r="Q29" s="838">
        <v>1782.58</v>
      </c>
      <c r="R29" s="839"/>
      <c r="S29" s="839"/>
      <c r="T29" s="839"/>
      <c r="U29" s="839"/>
      <c r="V29" s="839">
        <v>1729.3610000000001</v>
      </c>
      <c r="W29" s="839"/>
      <c r="X29" s="839"/>
      <c r="Y29" s="839"/>
      <c r="Z29" s="839"/>
      <c r="AA29" s="839">
        <v>53.219000000000001</v>
      </c>
      <c r="AB29" s="839"/>
      <c r="AC29" s="839"/>
      <c r="AD29" s="839"/>
      <c r="AE29" s="840"/>
      <c r="AF29" s="841">
        <v>53</v>
      </c>
      <c r="AG29" s="842"/>
      <c r="AH29" s="842"/>
      <c r="AI29" s="842"/>
      <c r="AJ29" s="843"/>
      <c r="AK29" s="912">
        <v>306.85300000000001</v>
      </c>
      <c r="AL29" s="913"/>
      <c r="AM29" s="913"/>
      <c r="AN29" s="913"/>
      <c r="AO29" s="913"/>
      <c r="AP29" s="913" t="s">
        <v>521</v>
      </c>
      <c r="AQ29" s="913"/>
      <c r="AR29" s="913"/>
      <c r="AS29" s="913"/>
      <c r="AT29" s="913"/>
      <c r="AU29" s="913" t="s">
        <v>521</v>
      </c>
      <c r="AV29" s="913"/>
      <c r="AW29" s="913"/>
      <c r="AX29" s="913"/>
      <c r="AY29" s="913"/>
      <c r="AZ29" s="914" t="s">
        <v>521</v>
      </c>
      <c r="BA29" s="914"/>
      <c r="BB29" s="914"/>
      <c r="BC29" s="914"/>
      <c r="BD29" s="914"/>
      <c r="BE29" s="910"/>
      <c r="BF29" s="910"/>
      <c r="BG29" s="910"/>
      <c r="BH29" s="910"/>
      <c r="BI29" s="911"/>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398</v>
      </c>
      <c r="C30" s="836"/>
      <c r="D30" s="836"/>
      <c r="E30" s="836"/>
      <c r="F30" s="836"/>
      <c r="G30" s="836"/>
      <c r="H30" s="836"/>
      <c r="I30" s="836"/>
      <c r="J30" s="836"/>
      <c r="K30" s="836"/>
      <c r="L30" s="836"/>
      <c r="M30" s="836"/>
      <c r="N30" s="836"/>
      <c r="O30" s="836"/>
      <c r="P30" s="837"/>
      <c r="Q30" s="838">
        <v>201.023</v>
      </c>
      <c r="R30" s="839"/>
      <c r="S30" s="839"/>
      <c r="T30" s="839"/>
      <c r="U30" s="839"/>
      <c r="V30" s="839">
        <v>199.596</v>
      </c>
      <c r="W30" s="839"/>
      <c r="X30" s="839"/>
      <c r="Y30" s="839"/>
      <c r="Z30" s="839"/>
      <c r="AA30" s="839">
        <v>1.427</v>
      </c>
      <c r="AB30" s="839"/>
      <c r="AC30" s="839"/>
      <c r="AD30" s="839"/>
      <c r="AE30" s="840"/>
      <c r="AF30" s="841">
        <v>1</v>
      </c>
      <c r="AG30" s="842"/>
      <c r="AH30" s="842"/>
      <c r="AI30" s="842"/>
      <c r="AJ30" s="843"/>
      <c r="AK30" s="912">
        <v>49.207000000000001</v>
      </c>
      <c r="AL30" s="913"/>
      <c r="AM30" s="913"/>
      <c r="AN30" s="913"/>
      <c r="AO30" s="913"/>
      <c r="AP30" s="913" t="s">
        <v>521</v>
      </c>
      <c r="AQ30" s="913"/>
      <c r="AR30" s="913"/>
      <c r="AS30" s="913"/>
      <c r="AT30" s="913"/>
      <c r="AU30" s="913" t="s">
        <v>521</v>
      </c>
      <c r="AV30" s="913"/>
      <c r="AW30" s="913"/>
      <c r="AX30" s="913"/>
      <c r="AY30" s="913"/>
      <c r="AZ30" s="914" t="s">
        <v>521</v>
      </c>
      <c r="BA30" s="914"/>
      <c r="BB30" s="914"/>
      <c r="BC30" s="914"/>
      <c r="BD30" s="914"/>
      <c r="BE30" s="910"/>
      <c r="BF30" s="910"/>
      <c r="BG30" s="910"/>
      <c r="BH30" s="910"/>
      <c r="BI30" s="911"/>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399</v>
      </c>
      <c r="C31" s="836"/>
      <c r="D31" s="836"/>
      <c r="E31" s="836"/>
      <c r="F31" s="836"/>
      <c r="G31" s="836"/>
      <c r="H31" s="836"/>
      <c r="I31" s="836"/>
      <c r="J31" s="836"/>
      <c r="K31" s="836"/>
      <c r="L31" s="836"/>
      <c r="M31" s="836"/>
      <c r="N31" s="836"/>
      <c r="O31" s="836"/>
      <c r="P31" s="837"/>
      <c r="Q31" s="838">
        <v>6.5789999999999997</v>
      </c>
      <c r="R31" s="839"/>
      <c r="S31" s="839"/>
      <c r="T31" s="839"/>
      <c r="U31" s="839"/>
      <c r="V31" s="839">
        <v>6.5789999999999997</v>
      </c>
      <c r="W31" s="839"/>
      <c r="X31" s="839"/>
      <c r="Y31" s="839"/>
      <c r="Z31" s="839"/>
      <c r="AA31" s="839">
        <v>0</v>
      </c>
      <c r="AB31" s="839"/>
      <c r="AC31" s="839"/>
      <c r="AD31" s="839"/>
      <c r="AE31" s="840"/>
      <c r="AF31" s="841" t="s">
        <v>385</v>
      </c>
      <c r="AG31" s="842"/>
      <c r="AH31" s="842"/>
      <c r="AI31" s="842"/>
      <c r="AJ31" s="843"/>
      <c r="AK31" s="912" t="s">
        <v>521</v>
      </c>
      <c r="AL31" s="913"/>
      <c r="AM31" s="913"/>
      <c r="AN31" s="913"/>
      <c r="AO31" s="913"/>
      <c r="AP31" s="913" t="s">
        <v>521</v>
      </c>
      <c r="AQ31" s="913"/>
      <c r="AR31" s="913"/>
      <c r="AS31" s="913"/>
      <c r="AT31" s="913"/>
      <c r="AU31" s="913" t="s">
        <v>521</v>
      </c>
      <c r="AV31" s="913"/>
      <c r="AW31" s="913"/>
      <c r="AX31" s="913"/>
      <c r="AY31" s="913"/>
      <c r="AZ31" s="914" t="s">
        <v>521</v>
      </c>
      <c r="BA31" s="914"/>
      <c r="BB31" s="914"/>
      <c r="BC31" s="914"/>
      <c r="BD31" s="914"/>
      <c r="BE31" s="910"/>
      <c r="BF31" s="910"/>
      <c r="BG31" s="910"/>
      <c r="BH31" s="910"/>
      <c r="BI31" s="911"/>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537.21100000000001</v>
      </c>
      <c r="R32" s="839"/>
      <c r="S32" s="839"/>
      <c r="T32" s="839"/>
      <c r="U32" s="839"/>
      <c r="V32" s="839">
        <v>521.60500000000002</v>
      </c>
      <c r="W32" s="839"/>
      <c r="X32" s="839"/>
      <c r="Y32" s="839"/>
      <c r="Z32" s="839"/>
      <c r="AA32" s="839">
        <v>15.606</v>
      </c>
      <c r="AB32" s="839"/>
      <c r="AC32" s="839"/>
      <c r="AD32" s="839"/>
      <c r="AE32" s="840"/>
      <c r="AF32" s="841">
        <v>1549</v>
      </c>
      <c r="AG32" s="842"/>
      <c r="AH32" s="842"/>
      <c r="AI32" s="842"/>
      <c r="AJ32" s="843"/>
      <c r="AK32" s="912" t="s">
        <v>521</v>
      </c>
      <c r="AL32" s="913"/>
      <c r="AM32" s="913"/>
      <c r="AN32" s="913"/>
      <c r="AO32" s="913"/>
      <c r="AP32" s="913">
        <v>799.34799999999996</v>
      </c>
      <c r="AQ32" s="913"/>
      <c r="AR32" s="913"/>
      <c r="AS32" s="913"/>
      <c r="AT32" s="913"/>
      <c r="AU32" s="913" t="s">
        <v>521</v>
      </c>
      <c r="AV32" s="913"/>
      <c r="AW32" s="913"/>
      <c r="AX32" s="913"/>
      <c r="AY32" s="913"/>
      <c r="AZ32" s="914" t="s">
        <v>521</v>
      </c>
      <c r="BA32" s="914"/>
      <c r="BB32" s="914"/>
      <c r="BC32" s="914"/>
      <c r="BD32" s="914"/>
      <c r="BE32" s="910" t="s">
        <v>401</v>
      </c>
      <c r="BF32" s="910"/>
      <c r="BG32" s="910"/>
      <c r="BH32" s="910"/>
      <c r="BI32" s="911"/>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119.684</v>
      </c>
      <c r="R33" s="839"/>
      <c r="S33" s="839"/>
      <c r="T33" s="839"/>
      <c r="U33" s="839"/>
      <c r="V33" s="839">
        <v>98.433999999999997</v>
      </c>
      <c r="W33" s="839"/>
      <c r="X33" s="839"/>
      <c r="Y33" s="839"/>
      <c r="Z33" s="839"/>
      <c r="AA33" s="839">
        <v>21.25</v>
      </c>
      <c r="AB33" s="839"/>
      <c r="AC33" s="839"/>
      <c r="AD33" s="839"/>
      <c r="AE33" s="840"/>
      <c r="AF33" s="841">
        <v>21</v>
      </c>
      <c r="AG33" s="842"/>
      <c r="AH33" s="842"/>
      <c r="AI33" s="842"/>
      <c r="AJ33" s="843"/>
      <c r="AK33" s="912" t="s">
        <v>521</v>
      </c>
      <c r="AL33" s="913"/>
      <c r="AM33" s="913"/>
      <c r="AN33" s="913"/>
      <c r="AO33" s="913"/>
      <c r="AP33" s="913">
        <v>34.685000000000002</v>
      </c>
      <c r="AQ33" s="913"/>
      <c r="AR33" s="913"/>
      <c r="AS33" s="913"/>
      <c r="AT33" s="913"/>
      <c r="AU33" s="913" t="s">
        <v>521</v>
      </c>
      <c r="AV33" s="913"/>
      <c r="AW33" s="913"/>
      <c r="AX33" s="913"/>
      <c r="AY33" s="913"/>
      <c r="AZ33" s="914" t="s">
        <v>521</v>
      </c>
      <c r="BA33" s="914"/>
      <c r="BB33" s="914"/>
      <c r="BC33" s="914"/>
      <c r="BD33" s="914"/>
      <c r="BE33" s="910" t="s">
        <v>403</v>
      </c>
      <c r="BF33" s="910"/>
      <c r="BG33" s="910"/>
      <c r="BH33" s="910"/>
      <c r="BI33" s="911"/>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404</v>
      </c>
      <c r="C34" s="836"/>
      <c r="D34" s="836"/>
      <c r="E34" s="836"/>
      <c r="F34" s="836"/>
      <c r="G34" s="836"/>
      <c r="H34" s="836"/>
      <c r="I34" s="836"/>
      <c r="J34" s="836"/>
      <c r="K34" s="836"/>
      <c r="L34" s="836"/>
      <c r="M34" s="836"/>
      <c r="N34" s="836"/>
      <c r="O34" s="836"/>
      <c r="P34" s="837"/>
      <c r="Q34" s="838">
        <v>3524.7689999999998</v>
      </c>
      <c r="R34" s="839"/>
      <c r="S34" s="839"/>
      <c r="T34" s="839"/>
      <c r="U34" s="839"/>
      <c r="V34" s="839">
        <v>2770.7249999999999</v>
      </c>
      <c r="W34" s="839"/>
      <c r="X34" s="839"/>
      <c r="Y34" s="839"/>
      <c r="Z34" s="839"/>
      <c r="AA34" s="839">
        <v>754.04399999999998</v>
      </c>
      <c r="AB34" s="839"/>
      <c r="AC34" s="839"/>
      <c r="AD34" s="839"/>
      <c r="AE34" s="840"/>
      <c r="AF34" s="841">
        <v>139</v>
      </c>
      <c r="AG34" s="842"/>
      <c r="AH34" s="842"/>
      <c r="AI34" s="842"/>
      <c r="AJ34" s="843"/>
      <c r="AK34" s="912">
        <v>1759.9590000000001</v>
      </c>
      <c r="AL34" s="913"/>
      <c r="AM34" s="913"/>
      <c r="AN34" s="913"/>
      <c r="AO34" s="913"/>
      <c r="AP34" s="913">
        <v>4376.5969999999998</v>
      </c>
      <c r="AQ34" s="913"/>
      <c r="AR34" s="913"/>
      <c r="AS34" s="913"/>
      <c r="AT34" s="913"/>
      <c r="AU34" s="913">
        <v>3418.1219999999998</v>
      </c>
      <c r="AV34" s="913"/>
      <c r="AW34" s="913"/>
      <c r="AX34" s="913"/>
      <c r="AY34" s="913"/>
      <c r="AZ34" s="914" t="s">
        <v>521</v>
      </c>
      <c r="BA34" s="914"/>
      <c r="BB34" s="914"/>
      <c r="BC34" s="914"/>
      <c r="BD34" s="914"/>
      <c r="BE34" s="910" t="s">
        <v>403</v>
      </c>
      <c r="BF34" s="910"/>
      <c r="BG34" s="910"/>
      <c r="BH34" s="910"/>
      <c r="BI34" s="911"/>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2"/>
      <c r="AL35" s="913"/>
      <c r="AM35" s="913"/>
      <c r="AN35" s="913"/>
      <c r="AO35" s="913"/>
      <c r="AP35" s="913"/>
      <c r="AQ35" s="913"/>
      <c r="AR35" s="913"/>
      <c r="AS35" s="913"/>
      <c r="AT35" s="913"/>
      <c r="AU35" s="913"/>
      <c r="AV35" s="913"/>
      <c r="AW35" s="913"/>
      <c r="AX35" s="913"/>
      <c r="AY35" s="913"/>
      <c r="AZ35" s="914"/>
      <c r="BA35" s="914"/>
      <c r="BB35" s="914"/>
      <c r="BC35" s="914"/>
      <c r="BD35" s="914"/>
      <c r="BE35" s="910"/>
      <c r="BF35" s="910"/>
      <c r="BG35" s="910"/>
      <c r="BH35" s="910"/>
      <c r="BI35" s="911"/>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2"/>
      <c r="AL36" s="913"/>
      <c r="AM36" s="913"/>
      <c r="AN36" s="913"/>
      <c r="AO36" s="913"/>
      <c r="AP36" s="913"/>
      <c r="AQ36" s="913"/>
      <c r="AR36" s="913"/>
      <c r="AS36" s="913"/>
      <c r="AT36" s="913"/>
      <c r="AU36" s="913"/>
      <c r="AV36" s="913"/>
      <c r="AW36" s="913"/>
      <c r="AX36" s="913"/>
      <c r="AY36" s="913"/>
      <c r="AZ36" s="914"/>
      <c r="BA36" s="914"/>
      <c r="BB36" s="914"/>
      <c r="BC36" s="914"/>
      <c r="BD36" s="914"/>
      <c r="BE36" s="910"/>
      <c r="BF36" s="910"/>
      <c r="BG36" s="910"/>
      <c r="BH36" s="910"/>
      <c r="BI36" s="911"/>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5"/>
      <c r="R50" s="916"/>
      <c r="S50" s="916"/>
      <c r="T50" s="916"/>
      <c r="U50" s="916"/>
      <c r="V50" s="916"/>
      <c r="W50" s="916"/>
      <c r="X50" s="916"/>
      <c r="Y50" s="916"/>
      <c r="Z50" s="916"/>
      <c r="AA50" s="916"/>
      <c r="AB50" s="916"/>
      <c r="AC50" s="916"/>
      <c r="AD50" s="916"/>
      <c r="AE50" s="917"/>
      <c r="AF50" s="841"/>
      <c r="AG50" s="842"/>
      <c r="AH50" s="842"/>
      <c r="AI50" s="842"/>
      <c r="AJ50" s="843"/>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5"/>
      <c r="R51" s="916"/>
      <c r="S51" s="916"/>
      <c r="T51" s="916"/>
      <c r="U51" s="916"/>
      <c r="V51" s="916"/>
      <c r="W51" s="916"/>
      <c r="X51" s="916"/>
      <c r="Y51" s="916"/>
      <c r="Z51" s="916"/>
      <c r="AA51" s="916"/>
      <c r="AB51" s="916"/>
      <c r="AC51" s="916"/>
      <c r="AD51" s="916"/>
      <c r="AE51" s="917"/>
      <c r="AF51" s="841"/>
      <c r="AG51" s="842"/>
      <c r="AH51" s="842"/>
      <c r="AI51" s="842"/>
      <c r="AJ51" s="843"/>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5"/>
      <c r="R52" s="916"/>
      <c r="S52" s="916"/>
      <c r="T52" s="916"/>
      <c r="U52" s="916"/>
      <c r="V52" s="916"/>
      <c r="W52" s="916"/>
      <c r="X52" s="916"/>
      <c r="Y52" s="916"/>
      <c r="Z52" s="916"/>
      <c r="AA52" s="916"/>
      <c r="AB52" s="916"/>
      <c r="AC52" s="916"/>
      <c r="AD52" s="916"/>
      <c r="AE52" s="917"/>
      <c r="AF52" s="841"/>
      <c r="AG52" s="842"/>
      <c r="AH52" s="842"/>
      <c r="AI52" s="842"/>
      <c r="AJ52" s="843"/>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5"/>
      <c r="R53" s="916"/>
      <c r="S53" s="916"/>
      <c r="T53" s="916"/>
      <c r="U53" s="916"/>
      <c r="V53" s="916"/>
      <c r="W53" s="916"/>
      <c r="X53" s="916"/>
      <c r="Y53" s="916"/>
      <c r="Z53" s="916"/>
      <c r="AA53" s="916"/>
      <c r="AB53" s="916"/>
      <c r="AC53" s="916"/>
      <c r="AD53" s="916"/>
      <c r="AE53" s="917"/>
      <c r="AF53" s="841"/>
      <c r="AG53" s="842"/>
      <c r="AH53" s="842"/>
      <c r="AI53" s="842"/>
      <c r="AJ53" s="843"/>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5"/>
      <c r="R54" s="916"/>
      <c r="S54" s="916"/>
      <c r="T54" s="916"/>
      <c r="U54" s="916"/>
      <c r="V54" s="916"/>
      <c r="W54" s="916"/>
      <c r="X54" s="916"/>
      <c r="Y54" s="916"/>
      <c r="Z54" s="916"/>
      <c r="AA54" s="916"/>
      <c r="AB54" s="916"/>
      <c r="AC54" s="916"/>
      <c r="AD54" s="916"/>
      <c r="AE54" s="917"/>
      <c r="AF54" s="841"/>
      <c r="AG54" s="842"/>
      <c r="AH54" s="842"/>
      <c r="AI54" s="842"/>
      <c r="AJ54" s="843"/>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5"/>
      <c r="R55" s="916"/>
      <c r="S55" s="916"/>
      <c r="T55" s="916"/>
      <c r="U55" s="916"/>
      <c r="V55" s="916"/>
      <c r="W55" s="916"/>
      <c r="X55" s="916"/>
      <c r="Y55" s="916"/>
      <c r="Z55" s="916"/>
      <c r="AA55" s="916"/>
      <c r="AB55" s="916"/>
      <c r="AC55" s="916"/>
      <c r="AD55" s="916"/>
      <c r="AE55" s="917"/>
      <c r="AF55" s="841"/>
      <c r="AG55" s="842"/>
      <c r="AH55" s="842"/>
      <c r="AI55" s="842"/>
      <c r="AJ55" s="843"/>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5"/>
      <c r="R56" s="916"/>
      <c r="S56" s="916"/>
      <c r="T56" s="916"/>
      <c r="U56" s="916"/>
      <c r="V56" s="916"/>
      <c r="W56" s="916"/>
      <c r="X56" s="916"/>
      <c r="Y56" s="916"/>
      <c r="Z56" s="916"/>
      <c r="AA56" s="916"/>
      <c r="AB56" s="916"/>
      <c r="AC56" s="916"/>
      <c r="AD56" s="916"/>
      <c r="AE56" s="917"/>
      <c r="AF56" s="841"/>
      <c r="AG56" s="842"/>
      <c r="AH56" s="842"/>
      <c r="AI56" s="842"/>
      <c r="AJ56" s="843"/>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5"/>
      <c r="R57" s="916"/>
      <c r="S57" s="916"/>
      <c r="T57" s="916"/>
      <c r="U57" s="916"/>
      <c r="V57" s="916"/>
      <c r="W57" s="916"/>
      <c r="X57" s="916"/>
      <c r="Y57" s="916"/>
      <c r="Z57" s="916"/>
      <c r="AA57" s="916"/>
      <c r="AB57" s="916"/>
      <c r="AC57" s="916"/>
      <c r="AD57" s="916"/>
      <c r="AE57" s="917"/>
      <c r="AF57" s="841"/>
      <c r="AG57" s="842"/>
      <c r="AH57" s="842"/>
      <c r="AI57" s="842"/>
      <c r="AJ57" s="843"/>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5"/>
      <c r="R58" s="916"/>
      <c r="S58" s="916"/>
      <c r="T58" s="916"/>
      <c r="U58" s="916"/>
      <c r="V58" s="916"/>
      <c r="W58" s="916"/>
      <c r="X58" s="916"/>
      <c r="Y58" s="916"/>
      <c r="Z58" s="916"/>
      <c r="AA58" s="916"/>
      <c r="AB58" s="916"/>
      <c r="AC58" s="916"/>
      <c r="AD58" s="916"/>
      <c r="AE58" s="917"/>
      <c r="AF58" s="841"/>
      <c r="AG58" s="842"/>
      <c r="AH58" s="842"/>
      <c r="AI58" s="842"/>
      <c r="AJ58" s="843"/>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5"/>
      <c r="R59" s="916"/>
      <c r="S59" s="916"/>
      <c r="T59" s="916"/>
      <c r="U59" s="916"/>
      <c r="V59" s="916"/>
      <c r="W59" s="916"/>
      <c r="X59" s="916"/>
      <c r="Y59" s="916"/>
      <c r="Z59" s="916"/>
      <c r="AA59" s="916"/>
      <c r="AB59" s="916"/>
      <c r="AC59" s="916"/>
      <c r="AD59" s="916"/>
      <c r="AE59" s="917"/>
      <c r="AF59" s="841"/>
      <c r="AG59" s="842"/>
      <c r="AH59" s="842"/>
      <c r="AI59" s="842"/>
      <c r="AJ59" s="843"/>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5"/>
      <c r="R60" s="916"/>
      <c r="S60" s="916"/>
      <c r="T60" s="916"/>
      <c r="U60" s="916"/>
      <c r="V60" s="916"/>
      <c r="W60" s="916"/>
      <c r="X60" s="916"/>
      <c r="Y60" s="916"/>
      <c r="Z60" s="916"/>
      <c r="AA60" s="916"/>
      <c r="AB60" s="916"/>
      <c r="AC60" s="916"/>
      <c r="AD60" s="916"/>
      <c r="AE60" s="917"/>
      <c r="AF60" s="841"/>
      <c r="AG60" s="842"/>
      <c r="AH60" s="842"/>
      <c r="AI60" s="842"/>
      <c r="AJ60" s="843"/>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5"/>
      <c r="R61" s="916"/>
      <c r="S61" s="916"/>
      <c r="T61" s="916"/>
      <c r="U61" s="916"/>
      <c r="V61" s="916"/>
      <c r="W61" s="916"/>
      <c r="X61" s="916"/>
      <c r="Y61" s="916"/>
      <c r="Z61" s="916"/>
      <c r="AA61" s="916"/>
      <c r="AB61" s="916"/>
      <c r="AC61" s="916"/>
      <c r="AD61" s="916"/>
      <c r="AE61" s="917"/>
      <c r="AF61" s="841"/>
      <c r="AG61" s="842"/>
      <c r="AH61" s="842"/>
      <c r="AI61" s="842"/>
      <c r="AJ61" s="843"/>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5"/>
      <c r="R62" s="916"/>
      <c r="S62" s="916"/>
      <c r="T62" s="916"/>
      <c r="U62" s="916"/>
      <c r="V62" s="916"/>
      <c r="W62" s="916"/>
      <c r="X62" s="916"/>
      <c r="Y62" s="916"/>
      <c r="Z62" s="916"/>
      <c r="AA62" s="916"/>
      <c r="AB62" s="916"/>
      <c r="AC62" s="916"/>
      <c r="AD62" s="916"/>
      <c r="AE62" s="917"/>
      <c r="AF62" s="841"/>
      <c r="AG62" s="842"/>
      <c r="AH62" s="842"/>
      <c r="AI62" s="842"/>
      <c r="AJ62" s="843"/>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405</v>
      </c>
      <c r="BK62" s="889"/>
      <c r="BL62" s="889"/>
      <c r="BM62" s="889"/>
      <c r="BN62" s="890"/>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406</v>
      </c>
      <c r="C63" s="871"/>
      <c r="D63" s="871"/>
      <c r="E63" s="871"/>
      <c r="F63" s="871"/>
      <c r="G63" s="871"/>
      <c r="H63" s="871"/>
      <c r="I63" s="871"/>
      <c r="J63" s="871"/>
      <c r="K63" s="871"/>
      <c r="L63" s="871"/>
      <c r="M63" s="871"/>
      <c r="N63" s="871"/>
      <c r="O63" s="871"/>
      <c r="P63" s="872"/>
      <c r="Q63" s="920"/>
      <c r="R63" s="921"/>
      <c r="S63" s="921"/>
      <c r="T63" s="921"/>
      <c r="U63" s="921"/>
      <c r="V63" s="921"/>
      <c r="W63" s="921"/>
      <c r="X63" s="921"/>
      <c r="Y63" s="921"/>
      <c r="Z63" s="921"/>
      <c r="AA63" s="921"/>
      <c r="AB63" s="921"/>
      <c r="AC63" s="921"/>
      <c r="AD63" s="921"/>
      <c r="AE63" s="922"/>
      <c r="AF63" s="923">
        <v>1806</v>
      </c>
      <c r="AG63" s="924"/>
      <c r="AH63" s="924"/>
      <c r="AI63" s="924"/>
      <c r="AJ63" s="925"/>
      <c r="AK63" s="926"/>
      <c r="AL63" s="921"/>
      <c r="AM63" s="921"/>
      <c r="AN63" s="921"/>
      <c r="AO63" s="921"/>
      <c r="AP63" s="924">
        <v>5211</v>
      </c>
      <c r="AQ63" s="924"/>
      <c r="AR63" s="924"/>
      <c r="AS63" s="924"/>
      <c r="AT63" s="924"/>
      <c r="AU63" s="924">
        <v>3418.1219999999998</v>
      </c>
      <c r="AV63" s="924"/>
      <c r="AW63" s="924"/>
      <c r="AX63" s="924"/>
      <c r="AY63" s="924"/>
      <c r="AZ63" s="928"/>
      <c r="BA63" s="928"/>
      <c r="BB63" s="928"/>
      <c r="BC63" s="928"/>
      <c r="BD63" s="928"/>
      <c r="BE63" s="929"/>
      <c r="BF63" s="929"/>
      <c r="BG63" s="929"/>
      <c r="BH63" s="929"/>
      <c r="BI63" s="930"/>
      <c r="BJ63" s="931" t="s">
        <v>407</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389</v>
      </c>
      <c r="W66" s="798"/>
      <c r="X66" s="798"/>
      <c r="Y66" s="798"/>
      <c r="Z66" s="799"/>
      <c r="AA66" s="797" t="s">
        <v>411</v>
      </c>
      <c r="AB66" s="798"/>
      <c r="AC66" s="798"/>
      <c r="AD66" s="798"/>
      <c r="AE66" s="799"/>
      <c r="AF66" s="934" t="s">
        <v>412</v>
      </c>
      <c r="AG66" s="895"/>
      <c r="AH66" s="895"/>
      <c r="AI66" s="895"/>
      <c r="AJ66" s="935"/>
      <c r="AK66" s="797" t="s">
        <v>413</v>
      </c>
      <c r="AL66" s="821"/>
      <c r="AM66" s="821"/>
      <c r="AN66" s="821"/>
      <c r="AO66" s="822"/>
      <c r="AP66" s="797" t="s">
        <v>414</v>
      </c>
      <c r="AQ66" s="798"/>
      <c r="AR66" s="798"/>
      <c r="AS66" s="798"/>
      <c r="AT66" s="799"/>
      <c r="AU66" s="797" t="s">
        <v>415</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8"/>
      <c r="AH67" s="898"/>
      <c r="AI67" s="898"/>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x14ac:dyDescent="0.15">
      <c r="A68" s="258">
        <v>1</v>
      </c>
      <c r="B68" s="951" t="s">
        <v>587</v>
      </c>
      <c r="C68" s="952"/>
      <c r="D68" s="952"/>
      <c r="E68" s="952"/>
      <c r="F68" s="952"/>
      <c r="G68" s="952"/>
      <c r="H68" s="952"/>
      <c r="I68" s="952"/>
      <c r="J68" s="952"/>
      <c r="K68" s="952"/>
      <c r="L68" s="952"/>
      <c r="M68" s="952"/>
      <c r="N68" s="952"/>
      <c r="O68" s="952"/>
      <c r="P68" s="953"/>
      <c r="Q68" s="954">
        <v>2951</v>
      </c>
      <c r="R68" s="948"/>
      <c r="S68" s="948"/>
      <c r="T68" s="948"/>
      <c r="U68" s="948"/>
      <c r="V68" s="948">
        <v>2836</v>
      </c>
      <c r="W68" s="948"/>
      <c r="X68" s="948"/>
      <c r="Y68" s="948"/>
      <c r="Z68" s="948"/>
      <c r="AA68" s="948">
        <v>115</v>
      </c>
      <c r="AB68" s="948"/>
      <c r="AC68" s="948"/>
      <c r="AD68" s="948"/>
      <c r="AE68" s="948"/>
      <c r="AF68" s="948">
        <v>20</v>
      </c>
      <c r="AG68" s="948"/>
      <c r="AH68" s="948"/>
      <c r="AI68" s="948"/>
      <c r="AJ68" s="948"/>
      <c r="AK68" s="948">
        <v>35</v>
      </c>
      <c r="AL68" s="948"/>
      <c r="AM68" s="948"/>
      <c r="AN68" s="948"/>
      <c r="AO68" s="948"/>
      <c r="AP68" s="948">
        <v>556</v>
      </c>
      <c r="AQ68" s="948"/>
      <c r="AR68" s="948"/>
      <c r="AS68" s="948"/>
      <c r="AT68" s="948"/>
      <c r="AU68" s="948">
        <v>33.457999999999998</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x14ac:dyDescent="0.15">
      <c r="A69" s="261">
        <v>2</v>
      </c>
      <c r="B69" s="955" t="s">
        <v>588</v>
      </c>
      <c r="C69" s="956"/>
      <c r="D69" s="956"/>
      <c r="E69" s="956"/>
      <c r="F69" s="956"/>
      <c r="G69" s="956"/>
      <c r="H69" s="956"/>
      <c r="I69" s="956"/>
      <c r="J69" s="956"/>
      <c r="K69" s="956"/>
      <c r="L69" s="956"/>
      <c r="M69" s="956"/>
      <c r="N69" s="956"/>
      <c r="O69" s="956"/>
      <c r="P69" s="957"/>
      <c r="Q69" s="958">
        <v>892</v>
      </c>
      <c r="R69" s="913"/>
      <c r="S69" s="913"/>
      <c r="T69" s="913"/>
      <c r="U69" s="913"/>
      <c r="V69" s="913">
        <v>881</v>
      </c>
      <c r="W69" s="913"/>
      <c r="X69" s="913"/>
      <c r="Y69" s="913"/>
      <c r="Z69" s="913"/>
      <c r="AA69" s="913">
        <v>11</v>
      </c>
      <c r="AB69" s="913"/>
      <c r="AC69" s="913"/>
      <c r="AD69" s="913"/>
      <c r="AE69" s="913"/>
      <c r="AF69" s="913">
        <v>11</v>
      </c>
      <c r="AG69" s="913"/>
      <c r="AH69" s="913"/>
      <c r="AI69" s="913"/>
      <c r="AJ69" s="913"/>
      <c r="AK69" s="913">
        <v>11</v>
      </c>
      <c r="AL69" s="913"/>
      <c r="AM69" s="913"/>
      <c r="AN69" s="913"/>
      <c r="AO69" s="913"/>
      <c r="AP69" s="913" t="s">
        <v>594</v>
      </c>
      <c r="AQ69" s="913"/>
      <c r="AR69" s="913"/>
      <c r="AS69" s="913"/>
      <c r="AT69" s="913"/>
      <c r="AU69" s="913" t="s">
        <v>594</v>
      </c>
      <c r="AV69" s="913"/>
      <c r="AW69" s="913"/>
      <c r="AX69" s="913"/>
      <c r="AY69" s="913"/>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x14ac:dyDescent="0.15">
      <c r="A70" s="261">
        <v>3</v>
      </c>
      <c r="B70" s="955" t="s">
        <v>589</v>
      </c>
      <c r="C70" s="956"/>
      <c r="D70" s="956"/>
      <c r="E70" s="956"/>
      <c r="F70" s="956"/>
      <c r="G70" s="956"/>
      <c r="H70" s="956"/>
      <c r="I70" s="956"/>
      <c r="J70" s="956"/>
      <c r="K70" s="956"/>
      <c r="L70" s="956"/>
      <c r="M70" s="956"/>
      <c r="N70" s="956"/>
      <c r="O70" s="956"/>
      <c r="P70" s="957"/>
      <c r="Q70" s="958">
        <v>269</v>
      </c>
      <c r="R70" s="913"/>
      <c r="S70" s="913"/>
      <c r="T70" s="913"/>
      <c r="U70" s="913"/>
      <c r="V70" s="913">
        <v>158</v>
      </c>
      <c r="W70" s="913"/>
      <c r="X70" s="913"/>
      <c r="Y70" s="913"/>
      <c r="Z70" s="913"/>
      <c r="AA70" s="913">
        <v>111</v>
      </c>
      <c r="AB70" s="913"/>
      <c r="AC70" s="913"/>
      <c r="AD70" s="913"/>
      <c r="AE70" s="913"/>
      <c r="AF70" s="913">
        <v>111</v>
      </c>
      <c r="AG70" s="913"/>
      <c r="AH70" s="913"/>
      <c r="AI70" s="913"/>
      <c r="AJ70" s="913"/>
      <c r="AK70" s="913">
        <v>37</v>
      </c>
      <c r="AL70" s="913"/>
      <c r="AM70" s="913"/>
      <c r="AN70" s="913"/>
      <c r="AO70" s="913"/>
      <c r="AP70" s="913" t="s">
        <v>594</v>
      </c>
      <c r="AQ70" s="913"/>
      <c r="AR70" s="913"/>
      <c r="AS70" s="913"/>
      <c r="AT70" s="913"/>
      <c r="AU70" s="913" t="s">
        <v>594</v>
      </c>
      <c r="AV70" s="913"/>
      <c r="AW70" s="913"/>
      <c r="AX70" s="913"/>
      <c r="AY70" s="913"/>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x14ac:dyDescent="0.15">
      <c r="A71" s="261">
        <v>4</v>
      </c>
      <c r="B71" s="955" t="s">
        <v>590</v>
      </c>
      <c r="C71" s="956"/>
      <c r="D71" s="956"/>
      <c r="E71" s="956"/>
      <c r="F71" s="956"/>
      <c r="G71" s="956"/>
      <c r="H71" s="956"/>
      <c r="I71" s="956"/>
      <c r="J71" s="956"/>
      <c r="K71" s="956"/>
      <c r="L71" s="956"/>
      <c r="M71" s="956"/>
      <c r="N71" s="956"/>
      <c r="O71" s="956"/>
      <c r="P71" s="957"/>
      <c r="Q71" s="958">
        <v>2</v>
      </c>
      <c r="R71" s="913"/>
      <c r="S71" s="913"/>
      <c r="T71" s="913"/>
      <c r="U71" s="913"/>
      <c r="V71" s="913">
        <v>2</v>
      </c>
      <c r="W71" s="913"/>
      <c r="X71" s="913"/>
      <c r="Y71" s="913"/>
      <c r="Z71" s="913"/>
      <c r="AA71" s="913">
        <v>1</v>
      </c>
      <c r="AB71" s="913"/>
      <c r="AC71" s="913"/>
      <c r="AD71" s="913"/>
      <c r="AE71" s="913"/>
      <c r="AF71" s="913">
        <v>1</v>
      </c>
      <c r="AG71" s="913"/>
      <c r="AH71" s="913"/>
      <c r="AI71" s="913"/>
      <c r="AJ71" s="913"/>
      <c r="AK71" s="913" t="s">
        <v>594</v>
      </c>
      <c r="AL71" s="913"/>
      <c r="AM71" s="913"/>
      <c r="AN71" s="913"/>
      <c r="AO71" s="913"/>
      <c r="AP71" s="913" t="s">
        <v>594</v>
      </c>
      <c r="AQ71" s="913"/>
      <c r="AR71" s="913"/>
      <c r="AS71" s="913"/>
      <c r="AT71" s="913"/>
      <c r="AU71" s="913" t="s">
        <v>594</v>
      </c>
      <c r="AV71" s="913"/>
      <c r="AW71" s="913"/>
      <c r="AX71" s="913"/>
      <c r="AY71" s="913"/>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x14ac:dyDescent="0.15">
      <c r="A72" s="261">
        <v>5</v>
      </c>
      <c r="B72" s="955" t="s">
        <v>591</v>
      </c>
      <c r="C72" s="956"/>
      <c r="D72" s="956"/>
      <c r="E72" s="956"/>
      <c r="F72" s="956"/>
      <c r="G72" s="956"/>
      <c r="H72" s="956"/>
      <c r="I72" s="956"/>
      <c r="J72" s="956"/>
      <c r="K72" s="956"/>
      <c r="L72" s="956"/>
      <c r="M72" s="956"/>
      <c r="N72" s="956"/>
      <c r="O72" s="956"/>
      <c r="P72" s="957"/>
      <c r="Q72" s="958">
        <v>12068</v>
      </c>
      <c r="R72" s="913"/>
      <c r="S72" s="913"/>
      <c r="T72" s="913"/>
      <c r="U72" s="913"/>
      <c r="V72" s="913">
        <v>11720</v>
      </c>
      <c r="W72" s="913"/>
      <c r="X72" s="913"/>
      <c r="Y72" s="913"/>
      <c r="Z72" s="913"/>
      <c r="AA72" s="913">
        <v>347</v>
      </c>
      <c r="AB72" s="913"/>
      <c r="AC72" s="913"/>
      <c r="AD72" s="913"/>
      <c r="AE72" s="913"/>
      <c r="AF72" s="913">
        <v>347</v>
      </c>
      <c r="AG72" s="913"/>
      <c r="AH72" s="913"/>
      <c r="AI72" s="913"/>
      <c r="AJ72" s="913"/>
      <c r="AK72" s="913" t="s">
        <v>594</v>
      </c>
      <c r="AL72" s="913"/>
      <c r="AM72" s="913"/>
      <c r="AN72" s="913"/>
      <c r="AO72" s="913"/>
      <c r="AP72" s="913" t="s">
        <v>594</v>
      </c>
      <c r="AQ72" s="913"/>
      <c r="AR72" s="913"/>
      <c r="AS72" s="913"/>
      <c r="AT72" s="913"/>
      <c r="AU72" s="913" t="s">
        <v>594</v>
      </c>
      <c r="AV72" s="913"/>
      <c r="AW72" s="913"/>
      <c r="AX72" s="913"/>
      <c r="AY72" s="913"/>
      <c r="AZ72" s="959"/>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x14ac:dyDescent="0.15">
      <c r="A73" s="261">
        <v>6</v>
      </c>
      <c r="B73" s="955" t="s">
        <v>592</v>
      </c>
      <c r="C73" s="956"/>
      <c r="D73" s="956"/>
      <c r="E73" s="956"/>
      <c r="F73" s="956"/>
      <c r="G73" s="956"/>
      <c r="H73" s="956"/>
      <c r="I73" s="956"/>
      <c r="J73" s="956"/>
      <c r="K73" s="956"/>
      <c r="L73" s="956"/>
      <c r="M73" s="956"/>
      <c r="N73" s="956"/>
      <c r="O73" s="956"/>
      <c r="P73" s="957"/>
      <c r="Q73" s="958">
        <v>953</v>
      </c>
      <c r="R73" s="913"/>
      <c r="S73" s="913"/>
      <c r="T73" s="913"/>
      <c r="U73" s="913"/>
      <c r="V73" s="913">
        <v>951</v>
      </c>
      <c r="W73" s="913"/>
      <c r="X73" s="913"/>
      <c r="Y73" s="913"/>
      <c r="Z73" s="913"/>
      <c r="AA73" s="913">
        <v>2</v>
      </c>
      <c r="AB73" s="913"/>
      <c r="AC73" s="913"/>
      <c r="AD73" s="913"/>
      <c r="AE73" s="913"/>
      <c r="AF73" s="913">
        <v>2</v>
      </c>
      <c r="AG73" s="913"/>
      <c r="AH73" s="913"/>
      <c r="AI73" s="913"/>
      <c r="AJ73" s="913"/>
      <c r="AK73" s="913">
        <v>3</v>
      </c>
      <c r="AL73" s="913"/>
      <c r="AM73" s="913"/>
      <c r="AN73" s="913"/>
      <c r="AO73" s="913"/>
      <c r="AP73" s="913" t="s">
        <v>594</v>
      </c>
      <c r="AQ73" s="913"/>
      <c r="AR73" s="913"/>
      <c r="AS73" s="913"/>
      <c r="AT73" s="913"/>
      <c r="AU73" s="913" t="s">
        <v>594</v>
      </c>
      <c r="AV73" s="913"/>
      <c r="AW73" s="913"/>
      <c r="AX73" s="913"/>
      <c r="AY73" s="913"/>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x14ac:dyDescent="0.15">
      <c r="A74" s="261">
        <v>7</v>
      </c>
      <c r="B74" s="955" t="s">
        <v>593</v>
      </c>
      <c r="C74" s="956"/>
      <c r="D74" s="956"/>
      <c r="E74" s="956"/>
      <c r="F74" s="956"/>
      <c r="G74" s="956"/>
      <c r="H74" s="956"/>
      <c r="I74" s="956"/>
      <c r="J74" s="956"/>
      <c r="K74" s="956"/>
      <c r="L74" s="956"/>
      <c r="M74" s="956"/>
      <c r="N74" s="956"/>
      <c r="O74" s="956"/>
      <c r="P74" s="957"/>
      <c r="Q74" s="958">
        <v>146</v>
      </c>
      <c r="R74" s="913"/>
      <c r="S74" s="913"/>
      <c r="T74" s="913"/>
      <c r="U74" s="913"/>
      <c r="V74" s="913">
        <v>138</v>
      </c>
      <c r="W74" s="913"/>
      <c r="X74" s="913"/>
      <c r="Y74" s="913"/>
      <c r="Z74" s="913"/>
      <c r="AA74" s="913">
        <v>7</v>
      </c>
      <c r="AB74" s="913"/>
      <c r="AC74" s="913"/>
      <c r="AD74" s="913"/>
      <c r="AE74" s="913"/>
      <c r="AF74" s="913">
        <v>7</v>
      </c>
      <c r="AG74" s="913"/>
      <c r="AH74" s="913"/>
      <c r="AI74" s="913"/>
      <c r="AJ74" s="913"/>
      <c r="AK74" s="913" t="s">
        <v>594</v>
      </c>
      <c r="AL74" s="913"/>
      <c r="AM74" s="913"/>
      <c r="AN74" s="913"/>
      <c r="AO74" s="913"/>
      <c r="AP74" s="913" t="s">
        <v>594</v>
      </c>
      <c r="AQ74" s="913"/>
      <c r="AR74" s="913"/>
      <c r="AS74" s="913"/>
      <c r="AT74" s="913"/>
      <c r="AU74" s="913" t="s">
        <v>594</v>
      </c>
      <c r="AV74" s="913"/>
      <c r="AW74" s="913"/>
      <c r="AX74" s="913"/>
      <c r="AY74" s="913"/>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x14ac:dyDescent="0.15">
      <c r="A75" s="261">
        <v>8</v>
      </c>
      <c r="B75" s="955"/>
      <c r="C75" s="956"/>
      <c r="D75" s="956"/>
      <c r="E75" s="956"/>
      <c r="F75" s="956"/>
      <c r="G75" s="956"/>
      <c r="H75" s="956"/>
      <c r="I75" s="956"/>
      <c r="J75" s="956"/>
      <c r="K75" s="956"/>
      <c r="L75" s="956"/>
      <c r="M75" s="956"/>
      <c r="N75" s="956"/>
      <c r="O75" s="956"/>
      <c r="P75" s="957"/>
      <c r="Q75" s="961"/>
      <c r="R75" s="962"/>
      <c r="S75" s="962"/>
      <c r="T75" s="962"/>
      <c r="U75" s="912"/>
      <c r="V75" s="963"/>
      <c r="W75" s="962"/>
      <c r="X75" s="962"/>
      <c r="Y75" s="962"/>
      <c r="Z75" s="912"/>
      <c r="AA75" s="963"/>
      <c r="AB75" s="962"/>
      <c r="AC75" s="962"/>
      <c r="AD75" s="962"/>
      <c r="AE75" s="912"/>
      <c r="AF75" s="963"/>
      <c r="AG75" s="962"/>
      <c r="AH75" s="962"/>
      <c r="AI75" s="962"/>
      <c r="AJ75" s="912"/>
      <c r="AK75" s="963"/>
      <c r="AL75" s="962"/>
      <c r="AM75" s="962"/>
      <c r="AN75" s="962"/>
      <c r="AO75" s="912"/>
      <c r="AP75" s="963"/>
      <c r="AQ75" s="962"/>
      <c r="AR75" s="962"/>
      <c r="AS75" s="962"/>
      <c r="AT75" s="912"/>
      <c r="AU75" s="963"/>
      <c r="AV75" s="962"/>
      <c r="AW75" s="962"/>
      <c r="AX75" s="962"/>
      <c r="AY75" s="912"/>
      <c r="AZ75" s="959"/>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x14ac:dyDescent="0.15">
      <c r="A76" s="261">
        <v>9</v>
      </c>
      <c r="B76" s="955"/>
      <c r="C76" s="956"/>
      <c r="D76" s="956"/>
      <c r="E76" s="956"/>
      <c r="F76" s="956"/>
      <c r="G76" s="956"/>
      <c r="H76" s="956"/>
      <c r="I76" s="956"/>
      <c r="J76" s="956"/>
      <c r="K76" s="956"/>
      <c r="L76" s="956"/>
      <c r="M76" s="956"/>
      <c r="N76" s="956"/>
      <c r="O76" s="956"/>
      <c r="P76" s="957"/>
      <c r="Q76" s="961"/>
      <c r="R76" s="962"/>
      <c r="S76" s="962"/>
      <c r="T76" s="962"/>
      <c r="U76" s="912"/>
      <c r="V76" s="963"/>
      <c r="W76" s="962"/>
      <c r="X76" s="962"/>
      <c r="Y76" s="962"/>
      <c r="Z76" s="912"/>
      <c r="AA76" s="963"/>
      <c r="AB76" s="962"/>
      <c r="AC76" s="962"/>
      <c r="AD76" s="962"/>
      <c r="AE76" s="912"/>
      <c r="AF76" s="963"/>
      <c r="AG76" s="962"/>
      <c r="AH76" s="962"/>
      <c r="AI76" s="962"/>
      <c r="AJ76" s="912"/>
      <c r="AK76" s="963"/>
      <c r="AL76" s="962"/>
      <c r="AM76" s="962"/>
      <c r="AN76" s="962"/>
      <c r="AO76" s="912"/>
      <c r="AP76" s="963"/>
      <c r="AQ76" s="962"/>
      <c r="AR76" s="962"/>
      <c r="AS76" s="962"/>
      <c r="AT76" s="912"/>
      <c r="AU76" s="963"/>
      <c r="AV76" s="962"/>
      <c r="AW76" s="962"/>
      <c r="AX76" s="962"/>
      <c r="AY76" s="912"/>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x14ac:dyDescent="0.15">
      <c r="A77" s="261">
        <v>10</v>
      </c>
      <c r="B77" s="955"/>
      <c r="C77" s="956"/>
      <c r="D77" s="956"/>
      <c r="E77" s="956"/>
      <c r="F77" s="956"/>
      <c r="G77" s="956"/>
      <c r="H77" s="956"/>
      <c r="I77" s="956"/>
      <c r="J77" s="956"/>
      <c r="K77" s="956"/>
      <c r="L77" s="956"/>
      <c r="M77" s="956"/>
      <c r="N77" s="956"/>
      <c r="O77" s="956"/>
      <c r="P77" s="957"/>
      <c r="Q77" s="961"/>
      <c r="R77" s="962"/>
      <c r="S77" s="962"/>
      <c r="T77" s="962"/>
      <c r="U77" s="912"/>
      <c r="V77" s="963"/>
      <c r="W77" s="962"/>
      <c r="X77" s="962"/>
      <c r="Y77" s="962"/>
      <c r="Z77" s="912"/>
      <c r="AA77" s="963"/>
      <c r="AB77" s="962"/>
      <c r="AC77" s="962"/>
      <c r="AD77" s="962"/>
      <c r="AE77" s="912"/>
      <c r="AF77" s="963"/>
      <c r="AG77" s="962"/>
      <c r="AH77" s="962"/>
      <c r="AI77" s="962"/>
      <c r="AJ77" s="912"/>
      <c r="AK77" s="963"/>
      <c r="AL77" s="962"/>
      <c r="AM77" s="962"/>
      <c r="AN77" s="962"/>
      <c r="AO77" s="912"/>
      <c r="AP77" s="963"/>
      <c r="AQ77" s="962"/>
      <c r="AR77" s="962"/>
      <c r="AS77" s="962"/>
      <c r="AT77" s="912"/>
      <c r="AU77" s="963"/>
      <c r="AV77" s="962"/>
      <c r="AW77" s="962"/>
      <c r="AX77" s="962"/>
      <c r="AY77" s="912"/>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x14ac:dyDescent="0.15">
      <c r="A78" s="261">
        <v>11</v>
      </c>
      <c r="B78" s="955"/>
      <c r="C78" s="956"/>
      <c r="D78" s="956"/>
      <c r="E78" s="956"/>
      <c r="F78" s="956"/>
      <c r="G78" s="956"/>
      <c r="H78" s="956"/>
      <c r="I78" s="956"/>
      <c r="J78" s="956"/>
      <c r="K78" s="956"/>
      <c r="L78" s="956"/>
      <c r="M78" s="956"/>
      <c r="N78" s="956"/>
      <c r="O78" s="956"/>
      <c r="P78" s="957"/>
      <c r="Q78" s="958"/>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x14ac:dyDescent="0.15">
      <c r="A79" s="261">
        <v>12</v>
      </c>
      <c r="B79" s="955"/>
      <c r="C79" s="956"/>
      <c r="D79" s="956"/>
      <c r="E79" s="956"/>
      <c r="F79" s="956"/>
      <c r="G79" s="956"/>
      <c r="H79" s="956"/>
      <c r="I79" s="956"/>
      <c r="J79" s="956"/>
      <c r="K79" s="956"/>
      <c r="L79" s="956"/>
      <c r="M79" s="956"/>
      <c r="N79" s="956"/>
      <c r="O79" s="956"/>
      <c r="P79" s="957"/>
      <c r="Q79" s="958"/>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x14ac:dyDescent="0.15">
      <c r="A80" s="261">
        <v>13</v>
      </c>
      <c r="B80" s="955"/>
      <c r="C80" s="956"/>
      <c r="D80" s="956"/>
      <c r="E80" s="956"/>
      <c r="F80" s="956"/>
      <c r="G80" s="956"/>
      <c r="H80" s="956"/>
      <c r="I80" s="956"/>
      <c r="J80" s="956"/>
      <c r="K80" s="956"/>
      <c r="L80" s="956"/>
      <c r="M80" s="956"/>
      <c r="N80" s="956"/>
      <c r="O80" s="956"/>
      <c r="P80" s="957"/>
      <c r="Q80" s="958"/>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x14ac:dyDescent="0.15">
      <c r="A81" s="261">
        <v>14</v>
      </c>
      <c r="B81" s="955"/>
      <c r="C81" s="956"/>
      <c r="D81" s="956"/>
      <c r="E81" s="956"/>
      <c r="F81" s="956"/>
      <c r="G81" s="956"/>
      <c r="H81" s="956"/>
      <c r="I81" s="956"/>
      <c r="J81" s="956"/>
      <c r="K81" s="956"/>
      <c r="L81" s="956"/>
      <c r="M81" s="956"/>
      <c r="N81" s="956"/>
      <c r="O81" s="956"/>
      <c r="P81" s="957"/>
      <c r="Q81" s="958"/>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x14ac:dyDescent="0.15">
      <c r="A82" s="261">
        <v>15</v>
      </c>
      <c r="B82" s="955"/>
      <c r="C82" s="956"/>
      <c r="D82" s="956"/>
      <c r="E82" s="956"/>
      <c r="F82" s="956"/>
      <c r="G82" s="956"/>
      <c r="H82" s="956"/>
      <c r="I82" s="956"/>
      <c r="J82" s="956"/>
      <c r="K82" s="956"/>
      <c r="L82" s="956"/>
      <c r="M82" s="956"/>
      <c r="N82" s="956"/>
      <c r="O82" s="956"/>
      <c r="P82" s="957"/>
      <c r="Q82" s="958"/>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x14ac:dyDescent="0.15">
      <c r="A83" s="261">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x14ac:dyDescent="0.15">
      <c r="A84" s="261">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x14ac:dyDescent="0.15">
      <c r="A85" s="261">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x14ac:dyDescent="0.15">
      <c r="A86" s="261">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x14ac:dyDescent="0.15">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x14ac:dyDescent="0.2">
      <c r="A88" s="264" t="s">
        <v>383</v>
      </c>
      <c r="B88" s="870" t="s">
        <v>416</v>
      </c>
      <c r="C88" s="871"/>
      <c r="D88" s="871"/>
      <c r="E88" s="871"/>
      <c r="F88" s="871"/>
      <c r="G88" s="871"/>
      <c r="H88" s="871"/>
      <c r="I88" s="871"/>
      <c r="J88" s="871"/>
      <c r="K88" s="871"/>
      <c r="L88" s="871"/>
      <c r="M88" s="871"/>
      <c r="N88" s="871"/>
      <c r="O88" s="871"/>
      <c r="P88" s="872"/>
      <c r="Q88" s="920"/>
      <c r="R88" s="921"/>
      <c r="S88" s="921"/>
      <c r="T88" s="921"/>
      <c r="U88" s="921"/>
      <c r="V88" s="921"/>
      <c r="W88" s="921"/>
      <c r="X88" s="921"/>
      <c r="Y88" s="921"/>
      <c r="Z88" s="921"/>
      <c r="AA88" s="921"/>
      <c r="AB88" s="921"/>
      <c r="AC88" s="921"/>
      <c r="AD88" s="921"/>
      <c r="AE88" s="921"/>
      <c r="AF88" s="924">
        <f>+SUM(AF68:AJ87)</f>
        <v>499</v>
      </c>
      <c r="AG88" s="924"/>
      <c r="AH88" s="924"/>
      <c r="AI88" s="924"/>
      <c r="AJ88" s="924"/>
      <c r="AK88" s="921"/>
      <c r="AL88" s="921"/>
      <c r="AM88" s="921"/>
      <c r="AN88" s="921"/>
      <c r="AO88" s="921"/>
      <c r="AP88" s="924">
        <f t="shared" ref="AP88" si="0">+SUM(AP68:AT87)</f>
        <v>556</v>
      </c>
      <c r="AQ88" s="924"/>
      <c r="AR88" s="924"/>
      <c r="AS88" s="924"/>
      <c r="AT88" s="924"/>
      <c r="AU88" s="924">
        <f t="shared" ref="AU88" si="1">+SUM(AU68:AY87)</f>
        <v>33.457999999999998</v>
      </c>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417</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t="s">
        <v>602</v>
      </c>
      <c r="CS102" s="932"/>
      <c r="CT102" s="932"/>
      <c r="CU102" s="932"/>
      <c r="CV102" s="975"/>
      <c r="CW102" s="974">
        <v>1</v>
      </c>
      <c r="CX102" s="932"/>
      <c r="CY102" s="932"/>
      <c r="CZ102" s="932"/>
      <c r="DA102" s="975"/>
      <c r="DB102" s="974" t="s">
        <v>603</v>
      </c>
      <c r="DC102" s="932"/>
      <c r="DD102" s="932"/>
      <c r="DE102" s="932"/>
      <c r="DF102" s="975"/>
      <c r="DG102" s="974" t="s">
        <v>602</v>
      </c>
      <c r="DH102" s="932"/>
      <c r="DI102" s="932"/>
      <c r="DJ102" s="932"/>
      <c r="DK102" s="975"/>
      <c r="DL102" s="974" t="s">
        <v>601</v>
      </c>
      <c r="DM102" s="932"/>
      <c r="DN102" s="932"/>
      <c r="DO102" s="932"/>
      <c r="DP102" s="975"/>
      <c r="DQ102" s="974" t="s">
        <v>604</v>
      </c>
      <c r="DR102" s="932"/>
      <c r="DS102" s="932"/>
      <c r="DT102" s="932"/>
      <c r="DU102" s="975"/>
      <c r="DV102" s="998"/>
      <c r="DW102" s="999"/>
      <c r="DX102" s="999"/>
      <c r="DY102" s="999"/>
      <c r="DZ102" s="100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418</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419</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3" t="s">
        <v>422</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423</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x14ac:dyDescent="0.15">
      <c r="A109" s="996" t="s">
        <v>424</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425</v>
      </c>
      <c r="AB109" s="977"/>
      <c r="AC109" s="977"/>
      <c r="AD109" s="977"/>
      <c r="AE109" s="978"/>
      <c r="AF109" s="976" t="s">
        <v>302</v>
      </c>
      <c r="AG109" s="977"/>
      <c r="AH109" s="977"/>
      <c r="AI109" s="977"/>
      <c r="AJ109" s="978"/>
      <c r="AK109" s="976" t="s">
        <v>301</v>
      </c>
      <c r="AL109" s="977"/>
      <c r="AM109" s="977"/>
      <c r="AN109" s="977"/>
      <c r="AO109" s="978"/>
      <c r="AP109" s="976" t="s">
        <v>426</v>
      </c>
      <c r="AQ109" s="977"/>
      <c r="AR109" s="977"/>
      <c r="AS109" s="977"/>
      <c r="AT109" s="979"/>
      <c r="AU109" s="996" t="s">
        <v>424</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425</v>
      </c>
      <c r="BR109" s="977"/>
      <c r="BS109" s="977"/>
      <c r="BT109" s="977"/>
      <c r="BU109" s="978"/>
      <c r="BV109" s="976" t="s">
        <v>302</v>
      </c>
      <c r="BW109" s="977"/>
      <c r="BX109" s="977"/>
      <c r="BY109" s="977"/>
      <c r="BZ109" s="978"/>
      <c r="CA109" s="976" t="s">
        <v>301</v>
      </c>
      <c r="CB109" s="977"/>
      <c r="CC109" s="977"/>
      <c r="CD109" s="977"/>
      <c r="CE109" s="978"/>
      <c r="CF109" s="997" t="s">
        <v>426</v>
      </c>
      <c r="CG109" s="997"/>
      <c r="CH109" s="997"/>
      <c r="CI109" s="997"/>
      <c r="CJ109" s="997"/>
      <c r="CK109" s="976" t="s">
        <v>427</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425</v>
      </c>
      <c r="DH109" s="977"/>
      <c r="DI109" s="977"/>
      <c r="DJ109" s="977"/>
      <c r="DK109" s="978"/>
      <c r="DL109" s="976" t="s">
        <v>302</v>
      </c>
      <c r="DM109" s="977"/>
      <c r="DN109" s="977"/>
      <c r="DO109" s="977"/>
      <c r="DP109" s="978"/>
      <c r="DQ109" s="976" t="s">
        <v>301</v>
      </c>
      <c r="DR109" s="977"/>
      <c r="DS109" s="977"/>
      <c r="DT109" s="977"/>
      <c r="DU109" s="978"/>
      <c r="DV109" s="976" t="s">
        <v>426</v>
      </c>
      <c r="DW109" s="977"/>
      <c r="DX109" s="977"/>
      <c r="DY109" s="977"/>
      <c r="DZ109" s="979"/>
    </row>
    <row r="110" spans="1:131" s="246" customFormat="1" ht="26.25" customHeight="1" x14ac:dyDescent="0.15">
      <c r="A110" s="980" t="s">
        <v>428</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510051</v>
      </c>
      <c r="AB110" s="984"/>
      <c r="AC110" s="984"/>
      <c r="AD110" s="984"/>
      <c r="AE110" s="985"/>
      <c r="AF110" s="986">
        <v>535476</v>
      </c>
      <c r="AG110" s="984"/>
      <c r="AH110" s="984"/>
      <c r="AI110" s="984"/>
      <c r="AJ110" s="985"/>
      <c r="AK110" s="986">
        <v>539694</v>
      </c>
      <c r="AL110" s="984"/>
      <c r="AM110" s="984"/>
      <c r="AN110" s="984"/>
      <c r="AO110" s="985"/>
      <c r="AP110" s="987">
        <v>16.100000000000001</v>
      </c>
      <c r="AQ110" s="988"/>
      <c r="AR110" s="988"/>
      <c r="AS110" s="988"/>
      <c r="AT110" s="989"/>
      <c r="AU110" s="990" t="s">
        <v>73</v>
      </c>
      <c r="AV110" s="991"/>
      <c r="AW110" s="991"/>
      <c r="AX110" s="991"/>
      <c r="AY110" s="991"/>
      <c r="AZ110" s="1032" t="s">
        <v>429</v>
      </c>
      <c r="BA110" s="981"/>
      <c r="BB110" s="981"/>
      <c r="BC110" s="981"/>
      <c r="BD110" s="981"/>
      <c r="BE110" s="981"/>
      <c r="BF110" s="981"/>
      <c r="BG110" s="981"/>
      <c r="BH110" s="981"/>
      <c r="BI110" s="981"/>
      <c r="BJ110" s="981"/>
      <c r="BK110" s="981"/>
      <c r="BL110" s="981"/>
      <c r="BM110" s="981"/>
      <c r="BN110" s="981"/>
      <c r="BO110" s="981"/>
      <c r="BP110" s="982"/>
      <c r="BQ110" s="1018">
        <v>6022783</v>
      </c>
      <c r="BR110" s="1019"/>
      <c r="BS110" s="1019"/>
      <c r="BT110" s="1019"/>
      <c r="BU110" s="1019"/>
      <c r="BV110" s="1019">
        <v>5870187</v>
      </c>
      <c r="BW110" s="1019"/>
      <c r="BX110" s="1019"/>
      <c r="BY110" s="1019"/>
      <c r="BZ110" s="1019"/>
      <c r="CA110" s="1019">
        <v>5661294</v>
      </c>
      <c r="CB110" s="1019"/>
      <c r="CC110" s="1019"/>
      <c r="CD110" s="1019"/>
      <c r="CE110" s="1019"/>
      <c r="CF110" s="1033">
        <v>168.7</v>
      </c>
      <c r="CG110" s="1034"/>
      <c r="CH110" s="1034"/>
      <c r="CI110" s="1034"/>
      <c r="CJ110" s="1034"/>
      <c r="CK110" s="1035" t="s">
        <v>430</v>
      </c>
      <c r="CL110" s="1036"/>
      <c r="CM110" s="1015" t="s">
        <v>431</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432</v>
      </c>
      <c r="DH110" s="1019"/>
      <c r="DI110" s="1019"/>
      <c r="DJ110" s="1019"/>
      <c r="DK110" s="1019"/>
      <c r="DL110" s="1019" t="s">
        <v>433</v>
      </c>
      <c r="DM110" s="1019"/>
      <c r="DN110" s="1019"/>
      <c r="DO110" s="1019"/>
      <c r="DP110" s="1019"/>
      <c r="DQ110" s="1019" t="s">
        <v>434</v>
      </c>
      <c r="DR110" s="1019"/>
      <c r="DS110" s="1019"/>
      <c r="DT110" s="1019"/>
      <c r="DU110" s="1019"/>
      <c r="DV110" s="1020" t="s">
        <v>385</v>
      </c>
      <c r="DW110" s="1020"/>
      <c r="DX110" s="1020"/>
      <c r="DY110" s="1020"/>
      <c r="DZ110" s="1021"/>
    </row>
    <row r="111" spans="1:131" s="246" customFormat="1" ht="26.25" customHeight="1" x14ac:dyDescent="0.15">
      <c r="A111" s="1022" t="s">
        <v>435</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436</v>
      </c>
      <c r="AB111" s="1026"/>
      <c r="AC111" s="1026"/>
      <c r="AD111" s="1026"/>
      <c r="AE111" s="1027"/>
      <c r="AF111" s="1028" t="s">
        <v>437</v>
      </c>
      <c r="AG111" s="1026"/>
      <c r="AH111" s="1026"/>
      <c r="AI111" s="1026"/>
      <c r="AJ111" s="1027"/>
      <c r="AK111" s="1028" t="s">
        <v>438</v>
      </c>
      <c r="AL111" s="1026"/>
      <c r="AM111" s="1026"/>
      <c r="AN111" s="1026"/>
      <c r="AO111" s="1027"/>
      <c r="AP111" s="1029" t="s">
        <v>439</v>
      </c>
      <c r="AQ111" s="1030"/>
      <c r="AR111" s="1030"/>
      <c r="AS111" s="1030"/>
      <c r="AT111" s="1031"/>
      <c r="AU111" s="992"/>
      <c r="AV111" s="993"/>
      <c r="AW111" s="993"/>
      <c r="AX111" s="993"/>
      <c r="AY111" s="993"/>
      <c r="AZ111" s="1041" t="s">
        <v>440</v>
      </c>
      <c r="BA111" s="1042"/>
      <c r="BB111" s="1042"/>
      <c r="BC111" s="1042"/>
      <c r="BD111" s="1042"/>
      <c r="BE111" s="1042"/>
      <c r="BF111" s="1042"/>
      <c r="BG111" s="1042"/>
      <c r="BH111" s="1042"/>
      <c r="BI111" s="1042"/>
      <c r="BJ111" s="1042"/>
      <c r="BK111" s="1042"/>
      <c r="BL111" s="1042"/>
      <c r="BM111" s="1042"/>
      <c r="BN111" s="1042"/>
      <c r="BO111" s="1042"/>
      <c r="BP111" s="1043"/>
      <c r="BQ111" s="1011">
        <v>35113</v>
      </c>
      <c r="BR111" s="1012"/>
      <c r="BS111" s="1012"/>
      <c r="BT111" s="1012"/>
      <c r="BU111" s="1012"/>
      <c r="BV111" s="1012">
        <v>24920</v>
      </c>
      <c r="BW111" s="1012"/>
      <c r="BX111" s="1012"/>
      <c r="BY111" s="1012"/>
      <c r="BZ111" s="1012"/>
      <c r="CA111" s="1012">
        <v>15528</v>
      </c>
      <c r="CB111" s="1012"/>
      <c r="CC111" s="1012"/>
      <c r="CD111" s="1012"/>
      <c r="CE111" s="1012"/>
      <c r="CF111" s="1006">
        <v>0.5</v>
      </c>
      <c r="CG111" s="1007"/>
      <c r="CH111" s="1007"/>
      <c r="CI111" s="1007"/>
      <c r="CJ111" s="1007"/>
      <c r="CK111" s="1037"/>
      <c r="CL111" s="1038"/>
      <c r="CM111" s="1008" t="s">
        <v>441</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442</v>
      </c>
      <c r="DH111" s="1012"/>
      <c r="DI111" s="1012"/>
      <c r="DJ111" s="1012"/>
      <c r="DK111" s="1012"/>
      <c r="DL111" s="1012" t="s">
        <v>432</v>
      </c>
      <c r="DM111" s="1012"/>
      <c r="DN111" s="1012"/>
      <c r="DO111" s="1012"/>
      <c r="DP111" s="1012"/>
      <c r="DQ111" s="1012" t="s">
        <v>385</v>
      </c>
      <c r="DR111" s="1012"/>
      <c r="DS111" s="1012"/>
      <c r="DT111" s="1012"/>
      <c r="DU111" s="1012"/>
      <c r="DV111" s="1013" t="s">
        <v>443</v>
      </c>
      <c r="DW111" s="1013"/>
      <c r="DX111" s="1013"/>
      <c r="DY111" s="1013"/>
      <c r="DZ111" s="1014"/>
    </row>
    <row r="112" spans="1:131" s="246" customFormat="1" ht="26.25" customHeight="1" x14ac:dyDescent="0.15">
      <c r="A112" s="1044" t="s">
        <v>444</v>
      </c>
      <c r="B112" s="1045"/>
      <c r="C112" s="1042" t="s">
        <v>445</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432</v>
      </c>
      <c r="AB112" s="1051"/>
      <c r="AC112" s="1051"/>
      <c r="AD112" s="1051"/>
      <c r="AE112" s="1052"/>
      <c r="AF112" s="1053" t="s">
        <v>432</v>
      </c>
      <c r="AG112" s="1051"/>
      <c r="AH112" s="1051"/>
      <c r="AI112" s="1051"/>
      <c r="AJ112" s="1052"/>
      <c r="AK112" s="1053" t="s">
        <v>436</v>
      </c>
      <c r="AL112" s="1051"/>
      <c r="AM112" s="1051"/>
      <c r="AN112" s="1051"/>
      <c r="AO112" s="1052"/>
      <c r="AP112" s="1054" t="s">
        <v>446</v>
      </c>
      <c r="AQ112" s="1055"/>
      <c r="AR112" s="1055"/>
      <c r="AS112" s="1055"/>
      <c r="AT112" s="1056"/>
      <c r="AU112" s="992"/>
      <c r="AV112" s="993"/>
      <c r="AW112" s="993"/>
      <c r="AX112" s="993"/>
      <c r="AY112" s="993"/>
      <c r="AZ112" s="1041" t="s">
        <v>447</v>
      </c>
      <c r="BA112" s="1042"/>
      <c r="BB112" s="1042"/>
      <c r="BC112" s="1042"/>
      <c r="BD112" s="1042"/>
      <c r="BE112" s="1042"/>
      <c r="BF112" s="1042"/>
      <c r="BG112" s="1042"/>
      <c r="BH112" s="1042"/>
      <c r="BI112" s="1042"/>
      <c r="BJ112" s="1042"/>
      <c r="BK112" s="1042"/>
      <c r="BL112" s="1042"/>
      <c r="BM112" s="1042"/>
      <c r="BN112" s="1042"/>
      <c r="BO112" s="1042"/>
      <c r="BP112" s="1043"/>
      <c r="BQ112" s="1011">
        <v>4773032</v>
      </c>
      <c r="BR112" s="1012"/>
      <c r="BS112" s="1012"/>
      <c r="BT112" s="1012"/>
      <c r="BU112" s="1012"/>
      <c r="BV112" s="1012">
        <v>4257141</v>
      </c>
      <c r="BW112" s="1012"/>
      <c r="BX112" s="1012"/>
      <c r="BY112" s="1012"/>
      <c r="BZ112" s="1012"/>
      <c r="CA112" s="1012">
        <v>3418122</v>
      </c>
      <c r="CB112" s="1012"/>
      <c r="CC112" s="1012"/>
      <c r="CD112" s="1012"/>
      <c r="CE112" s="1012"/>
      <c r="CF112" s="1006">
        <v>101.9</v>
      </c>
      <c r="CG112" s="1007"/>
      <c r="CH112" s="1007"/>
      <c r="CI112" s="1007"/>
      <c r="CJ112" s="1007"/>
      <c r="CK112" s="1037"/>
      <c r="CL112" s="1038"/>
      <c r="CM112" s="1008" t="s">
        <v>448</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449</v>
      </c>
      <c r="DH112" s="1012"/>
      <c r="DI112" s="1012"/>
      <c r="DJ112" s="1012"/>
      <c r="DK112" s="1012"/>
      <c r="DL112" s="1012" t="s">
        <v>385</v>
      </c>
      <c r="DM112" s="1012"/>
      <c r="DN112" s="1012"/>
      <c r="DO112" s="1012"/>
      <c r="DP112" s="1012"/>
      <c r="DQ112" s="1012" t="s">
        <v>449</v>
      </c>
      <c r="DR112" s="1012"/>
      <c r="DS112" s="1012"/>
      <c r="DT112" s="1012"/>
      <c r="DU112" s="1012"/>
      <c r="DV112" s="1013" t="s">
        <v>450</v>
      </c>
      <c r="DW112" s="1013"/>
      <c r="DX112" s="1013"/>
      <c r="DY112" s="1013"/>
      <c r="DZ112" s="1014"/>
    </row>
    <row r="113" spans="1:130" s="246" customFormat="1" ht="26.25" customHeight="1" x14ac:dyDescent="0.15">
      <c r="A113" s="1046"/>
      <c r="B113" s="1047"/>
      <c r="C113" s="1042" t="s">
        <v>451</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360410</v>
      </c>
      <c r="AB113" s="1026"/>
      <c r="AC113" s="1026"/>
      <c r="AD113" s="1026"/>
      <c r="AE113" s="1027"/>
      <c r="AF113" s="1028">
        <v>316063</v>
      </c>
      <c r="AG113" s="1026"/>
      <c r="AH113" s="1026"/>
      <c r="AI113" s="1026"/>
      <c r="AJ113" s="1027"/>
      <c r="AK113" s="1028">
        <v>178448</v>
      </c>
      <c r="AL113" s="1026"/>
      <c r="AM113" s="1026"/>
      <c r="AN113" s="1026"/>
      <c r="AO113" s="1027"/>
      <c r="AP113" s="1029">
        <v>5.3</v>
      </c>
      <c r="AQ113" s="1030"/>
      <c r="AR113" s="1030"/>
      <c r="AS113" s="1030"/>
      <c r="AT113" s="1031"/>
      <c r="AU113" s="992"/>
      <c r="AV113" s="993"/>
      <c r="AW113" s="993"/>
      <c r="AX113" s="993"/>
      <c r="AY113" s="993"/>
      <c r="AZ113" s="1041" t="s">
        <v>452</v>
      </c>
      <c r="BA113" s="1042"/>
      <c r="BB113" s="1042"/>
      <c r="BC113" s="1042"/>
      <c r="BD113" s="1042"/>
      <c r="BE113" s="1042"/>
      <c r="BF113" s="1042"/>
      <c r="BG113" s="1042"/>
      <c r="BH113" s="1042"/>
      <c r="BI113" s="1042"/>
      <c r="BJ113" s="1042"/>
      <c r="BK113" s="1042"/>
      <c r="BL113" s="1042"/>
      <c r="BM113" s="1042"/>
      <c r="BN113" s="1042"/>
      <c r="BO113" s="1042"/>
      <c r="BP113" s="1043"/>
      <c r="BQ113" s="1011">
        <v>21327</v>
      </c>
      <c r="BR113" s="1012"/>
      <c r="BS113" s="1012"/>
      <c r="BT113" s="1012"/>
      <c r="BU113" s="1012"/>
      <c r="BV113" s="1012">
        <v>30663</v>
      </c>
      <c r="BW113" s="1012"/>
      <c r="BX113" s="1012"/>
      <c r="BY113" s="1012"/>
      <c r="BZ113" s="1012"/>
      <c r="CA113" s="1012">
        <v>33458</v>
      </c>
      <c r="CB113" s="1012"/>
      <c r="CC113" s="1012"/>
      <c r="CD113" s="1012"/>
      <c r="CE113" s="1012"/>
      <c r="CF113" s="1006">
        <v>1</v>
      </c>
      <c r="CG113" s="1007"/>
      <c r="CH113" s="1007"/>
      <c r="CI113" s="1007"/>
      <c r="CJ113" s="1007"/>
      <c r="CK113" s="1037"/>
      <c r="CL113" s="1038"/>
      <c r="CM113" s="1008" t="s">
        <v>453</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385</v>
      </c>
      <c r="DH113" s="1051"/>
      <c r="DI113" s="1051"/>
      <c r="DJ113" s="1051"/>
      <c r="DK113" s="1052"/>
      <c r="DL113" s="1053" t="s">
        <v>454</v>
      </c>
      <c r="DM113" s="1051"/>
      <c r="DN113" s="1051"/>
      <c r="DO113" s="1051"/>
      <c r="DP113" s="1052"/>
      <c r="DQ113" s="1053" t="s">
        <v>442</v>
      </c>
      <c r="DR113" s="1051"/>
      <c r="DS113" s="1051"/>
      <c r="DT113" s="1051"/>
      <c r="DU113" s="1052"/>
      <c r="DV113" s="1054" t="s">
        <v>385</v>
      </c>
      <c r="DW113" s="1055"/>
      <c r="DX113" s="1055"/>
      <c r="DY113" s="1055"/>
      <c r="DZ113" s="1056"/>
    </row>
    <row r="114" spans="1:130" s="246" customFormat="1" ht="26.25" customHeight="1" x14ac:dyDescent="0.15">
      <c r="A114" s="1046"/>
      <c r="B114" s="1047"/>
      <c r="C114" s="1042" t="s">
        <v>455</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11867</v>
      </c>
      <c r="AB114" s="1051"/>
      <c r="AC114" s="1051"/>
      <c r="AD114" s="1051"/>
      <c r="AE114" s="1052"/>
      <c r="AF114" s="1053">
        <v>5749</v>
      </c>
      <c r="AG114" s="1051"/>
      <c r="AH114" s="1051"/>
      <c r="AI114" s="1051"/>
      <c r="AJ114" s="1052"/>
      <c r="AK114" s="1053">
        <v>4476</v>
      </c>
      <c r="AL114" s="1051"/>
      <c r="AM114" s="1051"/>
      <c r="AN114" s="1051"/>
      <c r="AO114" s="1052"/>
      <c r="AP114" s="1054">
        <v>0.1</v>
      </c>
      <c r="AQ114" s="1055"/>
      <c r="AR114" s="1055"/>
      <c r="AS114" s="1055"/>
      <c r="AT114" s="1056"/>
      <c r="AU114" s="992"/>
      <c r="AV114" s="993"/>
      <c r="AW114" s="993"/>
      <c r="AX114" s="993"/>
      <c r="AY114" s="993"/>
      <c r="AZ114" s="1041" t="s">
        <v>456</v>
      </c>
      <c r="BA114" s="1042"/>
      <c r="BB114" s="1042"/>
      <c r="BC114" s="1042"/>
      <c r="BD114" s="1042"/>
      <c r="BE114" s="1042"/>
      <c r="BF114" s="1042"/>
      <c r="BG114" s="1042"/>
      <c r="BH114" s="1042"/>
      <c r="BI114" s="1042"/>
      <c r="BJ114" s="1042"/>
      <c r="BK114" s="1042"/>
      <c r="BL114" s="1042"/>
      <c r="BM114" s="1042"/>
      <c r="BN114" s="1042"/>
      <c r="BO114" s="1042"/>
      <c r="BP114" s="1043"/>
      <c r="BQ114" s="1011">
        <v>1017388</v>
      </c>
      <c r="BR114" s="1012"/>
      <c r="BS114" s="1012"/>
      <c r="BT114" s="1012"/>
      <c r="BU114" s="1012"/>
      <c r="BV114" s="1012">
        <v>940732</v>
      </c>
      <c r="BW114" s="1012"/>
      <c r="BX114" s="1012"/>
      <c r="BY114" s="1012"/>
      <c r="BZ114" s="1012"/>
      <c r="CA114" s="1012">
        <v>897319</v>
      </c>
      <c r="CB114" s="1012"/>
      <c r="CC114" s="1012"/>
      <c r="CD114" s="1012"/>
      <c r="CE114" s="1012"/>
      <c r="CF114" s="1006">
        <v>26.7</v>
      </c>
      <c r="CG114" s="1007"/>
      <c r="CH114" s="1007"/>
      <c r="CI114" s="1007"/>
      <c r="CJ114" s="1007"/>
      <c r="CK114" s="1037"/>
      <c r="CL114" s="1038"/>
      <c r="CM114" s="1008" t="s">
        <v>457</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446</v>
      </c>
      <c r="DH114" s="1051"/>
      <c r="DI114" s="1051"/>
      <c r="DJ114" s="1051"/>
      <c r="DK114" s="1052"/>
      <c r="DL114" s="1053" t="s">
        <v>446</v>
      </c>
      <c r="DM114" s="1051"/>
      <c r="DN114" s="1051"/>
      <c r="DO114" s="1051"/>
      <c r="DP114" s="1052"/>
      <c r="DQ114" s="1053" t="s">
        <v>450</v>
      </c>
      <c r="DR114" s="1051"/>
      <c r="DS114" s="1051"/>
      <c r="DT114" s="1051"/>
      <c r="DU114" s="1052"/>
      <c r="DV114" s="1054" t="s">
        <v>450</v>
      </c>
      <c r="DW114" s="1055"/>
      <c r="DX114" s="1055"/>
      <c r="DY114" s="1055"/>
      <c r="DZ114" s="1056"/>
    </row>
    <row r="115" spans="1:130" s="246" customFormat="1" ht="26.25" customHeight="1" x14ac:dyDescent="0.15">
      <c r="A115" s="1046"/>
      <c r="B115" s="1047"/>
      <c r="C115" s="1042" t="s">
        <v>458</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78</v>
      </c>
      <c r="AB115" s="1026"/>
      <c r="AC115" s="1026"/>
      <c r="AD115" s="1026"/>
      <c r="AE115" s="1027"/>
      <c r="AF115" s="1028">
        <v>55</v>
      </c>
      <c r="AG115" s="1026"/>
      <c r="AH115" s="1026"/>
      <c r="AI115" s="1026"/>
      <c r="AJ115" s="1027"/>
      <c r="AK115" s="1028">
        <v>26</v>
      </c>
      <c r="AL115" s="1026"/>
      <c r="AM115" s="1026"/>
      <c r="AN115" s="1026"/>
      <c r="AO115" s="1027"/>
      <c r="AP115" s="1029">
        <v>0</v>
      </c>
      <c r="AQ115" s="1030"/>
      <c r="AR115" s="1030"/>
      <c r="AS115" s="1030"/>
      <c r="AT115" s="1031"/>
      <c r="AU115" s="992"/>
      <c r="AV115" s="993"/>
      <c r="AW115" s="993"/>
      <c r="AX115" s="993"/>
      <c r="AY115" s="993"/>
      <c r="AZ115" s="1041" t="s">
        <v>459</v>
      </c>
      <c r="BA115" s="1042"/>
      <c r="BB115" s="1042"/>
      <c r="BC115" s="1042"/>
      <c r="BD115" s="1042"/>
      <c r="BE115" s="1042"/>
      <c r="BF115" s="1042"/>
      <c r="BG115" s="1042"/>
      <c r="BH115" s="1042"/>
      <c r="BI115" s="1042"/>
      <c r="BJ115" s="1042"/>
      <c r="BK115" s="1042"/>
      <c r="BL115" s="1042"/>
      <c r="BM115" s="1042"/>
      <c r="BN115" s="1042"/>
      <c r="BO115" s="1042"/>
      <c r="BP115" s="1043"/>
      <c r="BQ115" s="1011" t="s">
        <v>439</v>
      </c>
      <c r="BR115" s="1012"/>
      <c r="BS115" s="1012"/>
      <c r="BT115" s="1012"/>
      <c r="BU115" s="1012"/>
      <c r="BV115" s="1012">
        <v>4435</v>
      </c>
      <c r="BW115" s="1012"/>
      <c r="BX115" s="1012"/>
      <c r="BY115" s="1012"/>
      <c r="BZ115" s="1012"/>
      <c r="CA115" s="1012" t="s">
        <v>385</v>
      </c>
      <c r="CB115" s="1012"/>
      <c r="CC115" s="1012"/>
      <c r="CD115" s="1012"/>
      <c r="CE115" s="1012"/>
      <c r="CF115" s="1006" t="s">
        <v>439</v>
      </c>
      <c r="CG115" s="1007"/>
      <c r="CH115" s="1007"/>
      <c r="CI115" s="1007"/>
      <c r="CJ115" s="1007"/>
      <c r="CK115" s="1037"/>
      <c r="CL115" s="1038"/>
      <c r="CM115" s="1041" t="s">
        <v>460</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436</v>
      </c>
      <c r="DH115" s="1051"/>
      <c r="DI115" s="1051"/>
      <c r="DJ115" s="1051"/>
      <c r="DK115" s="1052"/>
      <c r="DL115" s="1053" t="s">
        <v>432</v>
      </c>
      <c r="DM115" s="1051"/>
      <c r="DN115" s="1051"/>
      <c r="DO115" s="1051"/>
      <c r="DP115" s="1052"/>
      <c r="DQ115" s="1053" t="s">
        <v>461</v>
      </c>
      <c r="DR115" s="1051"/>
      <c r="DS115" s="1051"/>
      <c r="DT115" s="1051"/>
      <c r="DU115" s="1052"/>
      <c r="DV115" s="1054" t="s">
        <v>443</v>
      </c>
      <c r="DW115" s="1055"/>
      <c r="DX115" s="1055"/>
      <c r="DY115" s="1055"/>
      <c r="DZ115" s="1056"/>
    </row>
    <row r="116" spans="1:130" s="246" customFormat="1" ht="26.25" customHeight="1" x14ac:dyDescent="0.15">
      <c r="A116" s="1048"/>
      <c r="B116" s="1049"/>
      <c r="C116" s="1057" t="s">
        <v>462</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450</v>
      </c>
      <c r="AB116" s="1051"/>
      <c r="AC116" s="1051"/>
      <c r="AD116" s="1051"/>
      <c r="AE116" s="1052"/>
      <c r="AF116" s="1053" t="s">
        <v>385</v>
      </c>
      <c r="AG116" s="1051"/>
      <c r="AH116" s="1051"/>
      <c r="AI116" s="1051"/>
      <c r="AJ116" s="1052"/>
      <c r="AK116" s="1053" t="s">
        <v>385</v>
      </c>
      <c r="AL116" s="1051"/>
      <c r="AM116" s="1051"/>
      <c r="AN116" s="1051"/>
      <c r="AO116" s="1052"/>
      <c r="AP116" s="1054" t="s">
        <v>443</v>
      </c>
      <c r="AQ116" s="1055"/>
      <c r="AR116" s="1055"/>
      <c r="AS116" s="1055"/>
      <c r="AT116" s="1056"/>
      <c r="AU116" s="992"/>
      <c r="AV116" s="993"/>
      <c r="AW116" s="993"/>
      <c r="AX116" s="993"/>
      <c r="AY116" s="993"/>
      <c r="AZ116" s="1059" t="s">
        <v>463</v>
      </c>
      <c r="BA116" s="1060"/>
      <c r="BB116" s="1060"/>
      <c r="BC116" s="1060"/>
      <c r="BD116" s="1060"/>
      <c r="BE116" s="1060"/>
      <c r="BF116" s="1060"/>
      <c r="BG116" s="1060"/>
      <c r="BH116" s="1060"/>
      <c r="BI116" s="1060"/>
      <c r="BJ116" s="1060"/>
      <c r="BK116" s="1060"/>
      <c r="BL116" s="1060"/>
      <c r="BM116" s="1060"/>
      <c r="BN116" s="1060"/>
      <c r="BO116" s="1060"/>
      <c r="BP116" s="1061"/>
      <c r="BQ116" s="1011" t="s">
        <v>436</v>
      </c>
      <c r="BR116" s="1012"/>
      <c r="BS116" s="1012"/>
      <c r="BT116" s="1012"/>
      <c r="BU116" s="1012"/>
      <c r="BV116" s="1012" t="s">
        <v>437</v>
      </c>
      <c r="BW116" s="1012"/>
      <c r="BX116" s="1012"/>
      <c r="BY116" s="1012"/>
      <c r="BZ116" s="1012"/>
      <c r="CA116" s="1012" t="s">
        <v>438</v>
      </c>
      <c r="CB116" s="1012"/>
      <c r="CC116" s="1012"/>
      <c r="CD116" s="1012"/>
      <c r="CE116" s="1012"/>
      <c r="CF116" s="1006" t="s">
        <v>443</v>
      </c>
      <c r="CG116" s="1007"/>
      <c r="CH116" s="1007"/>
      <c r="CI116" s="1007"/>
      <c r="CJ116" s="1007"/>
      <c r="CK116" s="1037"/>
      <c r="CL116" s="1038"/>
      <c r="CM116" s="1008" t="s">
        <v>464</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v>35113</v>
      </c>
      <c r="DH116" s="1051"/>
      <c r="DI116" s="1051"/>
      <c r="DJ116" s="1051"/>
      <c r="DK116" s="1052"/>
      <c r="DL116" s="1053">
        <v>24920</v>
      </c>
      <c r="DM116" s="1051"/>
      <c r="DN116" s="1051"/>
      <c r="DO116" s="1051"/>
      <c r="DP116" s="1052"/>
      <c r="DQ116" s="1053">
        <v>15528</v>
      </c>
      <c r="DR116" s="1051"/>
      <c r="DS116" s="1051"/>
      <c r="DT116" s="1051"/>
      <c r="DU116" s="1052"/>
      <c r="DV116" s="1054">
        <v>0.5</v>
      </c>
      <c r="DW116" s="1055"/>
      <c r="DX116" s="1055"/>
      <c r="DY116" s="1055"/>
      <c r="DZ116" s="1056"/>
    </row>
    <row r="117" spans="1:130" s="246" customFormat="1" ht="26.25" customHeight="1" x14ac:dyDescent="0.15">
      <c r="A117" s="996" t="s">
        <v>183</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465</v>
      </c>
      <c r="Z117" s="978"/>
      <c r="AA117" s="1068">
        <v>882406</v>
      </c>
      <c r="AB117" s="1069"/>
      <c r="AC117" s="1069"/>
      <c r="AD117" s="1069"/>
      <c r="AE117" s="1070"/>
      <c r="AF117" s="1071">
        <v>857343</v>
      </c>
      <c r="AG117" s="1069"/>
      <c r="AH117" s="1069"/>
      <c r="AI117" s="1069"/>
      <c r="AJ117" s="1070"/>
      <c r="AK117" s="1071">
        <v>722644</v>
      </c>
      <c r="AL117" s="1069"/>
      <c r="AM117" s="1069"/>
      <c r="AN117" s="1069"/>
      <c r="AO117" s="1070"/>
      <c r="AP117" s="1072"/>
      <c r="AQ117" s="1073"/>
      <c r="AR117" s="1073"/>
      <c r="AS117" s="1073"/>
      <c r="AT117" s="1074"/>
      <c r="AU117" s="992"/>
      <c r="AV117" s="993"/>
      <c r="AW117" s="993"/>
      <c r="AX117" s="993"/>
      <c r="AY117" s="993"/>
      <c r="AZ117" s="1059" t="s">
        <v>466</v>
      </c>
      <c r="BA117" s="1060"/>
      <c r="BB117" s="1060"/>
      <c r="BC117" s="1060"/>
      <c r="BD117" s="1060"/>
      <c r="BE117" s="1060"/>
      <c r="BF117" s="1060"/>
      <c r="BG117" s="1060"/>
      <c r="BH117" s="1060"/>
      <c r="BI117" s="1060"/>
      <c r="BJ117" s="1060"/>
      <c r="BK117" s="1060"/>
      <c r="BL117" s="1060"/>
      <c r="BM117" s="1060"/>
      <c r="BN117" s="1060"/>
      <c r="BO117" s="1060"/>
      <c r="BP117" s="1061"/>
      <c r="BQ117" s="1011" t="s">
        <v>450</v>
      </c>
      <c r="BR117" s="1012"/>
      <c r="BS117" s="1012"/>
      <c r="BT117" s="1012"/>
      <c r="BU117" s="1012"/>
      <c r="BV117" s="1012" t="s">
        <v>439</v>
      </c>
      <c r="BW117" s="1012"/>
      <c r="BX117" s="1012"/>
      <c r="BY117" s="1012"/>
      <c r="BZ117" s="1012"/>
      <c r="CA117" s="1012" t="s">
        <v>437</v>
      </c>
      <c r="CB117" s="1012"/>
      <c r="CC117" s="1012"/>
      <c r="CD117" s="1012"/>
      <c r="CE117" s="1012"/>
      <c r="CF117" s="1006" t="s">
        <v>439</v>
      </c>
      <c r="CG117" s="1007"/>
      <c r="CH117" s="1007"/>
      <c r="CI117" s="1007"/>
      <c r="CJ117" s="1007"/>
      <c r="CK117" s="1037"/>
      <c r="CL117" s="1038"/>
      <c r="CM117" s="1008" t="s">
        <v>467</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433</v>
      </c>
      <c r="DH117" s="1051"/>
      <c r="DI117" s="1051"/>
      <c r="DJ117" s="1051"/>
      <c r="DK117" s="1052"/>
      <c r="DL117" s="1053" t="s">
        <v>461</v>
      </c>
      <c r="DM117" s="1051"/>
      <c r="DN117" s="1051"/>
      <c r="DO117" s="1051"/>
      <c r="DP117" s="1052"/>
      <c r="DQ117" s="1053" t="s">
        <v>432</v>
      </c>
      <c r="DR117" s="1051"/>
      <c r="DS117" s="1051"/>
      <c r="DT117" s="1051"/>
      <c r="DU117" s="1052"/>
      <c r="DV117" s="1054" t="s">
        <v>433</v>
      </c>
      <c r="DW117" s="1055"/>
      <c r="DX117" s="1055"/>
      <c r="DY117" s="1055"/>
      <c r="DZ117" s="1056"/>
    </row>
    <row r="118" spans="1:130" s="246" customFormat="1" ht="26.25" customHeight="1" x14ac:dyDescent="0.15">
      <c r="A118" s="996" t="s">
        <v>427</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425</v>
      </c>
      <c r="AB118" s="977"/>
      <c r="AC118" s="977"/>
      <c r="AD118" s="977"/>
      <c r="AE118" s="978"/>
      <c r="AF118" s="976" t="s">
        <v>302</v>
      </c>
      <c r="AG118" s="977"/>
      <c r="AH118" s="977"/>
      <c r="AI118" s="977"/>
      <c r="AJ118" s="978"/>
      <c r="AK118" s="976" t="s">
        <v>301</v>
      </c>
      <c r="AL118" s="977"/>
      <c r="AM118" s="977"/>
      <c r="AN118" s="977"/>
      <c r="AO118" s="978"/>
      <c r="AP118" s="1063" t="s">
        <v>426</v>
      </c>
      <c r="AQ118" s="1064"/>
      <c r="AR118" s="1064"/>
      <c r="AS118" s="1064"/>
      <c r="AT118" s="1065"/>
      <c r="AU118" s="992"/>
      <c r="AV118" s="993"/>
      <c r="AW118" s="993"/>
      <c r="AX118" s="993"/>
      <c r="AY118" s="993"/>
      <c r="AZ118" s="1066" t="s">
        <v>468</v>
      </c>
      <c r="BA118" s="1057"/>
      <c r="BB118" s="1057"/>
      <c r="BC118" s="1057"/>
      <c r="BD118" s="1057"/>
      <c r="BE118" s="1057"/>
      <c r="BF118" s="1057"/>
      <c r="BG118" s="1057"/>
      <c r="BH118" s="1057"/>
      <c r="BI118" s="1057"/>
      <c r="BJ118" s="1057"/>
      <c r="BK118" s="1057"/>
      <c r="BL118" s="1057"/>
      <c r="BM118" s="1057"/>
      <c r="BN118" s="1057"/>
      <c r="BO118" s="1057"/>
      <c r="BP118" s="1058"/>
      <c r="BQ118" s="1089" t="s">
        <v>450</v>
      </c>
      <c r="BR118" s="1090"/>
      <c r="BS118" s="1090"/>
      <c r="BT118" s="1090"/>
      <c r="BU118" s="1090"/>
      <c r="BV118" s="1090" t="s">
        <v>450</v>
      </c>
      <c r="BW118" s="1090"/>
      <c r="BX118" s="1090"/>
      <c r="BY118" s="1090"/>
      <c r="BZ118" s="1090"/>
      <c r="CA118" s="1090" t="s">
        <v>432</v>
      </c>
      <c r="CB118" s="1090"/>
      <c r="CC118" s="1090"/>
      <c r="CD118" s="1090"/>
      <c r="CE118" s="1090"/>
      <c r="CF118" s="1006" t="s">
        <v>432</v>
      </c>
      <c r="CG118" s="1007"/>
      <c r="CH118" s="1007"/>
      <c r="CI118" s="1007"/>
      <c r="CJ118" s="1007"/>
      <c r="CK118" s="1037"/>
      <c r="CL118" s="1038"/>
      <c r="CM118" s="1008" t="s">
        <v>469</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433</v>
      </c>
      <c r="DH118" s="1051"/>
      <c r="DI118" s="1051"/>
      <c r="DJ118" s="1051"/>
      <c r="DK118" s="1052"/>
      <c r="DL118" s="1053" t="s">
        <v>432</v>
      </c>
      <c r="DM118" s="1051"/>
      <c r="DN118" s="1051"/>
      <c r="DO118" s="1051"/>
      <c r="DP118" s="1052"/>
      <c r="DQ118" s="1053" t="s">
        <v>433</v>
      </c>
      <c r="DR118" s="1051"/>
      <c r="DS118" s="1051"/>
      <c r="DT118" s="1051"/>
      <c r="DU118" s="1052"/>
      <c r="DV118" s="1054" t="s">
        <v>385</v>
      </c>
      <c r="DW118" s="1055"/>
      <c r="DX118" s="1055"/>
      <c r="DY118" s="1055"/>
      <c r="DZ118" s="1056"/>
    </row>
    <row r="119" spans="1:130" s="246" customFormat="1" ht="26.25" customHeight="1" x14ac:dyDescent="0.15">
      <c r="A119" s="1150" t="s">
        <v>430</v>
      </c>
      <c r="B119" s="1036"/>
      <c r="C119" s="1015" t="s">
        <v>431</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450</v>
      </c>
      <c r="AB119" s="984"/>
      <c r="AC119" s="984"/>
      <c r="AD119" s="984"/>
      <c r="AE119" s="985"/>
      <c r="AF119" s="986" t="s">
        <v>450</v>
      </c>
      <c r="AG119" s="984"/>
      <c r="AH119" s="984"/>
      <c r="AI119" s="984"/>
      <c r="AJ119" s="985"/>
      <c r="AK119" s="986" t="s">
        <v>437</v>
      </c>
      <c r="AL119" s="984"/>
      <c r="AM119" s="984"/>
      <c r="AN119" s="984"/>
      <c r="AO119" s="985"/>
      <c r="AP119" s="987" t="s">
        <v>446</v>
      </c>
      <c r="AQ119" s="988"/>
      <c r="AR119" s="988"/>
      <c r="AS119" s="988"/>
      <c r="AT119" s="989"/>
      <c r="AU119" s="994"/>
      <c r="AV119" s="995"/>
      <c r="AW119" s="995"/>
      <c r="AX119" s="995"/>
      <c r="AY119" s="995"/>
      <c r="AZ119" s="277" t="s">
        <v>183</v>
      </c>
      <c r="BA119" s="277"/>
      <c r="BB119" s="277"/>
      <c r="BC119" s="277"/>
      <c r="BD119" s="277"/>
      <c r="BE119" s="277"/>
      <c r="BF119" s="277"/>
      <c r="BG119" s="277"/>
      <c r="BH119" s="277"/>
      <c r="BI119" s="277"/>
      <c r="BJ119" s="277"/>
      <c r="BK119" s="277"/>
      <c r="BL119" s="277"/>
      <c r="BM119" s="277"/>
      <c r="BN119" s="277"/>
      <c r="BO119" s="1067" t="s">
        <v>470</v>
      </c>
      <c r="BP119" s="1098"/>
      <c r="BQ119" s="1089">
        <v>11869643</v>
      </c>
      <c r="BR119" s="1090"/>
      <c r="BS119" s="1090"/>
      <c r="BT119" s="1090"/>
      <c r="BU119" s="1090"/>
      <c r="BV119" s="1090">
        <v>11128078</v>
      </c>
      <c r="BW119" s="1090"/>
      <c r="BX119" s="1090"/>
      <c r="BY119" s="1090"/>
      <c r="BZ119" s="1090"/>
      <c r="CA119" s="1090">
        <v>10025721</v>
      </c>
      <c r="CB119" s="1090"/>
      <c r="CC119" s="1090"/>
      <c r="CD119" s="1090"/>
      <c r="CE119" s="1090"/>
      <c r="CF119" s="1091"/>
      <c r="CG119" s="1092"/>
      <c r="CH119" s="1092"/>
      <c r="CI119" s="1092"/>
      <c r="CJ119" s="1093"/>
      <c r="CK119" s="1039"/>
      <c r="CL119" s="1040"/>
      <c r="CM119" s="1094" t="s">
        <v>471</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450</v>
      </c>
      <c r="DH119" s="1076"/>
      <c r="DI119" s="1076"/>
      <c r="DJ119" s="1076"/>
      <c r="DK119" s="1077"/>
      <c r="DL119" s="1075" t="s">
        <v>432</v>
      </c>
      <c r="DM119" s="1076"/>
      <c r="DN119" s="1076"/>
      <c r="DO119" s="1076"/>
      <c r="DP119" s="1077"/>
      <c r="DQ119" s="1075" t="s">
        <v>450</v>
      </c>
      <c r="DR119" s="1076"/>
      <c r="DS119" s="1076"/>
      <c r="DT119" s="1076"/>
      <c r="DU119" s="1077"/>
      <c r="DV119" s="1078" t="s">
        <v>385</v>
      </c>
      <c r="DW119" s="1079"/>
      <c r="DX119" s="1079"/>
      <c r="DY119" s="1079"/>
      <c r="DZ119" s="1080"/>
    </row>
    <row r="120" spans="1:130" s="246" customFormat="1" ht="26.25" customHeight="1" x14ac:dyDescent="0.15">
      <c r="A120" s="1151"/>
      <c r="B120" s="1038"/>
      <c r="C120" s="1008" t="s">
        <v>441</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450</v>
      </c>
      <c r="AB120" s="1051"/>
      <c r="AC120" s="1051"/>
      <c r="AD120" s="1051"/>
      <c r="AE120" s="1052"/>
      <c r="AF120" s="1053" t="s">
        <v>432</v>
      </c>
      <c r="AG120" s="1051"/>
      <c r="AH120" s="1051"/>
      <c r="AI120" s="1051"/>
      <c r="AJ120" s="1052"/>
      <c r="AK120" s="1053" t="s">
        <v>432</v>
      </c>
      <c r="AL120" s="1051"/>
      <c r="AM120" s="1051"/>
      <c r="AN120" s="1051"/>
      <c r="AO120" s="1052"/>
      <c r="AP120" s="1054" t="s">
        <v>438</v>
      </c>
      <c r="AQ120" s="1055"/>
      <c r="AR120" s="1055"/>
      <c r="AS120" s="1055"/>
      <c r="AT120" s="1056"/>
      <c r="AU120" s="1081" t="s">
        <v>472</v>
      </c>
      <c r="AV120" s="1082"/>
      <c r="AW120" s="1082"/>
      <c r="AX120" s="1082"/>
      <c r="AY120" s="1083"/>
      <c r="AZ120" s="1032" t="s">
        <v>473</v>
      </c>
      <c r="BA120" s="981"/>
      <c r="BB120" s="981"/>
      <c r="BC120" s="981"/>
      <c r="BD120" s="981"/>
      <c r="BE120" s="981"/>
      <c r="BF120" s="981"/>
      <c r="BG120" s="981"/>
      <c r="BH120" s="981"/>
      <c r="BI120" s="981"/>
      <c r="BJ120" s="981"/>
      <c r="BK120" s="981"/>
      <c r="BL120" s="981"/>
      <c r="BM120" s="981"/>
      <c r="BN120" s="981"/>
      <c r="BO120" s="981"/>
      <c r="BP120" s="982"/>
      <c r="BQ120" s="1018">
        <v>3020504</v>
      </c>
      <c r="BR120" s="1019"/>
      <c r="BS120" s="1019"/>
      <c r="BT120" s="1019"/>
      <c r="BU120" s="1019"/>
      <c r="BV120" s="1019">
        <v>3113411</v>
      </c>
      <c r="BW120" s="1019"/>
      <c r="BX120" s="1019"/>
      <c r="BY120" s="1019"/>
      <c r="BZ120" s="1019"/>
      <c r="CA120" s="1019">
        <v>3047940</v>
      </c>
      <c r="CB120" s="1019"/>
      <c r="CC120" s="1019"/>
      <c r="CD120" s="1019"/>
      <c r="CE120" s="1019"/>
      <c r="CF120" s="1033">
        <v>90.8</v>
      </c>
      <c r="CG120" s="1034"/>
      <c r="CH120" s="1034"/>
      <c r="CI120" s="1034"/>
      <c r="CJ120" s="1034"/>
      <c r="CK120" s="1099" t="s">
        <v>474</v>
      </c>
      <c r="CL120" s="1100"/>
      <c r="CM120" s="1100"/>
      <c r="CN120" s="1100"/>
      <c r="CO120" s="1101"/>
      <c r="CP120" s="1107" t="s">
        <v>475</v>
      </c>
      <c r="CQ120" s="1108"/>
      <c r="CR120" s="1108"/>
      <c r="CS120" s="1108"/>
      <c r="CT120" s="1108"/>
      <c r="CU120" s="1108"/>
      <c r="CV120" s="1108"/>
      <c r="CW120" s="1108"/>
      <c r="CX120" s="1108"/>
      <c r="CY120" s="1108"/>
      <c r="CZ120" s="1108"/>
      <c r="DA120" s="1108"/>
      <c r="DB120" s="1108"/>
      <c r="DC120" s="1108"/>
      <c r="DD120" s="1108"/>
      <c r="DE120" s="1108"/>
      <c r="DF120" s="1109"/>
      <c r="DG120" s="1018">
        <v>4773032</v>
      </c>
      <c r="DH120" s="1019"/>
      <c r="DI120" s="1019"/>
      <c r="DJ120" s="1019"/>
      <c r="DK120" s="1019"/>
      <c r="DL120" s="1019">
        <v>4257141</v>
      </c>
      <c r="DM120" s="1019"/>
      <c r="DN120" s="1019"/>
      <c r="DO120" s="1019"/>
      <c r="DP120" s="1019"/>
      <c r="DQ120" s="1019">
        <v>3418122</v>
      </c>
      <c r="DR120" s="1019"/>
      <c r="DS120" s="1019"/>
      <c r="DT120" s="1019"/>
      <c r="DU120" s="1019"/>
      <c r="DV120" s="1020">
        <v>101.9</v>
      </c>
      <c r="DW120" s="1020"/>
      <c r="DX120" s="1020"/>
      <c r="DY120" s="1020"/>
      <c r="DZ120" s="1021"/>
    </row>
    <row r="121" spans="1:130" s="246" customFormat="1" ht="26.25" customHeight="1" x14ac:dyDescent="0.15">
      <c r="A121" s="1151"/>
      <c r="B121" s="1038"/>
      <c r="C121" s="1059" t="s">
        <v>476</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438</v>
      </c>
      <c r="AB121" s="1051"/>
      <c r="AC121" s="1051"/>
      <c r="AD121" s="1051"/>
      <c r="AE121" s="1052"/>
      <c r="AF121" s="1053" t="s">
        <v>450</v>
      </c>
      <c r="AG121" s="1051"/>
      <c r="AH121" s="1051"/>
      <c r="AI121" s="1051"/>
      <c r="AJ121" s="1052"/>
      <c r="AK121" s="1053" t="s">
        <v>436</v>
      </c>
      <c r="AL121" s="1051"/>
      <c r="AM121" s="1051"/>
      <c r="AN121" s="1051"/>
      <c r="AO121" s="1052"/>
      <c r="AP121" s="1054" t="s">
        <v>442</v>
      </c>
      <c r="AQ121" s="1055"/>
      <c r="AR121" s="1055"/>
      <c r="AS121" s="1055"/>
      <c r="AT121" s="1056"/>
      <c r="AU121" s="1084"/>
      <c r="AV121" s="1085"/>
      <c r="AW121" s="1085"/>
      <c r="AX121" s="1085"/>
      <c r="AY121" s="1086"/>
      <c r="AZ121" s="1041" t="s">
        <v>477</v>
      </c>
      <c r="BA121" s="1042"/>
      <c r="BB121" s="1042"/>
      <c r="BC121" s="1042"/>
      <c r="BD121" s="1042"/>
      <c r="BE121" s="1042"/>
      <c r="BF121" s="1042"/>
      <c r="BG121" s="1042"/>
      <c r="BH121" s="1042"/>
      <c r="BI121" s="1042"/>
      <c r="BJ121" s="1042"/>
      <c r="BK121" s="1042"/>
      <c r="BL121" s="1042"/>
      <c r="BM121" s="1042"/>
      <c r="BN121" s="1042"/>
      <c r="BO121" s="1042"/>
      <c r="BP121" s="1043"/>
      <c r="BQ121" s="1011">
        <v>438825</v>
      </c>
      <c r="BR121" s="1012"/>
      <c r="BS121" s="1012"/>
      <c r="BT121" s="1012"/>
      <c r="BU121" s="1012"/>
      <c r="BV121" s="1012">
        <v>392435</v>
      </c>
      <c r="BW121" s="1012"/>
      <c r="BX121" s="1012"/>
      <c r="BY121" s="1012"/>
      <c r="BZ121" s="1012"/>
      <c r="CA121" s="1012">
        <v>346877</v>
      </c>
      <c r="CB121" s="1012"/>
      <c r="CC121" s="1012"/>
      <c r="CD121" s="1012"/>
      <c r="CE121" s="1012"/>
      <c r="CF121" s="1006">
        <v>10.3</v>
      </c>
      <c r="CG121" s="1007"/>
      <c r="CH121" s="1007"/>
      <c r="CI121" s="1007"/>
      <c r="CJ121" s="1007"/>
      <c r="CK121" s="1102"/>
      <c r="CL121" s="1103"/>
      <c r="CM121" s="1103"/>
      <c r="CN121" s="1103"/>
      <c r="CO121" s="1104"/>
      <c r="CP121" s="1112" t="s">
        <v>478</v>
      </c>
      <c r="CQ121" s="1113"/>
      <c r="CR121" s="1113"/>
      <c r="CS121" s="1113"/>
      <c r="CT121" s="1113"/>
      <c r="CU121" s="1113"/>
      <c r="CV121" s="1113"/>
      <c r="CW121" s="1113"/>
      <c r="CX121" s="1113"/>
      <c r="CY121" s="1113"/>
      <c r="CZ121" s="1113"/>
      <c r="DA121" s="1113"/>
      <c r="DB121" s="1113"/>
      <c r="DC121" s="1113"/>
      <c r="DD121" s="1113"/>
      <c r="DE121" s="1113"/>
      <c r="DF121" s="1114"/>
      <c r="DG121" s="1011" t="s">
        <v>434</v>
      </c>
      <c r="DH121" s="1012"/>
      <c r="DI121" s="1012"/>
      <c r="DJ121" s="1012"/>
      <c r="DK121" s="1012"/>
      <c r="DL121" s="1012" t="s">
        <v>442</v>
      </c>
      <c r="DM121" s="1012"/>
      <c r="DN121" s="1012"/>
      <c r="DO121" s="1012"/>
      <c r="DP121" s="1012"/>
      <c r="DQ121" s="1012" t="s">
        <v>450</v>
      </c>
      <c r="DR121" s="1012"/>
      <c r="DS121" s="1012"/>
      <c r="DT121" s="1012"/>
      <c r="DU121" s="1012"/>
      <c r="DV121" s="1013" t="s">
        <v>432</v>
      </c>
      <c r="DW121" s="1013"/>
      <c r="DX121" s="1013"/>
      <c r="DY121" s="1013"/>
      <c r="DZ121" s="1014"/>
    </row>
    <row r="122" spans="1:130" s="246" customFormat="1" ht="26.25" customHeight="1" x14ac:dyDescent="0.15">
      <c r="A122" s="1151"/>
      <c r="B122" s="1038"/>
      <c r="C122" s="1008" t="s">
        <v>457</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433</v>
      </c>
      <c r="AB122" s="1051"/>
      <c r="AC122" s="1051"/>
      <c r="AD122" s="1051"/>
      <c r="AE122" s="1052"/>
      <c r="AF122" s="1053" t="s">
        <v>433</v>
      </c>
      <c r="AG122" s="1051"/>
      <c r="AH122" s="1051"/>
      <c r="AI122" s="1051"/>
      <c r="AJ122" s="1052"/>
      <c r="AK122" s="1053" t="s">
        <v>461</v>
      </c>
      <c r="AL122" s="1051"/>
      <c r="AM122" s="1051"/>
      <c r="AN122" s="1051"/>
      <c r="AO122" s="1052"/>
      <c r="AP122" s="1054" t="s">
        <v>432</v>
      </c>
      <c r="AQ122" s="1055"/>
      <c r="AR122" s="1055"/>
      <c r="AS122" s="1055"/>
      <c r="AT122" s="1056"/>
      <c r="AU122" s="1084"/>
      <c r="AV122" s="1085"/>
      <c r="AW122" s="1085"/>
      <c r="AX122" s="1085"/>
      <c r="AY122" s="1086"/>
      <c r="AZ122" s="1066" t="s">
        <v>479</v>
      </c>
      <c r="BA122" s="1057"/>
      <c r="BB122" s="1057"/>
      <c r="BC122" s="1057"/>
      <c r="BD122" s="1057"/>
      <c r="BE122" s="1057"/>
      <c r="BF122" s="1057"/>
      <c r="BG122" s="1057"/>
      <c r="BH122" s="1057"/>
      <c r="BI122" s="1057"/>
      <c r="BJ122" s="1057"/>
      <c r="BK122" s="1057"/>
      <c r="BL122" s="1057"/>
      <c r="BM122" s="1057"/>
      <c r="BN122" s="1057"/>
      <c r="BO122" s="1057"/>
      <c r="BP122" s="1058"/>
      <c r="BQ122" s="1089">
        <v>6072610</v>
      </c>
      <c r="BR122" s="1090"/>
      <c r="BS122" s="1090"/>
      <c r="BT122" s="1090"/>
      <c r="BU122" s="1090"/>
      <c r="BV122" s="1090">
        <v>5846868</v>
      </c>
      <c r="BW122" s="1090"/>
      <c r="BX122" s="1090"/>
      <c r="BY122" s="1090"/>
      <c r="BZ122" s="1090"/>
      <c r="CA122" s="1090">
        <v>5666809</v>
      </c>
      <c r="CB122" s="1090"/>
      <c r="CC122" s="1090"/>
      <c r="CD122" s="1090"/>
      <c r="CE122" s="1090"/>
      <c r="CF122" s="1110">
        <v>168.9</v>
      </c>
      <c r="CG122" s="1111"/>
      <c r="CH122" s="1111"/>
      <c r="CI122" s="1111"/>
      <c r="CJ122" s="1111"/>
      <c r="CK122" s="1102"/>
      <c r="CL122" s="1103"/>
      <c r="CM122" s="1103"/>
      <c r="CN122" s="1103"/>
      <c r="CO122" s="1104"/>
      <c r="CP122" s="1112" t="s">
        <v>480</v>
      </c>
      <c r="CQ122" s="1113"/>
      <c r="CR122" s="1113"/>
      <c r="CS122" s="1113"/>
      <c r="CT122" s="1113"/>
      <c r="CU122" s="1113"/>
      <c r="CV122" s="1113"/>
      <c r="CW122" s="1113"/>
      <c r="CX122" s="1113"/>
      <c r="CY122" s="1113"/>
      <c r="CZ122" s="1113"/>
      <c r="DA122" s="1113"/>
      <c r="DB122" s="1113"/>
      <c r="DC122" s="1113"/>
      <c r="DD122" s="1113"/>
      <c r="DE122" s="1113"/>
      <c r="DF122" s="1114"/>
      <c r="DG122" s="1011" t="s">
        <v>449</v>
      </c>
      <c r="DH122" s="1012"/>
      <c r="DI122" s="1012"/>
      <c r="DJ122" s="1012"/>
      <c r="DK122" s="1012"/>
      <c r="DL122" s="1012" t="s">
        <v>450</v>
      </c>
      <c r="DM122" s="1012"/>
      <c r="DN122" s="1012"/>
      <c r="DO122" s="1012"/>
      <c r="DP122" s="1012"/>
      <c r="DQ122" s="1012" t="s">
        <v>433</v>
      </c>
      <c r="DR122" s="1012"/>
      <c r="DS122" s="1012"/>
      <c r="DT122" s="1012"/>
      <c r="DU122" s="1012"/>
      <c r="DV122" s="1013" t="s">
        <v>385</v>
      </c>
      <c r="DW122" s="1013"/>
      <c r="DX122" s="1013"/>
      <c r="DY122" s="1013"/>
      <c r="DZ122" s="1014"/>
    </row>
    <row r="123" spans="1:130" s="246" customFormat="1" ht="26.25" customHeight="1" x14ac:dyDescent="0.15">
      <c r="A123" s="1151"/>
      <c r="B123" s="1038"/>
      <c r="C123" s="1008" t="s">
        <v>464</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385</v>
      </c>
      <c r="AB123" s="1051"/>
      <c r="AC123" s="1051"/>
      <c r="AD123" s="1051"/>
      <c r="AE123" s="1052"/>
      <c r="AF123" s="1053" t="s">
        <v>449</v>
      </c>
      <c r="AG123" s="1051"/>
      <c r="AH123" s="1051"/>
      <c r="AI123" s="1051"/>
      <c r="AJ123" s="1052"/>
      <c r="AK123" s="1053" t="s">
        <v>385</v>
      </c>
      <c r="AL123" s="1051"/>
      <c r="AM123" s="1051"/>
      <c r="AN123" s="1051"/>
      <c r="AO123" s="1052"/>
      <c r="AP123" s="1054" t="s">
        <v>442</v>
      </c>
      <c r="AQ123" s="1055"/>
      <c r="AR123" s="1055"/>
      <c r="AS123" s="1055"/>
      <c r="AT123" s="1056"/>
      <c r="AU123" s="1087"/>
      <c r="AV123" s="1088"/>
      <c r="AW123" s="1088"/>
      <c r="AX123" s="1088"/>
      <c r="AY123" s="1088"/>
      <c r="AZ123" s="277" t="s">
        <v>183</v>
      </c>
      <c r="BA123" s="277"/>
      <c r="BB123" s="277"/>
      <c r="BC123" s="277"/>
      <c r="BD123" s="277"/>
      <c r="BE123" s="277"/>
      <c r="BF123" s="277"/>
      <c r="BG123" s="277"/>
      <c r="BH123" s="277"/>
      <c r="BI123" s="277"/>
      <c r="BJ123" s="277"/>
      <c r="BK123" s="277"/>
      <c r="BL123" s="277"/>
      <c r="BM123" s="277"/>
      <c r="BN123" s="277"/>
      <c r="BO123" s="1067" t="s">
        <v>481</v>
      </c>
      <c r="BP123" s="1098"/>
      <c r="BQ123" s="1157">
        <v>9531939</v>
      </c>
      <c r="BR123" s="1158"/>
      <c r="BS123" s="1158"/>
      <c r="BT123" s="1158"/>
      <c r="BU123" s="1158"/>
      <c r="BV123" s="1158">
        <v>9352714</v>
      </c>
      <c r="BW123" s="1158"/>
      <c r="BX123" s="1158"/>
      <c r="BY123" s="1158"/>
      <c r="BZ123" s="1158"/>
      <c r="CA123" s="1158">
        <v>9061626</v>
      </c>
      <c r="CB123" s="1158"/>
      <c r="CC123" s="1158"/>
      <c r="CD123" s="1158"/>
      <c r="CE123" s="1158"/>
      <c r="CF123" s="1091"/>
      <c r="CG123" s="1092"/>
      <c r="CH123" s="1092"/>
      <c r="CI123" s="1092"/>
      <c r="CJ123" s="1093"/>
      <c r="CK123" s="1102"/>
      <c r="CL123" s="1103"/>
      <c r="CM123" s="1103"/>
      <c r="CN123" s="1103"/>
      <c r="CO123" s="1104"/>
      <c r="CP123" s="1112" t="s">
        <v>482</v>
      </c>
      <c r="CQ123" s="1113"/>
      <c r="CR123" s="1113"/>
      <c r="CS123" s="1113"/>
      <c r="CT123" s="1113"/>
      <c r="CU123" s="1113"/>
      <c r="CV123" s="1113"/>
      <c r="CW123" s="1113"/>
      <c r="CX123" s="1113"/>
      <c r="CY123" s="1113"/>
      <c r="CZ123" s="1113"/>
      <c r="DA123" s="1113"/>
      <c r="DB123" s="1113"/>
      <c r="DC123" s="1113"/>
      <c r="DD123" s="1113"/>
      <c r="DE123" s="1113"/>
      <c r="DF123" s="1114"/>
      <c r="DG123" s="1050" t="s">
        <v>432</v>
      </c>
      <c r="DH123" s="1051"/>
      <c r="DI123" s="1051"/>
      <c r="DJ123" s="1051"/>
      <c r="DK123" s="1052"/>
      <c r="DL123" s="1053" t="s">
        <v>385</v>
      </c>
      <c r="DM123" s="1051"/>
      <c r="DN123" s="1051"/>
      <c r="DO123" s="1051"/>
      <c r="DP123" s="1052"/>
      <c r="DQ123" s="1053" t="s">
        <v>433</v>
      </c>
      <c r="DR123" s="1051"/>
      <c r="DS123" s="1051"/>
      <c r="DT123" s="1051"/>
      <c r="DU123" s="1052"/>
      <c r="DV123" s="1054" t="s">
        <v>437</v>
      </c>
      <c r="DW123" s="1055"/>
      <c r="DX123" s="1055"/>
      <c r="DY123" s="1055"/>
      <c r="DZ123" s="1056"/>
    </row>
    <row r="124" spans="1:130" s="246" customFormat="1" ht="26.25" customHeight="1" thickBot="1" x14ac:dyDescent="0.2">
      <c r="A124" s="1151"/>
      <c r="B124" s="1038"/>
      <c r="C124" s="1008" t="s">
        <v>467</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385</v>
      </c>
      <c r="AB124" s="1051"/>
      <c r="AC124" s="1051"/>
      <c r="AD124" s="1051"/>
      <c r="AE124" s="1052"/>
      <c r="AF124" s="1053" t="s">
        <v>443</v>
      </c>
      <c r="AG124" s="1051"/>
      <c r="AH124" s="1051"/>
      <c r="AI124" s="1051"/>
      <c r="AJ124" s="1052"/>
      <c r="AK124" s="1053" t="s">
        <v>433</v>
      </c>
      <c r="AL124" s="1051"/>
      <c r="AM124" s="1051"/>
      <c r="AN124" s="1051"/>
      <c r="AO124" s="1052"/>
      <c r="AP124" s="1054" t="s">
        <v>442</v>
      </c>
      <c r="AQ124" s="1055"/>
      <c r="AR124" s="1055"/>
      <c r="AS124" s="1055"/>
      <c r="AT124" s="1056"/>
      <c r="AU124" s="1153" t="s">
        <v>483</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71.2</v>
      </c>
      <c r="BR124" s="1120"/>
      <c r="BS124" s="1120"/>
      <c r="BT124" s="1120"/>
      <c r="BU124" s="1120"/>
      <c r="BV124" s="1120">
        <v>53.2</v>
      </c>
      <c r="BW124" s="1120"/>
      <c r="BX124" s="1120"/>
      <c r="BY124" s="1120"/>
      <c r="BZ124" s="1120"/>
      <c r="CA124" s="1120">
        <v>28.7</v>
      </c>
      <c r="CB124" s="1120"/>
      <c r="CC124" s="1120"/>
      <c r="CD124" s="1120"/>
      <c r="CE124" s="1120"/>
      <c r="CF124" s="1121"/>
      <c r="CG124" s="1122"/>
      <c r="CH124" s="1122"/>
      <c r="CI124" s="1122"/>
      <c r="CJ124" s="1123"/>
      <c r="CK124" s="1105"/>
      <c r="CL124" s="1105"/>
      <c r="CM124" s="1105"/>
      <c r="CN124" s="1105"/>
      <c r="CO124" s="1106"/>
      <c r="CP124" s="1112" t="s">
        <v>484</v>
      </c>
      <c r="CQ124" s="1113"/>
      <c r="CR124" s="1113"/>
      <c r="CS124" s="1113"/>
      <c r="CT124" s="1113"/>
      <c r="CU124" s="1113"/>
      <c r="CV124" s="1113"/>
      <c r="CW124" s="1113"/>
      <c r="CX124" s="1113"/>
      <c r="CY124" s="1113"/>
      <c r="CZ124" s="1113"/>
      <c r="DA124" s="1113"/>
      <c r="DB124" s="1113"/>
      <c r="DC124" s="1113"/>
      <c r="DD124" s="1113"/>
      <c r="DE124" s="1113"/>
      <c r="DF124" s="1114"/>
      <c r="DG124" s="1097" t="s">
        <v>385</v>
      </c>
      <c r="DH124" s="1076"/>
      <c r="DI124" s="1076"/>
      <c r="DJ124" s="1076"/>
      <c r="DK124" s="1077"/>
      <c r="DL124" s="1075" t="s">
        <v>434</v>
      </c>
      <c r="DM124" s="1076"/>
      <c r="DN124" s="1076"/>
      <c r="DO124" s="1076"/>
      <c r="DP124" s="1077"/>
      <c r="DQ124" s="1075" t="s">
        <v>432</v>
      </c>
      <c r="DR124" s="1076"/>
      <c r="DS124" s="1076"/>
      <c r="DT124" s="1076"/>
      <c r="DU124" s="1077"/>
      <c r="DV124" s="1078" t="s">
        <v>485</v>
      </c>
      <c r="DW124" s="1079"/>
      <c r="DX124" s="1079"/>
      <c r="DY124" s="1079"/>
      <c r="DZ124" s="1080"/>
    </row>
    <row r="125" spans="1:130" s="246" customFormat="1" ht="26.25" customHeight="1" x14ac:dyDescent="0.15">
      <c r="A125" s="1151"/>
      <c r="B125" s="1038"/>
      <c r="C125" s="1008" t="s">
        <v>469</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443</v>
      </c>
      <c r="AB125" s="1051"/>
      <c r="AC125" s="1051"/>
      <c r="AD125" s="1051"/>
      <c r="AE125" s="1052"/>
      <c r="AF125" s="1053" t="s">
        <v>432</v>
      </c>
      <c r="AG125" s="1051"/>
      <c r="AH125" s="1051"/>
      <c r="AI125" s="1051"/>
      <c r="AJ125" s="1052"/>
      <c r="AK125" s="1053" t="s">
        <v>433</v>
      </c>
      <c r="AL125" s="1051"/>
      <c r="AM125" s="1051"/>
      <c r="AN125" s="1051"/>
      <c r="AO125" s="1052"/>
      <c r="AP125" s="1054" t="s">
        <v>432</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486</v>
      </c>
      <c r="CL125" s="1100"/>
      <c r="CM125" s="1100"/>
      <c r="CN125" s="1100"/>
      <c r="CO125" s="1101"/>
      <c r="CP125" s="1032" t="s">
        <v>487</v>
      </c>
      <c r="CQ125" s="981"/>
      <c r="CR125" s="981"/>
      <c r="CS125" s="981"/>
      <c r="CT125" s="981"/>
      <c r="CU125" s="981"/>
      <c r="CV125" s="981"/>
      <c r="CW125" s="981"/>
      <c r="CX125" s="981"/>
      <c r="CY125" s="981"/>
      <c r="CZ125" s="981"/>
      <c r="DA125" s="981"/>
      <c r="DB125" s="981"/>
      <c r="DC125" s="981"/>
      <c r="DD125" s="981"/>
      <c r="DE125" s="981"/>
      <c r="DF125" s="982"/>
      <c r="DG125" s="1018" t="s">
        <v>432</v>
      </c>
      <c r="DH125" s="1019"/>
      <c r="DI125" s="1019"/>
      <c r="DJ125" s="1019"/>
      <c r="DK125" s="1019"/>
      <c r="DL125" s="1019" t="s">
        <v>432</v>
      </c>
      <c r="DM125" s="1019"/>
      <c r="DN125" s="1019"/>
      <c r="DO125" s="1019"/>
      <c r="DP125" s="1019"/>
      <c r="DQ125" s="1019" t="s">
        <v>385</v>
      </c>
      <c r="DR125" s="1019"/>
      <c r="DS125" s="1019"/>
      <c r="DT125" s="1019"/>
      <c r="DU125" s="1019"/>
      <c r="DV125" s="1020" t="s">
        <v>385</v>
      </c>
      <c r="DW125" s="1020"/>
      <c r="DX125" s="1020"/>
      <c r="DY125" s="1020"/>
      <c r="DZ125" s="1021"/>
    </row>
    <row r="126" spans="1:130" s="246" customFormat="1" ht="26.25" customHeight="1" thickBot="1" x14ac:dyDescent="0.2">
      <c r="A126" s="1151"/>
      <c r="B126" s="1038"/>
      <c r="C126" s="1008" t="s">
        <v>471</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432</v>
      </c>
      <c r="AB126" s="1051"/>
      <c r="AC126" s="1051"/>
      <c r="AD126" s="1051"/>
      <c r="AE126" s="1052"/>
      <c r="AF126" s="1053" t="s">
        <v>433</v>
      </c>
      <c r="AG126" s="1051"/>
      <c r="AH126" s="1051"/>
      <c r="AI126" s="1051"/>
      <c r="AJ126" s="1052"/>
      <c r="AK126" s="1053" t="s">
        <v>432</v>
      </c>
      <c r="AL126" s="1051"/>
      <c r="AM126" s="1051"/>
      <c r="AN126" s="1051"/>
      <c r="AO126" s="1052"/>
      <c r="AP126" s="1054" t="s">
        <v>385</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488</v>
      </c>
      <c r="CQ126" s="1042"/>
      <c r="CR126" s="1042"/>
      <c r="CS126" s="1042"/>
      <c r="CT126" s="1042"/>
      <c r="CU126" s="1042"/>
      <c r="CV126" s="1042"/>
      <c r="CW126" s="1042"/>
      <c r="CX126" s="1042"/>
      <c r="CY126" s="1042"/>
      <c r="CZ126" s="1042"/>
      <c r="DA126" s="1042"/>
      <c r="DB126" s="1042"/>
      <c r="DC126" s="1042"/>
      <c r="DD126" s="1042"/>
      <c r="DE126" s="1042"/>
      <c r="DF126" s="1043"/>
      <c r="DG126" s="1011" t="s">
        <v>434</v>
      </c>
      <c r="DH126" s="1012"/>
      <c r="DI126" s="1012"/>
      <c r="DJ126" s="1012"/>
      <c r="DK126" s="1012"/>
      <c r="DL126" s="1012" t="s">
        <v>385</v>
      </c>
      <c r="DM126" s="1012"/>
      <c r="DN126" s="1012"/>
      <c r="DO126" s="1012"/>
      <c r="DP126" s="1012"/>
      <c r="DQ126" s="1012" t="s">
        <v>432</v>
      </c>
      <c r="DR126" s="1012"/>
      <c r="DS126" s="1012"/>
      <c r="DT126" s="1012"/>
      <c r="DU126" s="1012"/>
      <c r="DV126" s="1013" t="s">
        <v>450</v>
      </c>
      <c r="DW126" s="1013"/>
      <c r="DX126" s="1013"/>
      <c r="DY126" s="1013"/>
      <c r="DZ126" s="1014"/>
    </row>
    <row r="127" spans="1:130" s="246" customFormat="1" ht="26.25" customHeight="1" x14ac:dyDescent="0.15">
      <c r="A127" s="1152"/>
      <c r="B127" s="1040"/>
      <c r="C127" s="1094" t="s">
        <v>489</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v>78</v>
      </c>
      <c r="AB127" s="1051"/>
      <c r="AC127" s="1051"/>
      <c r="AD127" s="1051"/>
      <c r="AE127" s="1052"/>
      <c r="AF127" s="1053">
        <v>55</v>
      </c>
      <c r="AG127" s="1051"/>
      <c r="AH127" s="1051"/>
      <c r="AI127" s="1051"/>
      <c r="AJ127" s="1052"/>
      <c r="AK127" s="1053">
        <v>26</v>
      </c>
      <c r="AL127" s="1051"/>
      <c r="AM127" s="1051"/>
      <c r="AN127" s="1051"/>
      <c r="AO127" s="1052"/>
      <c r="AP127" s="1054">
        <v>0</v>
      </c>
      <c r="AQ127" s="1055"/>
      <c r="AR127" s="1055"/>
      <c r="AS127" s="1055"/>
      <c r="AT127" s="1056"/>
      <c r="AU127" s="282"/>
      <c r="AV127" s="282"/>
      <c r="AW127" s="282"/>
      <c r="AX127" s="1124" t="s">
        <v>490</v>
      </c>
      <c r="AY127" s="1125"/>
      <c r="AZ127" s="1125"/>
      <c r="BA127" s="1125"/>
      <c r="BB127" s="1125"/>
      <c r="BC127" s="1125"/>
      <c r="BD127" s="1125"/>
      <c r="BE127" s="1126"/>
      <c r="BF127" s="1127" t="s">
        <v>491</v>
      </c>
      <c r="BG127" s="1125"/>
      <c r="BH127" s="1125"/>
      <c r="BI127" s="1125"/>
      <c r="BJ127" s="1125"/>
      <c r="BK127" s="1125"/>
      <c r="BL127" s="1126"/>
      <c r="BM127" s="1127" t="s">
        <v>492</v>
      </c>
      <c r="BN127" s="1125"/>
      <c r="BO127" s="1125"/>
      <c r="BP127" s="1125"/>
      <c r="BQ127" s="1125"/>
      <c r="BR127" s="1125"/>
      <c r="BS127" s="1126"/>
      <c r="BT127" s="1127" t="s">
        <v>493</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494</v>
      </c>
      <c r="CQ127" s="1042"/>
      <c r="CR127" s="1042"/>
      <c r="CS127" s="1042"/>
      <c r="CT127" s="1042"/>
      <c r="CU127" s="1042"/>
      <c r="CV127" s="1042"/>
      <c r="CW127" s="1042"/>
      <c r="CX127" s="1042"/>
      <c r="CY127" s="1042"/>
      <c r="CZ127" s="1042"/>
      <c r="DA127" s="1042"/>
      <c r="DB127" s="1042"/>
      <c r="DC127" s="1042"/>
      <c r="DD127" s="1042"/>
      <c r="DE127" s="1042"/>
      <c r="DF127" s="1043"/>
      <c r="DG127" s="1011" t="s">
        <v>439</v>
      </c>
      <c r="DH127" s="1012"/>
      <c r="DI127" s="1012"/>
      <c r="DJ127" s="1012"/>
      <c r="DK127" s="1012"/>
      <c r="DL127" s="1012" t="s">
        <v>439</v>
      </c>
      <c r="DM127" s="1012"/>
      <c r="DN127" s="1012"/>
      <c r="DO127" s="1012"/>
      <c r="DP127" s="1012"/>
      <c r="DQ127" s="1012" t="s">
        <v>443</v>
      </c>
      <c r="DR127" s="1012"/>
      <c r="DS127" s="1012"/>
      <c r="DT127" s="1012"/>
      <c r="DU127" s="1012"/>
      <c r="DV127" s="1013" t="s">
        <v>432</v>
      </c>
      <c r="DW127" s="1013"/>
      <c r="DX127" s="1013"/>
      <c r="DY127" s="1013"/>
      <c r="DZ127" s="1014"/>
    </row>
    <row r="128" spans="1:130" s="246" customFormat="1" ht="26.25" customHeight="1" thickBot="1" x14ac:dyDescent="0.2">
      <c r="A128" s="1135" t="s">
        <v>495</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496</v>
      </c>
      <c r="X128" s="1137"/>
      <c r="Y128" s="1137"/>
      <c r="Z128" s="1138"/>
      <c r="AA128" s="1139">
        <v>14663</v>
      </c>
      <c r="AB128" s="1140"/>
      <c r="AC128" s="1140"/>
      <c r="AD128" s="1140"/>
      <c r="AE128" s="1141"/>
      <c r="AF128" s="1142">
        <v>29034</v>
      </c>
      <c r="AG128" s="1140"/>
      <c r="AH128" s="1140"/>
      <c r="AI128" s="1140"/>
      <c r="AJ128" s="1141"/>
      <c r="AK128" s="1142">
        <v>17434</v>
      </c>
      <c r="AL128" s="1140"/>
      <c r="AM128" s="1140"/>
      <c r="AN128" s="1140"/>
      <c r="AO128" s="1141"/>
      <c r="AP128" s="1143"/>
      <c r="AQ128" s="1144"/>
      <c r="AR128" s="1144"/>
      <c r="AS128" s="1144"/>
      <c r="AT128" s="1145"/>
      <c r="AU128" s="282"/>
      <c r="AV128" s="282"/>
      <c r="AW128" s="282"/>
      <c r="AX128" s="980" t="s">
        <v>497</v>
      </c>
      <c r="AY128" s="981"/>
      <c r="AZ128" s="981"/>
      <c r="BA128" s="981"/>
      <c r="BB128" s="981"/>
      <c r="BC128" s="981"/>
      <c r="BD128" s="981"/>
      <c r="BE128" s="982"/>
      <c r="BF128" s="1146" t="s">
        <v>385</v>
      </c>
      <c r="BG128" s="1147"/>
      <c r="BH128" s="1147"/>
      <c r="BI128" s="1147"/>
      <c r="BJ128" s="1147"/>
      <c r="BK128" s="1147"/>
      <c r="BL128" s="1148"/>
      <c r="BM128" s="1146">
        <v>15</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498</v>
      </c>
      <c r="CQ128" s="1129"/>
      <c r="CR128" s="1129"/>
      <c r="CS128" s="1129"/>
      <c r="CT128" s="1129"/>
      <c r="CU128" s="1129"/>
      <c r="CV128" s="1129"/>
      <c r="CW128" s="1129"/>
      <c r="CX128" s="1129"/>
      <c r="CY128" s="1129"/>
      <c r="CZ128" s="1129"/>
      <c r="DA128" s="1129"/>
      <c r="DB128" s="1129"/>
      <c r="DC128" s="1129"/>
      <c r="DD128" s="1129"/>
      <c r="DE128" s="1129"/>
      <c r="DF128" s="1130"/>
      <c r="DG128" s="1131" t="s">
        <v>432</v>
      </c>
      <c r="DH128" s="1132"/>
      <c r="DI128" s="1132"/>
      <c r="DJ128" s="1132"/>
      <c r="DK128" s="1132"/>
      <c r="DL128" s="1132">
        <v>4435</v>
      </c>
      <c r="DM128" s="1132"/>
      <c r="DN128" s="1132"/>
      <c r="DO128" s="1132"/>
      <c r="DP128" s="1132"/>
      <c r="DQ128" s="1132" t="s">
        <v>485</v>
      </c>
      <c r="DR128" s="1132"/>
      <c r="DS128" s="1132"/>
      <c r="DT128" s="1132"/>
      <c r="DU128" s="1132"/>
      <c r="DV128" s="1133" t="s">
        <v>437</v>
      </c>
      <c r="DW128" s="1133"/>
      <c r="DX128" s="1133"/>
      <c r="DY128" s="1133"/>
      <c r="DZ128" s="1134"/>
    </row>
    <row r="129" spans="1:131" s="246" customFormat="1" ht="26.25" customHeight="1" x14ac:dyDescent="0.15">
      <c r="A129" s="1022" t="s">
        <v>106</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499</v>
      </c>
      <c r="X129" s="1166"/>
      <c r="Y129" s="1166"/>
      <c r="Z129" s="1167"/>
      <c r="AA129" s="1050">
        <v>3832282</v>
      </c>
      <c r="AB129" s="1051"/>
      <c r="AC129" s="1051"/>
      <c r="AD129" s="1051"/>
      <c r="AE129" s="1052"/>
      <c r="AF129" s="1053">
        <v>3874198</v>
      </c>
      <c r="AG129" s="1051"/>
      <c r="AH129" s="1051"/>
      <c r="AI129" s="1051"/>
      <c r="AJ129" s="1052"/>
      <c r="AK129" s="1053">
        <v>3879421</v>
      </c>
      <c r="AL129" s="1051"/>
      <c r="AM129" s="1051"/>
      <c r="AN129" s="1051"/>
      <c r="AO129" s="1052"/>
      <c r="AP129" s="1168"/>
      <c r="AQ129" s="1169"/>
      <c r="AR129" s="1169"/>
      <c r="AS129" s="1169"/>
      <c r="AT129" s="1170"/>
      <c r="AU129" s="284"/>
      <c r="AV129" s="284"/>
      <c r="AW129" s="284"/>
      <c r="AX129" s="1159" t="s">
        <v>500</v>
      </c>
      <c r="AY129" s="1042"/>
      <c r="AZ129" s="1042"/>
      <c r="BA129" s="1042"/>
      <c r="BB129" s="1042"/>
      <c r="BC129" s="1042"/>
      <c r="BD129" s="1042"/>
      <c r="BE129" s="1043"/>
      <c r="BF129" s="1160" t="s">
        <v>385</v>
      </c>
      <c r="BG129" s="1161"/>
      <c r="BH129" s="1161"/>
      <c r="BI129" s="1161"/>
      <c r="BJ129" s="1161"/>
      <c r="BK129" s="1161"/>
      <c r="BL129" s="1162"/>
      <c r="BM129" s="1160">
        <v>20</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2" t="s">
        <v>501</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502</v>
      </c>
      <c r="X130" s="1166"/>
      <c r="Y130" s="1166"/>
      <c r="Z130" s="1167"/>
      <c r="AA130" s="1050">
        <v>553393</v>
      </c>
      <c r="AB130" s="1051"/>
      <c r="AC130" s="1051"/>
      <c r="AD130" s="1051"/>
      <c r="AE130" s="1052"/>
      <c r="AF130" s="1053">
        <v>542369</v>
      </c>
      <c r="AG130" s="1051"/>
      <c r="AH130" s="1051"/>
      <c r="AI130" s="1051"/>
      <c r="AJ130" s="1052"/>
      <c r="AK130" s="1053">
        <v>523920</v>
      </c>
      <c r="AL130" s="1051"/>
      <c r="AM130" s="1051"/>
      <c r="AN130" s="1051"/>
      <c r="AO130" s="1052"/>
      <c r="AP130" s="1168"/>
      <c r="AQ130" s="1169"/>
      <c r="AR130" s="1169"/>
      <c r="AS130" s="1169"/>
      <c r="AT130" s="1170"/>
      <c r="AU130" s="284"/>
      <c r="AV130" s="284"/>
      <c r="AW130" s="284"/>
      <c r="AX130" s="1159" t="s">
        <v>503</v>
      </c>
      <c r="AY130" s="1042"/>
      <c r="AZ130" s="1042"/>
      <c r="BA130" s="1042"/>
      <c r="BB130" s="1042"/>
      <c r="BC130" s="1042"/>
      <c r="BD130" s="1042"/>
      <c r="BE130" s="1043"/>
      <c r="BF130" s="1196">
        <v>7.8</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504</v>
      </c>
      <c r="X131" s="1204"/>
      <c r="Y131" s="1204"/>
      <c r="Z131" s="1205"/>
      <c r="AA131" s="1097">
        <v>3278889</v>
      </c>
      <c r="AB131" s="1076"/>
      <c r="AC131" s="1076"/>
      <c r="AD131" s="1076"/>
      <c r="AE131" s="1077"/>
      <c r="AF131" s="1075">
        <v>3331829</v>
      </c>
      <c r="AG131" s="1076"/>
      <c r="AH131" s="1076"/>
      <c r="AI131" s="1076"/>
      <c r="AJ131" s="1077"/>
      <c r="AK131" s="1075">
        <v>3355501</v>
      </c>
      <c r="AL131" s="1076"/>
      <c r="AM131" s="1076"/>
      <c r="AN131" s="1076"/>
      <c r="AO131" s="1077"/>
      <c r="AP131" s="1206"/>
      <c r="AQ131" s="1207"/>
      <c r="AR131" s="1207"/>
      <c r="AS131" s="1207"/>
      <c r="AT131" s="1208"/>
      <c r="AU131" s="284"/>
      <c r="AV131" s="284"/>
      <c r="AW131" s="284"/>
      <c r="AX131" s="1178" t="s">
        <v>505</v>
      </c>
      <c r="AY131" s="1129"/>
      <c r="AZ131" s="1129"/>
      <c r="BA131" s="1129"/>
      <c r="BB131" s="1129"/>
      <c r="BC131" s="1129"/>
      <c r="BD131" s="1129"/>
      <c r="BE131" s="1130"/>
      <c r="BF131" s="1179">
        <v>28.7</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5" t="s">
        <v>506</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507</v>
      </c>
      <c r="W132" s="1189"/>
      <c r="X132" s="1189"/>
      <c r="Y132" s="1189"/>
      <c r="Z132" s="1190"/>
      <c r="AA132" s="1191">
        <v>9.5870887969999998</v>
      </c>
      <c r="AB132" s="1192"/>
      <c r="AC132" s="1192"/>
      <c r="AD132" s="1192"/>
      <c r="AE132" s="1193"/>
      <c r="AF132" s="1194">
        <v>8.5820730899999997</v>
      </c>
      <c r="AG132" s="1192"/>
      <c r="AH132" s="1192"/>
      <c r="AI132" s="1192"/>
      <c r="AJ132" s="1193"/>
      <c r="AK132" s="1194">
        <v>5.4027699589999996</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508</v>
      </c>
      <c r="W133" s="1172"/>
      <c r="X133" s="1172"/>
      <c r="Y133" s="1172"/>
      <c r="Z133" s="1173"/>
      <c r="AA133" s="1174">
        <v>9.4</v>
      </c>
      <c r="AB133" s="1175"/>
      <c r="AC133" s="1175"/>
      <c r="AD133" s="1175"/>
      <c r="AE133" s="1176"/>
      <c r="AF133" s="1174">
        <v>9.1</v>
      </c>
      <c r="AG133" s="1175"/>
      <c r="AH133" s="1175"/>
      <c r="AI133" s="1175"/>
      <c r="AJ133" s="1176"/>
      <c r="AK133" s="1174">
        <v>7.8</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Adqcpq0F4ULDL9sXXH4wDYCxUOzy18ovQJYKFFfspWFDlENDIPwfmxIlFKB+5WGHorpY0N5V1g13sN7xAY1plw==" saltValue="SwR85LjL7iHQ/CB3Tv48b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NK+cGM2LFejMh4PCbHsir1QFSUPzyr69pLxVac2N1SpR5hlZWur+V+ZD0HXOdN4XdT3Dg0YVr/b31f8lSJzcg==" saltValue="+lHxJDJmaylpunyMh1D2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iyFKFrQzhGGikfa7X7Hmear0fb2hoIpzyoZdyJMOs8wp/b3ZmOXdua8zPxk7US9RKs5Q4aCWq2dCIiQzR9iGg==" saltValue="QSI/tvHID4RcuwJoQO6g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517</v>
      </c>
      <c r="AL9" s="1215"/>
      <c r="AM9" s="1215"/>
      <c r="AN9" s="1216"/>
      <c r="AO9" s="312">
        <v>1113626</v>
      </c>
      <c r="AP9" s="312">
        <v>78579</v>
      </c>
      <c r="AQ9" s="313">
        <v>89955</v>
      </c>
      <c r="AR9" s="314">
        <v>-12.6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518</v>
      </c>
      <c r="AL10" s="1215"/>
      <c r="AM10" s="1215"/>
      <c r="AN10" s="1216"/>
      <c r="AO10" s="315">
        <v>151329</v>
      </c>
      <c r="AP10" s="315">
        <v>10678</v>
      </c>
      <c r="AQ10" s="316">
        <v>10661</v>
      </c>
      <c r="AR10" s="317">
        <v>0.2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519</v>
      </c>
      <c r="AL11" s="1215"/>
      <c r="AM11" s="1215"/>
      <c r="AN11" s="1216"/>
      <c r="AO11" s="315">
        <v>174118</v>
      </c>
      <c r="AP11" s="315">
        <v>12286</v>
      </c>
      <c r="AQ11" s="316">
        <v>13679</v>
      </c>
      <c r="AR11" s="317">
        <v>-10.199999999999999</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520</v>
      </c>
      <c r="AL12" s="1215"/>
      <c r="AM12" s="1215"/>
      <c r="AN12" s="1216"/>
      <c r="AO12" s="315" t="s">
        <v>521</v>
      </c>
      <c r="AP12" s="315" t="s">
        <v>521</v>
      </c>
      <c r="AQ12" s="316">
        <v>972</v>
      </c>
      <c r="AR12" s="317" t="s">
        <v>521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522</v>
      </c>
      <c r="AL13" s="1215"/>
      <c r="AM13" s="1215"/>
      <c r="AN13" s="1216"/>
      <c r="AO13" s="315" t="s">
        <v>521</v>
      </c>
      <c r="AP13" s="315" t="s">
        <v>521</v>
      </c>
      <c r="AQ13" s="316">
        <v>32</v>
      </c>
      <c r="AR13" s="317" t="s">
        <v>521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523</v>
      </c>
      <c r="AL14" s="1215"/>
      <c r="AM14" s="1215"/>
      <c r="AN14" s="1216"/>
      <c r="AO14" s="315">
        <v>144290</v>
      </c>
      <c r="AP14" s="315">
        <v>10181</v>
      </c>
      <c r="AQ14" s="316">
        <v>4100</v>
      </c>
      <c r="AR14" s="317">
        <v>148.30000000000001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524</v>
      </c>
      <c r="AL15" s="1215"/>
      <c r="AM15" s="1215"/>
      <c r="AN15" s="1216"/>
      <c r="AO15" s="315">
        <v>55572</v>
      </c>
      <c r="AP15" s="315">
        <v>3921</v>
      </c>
      <c r="AQ15" s="316">
        <v>1979</v>
      </c>
      <c r="AR15" s="317">
        <v>98.1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525</v>
      </c>
      <c r="AL16" s="1218"/>
      <c r="AM16" s="1218"/>
      <c r="AN16" s="1219"/>
      <c r="AO16" s="315">
        <v>-106981</v>
      </c>
      <c r="AP16" s="315">
        <v>-7549</v>
      </c>
      <c r="AQ16" s="316">
        <v>-8950</v>
      </c>
      <c r="AR16" s="317">
        <v>-15.7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183</v>
      </c>
      <c r="AL17" s="1218"/>
      <c r="AM17" s="1218"/>
      <c r="AN17" s="1219"/>
      <c r="AO17" s="315">
        <v>1531954</v>
      </c>
      <c r="AP17" s="315">
        <v>108097</v>
      </c>
      <c r="AQ17" s="316">
        <v>112428</v>
      </c>
      <c r="AR17" s="317">
        <v>-3.9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530</v>
      </c>
      <c r="AL21" s="1210"/>
      <c r="AM21" s="1210"/>
      <c r="AN21" s="1211"/>
      <c r="AO21" s="327">
        <v>10.58</v>
      </c>
      <c r="AP21" s="328">
        <v>10.34</v>
      </c>
      <c r="AQ21" s="329">
        <v>0.24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531</v>
      </c>
      <c r="AL22" s="1210"/>
      <c r="AM22" s="1210"/>
      <c r="AN22" s="1211"/>
      <c r="AO22" s="332">
        <v>92.5</v>
      </c>
      <c r="AP22" s="333">
        <v>96.7</v>
      </c>
      <c r="AQ22" s="334">
        <v>-4.2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535</v>
      </c>
      <c r="AL32" s="1226"/>
      <c r="AM32" s="1226"/>
      <c r="AN32" s="1227"/>
      <c r="AO32" s="342">
        <v>539694</v>
      </c>
      <c r="AP32" s="342">
        <v>38082</v>
      </c>
      <c r="AQ32" s="343">
        <v>52443</v>
      </c>
      <c r="AR32" s="344">
        <v>-27.4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536</v>
      </c>
      <c r="AL33" s="1226"/>
      <c r="AM33" s="1226"/>
      <c r="AN33" s="1227"/>
      <c r="AO33" s="342" t="s">
        <v>521</v>
      </c>
      <c r="AP33" s="342" t="s">
        <v>521</v>
      </c>
      <c r="AQ33" s="343" t="s">
        <v>521</v>
      </c>
      <c r="AR33" s="344" t="s">
        <v>521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537</v>
      </c>
      <c r="AL34" s="1226"/>
      <c r="AM34" s="1226"/>
      <c r="AN34" s="1227"/>
      <c r="AO34" s="342" t="s">
        <v>521</v>
      </c>
      <c r="AP34" s="342" t="s">
        <v>521</v>
      </c>
      <c r="AQ34" s="343" t="s">
        <v>521</v>
      </c>
      <c r="AR34" s="344" t="s">
        <v>521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538</v>
      </c>
      <c r="AL35" s="1226"/>
      <c r="AM35" s="1226"/>
      <c r="AN35" s="1227"/>
      <c r="AO35" s="342">
        <v>178448</v>
      </c>
      <c r="AP35" s="342">
        <v>12592</v>
      </c>
      <c r="AQ35" s="343">
        <v>14640</v>
      </c>
      <c r="AR35" s="344">
        <v>-14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539</v>
      </c>
      <c r="AL36" s="1226"/>
      <c r="AM36" s="1226"/>
      <c r="AN36" s="1227"/>
      <c r="AO36" s="342">
        <v>4476</v>
      </c>
      <c r="AP36" s="342">
        <v>316</v>
      </c>
      <c r="AQ36" s="343">
        <v>3738</v>
      </c>
      <c r="AR36" s="344">
        <v>-91.5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540</v>
      </c>
      <c r="AL37" s="1226"/>
      <c r="AM37" s="1226"/>
      <c r="AN37" s="1227"/>
      <c r="AO37" s="342">
        <v>26</v>
      </c>
      <c r="AP37" s="342">
        <v>2</v>
      </c>
      <c r="AQ37" s="343">
        <v>1128</v>
      </c>
      <c r="AR37" s="344">
        <v>-99.8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541</v>
      </c>
      <c r="AL38" s="1229"/>
      <c r="AM38" s="1229"/>
      <c r="AN38" s="1230"/>
      <c r="AO38" s="345" t="s">
        <v>521</v>
      </c>
      <c r="AP38" s="345" t="s">
        <v>521</v>
      </c>
      <c r="AQ38" s="346">
        <v>7</v>
      </c>
      <c r="AR38" s="334" t="s">
        <v>521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542</v>
      </c>
      <c r="AL39" s="1229"/>
      <c r="AM39" s="1229"/>
      <c r="AN39" s="1230"/>
      <c r="AO39" s="342">
        <v>-17434</v>
      </c>
      <c r="AP39" s="342">
        <v>-1230</v>
      </c>
      <c r="AQ39" s="343">
        <v>-2426</v>
      </c>
      <c r="AR39" s="344">
        <v>-49.3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543</v>
      </c>
      <c r="AL40" s="1226"/>
      <c r="AM40" s="1226"/>
      <c r="AN40" s="1227"/>
      <c r="AO40" s="342">
        <v>-523920</v>
      </c>
      <c r="AP40" s="342">
        <v>-36969</v>
      </c>
      <c r="AQ40" s="343">
        <v>-48318</v>
      </c>
      <c r="AR40" s="344">
        <v>-23.5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296</v>
      </c>
      <c r="AL41" s="1232"/>
      <c r="AM41" s="1232"/>
      <c r="AN41" s="1233"/>
      <c r="AO41" s="342">
        <v>181290</v>
      </c>
      <c r="AP41" s="342">
        <v>12792</v>
      </c>
      <c r="AQ41" s="343">
        <v>21212</v>
      </c>
      <c r="AR41" s="344">
        <v>-39.700000000000003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512</v>
      </c>
      <c r="AN49" s="1222" t="s">
        <v>547</v>
      </c>
      <c r="AO49" s="1223"/>
      <c r="AP49" s="1223"/>
      <c r="AQ49" s="1223"/>
      <c r="AR49" s="122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5130001</v>
      </c>
      <c r="AN51" s="364">
        <v>343397</v>
      </c>
      <c r="AO51" s="365">
        <v>186.4</v>
      </c>
      <c r="AP51" s="366">
        <v>85205</v>
      </c>
      <c r="AQ51" s="367">
        <v>14.5</v>
      </c>
      <c r="AR51" s="368">
        <v>171.9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511566</v>
      </c>
      <c r="AN52" s="372">
        <v>34244</v>
      </c>
      <c r="AO52" s="373">
        <v>32.4</v>
      </c>
      <c r="AP52" s="374">
        <v>38847</v>
      </c>
      <c r="AQ52" s="375">
        <v>13.7</v>
      </c>
      <c r="AR52" s="376">
        <v>18.7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4738609</v>
      </c>
      <c r="AN53" s="364">
        <v>319163</v>
      </c>
      <c r="AO53" s="365">
        <v>-7.1</v>
      </c>
      <c r="AP53" s="366">
        <v>75972</v>
      </c>
      <c r="AQ53" s="367">
        <v>-10.8</v>
      </c>
      <c r="AR53" s="368">
        <v>3.7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356863</v>
      </c>
      <c r="AN54" s="372">
        <v>24036</v>
      </c>
      <c r="AO54" s="373">
        <v>-29.8</v>
      </c>
      <c r="AP54" s="374">
        <v>40712</v>
      </c>
      <c r="AQ54" s="375">
        <v>4.8</v>
      </c>
      <c r="AR54" s="376">
        <v>-34.6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3602262</v>
      </c>
      <c r="AN55" s="364">
        <v>245670</v>
      </c>
      <c r="AO55" s="365">
        <v>-23</v>
      </c>
      <c r="AP55" s="366">
        <v>79466</v>
      </c>
      <c r="AQ55" s="367">
        <v>4.5999999999999996</v>
      </c>
      <c r="AR55" s="368">
        <v>-27.6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234084</v>
      </c>
      <c r="AN56" s="372">
        <v>15964</v>
      </c>
      <c r="AO56" s="373">
        <v>-33.6</v>
      </c>
      <c r="AP56" s="374">
        <v>44645</v>
      </c>
      <c r="AQ56" s="375">
        <v>9.6999999999999993</v>
      </c>
      <c r="AR56" s="376">
        <v>-43.3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2136852</v>
      </c>
      <c r="AN57" s="364">
        <v>147787</v>
      </c>
      <c r="AO57" s="365">
        <v>-39.799999999999997</v>
      </c>
      <c r="AP57" s="366">
        <v>90072</v>
      </c>
      <c r="AQ57" s="367">
        <v>13.3</v>
      </c>
      <c r="AR57" s="368">
        <v>-53.1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256697</v>
      </c>
      <c r="AN58" s="372">
        <v>17753</v>
      </c>
      <c r="AO58" s="373">
        <v>11.2</v>
      </c>
      <c r="AP58" s="374">
        <v>46083</v>
      </c>
      <c r="AQ58" s="375">
        <v>3.2</v>
      </c>
      <c r="AR58" s="376">
        <v>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1927330</v>
      </c>
      <c r="AN59" s="364">
        <v>135996</v>
      </c>
      <c r="AO59" s="365">
        <v>-8</v>
      </c>
      <c r="AP59" s="366">
        <v>88328</v>
      </c>
      <c r="AQ59" s="367">
        <v>-1.9</v>
      </c>
      <c r="AR59" s="368">
        <v>-6.1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166999</v>
      </c>
      <c r="AN60" s="372">
        <v>11784</v>
      </c>
      <c r="AO60" s="373">
        <v>-33.6</v>
      </c>
      <c r="AP60" s="374">
        <v>49013</v>
      </c>
      <c r="AQ60" s="375">
        <v>6.4</v>
      </c>
      <c r="AR60" s="376">
        <v>-40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3507011</v>
      </c>
      <c r="AN61" s="379">
        <v>238403</v>
      </c>
      <c r="AO61" s="380">
        <v>21.7</v>
      </c>
      <c r="AP61" s="381">
        <v>83809</v>
      </c>
      <c r="AQ61" s="382">
        <v>3.9</v>
      </c>
      <c r="AR61" s="368">
        <v>17.8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305242</v>
      </c>
      <c r="AN62" s="372">
        <v>20756</v>
      </c>
      <c r="AO62" s="373">
        <v>-10.7</v>
      </c>
      <c r="AP62" s="374">
        <v>43860</v>
      </c>
      <c r="AQ62" s="375">
        <v>7.6</v>
      </c>
      <c r="AR62" s="376">
        <v>-18.3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SxESziyrD2VQ1VElDc4mpIyx3ZsN7vdv1FfsBahyl7O5hsubZjrYZSwUtAI42+D/c7W7KmQ9D6q29aNYKA9nA==" saltValue="ddTxu+xyGMyJCr0inf9B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Tlql2IreGja2slFZ/VzlVOem3dB48wMP0CP0SoZZ4We4aW9+KxFU0bB6tNy3MAbVVAXQOK9uxg3eBx+Ji3b3Q==" saltValue="9ihdQfJF9fh1xkBsLac+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Fo0AOGXZrsjuf5IHTIdFCNXylAYR6Uv8loJL65krcAYQg8jgwGZ4BwnjWtVmrU8a1WvQrEy5xGXNd4qFNp8+g==" saltValue="NCEB2YsiO2ewu6RY2wRh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4" t="s">
        <v>3</v>
      </c>
      <c r="D47" s="1234"/>
      <c r="E47" s="1235"/>
      <c r="F47" s="11">
        <v>52.12</v>
      </c>
      <c r="G47" s="12">
        <v>52.43</v>
      </c>
      <c r="H47" s="12">
        <v>46.96</v>
      </c>
      <c r="I47" s="12">
        <v>44.54</v>
      </c>
      <c r="J47" s="13">
        <v>37.56</v>
      </c>
    </row>
    <row r="48" spans="2:10" ht="57.75" customHeight="1" x14ac:dyDescent="0.15">
      <c r="B48" s="14"/>
      <c r="C48" s="1236" t="s">
        <v>4</v>
      </c>
      <c r="D48" s="1236"/>
      <c r="E48" s="1237"/>
      <c r="F48" s="15">
        <v>110.47</v>
      </c>
      <c r="G48" s="16">
        <v>27.55</v>
      </c>
      <c r="H48" s="16">
        <v>79.989999999999995</v>
      </c>
      <c r="I48" s="16">
        <v>11.27</v>
      </c>
      <c r="J48" s="17">
        <v>14.16</v>
      </c>
    </row>
    <row r="49" spans="2:10" ht="57.75" customHeight="1" thickBot="1" x14ac:dyDescent="0.2">
      <c r="B49" s="18"/>
      <c r="C49" s="1238" t="s">
        <v>5</v>
      </c>
      <c r="D49" s="1238"/>
      <c r="E49" s="1239"/>
      <c r="F49" s="19">
        <v>136.41</v>
      </c>
      <c r="G49" s="20" t="s">
        <v>568</v>
      </c>
      <c r="H49" s="20">
        <v>30.64</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efJx+T3X/i2at3QGVwiag3sVjSb3lEuBpLMdHLFL8Urtp6J74NYrBvxnXRmGLwvXb+RVmA38w9UzSdHPi9KZNw==" saltValue="R/u0mh6eCyQ8zYbTSCtW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2020-08-28T07:15:43Z</cp:lastPrinted>
  <dcterms:created xsi:type="dcterms:W3CDTF">2020-02-10T02:26:38Z</dcterms:created>
  <dcterms:modified xsi:type="dcterms:W3CDTF">2020-08-28T08:47:24Z</dcterms:modified>
  <cp:category/>
</cp:coreProperties>
</file>